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62DF8C21-C5E8-45C1-AA00-F0E4009EC32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<sst xmlns="http://schemas.openxmlformats.org/spreadsheetml/2006/main" count="11244" uniqueCount="2031">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</sst>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44413</v>
      </c>
      <c r="C8" s="65">
        <f>VLOOKUP($A8,'Return Data'!$B$7:$R$2843,4,0)</f>
        <v>1113.49</v>
      </c>
      <c r="D8" s="65">
        <f>VLOOKUP($A8,'Return Data'!$B$7:$R$2843,10,0)</f>
        <v>11.507300000000001</v>
      </c>
      <c r="E8" s="66">
        <f t="shared" ref="E8:E40" si="0">RANK(D8,D$8:D$40,0)</f>
        <v>18</v>
      </c>
      <c r="F8" s="65">
        <f>VLOOKUP($A8,'Return Data'!$B$7:$R$2843,11,0)</f>
        <v>14.390599999999999</v>
      </c>
      <c r="G8" s="66">
        <f t="shared" ref="G8:G40" si="1">RANK(F8,F$8:F$40,0)</f>
        <v>10</v>
      </c>
      <c r="H8" s="65">
        <f>VLOOKUP($A8,'Return Data'!$B$7:$R$2843,12,0)</f>
        <v>35.210999999999999</v>
      </c>
      <c r="I8" s="66">
        <f t="shared" ref="I8:I40" si="2">RANK(H8,H$8:H$40,0)</f>
        <v>13</v>
      </c>
      <c r="J8" s="65">
        <f>VLOOKUP($A8,'Return Data'!$B$7:$R$2843,13,0)</f>
        <v>48.013399999999997</v>
      </c>
      <c r="K8" s="66">
        <f t="shared" ref="K8:K40" si="3">RANK(J8,J$8:J$40,0)</f>
        <v>11</v>
      </c>
      <c r="L8" s="65">
        <f>VLOOKUP($A8,'Return Data'!$B$7:$R$2843,17,0)</f>
        <v>20.850999999999999</v>
      </c>
      <c r="M8" s="66">
        <f t="shared" ref="M8:M17" si="4">RANK(L8,L$8:L$40,0)</f>
        <v>22</v>
      </c>
      <c r="N8" s="65">
        <f>VLOOKUP($A8,'Return Data'!$B$7:$R$2843,14,0)</f>
        <v>11.1394</v>
      </c>
      <c r="O8" s="66">
        <f>RANK(N8,N$8:N$40,0)</f>
        <v>24</v>
      </c>
      <c r="P8" s="65">
        <f>VLOOKUP($A8,'Return Data'!$B$7:$R$2843,15,0)</f>
        <v>11.259499999999999</v>
      </c>
      <c r="Q8" s="66">
        <f>RANK(P8,P$8:P$40,0)</f>
        <v>18</v>
      </c>
      <c r="R8" s="65">
        <f>VLOOKUP($A8,'Return Data'!$B$7:$R$2843,16,0)</f>
        <v>14.450799999999999</v>
      </c>
      <c r="S8" s="67">
        <f t="shared" ref="S8:S40" si="5">RANK(R8,R$8:R$40,0)</f>
        <v>18</v>
      </c>
    </row>
    <row r="9" spans="1:20" x14ac:dyDescent="0.3">
      <c r="A9" s="63" t="s">
        <v>480</v>
      </c>
      <c r="B9" s="64">
        <f>VLOOKUP($A9,'Return Data'!$B$7:$R$2843,3,0)</f>
        <v>44413</v>
      </c>
      <c r="C9" s="65">
        <f>VLOOKUP($A9,'Return Data'!$B$7:$R$2843,4,0)</f>
        <v>15.45</v>
      </c>
      <c r="D9" s="65">
        <f>VLOOKUP($A9,'Return Data'!$B$7:$R$2843,10,0)</f>
        <v>13.2698</v>
      </c>
      <c r="E9" s="66">
        <f t="shared" si="0"/>
        <v>5</v>
      </c>
      <c r="F9" s="65">
        <f>VLOOKUP($A9,'Return Data'!$B$7:$R$2843,11,0)</f>
        <v>12.282</v>
      </c>
      <c r="G9" s="66">
        <f t="shared" si="1"/>
        <v>19</v>
      </c>
      <c r="H9" s="65">
        <f>VLOOKUP($A9,'Return Data'!$B$7:$R$2843,12,0)</f>
        <v>29.505400000000002</v>
      </c>
      <c r="I9" s="66">
        <f t="shared" si="2"/>
        <v>24</v>
      </c>
      <c r="J9" s="65">
        <f>VLOOKUP($A9,'Return Data'!$B$7:$R$2843,13,0)</f>
        <v>39.945700000000002</v>
      </c>
      <c r="K9" s="66">
        <f t="shared" si="3"/>
        <v>23</v>
      </c>
      <c r="L9" s="65">
        <f>VLOOKUP($A9,'Return Data'!$B$7:$R$2843,17,0)</f>
        <v>23.2195</v>
      </c>
      <c r="M9" s="66">
        <f t="shared" si="4"/>
        <v>12</v>
      </c>
      <c r="N9" s="65"/>
      <c r="O9" s="66"/>
      <c r="P9" s="65"/>
      <c r="Q9" s="66"/>
      <c r="R9" s="65">
        <f>VLOOKUP($A9,'Return Data'!$B$7:$R$2843,16,0)</f>
        <v>15.6509</v>
      </c>
      <c r="S9" s="67">
        <f t="shared" si="5"/>
        <v>11</v>
      </c>
    </row>
    <row r="10" spans="1:20" x14ac:dyDescent="0.3">
      <c r="A10" s="63" t="s">
        <v>483</v>
      </c>
      <c r="B10" s="64">
        <f>VLOOKUP($A10,'Return Data'!$B$7:$R$2843,3,0)</f>
        <v>44413</v>
      </c>
      <c r="C10" s="65">
        <f>VLOOKUP($A10,'Return Data'!$B$7:$R$2843,4,0)</f>
        <v>84.78</v>
      </c>
      <c r="D10" s="65">
        <f>VLOOKUP($A10,'Return Data'!$B$7:$R$2843,10,0)</f>
        <v>12.814399999999999</v>
      </c>
      <c r="E10" s="66">
        <f t="shared" si="0"/>
        <v>9</v>
      </c>
      <c r="F10" s="65">
        <f>VLOOKUP($A10,'Return Data'!$B$7:$R$2843,11,0)</f>
        <v>14.0282</v>
      </c>
      <c r="G10" s="66">
        <f t="shared" si="1"/>
        <v>13</v>
      </c>
      <c r="H10" s="65">
        <f>VLOOKUP($A10,'Return Data'!$B$7:$R$2843,12,0)</f>
        <v>33.891300000000001</v>
      </c>
      <c r="I10" s="66">
        <f t="shared" si="2"/>
        <v>18</v>
      </c>
      <c r="J10" s="65">
        <f>VLOOKUP($A10,'Return Data'!$B$7:$R$2843,13,0)</f>
        <v>45.2956</v>
      </c>
      <c r="K10" s="66">
        <f t="shared" si="3"/>
        <v>15</v>
      </c>
      <c r="L10" s="65">
        <f>VLOOKUP($A10,'Return Data'!$B$7:$R$2843,17,0)</f>
        <v>22.777200000000001</v>
      </c>
      <c r="M10" s="66">
        <f t="shared" si="4"/>
        <v>15</v>
      </c>
      <c r="N10" s="65">
        <f>VLOOKUP($A10,'Return Data'!$B$7:$R$2843,14,0)</f>
        <v>11.5823</v>
      </c>
      <c r="O10" s="66">
        <f t="shared" ref="O10:O17" si="6">RANK(N10,N$8:N$40,0)</f>
        <v>21</v>
      </c>
      <c r="P10" s="65">
        <f>VLOOKUP($A10,'Return Data'!$B$7:$R$2843,15,0)</f>
        <v>12.061299999999999</v>
      </c>
      <c r="Q10" s="66">
        <f>RANK(P10,P$8:P$40,0)</f>
        <v>14</v>
      </c>
      <c r="R10" s="65">
        <f>VLOOKUP($A10,'Return Data'!$B$7:$R$2843,16,0)</f>
        <v>12.7525</v>
      </c>
      <c r="S10" s="67">
        <f t="shared" si="5"/>
        <v>27</v>
      </c>
    </row>
    <row r="11" spans="1:20" x14ac:dyDescent="0.3">
      <c r="A11" s="63" t="s">
        <v>1776</v>
      </c>
      <c r="B11" s="64">
        <f>VLOOKUP($A11,'Return Data'!$B$7:$R$2843,3,0)</f>
        <v>44413</v>
      </c>
      <c r="C11" s="65">
        <f>VLOOKUP($A11,'Return Data'!$B$7:$R$2843,4,0)</f>
        <v>19.188400000000001</v>
      </c>
      <c r="D11" s="65">
        <f>VLOOKUP($A11,'Return Data'!$B$7:$R$2843,10,0)</f>
        <v>11.9086</v>
      </c>
      <c r="E11" s="66">
        <f t="shared" si="0"/>
        <v>13</v>
      </c>
      <c r="F11" s="65">
        <f>VLOOKUP($A11,'Return Data'!$B$7:$R$2843,11,0)</f>
        <v>13.866300000000001</v>
      </c>
      <c r="G11" s="66">
        <f t="shared" si="1"/>
        <v>14</v>
      </c>
      <c r="H11" s="65">
        <f>VLOOKUP($A11,'Return Data'!$B$7:$R$2843,12,0)</f>
        <v>34.93</v>
      </c>
      <c r="I11" s="66">
        <f t="shared" si="2"/>
        <v>15</v>
      </c>
      <c r="J11" s="65">
        <f>VLOOKUP($A11,'Return Data'!$B$7:$R$2843,13,0)</f>
        <v>41.864100000000001</v>
      </c>
      <c r="K11" s="66">
        <f t="shared" si="3"/>
        <v>20</v>
      </c>
      <c r="L11" s="65">
        <f>VLOOKUP($A11,'Return Data'!$B$7:$R$2843,17,0)</f>
        <v>26.1297</v>
      </c>
      <c r="M11" s="66">
        <f t="shared" si="4"/>
        <v>6</v>
      </c>
      <c r="N11" s="65">
        <f>VLOOKUP($A11,'Return Data'!$B$7:$R$2843,14,0)</f>
        <v>18.464700000000001</v>
      </c>
      <c r="O11" s="66">
        <f t="shared" si="6"/>
        <v>2</v>
      </c>
      <c r="P11" s="65"/>
      <c r="Q11" s="66"/>
      <c r="R11" s="65">
        <f>VLOOKUP($A11,'Return Data'!$B$7:$R$2843,16,0)</f>
        <v>16.236899999999999</v>
      </c>
      <c r="S11" s="67">
        <f t="shared" si="5"/>
        <v>7</v>
      </c>
    </row>
    <row r="12" spans="1:20" x14ac:dyDescent="0.3">
      <c r="A12" s="63" t="s">
        <v>484</v>
      </c>
      <c r="B12" s="64">
        <f>VLOOKUP($A12,'Return Data'!$B$7:$R$2843,3,0)</f>
        <v>44413</v>
      </c>
      <c r="C12" s="65">
        <f>VLOOKUP($A12,'Return Data'!$B$7:$R$2843,4,0)</f>
        <v>22.84</v>
      </c>
      <c r="D12" s="65">
        <f>VLOOKUP($A12,'Return Data'!$B$7:$R$2843,10,0)</f>
        <v>20.400600000000001</v>
      </c>
      <c r="E12" s="66">
        <f t="shared" si="0"/>
        <v>1</v>
      </c>
      <c r="F12" s="65">
        <f>VLOOKUP($A12,'Return Data'!$B$7:$R$2843,11,0)</f>
        <v>36.602899999999998</v>
      </c>
      <c r="G12" s="66">
        <f t="shared" si="1"/>
        <v>1</v>
      </c>
      <c r="H12" s="65">
        <f>VLOOKUP($A12,'Return Data'!$B$7:$R$2843,12,0)</f>
        <v>55.162999999999997</v>
      </c>
      <c r="I12" s="66">
        <f t="shared" si="2"/>
        <v>2</v>
      </c>
      <c r="J12" s="65">
        <f>VLOOKUP($A12,'Return Data'!$B$7:$R$2843,13,0)</f>
        <v>77.054299999999998</v>
      </c>
      <c r="K12" s="66">
        <f t="shared" si="3"/>
        <v>1</v>
      </c>
      <c r="L12" s="65">
        <f>VLOOKUP($A12,'Return Data'!$B$7:$R$2843,17,0)</f>
        <v>43.439100000000003</v>
      </c>
      <c r="M12" s="66">
        <f t="shared" si="4"/>
        <v>1</v>
      </c>
      <c r="N12" s="65">
        <f>VLOOKUP($A12,'Return Data'!$B$7:$R$2843,14,0)</f>
        <v>16.411300000000001</v>
      </c>
      <c r="O12" s="66">
        <f t="shared" si="6"/>
        <v>5</v>
      </c>
      <c r="P12" s="65"/>
      <c r="Q12" s="66"/>
      <c r="R12" s="65">
        <f>VLOOKUP($A12,'Return Data'!$B$7:$R$2843,16,0)</f>
        <v>17.781500000000001</v>
      </c>
      <c r="S12" s="67">
        <f t="shared" si="5"/>
        <v>3</v>
      </c>
    </row>
    <row r="13" spans="1:20" x14ac:dyDescent="0.3">
      <c r="A13" s="63" t="s">
        <v>486</v>
      </c>
      <c r="B13" s="64">
        <f>VLOOKUP($A13,'Return Data'!$B$7:$R$2843,3,0)</f>
        <v>44413</v>
      </c>
      <c r="C13" s="65">
        <f>VLOOKUP($A13,'Return Data'!$B$7:$R$2843,4,0)</f>
        <v>254.01</v>
      </c>
      <c r="D13" s="65">
        <f>VLOOKUP($A13,'Return Data'!$B$7:$R$2843,10,0)</f>
        <v>11.633100000000001</v>
      </c>
      <c r="E13" s="66">
        <f t="shared" si="0"/>
        <v>17</v>
      </c>
      <c r="F13" s="65">
        <f>VLOOKUP($A13,'Return Data'!$B$7:$R$2843,11,0)</f>
        <v>11.9085</v>
      </c>
      <c r="G13" s="66">
        <f t="shared" si="1"/>
        <v>22</v>
      </c>
      <c r="H13" s="65">
        <f>VLOOKUP($A13,'Return Data'!$B$7:$R$2843,12,0)</f>
        <v>29.8354</v>
      </c>
      <c r="I13" s="66">
        <f t="shared" si="2"/>
        <v>23</v>
      </c>
      <c r="J13" s="65">
        <f>VLOOKUP($A13,'Return Data'!$B$7:$R$2843,13,0)</f>
        <v>40.0276</v>
      </c>
      <c r="K13" s="66">
        <f t="shared" si="3"/>
        <v>22</v>
      </c>
      <c r="L13" s="65">
        <f>VLOOKUP($A13,'Return Data'!$B$7:$R$2843,17,0)</f>
        <v>25.610299999999999</v>
      </c>
      <c r="M13" s="66">
        <f t="shared" si="4"/>
        <v>7</v>
      </c>
      <c r="N13" s="65">
        <f>VLOOKUP($A13,'Return Data'!$B$7:$R$2843,14,0)</f>
        <v>16.441099999999999</v>
      </c>
      <c r="O13" s="66">
        <f t="shared" si="6"/>
        <v>4</v>
      </c>
      <c r="P13" s="65">
        <f>VLOOKUP($A13,'Return Data'!$B$7:$R$2843,15,0)</f>
        <v>15.584099999999999</v>
      </c>
      <c r="Q13" s="66">
        <f>RANK(P13,P$8:P$40,0)</f>
        <v>3</v>
      </c>
      <c r="R13" s="65">
        <f>VLOOKUP($A13,'Return Data'!$B$7:$R$2843,16,0)</f>
        <v>15.855700000000001</v>
      </c>
      <c r="S13" s="67">
        <f t="shared" si="5"/>
        <v>10</v>
      </c>
    </row>
    <row r="14" spans="1:20" x14ac:dyDescent="0.3">
      <c r="A14" s="63" t="s">
        <v>488</v>
      </c>
      <c r="B14" s="64">
        <f>VLOOKUP($A14,'Return Data'!$B$7:$R$2843,3,0)</f>
        <v>44413</v>
      </c>
      <c r="C14" s="65">
        <f>VLOOKUP($A14,'Return Data'!$B$7:$R$2843,4,0)</f>
        <v>247.24600000000001</v>
      </c>
      <c r="D14" s="65">
        <f>VLOOKUP($A14,'Return Data'!$B$7:$R$2843,10,0)</f>
        <v>12.2667</v>
      </c>
      <c r="E14" s="66">
        <f t="shared" si="0"/>
        <v>11</v>
      </c>
      <c r="F14" s="65">
        <f>VLOOKUP($A14,'Return Data'!$B$7:$R$2843,11,0)</f>
        <v>14.898199999999999</v>
      </c>
      <c r="G14" s="66">
        <f t="shared" si="1"/>
        <v>8</v>
      </c>
      <c r="H14" s="65">
        <f>VLOOKUP($A14,'Return Data'!$B$7:$R$2843,12,0)</f>
        <v>35.195799999999998</v>
      </c>
      <c r="I14" s="66">
        <f t="shared" si="2"/>
        <v>14</v>
      </c>
      <c r="J14" s="65">
        <f>VLOOKUP($A14,'Return Data'!$B$7:$R$2843,13,0)</f>
        <v>46.1999</v>
      </c>
      <c r="K14" s="66">
        <f t="shared" si="3"/>
        <v>13</v>
      </c>
      <c r="L14" s="65">
        <f>VLOOKUP($A14,'Return Data'!$B$7:$R$2843,17,0)</f>
        <v>26.203900000000001</v>
      </c>
      <c r="M14" s="66">
        <f t="shared" si="4"/>
        <v>5</v>
      </c>
      <c r="N14" s="65">
        <f>VLOOKUP($A14,'Return Data'!$B$7:$R$2843,14,0)</f>
        <v>16.2681</v>
      </c>
      <c r="O14" s="66">
        <f t="shared" si="6"/>
        <v>6</v>
      </c>
      <c r="P14" s="65">
        <f>VLOOKUP($A14,'Return Data'!$B$7:$R$2843,15,0)</f>
        <v>14.6517</v>
      </c>
      <c r="Q14" s="66">
        <f>RANK(P14,P$8:P$40,0)</f>
        <v>6</v>
      </c>
      <c r="R14" s="65">
        <f>VLOOKUP($A14,'Return Data'!$B$7:$R$2843,16,0)</f>
        <v>15.3766</v>
      </c>
      <c r="S14" s="67">
        <f t="shared" si="5"/>
        <v>13</v>
      </c>
    </row>
    <row r="15" spans="1:20" x14ac:dyDescent="0.3">
      <c r="A15" s="63" t="s">
        <v>490</v>
      </c>
      <c r="B15" s="64">
        <f>VLOOKUP($A15,'Return Data'!$B$7:$R$2843,3,0)</f>
        <v>44413</v>
      </c>
      <c r="C15" s="65">
        <f>VLOOKUP($A15,'Return Data'!$B$7:$R$2843,4,0)</f>
        <v>38.76</v>
      </c>
      <c r="D15" s="65">
        <f>VLOOKUP($A15,'Return Data'!$B$7:$R$2843,10,0)</f>
        <v>12.347799999999999</v>
      </c>
      <c r="E15" s="66">
        <f t="shared" si="0"/>
        <v>10</v>
      </c>
      <c r="F15" s="65">
        <f>VLOOKUP($A15,'Return Data'!$B$7:$R$2843,11,0)</f>
        <v>13.234</v>
      </c>
      <c r="G15" s="66">
        <f t="shared" si="1"/>
        <v>16</v>
      </c>
      <c r="H15" s="65">
        <f>VLOOKUP($A15,'Return Data'!$B$7:$R$2843,12,0)</f>
        <v>35.714300000000001</v>
      </c>
      <c r="I15" s="66">
        <f t="shared" si="2"/>
        <v>11</v>
      </c>
      <c r="J15" s="65">
        <f>VLOOKUP($A15,'Return Data'!$B$7:$R$2843,13,0)</f>
        <v>45.386299999999999</v>
      </c>
      <c r="K15" s="66">
        <f t="shared" si="3"/>
        <v>14</v>
      </c>
      <c r="L15" s="65">
        <f>VLOOKUP($A15,'Return Data'!$B$7:$R$2843,17,0)</f>
        <v>23.4223</v>
      </c>
      <c r="M15" s="66">
        <f t="shared" si="4"/>
        <v>11</v>
      </c>
      <c r="N15" s="65">
        <f>VLOOKUP($A15,'Return Data'!$B$7:$R$2843,14,0)</f>
        <v>14.385</v>
      </c>
      <c r="O15" s="66">
        <f t="shared" si="6"/>
        <v>10</v>
      </c>
      <c r="P15" s="65">
        <f>VLOOKUP($A15,'Return Data'!$B$7:$R$2843,15,0)</f>
        <v>13.0326</v>
      </c>
      <c r="Q15" s="66">
        <f>RANK(P15,P$8:P$40,0)</f>
        <v>11</v>
      </c>
      <c r="R15" s="65">
        <f>VLOOKUP($A15,'Return Data'!$B$7:$R$2843,16,0)</f>
        <v>13.7102</v>
      </c>
      <c r="S15" s="67">
        <f t="shared" si="5"/>
        <v>20</v>
      </c>
    </row>
    <row r="16" spans="1:20" x14ac:dyDescent="0.3">
      <c r="A16" s="63" t="s">
        <v>493</v>
      </c>
      <c r="B16" s="64">
        <f>VLOOKUP($A16,'Return Data'!$B$7:$R$2843,3,0)</f>
        <v>44413</v>
      </c>
      <c r="C16" s="65">
        <f>VLOOKUP($A16,'Return Data'!$B$7:$R$2843,4,0)</f>
        <v>186.31659999999999</v>
      </c>
      <c r="D16" s="65">
        <f>VLOOKUP($A16,'Return Data'!$B$7:$R$2843,10,0)</f>
        <v>10.8643</v>
      </c>
      <c r="E16" s="66">
        <f t="shared" si="0"/>
        <v>21</v>
      </c>
      <c r="F16" s="65">
        <f>VLOOKUP($A16,'Return Data'!$B$7:$R$2843,11,0)</f>
        <v>12.801399999999999</v>
      </c>
      <c r="G16" s="66">
        <f t="shared" si="1"/>
        <v>17</v>
      </c>
      <c r="H16" s="65">
        <f>VLOOKUP($A16,'Return Data'!$B$7:$R$2843,12,0)</f>
        <v>35.557600000000001</v>
      </c>
      <c r="I16" s="66">
        <f t="shared" si="2"/>
        <v>12</v>
      </c>
      <c r="J16" s="65">
        <f>VLOOKUP($A16,'Return Data'!$B$7:$R$2843,13,0)</f>
        <v>47.971699999999998</v>
      </c>
      <c r="K16" s="66">
        <f t="shared" si="3"/>
        <v>12</v>
      </c>
      <c r="L16" s="65">
        <f>VLOOKUP($A16,'Return Data'!$B$7:$R$2843,17,0)</f>
        <v>23.0533</v>
      </c>
      <c r="M16" s="66">
        <f t="shared" si="4"/>
        <v>14</v>
      </c>
      <c r="N16" s="65">
        <f>VLOOKUP($A16,'Return Data'!$B$7:$R$2843,14,0)</f>
        <v>14.2081</v>
      </c>
      <c r="O16" s="66">
        <f t="shared" si="6"/>
        <v>11</v>
      </c>
      <c r="P16" s="65">
        <f>VLOOKUP($A16,'Return Data'!$B$7:$R$2843,15,0)</f>
        <v>12.507899999999999</v>
      </c>
      <c r="Q16" s="66">
        <f>RANK(P16,P$8:P$40,0)</f>
        <v>12</v>
      </c>
      <c r="R16" s="65">
        <f>VLOOKUP($A16,'Return Data'!$B$7:$R$2843,16,0)</f>
        <v>15.211</v>
      </c>
      <c r="S16" s="67">
        <f t="shared" si="5"/>
        <v>15</v>
      </c>
    </row>
    <row r="17" spans="1:19" x14ac:dyDescent="0.3">
      <c r="A17" s="63" t="s">
        <v>495</v>
      </c>
      <c r="B17" s="64">
        <f>VLOOKUP($A17,'Return Data'!$B$7:$R$2843,3,0)</f>
        <v>44413</v>
      </c>
      <c r="C17" s="65">
        <f>VLOOKUP($A17,'Return Data'!$B$7:$R$2843,4,0)</f>
        <v>80.031999999999996</v>
      </c>
      <c r="D17" s="65">
        <f>VLOOKUP($A17,'Return Data'!$B$7:$R$2843,10,0)</f>
        <v>11.8187</v>
      </c>
      <c r="E17" s="66">
        <f t="shared" si="0"/>
        <v>15</v>
      </c>
      <c r="F17" s="65">
        <f>VLOOKUP($A17,'Return Data'!$B$7:$R$2843,11,0)</f>
        <v>12.2468</v>
      </c>
      <c r="G17" s="66">
        <f t="shared" si="1"/>
        <v>20</v>
      </c>
      <c r="H17" s="65">
        <f>VLOOKUP($A17,'Return Data'!$B$7:$R$2843,12,0)</f>
        <v>37.450600000000001</v>
      </c>
      <c r="I17" s="66">
        <f t="shared" si="2"/>
        <v>8</v>
      </c>
      <c r="J17" s="65">
        <f>VLOOKUP($A17,'Return Data'!$B$7:$R$2843,13,0)</f>
        <v>48.628500000000003</v>
      </c>
      <c r="K17" s="66">
        <f t="shared" si="3"/>
        <v>8</v>
      </c>
      <c r="L17" s="65">
        <f>VLOOKUP($A17,'Return Data'!$B$7:$R$2843,17,0)</f>
        <v>21.905100000000001</v>
      </c>
      <c r="M17" s="66">
        <f t="shared" si="4"/>
        <v>18</v>
      </c>
      <c r="N17" s="65">
        <f>VLOOKUP($A17,'Return Data'!$B$7:$R$2843,14,0)</f>
        <v>13.807600000000001</v>
      </c>
      <c r="O17" s="66">
        <f t="shared" si="6"/>
        <v>13</v>
      </c>
      <c r="P17" s="65">
        <f>VLOOKUP($A17,'Return Data'!$B$7:$R$2843,15,0)</f>
        <v>13.834</v>
      </c>
      <c r="Q17" s="66">
        <f>RANK(P17,P$8:P$40,0)</f>
        <v>10</v>
      </c>
      <c r="R17" s="65">
        <f>VLOOKUP($A17,'Return Data'!$B$7:$R$2843,16,0)</f>
        <v>16.174099999999999</v>
      </c>
      <c r="S17" s="67">
        <f t="shared" si="5"/>
        <v>9</v>
      </c>
    </row>
    <row r="18" spans="1:19" x14ac:dyDescent="0.3">
      <c r="A18" s="63" t="s">
        <v>496</v>
      </c>
      <c r="B18" s="64">
        <f>VLOOKUP($A18,'Return Data'!$B$7:$R$2843,3,0)</f>
        <v>44413</v>
      </c>
      <c r="C18" s="65">
        <f>VLOOKUP($A18,'Return Data'!$B$7:$R$2843,4,0)</f>
        <v>15.7393</v>
      </c>
      <c r="D18" s="65">
        <f>VLOOKUP($A18,'Return Data'!$B$7:$R$2843,10,0)</f>
        <v>10.852600000000001</v>
      </c>
      <c r="E18" s="66">
        <f t="shared" si="0"/>
        <v>22</v>
      </c>
      <c r="F18" s="65">
        <f>VLOOKUP($A18,'Return Data'!$B$7:$R$2843,11,0)</f>
        <v>9.7090999999999994</v>
      </c>
      <c r="G18" s="66">
        <f t="shared" si="1"/>
        <v>28</v>
      </c>
      <c r="H18" s="65">
        <f>VLOOKUP($A18,'Return Data'!$B$7:$R$2843,12,0)</f>
        <v>27.810099999999998</v>
      </c>
      <c r="I18" s="66">
        <f t="shared" si="2"/>
        <v>26</v>
      </c>
      <c r="J18" s="65">
        <f>VLOOKUP($A18,'Return Data'!$B$7:$R$2843,13,0)</f>
        <v>37.729399999999998</v>
      </c>
      <c r="K18" s="66">
        <f t="shared" si="3"/>
        <v>26</v>
      </c>
      <c r="L18" s="65"/>
      <c r="M18" s="66"/>
      <c r="N18" s="65"/>
      <c r="O18" s="66"/>
      <c r="P18" s="65"/>
      <c r="Q18" s="66"/>
      <c r="R18" s="65">
        <f>VLOOKUP($A18,'Return Data'!$B$7:$R$2843,16,0)</f>
        <v>17.6599</v>
      </c>
      <c r="S18" s="67">
        <f t="shared" si="5"/>
        <v>4</v>
      </c>
    </row>
    <row r="19" spans="1:19" x14ac:dyDescent="0.3">
      <c r="A19" s="63" t="s">
        <v>499</v>
      </c>
      <c r="B19" s="64">
        <f>VLOOKUP($A19,'Return Data'!$B$7:$R$2843,3,0)</f>
        <v>44413</v>
      </c>
      <c r="C19" s="65">
        <f>VLOOKUP($A19,'Return Data'!$B$7:$R$2843,4,0)</f>
        <v>213.81</v>
      </c>
      <c r="D19" s="65">
        <f>VLOOKUP($A19,'Return Data'!$B$7:$R$2843,10,0)</f>
        <v>13.0731</v>
      </c>
      <c r="E19" s="66">
        <f t="shared" si="0"/>
        <v>8</v>
      </c>
      <c r="F19" s="65">
        <f>VLOOKUP($A19,'Return Data'!$B$7:$R$2843,11,0)</f>
        <v>19.200500000000002</v>
      </c>
      <c r="G19" s="66">
        <f t="shared" si="1"/>
        <v>3</v>
      </c>
      <c r="H19" s="65">
        <f>VLOOKUP($A19,'Return Data'!$B$7:$R$2843,12,0)</f>
        <v>52.590600000000002</v>
      </c>
      <c r="I19" s="66">
        <f t="shared" si="2"/>
        <v>3</v>
      </c>
      <c r="J19" s="65">
        <f>VLOOKUP($A19,'Return Data'!$B$7:$R$2843,13,0)</f>
        <v>55.679299999999998</v>
      </c>
      <c r="K19" s="66">
        <f t="shared" si="3"/>
        <v>3</v>
      </c>
      <c r="L19" s="65">
        <f>VLOOKUP($A19,'Return Data'!$B$7:$R$2843,17,0)</f>
        <v>24.557300000000001</v>
      </c>
      <c r="M19" s="66">
        <f>RANK(L19,L$8:L$40,0)</f>
        <v>9</v>
      </c>
      <c r="N19" s="65">
        <f>VLOOKUP($A19,'Return Data'!$B$7:$R$2843,14,0)</f>
        <v>15.986499999999999</v>
      </c>
      <c r="O19" s="66">
        <f>RANK(N19,N$8:N$40,0)</f>
        <v>8</v>
      </c>
      <c r="P19" s="65">
        <f>VLOOKUP($A19,'Return Data'!$B$7:$R$2843,15,0)</f>
        <v>15.1937</v>
      </c>
      <c r="Q19" s="66">
        <f>RANK(P19,P$8:P$40,0)</f>
        <v>4</v>
      </c>
      <c r="R19" s="65">
        <f>VLOOKUP($A19,'Return Data'!$B$7:$R$2843,16,0)</f>
        <v>16.821899999999999</v>
      </c>
      <c r="S19" s="67">
        <f t="shared" si="5"/>
        <v>5</v>
      </c>
    </row>
    <row r="20" spans="1:19" x14ac:dyDescent="0.3">
      <c r="A20" s="63" t="s">
        <v>501</v>
      </c>
      <c r="B20" s="64">
        <f>VLOOKUP($A20,'Return Data'!$B$7:$R$2843,3,0)</f>
        <v>44413</v>
      </c>
      <c r="C20" s="65">
        <f>VLOOKUP($A20,'Return Data'!$B$7:$R$2843,4,0)</f>
        <v>16.0671</v>
      </c>
      <c r="D20" s="65">
        <f>VLOOKUP($A20,'Return Data'!$B$7:$R$2843,10,0)</f>
        <v>7.9691000000000001</v>
      </c>
      <c r="E20" s="66">
        <f t="shared" si="0"/>
        <v>32</v>
      </c>
      <c r="F20" s="65">
        <f>VLOOKUP($A20,'Return Data'!$B$7:$R$2843,11,0)</f>
        <v>9.6364000000000001</v>
      </c>
      <c r="G20" s="66">
        <f t="shared" si="1"/>
        <v>29</v>
      </c>
      <c r="H20" s="65">
        <f>VLOOKUP($A20,'Return Data'!$B$7:$R$2843,12,0)</f>
        <v>23.9497</v>
      </c>
      <c r="I20" s="66">
        <f t="shared" si="2"/>
        <v>31</v>
      </c>
      <c r="J20" s="65">
        <f>VLOOKUP($A20,'Return Data'!$B$7:$R$2843,13,0)</f>
        <v>31.396000000000001</v>
      </c>
      <c r="K20" s="66">
        <f t="shared" si="3"/>
        <v>33</v>
      </c>
      <c r="L20" s="65">
        <f>VLOOKUP($A20,'Return Data'!$B$7:$R$2843,17,0)</f>
        <v>19.232299999999999</v>
      </c>
      <c r="M20" s="66">
        <f>RANK(L20,L$8:L$40,0)</f>
        <v>25</v>
      </c>
      <c r="N20" s="65">
        <f>VLOOKUP($A20,'Return Data'!$B$7:$R$2843,14,0)</f>
        <v>8.2896999999999998</v>
      </c>
      <c r="O20" s="66">
        <f>RANK(N20,N$8:N$40,0)</f>
        <v>25</v>
      </c>
      <c r="P20" s="65"/>
      <c r="Q20" s="66"/>
      <c r="R20" s="65">
        <f>VLOOKUP($A20,'Return Data'!$B$7:$R$2843,16,0)</f>
        <v>10.4208</v>
      </c>
      <c r="S20" s="67">
        <f t="shared" si="5"/>
        <v>33</v>
      </c>
    </row>
    <row r="21" spans="1:19" x14ac:dyDescent="0.3">
      <c r="A21" s="63" t="s">
        <v>502</v>
      </c>
      <c r="B21" s="64">
        <f>VLOOKUP($A21,'Return Data'!$B$7:$R$2843,3,0)</f>
        <v>44413</v>
      </c>
      <c r="C21" s="65">
        <f>VLOOKUP($A21,'Return Data'!$B$7:$R$2843,4,0)</f>
        <v>17.62</v>
      </c>
      <c r="D21" s="65">
        <f>VLOOKUP($A21,'Return Data'!$B$7:$R$2843,10,0)</f>
        <v>14.267200000000001</v>
      </c>
      <c r="E21" s="66">
        <f t="shared" si="0"/>
        <v>3</v>
      </c>
      <c r="F21" s="65">
        <f>VLOOKUP($A21,'Return Data'!$B$7:$R$2843,11,0)</f>
        <v>17.938400000000001</v>
      </c>
      <c r="G21" s="66">
        <f t="shared" si="1"/>
        <v>4</v>
      </c>
      <c r="H21" s="65">
        <f>VLOOKUP($A21,'Return Data'!$B$7:$R$2843,12,0)</f>
        <v>38.521999999999998</v>
      </c>
      <c r="I21" s="66">
        <f t="shared" si="2"/>
        <v>7</v>
      </c>
      <c r="J21" s="65">
        <f>VLOOKUP($A21,'Return Data'!$B$7:$R$2843,13,0)</f>
        <v>50.985399999999998</v>
      </c>
      <c r="K21" s="66">
        <f t="shared" si="3"/>
        <v>5</v>
      </c>
      <c r="L21" s="65">
        <f>VLOOKUP($A21,'Return Data'!$B$7:$R$2843,17,0)</f>
        <v>25.2773</v>
      </c>
      <c r="M21" s="66">
        <f>RANK(L21,L$8:L$40,0)</f>
        <v>8</v>
      </c>
      <c r="N21" s="65">
        <f>VLOOKUP($A21,'Return Data'!$B$7:$R$2843,14,0)</f>
        <v>12.936299999999999</v>
      </c>
      <c r="O21" s="66">
        <f>RANK(N21,N$8:N$40,0)</f>
        <v>15</v>
      </c>
      <c r="P21" s="65"/>
      <c r="Q21" s="66"/>
      <c r="R21" s="65">
        <f>VLOOKUP($A21,'Return Data'!$B$7:$R$2843,16,0)</f>
        <v>13.1044</v>
      </c>
      <c r="S21" s="67">
        <f t="shared" si="5"/>
        <v>23</v>
      </c>
    </row>
    <row r="22" spans="1:19" x14ac:dyDescent="0.3">
      <c r="A22" s="63" t="s">
        <v>504</v>
      </c>
      <c r="B22" s="64">
        <f>VLOOKUP($A22,'Return Data'!$B$7:$R$2843,3,0)</f>
        <v>44413</v>
      </c>
      <c r="C22" s="65">
        <f>VLOOKUP($A22,'Return Data'!$B$7:$R$2843,4,0)</f>
        <v>14.612</v>
      </c>
      <c r="D22" s="65">
        <f>VLOOKUP($A22,'Return Data'!$B$7:$R$2843,10,0)</f>
        <v>7.5621999999999998</v>
      </c>
      <c r="E22" s="66">
        <f t="shared" si="0"/>
        <v>33</v>
      </c>
      <c r="F22" s="65">
        <f>VLOOKUP($A22,'Return Data'!$B$7:$R$2843,11,0)</f>
        <v>8.3204999999999991</v>
      </c>
      <c r="G22" s="66">
        <f t="shared" si="1"/>
        <v>31</v>
      </c>
      <c r="H22" s="65">
        <f>VLOOKUP($A22,'Return Data'!$B$7:$R$2843,12,0)</f>
        <v>25.2121</v>
      </c>
      <c r="I22" s="66">
        <f t="shared" si="2"/>
        <v>29</v>
      </c>
      <c r="J22" s="65">
        <f>VLOOKUP($A22,'Return Data'!$B$7:$R$2843,13,0)</f>
        <v>37.210900000000002</v>
      </c>
      <c r="K22" s="66">
        <f t="shared" si="3"/>
        <v>27</v>
      </c>
      <c r="L22" s="65"/>
      <c r="M22" s="66"/>
      <c r="N22" s="65"/>
      <c r="O22" s="66"/>
      <c r="P22" s="65"/>
      <c r="Q22" s="66"/>
      <c r="R22" s="65">
        <f>VLOOKUP($A22,'Return Data'!$B$7:$R$2843,16,0)</f>
        <v>15.4078</v>
      </c>
      <c r="S22" s="67">
        <f t="shared" si="5"/>
        <v>12</v>
      </c>
    </row>
    <row r="23" spans="1:19" x14ac:dyDescent="0.3">
      <c r="A23" s="63" t="s">
        <v>506</v>
      </c>
      <c r="B23" s="64">
        <f>VLOOKUP($A23,'Return Data'!$B$7:$R$2843,3,0)</f>
        <v>44413</v>
      </c>
      <c r="C23" s="65">
        <f>VLOOKUP($A23,'Return Data'!$B$7:$R$2843,4,0)</f>
        <v>14.6927</v>
      </c>
      <c r="D23" s="65">
        <f>VLOOKUP($A23,'Return Data'!$B$7:$R$2843,10,0)</f>
        <v>11.764699999999999</v>
      </c>
      <c r="E23" s="66">
        <f t="shared" si="0"/>
        <v>16</v>
      </c>
      <c r="F23" s="65">
        <f>VLOOKUP($A23,'Return Data'!$B$7:$R$2843,11,0)</f>
        <v>11.1761</v>
      </c>
      <c r="G23" s="66">
        <f t="shared" si="1"/>
        <v>26</v>
      </c>
      <c r="H23" s="65">
        <f>VLOOKUP($A23,'Return Data'!$B$7:$R$2843,12,0)</f>
        <v>27.396999999999998</v>
      </c>
      <c r="I23" s="66">
        <f t="shared" si="2"/>
        <v>27</v>
      </c>
      <c r="J23" s="65">
        <f>VLOOKUP($A23,'Return Data'!$B$7:$R$2843,13,0)</f>
        <v>36.034700000000001</v>
      </c>
      <c r="K23" s="66">
        <f t="shared" si="3"/>
        <v>28</v>
      </c>
      <c r="L23" s="65">
        <f>VLOOKUP($A23,'Return Data'!$B$7:$R$2843,17,0)</f>
        <v>20.0686</v>
      </c>
      <c r="M23" s="66">
        <f>RANK(L23,L$8:L$40,0)</f>
        <v>23</v>
      </c>
      <c r="N23" s="65"/>
      <c r="O23" s="66"/>
      <c r="P23" s="65"/>
      <c r="Q23" s="66"/>
      <c r="R23" s="65">
        <f>VLOOKUP($A23,'Return Data'!$B$7:$R$2843,16,0)</f>
        <v>13.2087</v>
      </c>
      <c r="S23" s="67">
        <f t="shared" si="5"/>
        <v>22</v>
      </c>
    </row>
    <row r="24" spans="1:19" x14ac:dyDescent="0.3">
      <c r="A24" s="63" t="s">
        <v>509</v>
      </c>
      <c r="B24" s="64">
        <f>VLOOKUP($A24,'Return Data'!$B$7:$R$2843,3,0)</f>
        <v>44413</v>
      </c>
      <c r="C24" s="65">
        <f>VLOOKUP($A24,'Return Data'!$B$7:$R$2843,4,0)</f>
        <v>71.336299999999994</v>
      </c>
      <c r="D24" s="65">
        <f>VLOOKUP($A24,'Return Data'!$B$7:$R$2843,10,0)</f>
        <v>10.1784</v>
      </c>
      <c r="E24" s="66">
        <f t="shared" si="0"/>
        <v>28</v>
      </c>
      <c r="F24" s="65">
        <f>VLOOKUP($A24,'Return Data'!$B$7:$R$2843,11,0)</f>
        <v>13.6279</v>
      </c>
      <c r="G24" s="66">
        <f t="shared" si="1"/>
        <v>15</v>
      </c>
      <c r="H24" s="65">
        <f>VLOOKUP($A24,'Return Data'!$B$7:$R$2843,12,0)</f>
        <v>37.172499999999999</v>
      </c>
      <c r="I24" s="66">
        <f t="shared" si="2"/>
        <v>9</v>
      </c>
      <c r="J24" s="65">
        <f>VLOOKUP($A24,'Return Data'!$B$7:$R$2843,13,0)</f>
        <v>48.171199999999999</v>
      </c>
      <c r="K24" s="66">
        <f t="shared" si="3"/>
        <v>10</v>
      </c>
      <c r="L24" s="65">
        <f>VLOOKUP($A24,'Return Data'!$B$7:$R$2843,17,0)</f>
        <v>30.947600000000001</v>
      </c>
      <c r="M24" s="66">
        <f>RANK(L24,L$8:L$40,0)</f>
        <v>3</v>
      </c>
      <c r="N24" s="65">
        <f>VLOOKUP($A24,'Return Data'!$B$7:$R$2843,14,0)</f>
        <v>13.707700000000001</v>
      </c>
      <c r="O24" s="66">
        <f>RANK(N24,N$8:N$40,0)</f>
        <v>14</v>
      </c>
      <c r="P24" s="65">
        <f>VLOOKUP($A24,'Return Data'!$B$7:$R$2843,15,0)</f>
        <v>11.5928</v>
      </c>
      <c r="Q24" s="66">
        <f>RANK(P24,P$8:P$40,0)</f>
        <v>17</v>
      </c>
      <c r="R24" s="65">
        <f>VLOOKUP($A24,'Return Data'!$B$7:$R$2843,16,0)</f>
        <v>12.9697</v>
      </c>
      <c r="S24" s="67">
        <f t="shared" si="5"/>
        <v>25</v>
      </c>
    </row>
    <row r="25" spans="1:19" x14ac:dyDescent="0.3">
      <c r="A25" s="63" t="s">
        <v>1834</v>
      </c>
      <c r="B25" s="64">
        <f>VLOOKUP($A25,'Return Data'!$B$7:$R$2843,3,0)</f>
        <v>44413</v>
      </c>
      <c r="C25" s="65">
        <f>VLOOKUP($A25,'Return Data'!$B$7:$R$2843,4,0)</f>
        <v>41.768000000000001</v>
      </c>
      <c r="D25" s="65">
        <f>VLOOKUP($A25,'Return Data'!$B$7:$R$2843,10,0)</f>
        <v>10.2494</v>
      </c>
      <c r="E25" s="66">
        <f t="shared" si="0"/>
        <v>27</v>
      </c>
      <c r="F25" s="65">
        <f>VLOOKUP($A25,'Return Data'!$B$7:$R$2843,11,0)</f>
        <v>14.3139</v>
      </c>
      <c r="G25" s="66">
        <f t="shared" si="1"/>
        <v>11</v>
      </c>
      <c r="H25" s="65">
        <f>VLOOKUP($A25,'Return Data'!$B$7:$R$2843,12,0)</f>
        <v>36.679900000000004</v>
      </c>
      <c r="I25" s="66">
        <f t="shared" si="2"/>
        <v>10</v>
      </c>
      <c r="J25" s="65">
        <f>VLOOKUP($A25,'Return Data'!$B$7:$R$2843,13,0)</f>
        <v>52.6999</v>
      </c>
      <c r="K25" s="66">
        <f t="shared" si="3"/>
        <v>4</v>
      </c>
      <c r="L25" s="65">
        <f>VLOOKUP($A25,'Return Data'!$B$7:$R$2843,17,0)</f>
        <v>27.234100000000002</v>
      </c>
      <c r="M25" s="66">
        <f>RANK(L25,L$8:L$40,0)</f>
        <v>4</v>
      </c>
      <c r="N25" s="65">
        <f>VLOOKUP($A25,'Return Data'!$B$7:$R$2843,14,0)</f>
        <v>16.583500000000001</v>
      </c>
      <c r="O25" s="66">
        <f>RANK(N25,N$8:N$40,0)</f>
        <v>3</v>
      </c>
      <c r="P25" s="65">
        <f>VLOOKUP($A25,'Return Data'!$B$7:$R$2843,15,0)</f>
        <v>14.429600000000001</v>
      </c>
      <c r="Q25" s="66">
        <f>RANK(P25,P$8:P$40,0)</f>
        <v>7</v>
      </c>
      <c r="R25" s="65">
        <f>VLOOKUP($A25,'Return Data'!$B$7:$R$2843,16,0)</f>
        <v>13.324400000000001</v>
      </c>
      <c r="S25" s="67">
        <f t="shared" si="5"/>
        <v>21</v>
      </c>
    </row>
    <row r="26" spans="1:19" x14ac:dyDescent="0.3">
      <c r="A26" s="63" t="s">
        <v>510</v>
      </c>
      <c r="B26" s="64">
        <f>VLOOKUP($A26,'Return Data'!$B$7:$R$2843,3,0)</f>
        <v>44413</v>
      </c>
      <c r="C26" s="65">
        <f>VLOOKUP($A26,'Return Data'!$B$7:$R$2843,4,0)</f>
        <v>39.21</v>
      </c>
      <c r="D26" s="65">
        <f>VLOOKUP($A26,'Return Data'!$B$7:$R$2843,10,0)</f>
        <v>10.6221</v>
      </c>
      <c r="E26" s="66">
        <f t="shared" si="0"/>
        <v>24</v>
      </c>
      <c r="F26" s="65">
        <f>VLOOKUP($A26,'Return Data'!$B$7:$R$2843,11,0)</f>
        <v>11.6744</v>
      </c>
      <c r="G26" s="66">
        <f t="shared" si="1"/>
        <v>23</v>
      </c>
      <c r="H26" s="65">
        <f>VLOOKUP($A26,'Return Data'!$B$7:$R$2843,12,0)</f>
        <v>28.912400000000002</v>
      </c>
      <c r="I26" s="66">
        <f t="shared" si="2"/>
        <v>25</v>
      </c>
      <c r="J26" s="65">
        <f>VLOOKUP($A26,'Return Data'!$B$7:$R$2843,13,0)</f>
        <v>39.472799999999999</v>
      </c>
      <c r="K26" s="66">
        <f t="shared" si="3"/>
        <v>24</v>
      </c>
      <c r="L26" s="65">
        <f>VLOOKUP($A26,'Return Data'!$B$7:$R$2843,17,0)</f>
        <v>21.115200000000002</v>
      </c>
      <c r="M26" s="66">
        <f>RANK(L26,L$8:L$40,0)</f>
        <v>21</v>
      </c>
      <c r="N26" s="65">
        <f>VLOOKUP($A26,'Return Data'!$B$7:$R$2843,14,0)</f>
        <v>11.4368</v>
      </c>
      <c r="O26" s="66">
        <f>RANK(N26,N$8:N$40,0)</f>
        <v>22</v>
      </c>
      <c r="P26" s="65">
        <f>VLOOKUP($A26,'Return Data'!$B$7:$R$2843,15,0)</f>
        <v>12.092700000000001</v>
      </c>
      <c r="Q26" s="66">
        <f>RANK(P26,P$8:P$40,0)</f>
        <v>13</v>
      </c>
      <c r="R26" s="65">
        <f>VLOOKUP($A26,'Return Data'!$B$7:$R$2843,16,0)</f>
        <v>15.292</v>
      </c>
      <c r="S26" s="67">
        <f t="shared" si="5"/>
        <v>14</v>
      </c>
    </row>
    <row r="27" spans="1:19" x14ac:dyDescent="0.3">
      <c r="A27" s="63" t="s">
        <v>513</v>
      </c>
      <c r="B27" s="64">
        <f>VLOOKUP($A27,'Return Data'!$B$7:$R$2843,3,0)</f>
        <v>44413</v>
      </c>
      <c r="C27" s="65">
        <f>VLOOKUP($A27,'Return Data'!$B$7:$R$2843,4,0)</f>
        <v>145.10339999999999</v>
      </c>
      <c r="D27" s="65">
        <f>VLOOKUP($A27,'Return Data'!$B$7:$R$2843,10,0)</f>
        <v>10.4278</v>
      </c>
      <c r="E27" s="66">
        <f t="shared" si="0"/>
        <v>25</v>
      </c>
      <c r="F27" s="65">
        <f>VLOOKUP($A27,'Return Data'!$B$7:$R$2843,11,0)</f>
        <v>9.5812000000000008</v>
      </c>
      <c r="G27" s="66">
        <f t="shared" si="1"/>
        <v>30</v>
      </c>
      <c r="H27" s="65">
        <f>VLOOKUP($A27,'Return Data'!$B$7:$R$2843,12,0)</f>
        <v>23.192599999999999</v>
      </c>
      <c r="I27" s="66">
        <f t="shared" si="2"/>
        <v>33</v>
      </c>
      <c r="J27" s="65">
        <f>VLOOKUP($A27,'Return Data'!$B$7:$R$2843,13,0)</f>
        <v>33.025199999999998</v>
      </c>
      <c r="K27" s="66">
        <f t="shared" si="3"/>
        <v>30</v>
      </c>
      <c r="L27" s="65">
        <f>VLOOKUP($A27,'Return Data'!$B$7:$R$2843,17,0)</f>
        <v>16.7348</v>
      </c>
      <c r="M27" s="66">
        <f>RANK(L27,L$8:L$40,0)</f>
        <v>28</v>
      </c>
      <c r="N27" s="65">
        <f>VLOOKUP($A27,'Return Data'!$B$7:$R$2843,14,0)</f>
        <v>12.6435</v>
      </c>
      <c r="O27" s="66">
        <f>RANK(N27,N$8:N$40,0)</f>
        <v>17</v>
      </c>
      <c r="P27" s="65">
        <f>VLOOKUP($A27,'Return Data'!$B$7:$R$2843,15,0)</f>
        <v>10.5341</v>
      </c>
      <c r="Q27" s="66">
        <f>RANK(P27,P$8:P$40,0)</f>
        <v>21</v>
      </c>
      <c r="R27" s="65">
        <f>VLOOKUP($A27,'Return Data'!$B$7:$R$2843,16,0)</f>
        <v>10.8431</v>
      </c>
      <c r="S27" s="67">
        <f t="shared" si="5"/>
        <v>32</v>
      </c>
    </row>
    <row r="28" spans="1:19" x14ac:dyDescent="0.3">
      <c r="A28" s="63" t="s">
        <v>514</v>
      </c>
      <c r="B28" s="64">
        <f>VLOOKUP($A28,'Return Data'!$B$7:$R$2843,3,0)</f>
        <v>44413</v>
      </c>
      <c r="C28" s="65">
        <f>VLOOKUP($A28,'Return Data'!$B$7:$R$2843,4,0)</f>
        <v>16.502199999999998</v>
      </c>
      <c r="D28" s="65">
        <f>VLOOKUP($A28,'Return Data'!$B$7:$R$2843,10,0)</f>
        <v>13.161300000000001</v>
      </c>
      <c r="E28" s="66">
        <f t="shared" si="0"/>
        <v>7</v>
      </c>
      <c r="F28" s="65">
        <f>VLOOKUP($A28,'Return Data'!$B$7:$R$2843,11,0)</f>
        <v>17.6493</v>
      </c>
      <c r="G28" s="66">
        <f t="shared" si="1"/>
        <v>5</v>
      </c>
      <c r="H28" s="65">
        <f>VLOOKUP($A28,'Return Data'!$B$7:$R$2843,12,0)</f>
        <v>40.186599999999999</v>
      </c>
      <c r="I28" s="66">
        <f t="shared" si="2"/>
        <v>5</v>
      </c>
      <c r="J28" s="65">
        <f>VLOOKUP($A28,'Return Data'!$B$7:$R$2843,13,0)</f>
        <v>50.207099999999997</v>
      </c>
      <c r="K28" s="66">
        <f t="shared" si="3"/>
        <v>6</v>
      </c>
      <c r="L28" s="65"/>
      <c r="M28" s="66"/>
      <c r="N28" s="65"/>
      <c r="O28" s="66"/>
      <c r="P28" s="65"/>
      <c r="Q28" s="66"/>
      <c r="R28" s="65">
        <f>VLOOKUP($A28,'Return Data'!$B$7:$R$2843,16,0)</f>
        <v>27.689</v>
      </c>
      <c r="S28" s="67">
        <f t="shared" si="5"/>
        <v>1</v>
      </c>
    </row>
    <row r="29" spans="1:19" x14ac:dyDescent="0.3">
      <c r="A29" s="63" t="s">
        <v>517</v>
      </c>
      <c r="B29" s="64">
        <f>VLOOKUP($A29,'Return Data'!$B$7:$R$2843,3,0)</f>
        <v>44413</v>
      </c>
      <c r="C29" s="65">
        <f>VLOOKUP($A29,'Return Data'!$B$7:$R$2843,4,0)</f>
        <v>23.402999999999999</v>
      </c>
      <c r="D29" s="65">
        <f>VLOOKUP($A29,'Return Data'!$B$7:$R$2843,10,0)</f>
        <v>12.0511</v>
      </c>
      <c r="E29" s="66">
        <f t="shared" si="0"/>
        <v>12</v>
      </c>
      <c r="F29" s="65">
        <f>VLOOKUP($A29,'Return Data'!$B$7:$R$2843,11,0)</f>
        <v>12.638999999999999</v>
      </c>
      <c r="G29" s="66">
        <f t="shared" si="1"/>
        <v>18</v>
      </c>
      <c r="H29" s="65">
        <f>VLOOKUP($A29,'Return Data'!$B$7:$R$2843,12,0)</f>
        <v>32.790500000000002</v>
      </c>
      <c r="I29" s="66">
        <f t="shared" si="2"/>
        <v>21</v>
      </c>
      <c r="J29" s="65">
        <f>VLOOKUP($A29,'Return Data'!$B$7:$R$2843,13,0)</f>
        <v>42.562100000000001</v>
      </c>
      <c r="K29" s="66">
        <f t="shared" si="3"/>
        <v>17</v>
      </c>
      <c r="L29" s="65">
        <f>VLOOKUP($A29,'Return Data'!$B$7:$R$2843,17,0)</f>
        <v>23.6373</v>
      </c>
      <c r="M29" s="66">
        <f>RANK(L29,L$8:L$40,0)</f>
        <v>10</v>
      </c>
      <c r="N29" s="65">
        <f>VLOOKUP($A29,'Return Data'!$B$7:$R$2843,14,0)</f>
        <v>16.162800000000001</v>
      </c>
      <c r="O29" s="66">
        <f>RANK(N29,N$8:N$40,0)</f>
        <v>7</v>
      </c>
      <c r="P29" s="65">
        <f>VLOOKUP($A29,'Return Data'!$B$7:$R$2843,15,0)</f>
        <v>15.894</v>
      </c>
      <c r="Q29" s="66">
        <f>RANK(P29,P$8:P$40,0)</f>
        <v>2</v>
      </c>
      <c r="R29" s="65">
        <f>VLOOKUP($A29,'Return Data'!$B$7:$R$2843,16,0)</f>
        <v>15.1578</v>
      </c>
      <c r="S29" s="67">
        <f t="shared" si="5"/>
        <v>16</v>
      </c>
    </row>
    <row r="30" spans="1:19" x14ac:dyDescent="0.3">
      <c r="A30" s="63" t="s">
        <v>519</v>
      </c>
      <c r="B30" s="64">
        <f>VLOOKUP($A30,'Return Data'!$B$7:$R$2843,3,0)</f>
        <v>44413</v>
      </c>
      <c r="C30" s="65">
        <f>VLOOKUP($A30,'Return Data'!$B$7:$R$2843,4,0)</f>
        <v>15.5236</v>
      </c>
      <c r="D30" s="65">
        <f>VLOOKUP($A30,'Return Data'!$B$7:$R$2843,10,0)</f>
        <v>9.0853000000000002</v>
      </c>
      <c r="E30" s="66">
        <f t="shared" si="0"/>
        <v>30</v>
      </c>
      <c r="F30" s="65">
        <f>VLOOKUP($A30,'Return Data'!$B$7:$R$2843,11,0)</f>
        <v>7.2775999999999996</v>
      </c>
      <c r="G30" s="66">
        <f t="shared" si="1"/>
        <v>33</v>
      </c>
      <c r="H30" s="65">
        <f>VLOOKUP($A30,'Return Data'!$B$7:$R$2843,12,0)</f>
        <v>23.554200000000002</v>
      </c>
      <c r="I30" s="66">
        <f t="shared" si="2"/>
        <v>32</v>
      </c>
      <c r="J30" s="65">
        <f>VLOOKUP($A30,'Return Data'!$B$7:$R$2843,13,0)</f>
        <v>32.430199999999999</v>
      </c>
      <c r="K30" s="66">
        <f t="shared" si="3"/>
        <v>31</v>
      </c>
      <c r="L30" s="65"/>
      <c r="M30" s="66"/>
      <c r="N30" s="65"/>
      <c r="O30" s="66"/>
      <c r="P30" s="65"/>
      <c r="Q30" s="66"/>
      <c r="R30" s="65">
        <f>VLOOKUP($A30,'Return Data'!$B$7:$R$2843,16,0)</f>
        <v>16.416699999999999</v>
      </c>
      <c r="S30" s="67">
        <f t="shared" si="5"/>
        <v>6</v>
      </c>
    </row>
    <row r="31" spans="1:19" x14ac:dyDescent="0.3">
      <c r="A31" s="63" t="s">
        <v>2007</v>
      </c>
      <c r="B31" s="64">
        <f>VLOOKUP($A31,'Return Data'!$B$7:$R$2843,3,0)</f>
        <v>44413</v>
      </c>
      <c r="C31" s="65">
        <f>VLOOKUP($A31,'Return Data'!$B$7:$R$2843,4,0)</f>
        <v>14.2415</v>
      </c>
      <c r="D31" s="65">
        <f>VLOOKUP($A31,'Return Data'!$B$7:$R$2843,10,0)</f>
        <v>10.0121</v>
      </c>
      <c r="E31" s="66">
        <f t="shared" si="0"/>
        <v>29</v>
      </c>
      <c r="F31" s="65">
        <f>VLOOKUP($A31,'Return Data'!$B$7:$R$2843,11,0)</f>
        <v>10.4892</v>
      </c>
      <c r="G31" s="66">
        <f t="shared" si="1"/>
        <v>27</v>
      </c>
      <c r="H31" s="65">
        <f>VLOOKUP($A31,'Return Data'!$B$7:$R$2843,12,0)</f>
        <v>26.424800000000001</v>
      </c>
      <c r="I31" s="66">
        <f t="shared" si="2"/>
        <v>28</v>
      </c>
      <c r="J31" s="65">
        <f>VLOOKUP($A31,'Return Data'!$B$7:$R$2843,13,0)</f>
        <v>33.261299999999999</v>
      </c>
      <c r="K31" s="66">
        <f t="shared" si="3"/>
        <v>29</v>
      </c>
      <c r="L31" s="65">
        <f>VLOOKUP($A31,'Return Data'!$B$7:$R$2843,17,0)</f>
        <v>17.944600000000001</v>
      </c>
      <c r="M31" s="66">
        <f t="shared" ref="M31:M40" si="7">RANK(L31,L$8:L$40,0)</f>
        <v>27</v>
      </c>
      <c r="N31" s="65"/>
      <c r="O31" s="66"/>
      <c r="P31" s="65"/>
      <c r="Q31" s="66"/>
      <c r="R31" s="65">
        <f>VLOOKUP($A31,'Return Data'!$B$7:$R$2843,16,0)</f>
        <v>11.4245</v>
      </c>
      <c r="S31" s="67">
        <f t="shared" si="5"/>
        <v>31</v>
      </c>
    </row>
    <row r="32" spans="1:19" x14ac:dyDescent="0.3">
      <c r="A32" s="63" t="s">
        <v>522</v>
      </c>
      <c r="B32" s="64">
        <f>VLOOKUP($A32,'Return Data'!$B$7:$R$2843,3,0)</f>
        <v>44413</v>
      </c>
      <c r="C32" s="65">
        <f>VLOOKUP($A32,'Return Data'!$B$7:$R$2843,4,0)</f>
        <v>69.127499999999998</v>
      </c>
      <c r="D32" s="65">
        <f>VLOOKUP($A32,'Return Data'!$B$7:$R$2843,10,0)</f>
        <v>10.6768</v>
      </c>
      <c r="E32" s="66">
        <f t="shared" si="0"/>
        <v>23</v>
      </c>
      <c r="F32" s="65">
        <f>VLOOKUP($A32,'Return Data'!$B$7:$R$2843,11,0)</f>
        <v>14.7539</v>
      </c>
      <c r="G32" s="66">
        <f t="shared" si="1"/>
        <v>9</v>
      </c>
      <c r="H32" s="65">
        <f>VLOOKUP($A32,'Return Data'!$B$7:$R$2843,12,0)</f>
        <v>39.038899999999998</v>
      </c>
      <c r="I32" s="66">
        <f t="shared" si="2"/>
        <v>6</v>
      </c>
      <c r="J32" s="65">
        <f>VLOOKUP($A32,'Return Data'!$B$7:$R$2843,13,0)</f>
        <v>48.348999999999997</v>
      </c>
      <c r="K32" s="66">
        <f t="shared" si="3"/>
        <v>9</v>
      </c>
      <c r="L32" s="65">
        <f>VLOOKUP($A32,'Return Data'!$B$7:$R$2843,17,0)</f>
        <v>13.312200000000001</v>
      </c>
      <c r="M32" s="66">
        <f t="shared" si="7"/>
        <v>29</v>
      </c>
      <c r="N32" s="65">
        <f>VLOOKUP($A32,'Return Data'!$B$7:$R$2843,14,0)</f>
        <v>5.2054</v>
      </c>
      <c r="O32" s="66">
        <f t="shared" ref="O32:O40" si="8">RANK(N32,N$8:N$40,0)</f>
        <v>26</v>
      </c>
      <c r="P32" s="65">
        <f>VLOOKUP($A32,'Return Data'!$B$7:$R$2843,15,0)</f>
        <v>8.5561000000000007</v>
      </c>
      <c r="Q32" s="66">
        <f t="shared" ref="Q32:Q40" si="9">RANK(P32,P$8:P$40,0)</f>
        <v>22</v>
      </c>
      <c r="R32" s="65">
        <f>VLOOKUP($A32,'Return Data'!$B$7:$R$2843,16,0)</f>
        <v>12.153600000000001</v>
      </c>
      <c r="S32" s="67">
        <f t="shared" si="5"/>
        <v>29</v>
      </c>
    </row>
    <row r="33" spans="1:19" x14ac:dyDescent="0.3">
      <c r="A33" s="63" t="s">
        <v>528</v>
      </c>
      <c r="B33" s="64">
        <f>VLOOKUP($A33,'Return Data'!$B$7:$R$2843,3,0)</f>
        <v>44413</v>
      </c>
      <c r="C33" s="65">
        <f>VLOOKUP($A33,'Return Data'!$B$7:$R$2843,4,0)</f>
        <v>106.15</v>
      </c>
      <c r="D33" s="65">
        <f>VLOOKUP($A33,'Return Data'!$B$7:$R$2843,10,0)</f>
        <v>11.4787</v>
      </c>
      <c r="E33" s="66">
        <f t="shared" si="0"/>
        <v>19</v>
      </c>
      <c r="F33" s="65">
        <f>VLOOKUP($A33,'Return Data'!$B$7:$R$2843,11,0)</f>
        <v>16.1252</v>
      </c>
      <c r="G33" s="66">
        <f t="shared" si="1"/>
        <v>6</v>
      </c>
      <c r="H33" s="65">
        <f>VLOOKUP($A33,'Return Data'!$B$7:$R$2843,12,0)</f>
        <v>34.197200000000002</v>
      </c>
      <c r="I33" s="66">
        <f t="shared" si="2"/>
        <v>17</v>
      </c>
      <c r="J33" s="65">
        <f>VLOOKUP($A33,'Return Data'!$B$7:$R$2843,13,0)</f>
        <v>44.3628</v>
      </c>
      <c r="K33" s="66">
        <f t="shared" si="3"/>
        <v>16</v>
      </c>
      <c r="L33" s="65">
        <f>VLOOKUP($A33,'Return Data'!$B$7:$R$2843,17,0)</f>
        <v>22.636800000000001</v>
      </c>
      <c r="M33" s="66">
        <f t="shared" si="7"/>
        <v>16</v>
      </c>
      <c r="N33" s="65">
        <f>VLOOKUP($A33,'Return Data'!$B$7:$R$2843,14,0)</f>
        <v>12.9099</v>
      </c>
      <c r="O33" s="66">
        <f t="shared" si="8"/>
        <v>16</v>
      </c>
      <c r="P33" s="65">
        <f>VLOOKUP($A33,'Return Data'!$B$7:$R$2843,15,0)</f>
        <v>11.897500000000001</v>
      </c>
      <c r="Q33" s="66">
        <f t="shared" si="9"/>
        <v>16</v>
      </c>
      <c r="R33" s="65">
        <f>VLOOKUP($A33,'Return Data'!$B$7:$R$2843,16,0)</f>
        <v>13.0883</v>
      </c>
      <c r="S33" s="67">
        <f t="shared" si="5"/>
        <v>24</v>
      </c>
    </row>
    <row r="34" spans="1:19" x14ac:dyDescent="0.3">
      <c r="A34" s="63" t="s">
        <v>530</v>
      </c>
      <c r="B34" s="64">
        <f>VLOOKUP($A34,'Return Data'!$B$7:$R$2843,3,0)</f>
        <v>44413</v>
      </c>
      <c r="C34" s="65">
        <f>VLOOKUP($A34,'Return Data'!$B$7:$R$2843,4,0)</f>
        <v>115.09</v>
      </c>
      <c r="D34" s="65">
        <f>VLOOKUP($A34,'Return Data'!$B$7:$R$2843,10,0)</f>
        <v>11.3164</v>
      </c>
      <c r="E34" s="66">
        <f t="shared" si="0"/>
        <v>20</v>
      </c>
      <c r="F34" s="65">
        <f>VLOOKUP($A34,'Return Data'!$B$7:$R$2843,11,0)</f>
        <v>12.195399999999999</v>
      </c>
      <c r="G34" s="66">
        <f t="shared" si="1"/>
        <v>21</v>
      </c>
      <c r="H34" s="65">
        <f>VLOOKUP($A34,'Return Data'!$B$7:$R$2843,12,0)</f>
        <v>32.929099999999998</v>
      </c>
      <c r="I34" s="66">
        <f t="shared" si="2"/>
        <v>20</v>
      </c>
      <c r="J34" s="65">
        <f>VLOOKUP($A34,'Return Data'!$B$7:$R$2843,13,0)</f>
        <v>42.420499999999997</v>
      </c>
      <c r="K34" s="66">
        <f t="shared" si="3"/>
        <v>18</v>
      </c>
      <c r="L34" s="65">
        <f>VLOOKUP($A34,'Return Data'!$B$7:$R$2843,17,0)</f>
        <v>22.374199999999998</v>
      </c>
      <c r="M34" s="66">
        <f t="shared" si="7"/>
        <v>17</v>
      </c>
      <c r="N34" s="65">
        <f>VLOOKUP($A34,'Return Data'!$B$7:$R$2843,14,0)</f>
        <v>12.1242</v>
      </c>
      <c r="O34" s="66">
        <f t="shared" si="8"/>
        <v>20</v>
      </c>
      <c r="P34" s="65">
        <f>VLOOKUP($A34,'Return Data'!$B$7:$R$2843,15,0)</f>
        <v>14.9671</v>
      </c>
      <c r="Q34" s="66">
        <f t="shared" si="9"/>
        <v>5</v>
      </c>
      <c r="R34" s="65">
        <f>VLOOKUP($A34,'Return Data'!$B$7:$R$2843,16,0)</f>
        <v>15.069800000000001</v>
      </c>
      <c r="S34" s="67">
        <f t="shared" si="5"/>
        <v>17</v>
      </c>
    </row>
    <row r="35" spans="1:19" x14ac:dyDescent="0.3">
      <c r="A35" s="63" t="s">
        <v>532</v>
      </c>
      <c r="B35" s="64">
        <f>VLOOKUP($A35,'Return Data'!$B$7:$R$2843,3,0)</f>
        <v>44413</v>
      </c>
      <c r="C35" s="65">
        <f>VLOOKUP($A35,'Return Data'!$B$7:$R$2843,4,0)</f>
        <v>274.02249999999998</v>
      </c>
      <c r="D35" s="65">
        <f>VLOOKUP($A35,'Return Data'!$B$7:$R$2843,10,0)</f>
        <v>16.119700000000002</v>
      </c>
      <c r="E35" s="66">
        <f t="shared" si="0"/>
        <v>2</v>
      </c>
      <c r="F35" s="65">
        <f>VLOOKUP($A35,'Return Data'!$B$7:$R$2843,11,0)</f>
        <v>34.011400000000002</v>
      </c>
      <c r="G35" s="66">
        <f t="shared" si="1"/>
        <v>2</v>
      </c>
      <c r="H35" s="65">
        <f>VLOOKUP($A35,'Return Data'!$B$7:$R$2843,12,0)</f>
        <v>59.745899999999999</v>
      </c>
      <c r="I35" s="66">
        <f t="shared" si="2"/>
        <v>1</v>
      </c>
      <c r="J35" s="65">
        <f>VLOOKUP($A35,'Return Data'!$B$7:$R$2843,13,0)</f>
        <v>75.625200000000007</v>
      </c>
      <c r="K35" s="66">
        <f t="shared" si="3"/>
        <v>2</v>
      </c>
      <c r="L35" s="65">
        <f>VLOOKUP($A35,'Return Data'!$B$7:$R$2843,17,0)</f>
        <v>43.299100000000003</v>
      </c>
      <c r="M35" s="66">
        <f t="shared" si="7"/>
        <v>2</v>
      </c>
      <c r="N35" s="65">
        <f>VLOOKUP($A35,'Return Data'!$B$7:$R$2843,14,0)</f>
        <v>27.279199999999999</v>
      </c>
      <c r="O35" s="66">
        <f t="shared" si="8"/>
        <v>1</v>
      </c>
      <c r="P35" s="65">
        <f>VLOOKUP($A35,'Return Data'!$B$7:$R$2843,15,0)</f>
        <v>19.734200000000001</v>
      </c>
      <c r="Q35" s="66">
        <f t="shared" si="9"/>
        <v>1</v>
      </c>
      <c r="R35" s="65">
        <f>VLOOKUP($A35,'Return Data'!$B$7:$R$2843,16,0)</f>
        <v>18.5778</v>
      </c>
      <c r="S35" s="67">
        <f t="shared" si="5"/>
        <v>2</v>
      </c>
    </row>
    <row r="36" spans="1:19" x14ac:dyDescent="0.3">
      <c r="A36" s="63" t="s">
        <v>1838</v>
      </c>
      <c r="B36" s="64">
        <f>VLOOKUP($A36,'Return Data'!$B$7:$R$2843,3,0)</f>
        <v>44413</v>
      </c>
      <c r="C36" s="65">
        <f>VLOOKUP($A36,'Return Data'!$B$7:$R$2843,4,0)</f>
        <v>206.5531</v>
      </c>
      <c r="D36" s="65">
        <f>VLOOKUP($A36,'Return Data'!$B$7:$R$2843,10,0)</f>
        <v>10.370699999999999</v>
      </c>
      <c r="E36" s="66">
        <f t="shared" si="0"/>
        <v>26</v>
      </c>
      <c r="F36" s="65">
        <f>VLOOKUP($A36,'Return Data'!$B$7:$R$2843,11,0)</f>
        <v>11.242900000000001</v>
      </c>
      <c r="G36" s="66">
        <f t="shared" si="1"/>
        <v>25</v>
      </c>
      <c r="H36" s="65">
        <f>VLOOKUP($A36,'Return Data'!$B$7:$R$2843,12,0)</f>
        <v>32.284799999999997</v>
      </c>
      <c r="I36" s="66">
        <f t="shared" si="2"/>
        <v>22</v>
      </c>
      <c r="J36" s="65">
        <f>VLOOKUP($A36,'Return Data'!$B$7:$R$2843,13,0)</f>
        <v>39.017800000000001</v>
      </c>
      <c r="K36" s="66">
        <f t="shared" si="3"/>
        <v>25</v>
      </c>
      <c r="L36" s="65">
        <f>VLOOKUP($A36,'Return Data'!$B$7:$R$2843,17,0)</f>
        <v>21.305499999999999</v>
      </c>
      <c r="M36" s="66">
        <f t="shared" si="7"/>
        <v>20</v>
      </c>
      <c r="N36" s="65">
        <f>VLOOKUP($A36,'Return Data'!$B$7:$R$2843,14,0)</f>
        <v>14.6187</v>
      </c>
      <c r="O36" s="66">
        <f t="shared" si="8"/>
        <v>9</v>
      </c>
      <c r="P36" s="65">
        <f>VLOOKUP($A36,'Return Data'!$B$7:$R$2843,15,0)</f>
        <v>14.029500000000001</v>
      </c>
      <c r="Q36" s="66">
        <f t="shared" si="9"/>
        <v>8</v>
      </c>
      <c r="R36" s="65">
        <f>VLOOKUP($A36,'Return Data'!$B$7:$R$2843,16,0)</f>
        <v>16.221800000000002</v>
      </c>
      <c r="S36" s="67">
        <f t="shared" si="5"/>
        <v>8</v>
      </c>
    </row>
    <row r="37" spans="1:19" x14ac:dyDescent="0.3">
      <c r="A37" s="63" t="s">
        <v>533</v>
      </c>
      <c r="B37" s="64">
        <f>VLOOKUP($A37,'Return Data'!$B$7:$R$2843,3,0)</f>
        <v>44413</v>
      </c>
      <c r="C37" s="65">
        <f>VLOOKUP($A37,'Return Data'!$B$7:$R$2843,4,0)</f>
        <v>23.684200000000001</v>
      </c>
      <c r="D37" s="65">
        <f>VLOOKUP($A37,'Return Data'!$B$7:$R$2843,10,0)</f>
        <v>8.7158999999999995</v>
      </c>
      <c r="E37" s="66">
        <f t="shared" si="0"/>
        <v>31</v>
      </c>
      <c r="F37" s="65">
        <f>VLOOKUP($A37,'Return Data'!$B$7:$R$2843,11,0)</f>
        <v>7.8456999999999999</v>
      </c>
      <c r="G37" s="66">
        <f t="shared" si="1"/>
        <v>32</v>
      </c>
      <c r="H37" s="65">
        <f>VLOOKUP($A37,'Return Data'!$B$7:$R$2843,12,0)</f>
        <v>24.04</v>
      </c>
      <c r="I37" s="66">
        <f t="shared" si="2"/>
        <v>30</v>
      </c>
      <c r="J37" s="65">
        <f>VLOOKUP($A37,'Return Data'!$B$7:$R$2843,13,0)</f>
        <v>31.529199999999999</v>
      </c>
      <c r="K37" s="66">
        <f t="shared" si="3"/>
        <v>32</v>
      </c>
      <c r="L37" s="65">
        <f>VLOOKUP($A37,'Return Data'!$B$7:$R$2843,17,0)</f>
        <v>18.6676</v>
      </c>
      <c r="M37" s="66">
        <f t="shared" si="7"/>
        <v>26</v>
      </c>
      <c r="N37" s="65">
        <f>VLOOKUP($A37,'Return Data'!$B$7:$R$2843,14,0)</f>
        <v>11.3225</v>
      </c>
      <c r="O37" s="66">
        <f t="shared" si="8"/>
        <v>23</v>
      </c>
      <c r="P37" s="65">
        <f>VLOOKUP($A37,'Return Data'!$B$7:$R$2843,15,0)</f>
        <v>11.0769</v>
      </c>
      <c r="Q37" s="66">
        <f t="shared" si="9"/>
        <v>19</v>
      </c>
      <c r="R37" s="65">
        <f>VLOOKUP($A37,'Return Data'!$B$7:$R$2843,16,0)</f>
        <v>11.9085</v>
      </c>
      <c r="S37" s="67">
        <f t="shared" si="5"/>
        <v>30</v>
      </c>
    </row>
    <row r="38" spans="1:19" x14ac:dyDescent="0.3">
      <c r="A38" s="63" t="s">
        <v>536</v>
      </c>
      <c r="B38" s="64">
        <f>VLOOKUP($A38,'Return Data'!$B$7:$R$2843,3,0)</f>
        <v>44413</v>
      </c>
      <c r="C38" s="65">
        <f>VLOOKUP($A38,'Return Data'!$B$7:$R$2843,4,0)</f>
        <v>137.49539999999999</v>
      </c>
      <c r="D38" s="65">
        <f>VLOOKUP($A38,'Return Data'!$B$7:$R$2843,10,0)</f>
        <v>13.334300000000001</v>
      </c>
      <c r="E38" s="66">
        <f t="shared" si="0"/>
        <v>4</v>
      </c>
      <c r="F38" s="65">
        <f>VLOOKUP($A38,'Return Data'!$B$7:$R$2843,11,0)</f>
        <v>14.2502</v>
      </c>
      <c r="G38" s="66">
        <f t="shared" si="1"/>
        <v>12</v>
      </c>
      <c r="H38" s="65">
        <f>VLOOKUP($A38,'Return Data'!$B$7:$R$2843,12,0)</f>
        <v>34.3185</v>
      </c>
      <c r="I38" s="66">
        <f t="shared" si="2"/>
        <v>16</v>
      </c>
      <c r="J38" s="65">
        <f>VLOOKUP($A38,'Return Data'!$B$7:$R$2843,13,0)</f>
        <v>41.622599999999998</v>
      </c>
      <c r="K38" s="66">
        <f t="shared" si="3"/>
        <v>21</v>
      </c>
      <c r="L38" s="65">
        <f>VLOOKUP($A38,'Return Data'!$B$7:$R$2843,17,0)</f>
        <v>21.870899999999999</v>
      </c>
      <c r="M38" s="66">
        <f t="shared" si="7"/>
        <v>19</v>
      </c>
      <c r="N38" s="65">
        <f>VLOOKUP($A38,'Return Data'!$B$7:$R$2843,14,0)</f>
        <v>13.9557</v>
      </c>
      <c r="O38" s="66">
        <f t="shared" si="8"/>
        <v>12</v>
      </c>
      <c r="P38" s="65">
        <f>VLOOKUP($A38,'Return Data'!$B$7:$R$2843,15,0)</f>
        <v>13.975300000000001</v>
      </c>
      <c r="Q38" s="66">
        <f t="shared" si="9"/>
        <v>9</v>
      </c>
      <c r="R38" s="65">
        <f>VLOOKUP($A38,'Return Data'!$B$7:$R$2843,16,0)</f>
        <v>12.416600000000001</v>
      </c>
      <c r="S38" s="67">
        <f t="shared" si="5"/>
        <v>28</v>
      </c>
    </row>
    <row r="39" spans="1:19" x14ac:dyDescent="0.3">
      <c r="A39" s="63" t="s">
        <v>537</v>
      </c>
      <c r="B39" s="64">
        <f>VLOOKUP($A39,'Return Data'!$B$7:$R$2843,3,0)</f>
        <v>44413</v>
      </c>
      <c r="C39" s="65">
        <f>VLOOKUP($A39,'Return Data'!$B$7:$R$2843,4,0)</f>
        <v>311.68310000000002</v>
      </c>
      <c r="D39" s="65">
        <f>VLOOKUP($A39,'Return Data'!$B$7:$R$2843,10,0)</f>
        <v>11.8718</v>
      </c>
      <c r="E39" s="66">
        <f t="shared" si="0"/>
        <v>14</v>
      </c>
      <c r="F39" s="65">
        <f>VLOOKUP($A39,'Return Data'!$B$7:$R$2843,11,0)</f>
        <v>11.5787</v>
      </c>
      <c r="G39" s="66">
        <f t="shared" si="1"/>
        <v>24</v>
      </c>
      <c r="H39" s="65">
        <f>VLOOKUP($A39,'Return Data'!$B$7:$R$2843,12,0)</f>
        <v>32.996699999999997</v>
      </c>
      <c r="I39" s="66">
        <f t="shared" si="2"/>
        <v>19</v>
      </c>
      <c r="J39" s="65">
        <f>VLOOKUP($A39,'Return Data'!$B$7:$R$2843,13,0)</f>
        <v>41.904400000000003</v>
      </c>
      <c r="K39" s="66">
        <f t="shared" si="3"/>
        <v>19</v>
      </c>
      <c r="L39" s="65">
        <f>VLOOKUP($A39,'Return Data'!$B$7:$R$2843,17,0)</f>
        <v>19.667000000000002</v>
      </c>
      <c r="M39" s="66">
        <f t="shared" si="7"/>
        <v>24</v>
      </c>
      <c r="N39" s="65">
        <f>VLOOKUP($A39,'Return Data'!$B$7:$R$2843,14,0)</f>
        <v>12.427899999999999</v>
      </c>
      <c r="O39" s="66">
        <f t="shared" si="8"/>
        <v>18</v>
      </c>
      <c r="P39" s="65">
        <f>VLOOKUP($A39,'Return Data'!$B$7:$R$2843,15,0)</f>
        <v>10.684100000000001</v>
      </c>
      <c r="Q39" s="66">
        <f t="shared" si="9"/>
        <v>20</v>
      </c>
      <c r="R39" s="65">
        <f>VLOOKUP($A39,'Return Data'!$B$7:$R$2843,16,0)</f>
        <v>14.2431</v>
      </c>
      <c r="S39" s="67">
        <f t="shared" si="5"/>
        <v>19</v>
      </c>
    </row>
    <row r="40" spans="1:19" x14ac:dyDescent="0.3">
      <c r="A40" s="63" t="s">
        <v>539</v>
      </c>
      <c r="B40" s="64">
        <f>VLOOKUP($A40,'Return Data'!$B$7:$R$2843,3,0)</f>
        <v>44413</v>
      </c>
      <c r="C40" s="65">
        <f>VLOOKUP($A40,'Return Data'!$B$7:$R$2843,4,0)</f>
        <v>249.17599999999999</v>
      </c>
      <c r="D40" s="65">
        <f>VLOOKUP($A40,'Return Data'!$B$7:$R$2843,10,0)</f>
        <v>13.207599999999999</v>
      </c>
      <c r="E40" s="66">
        <f t="shared" si="0"/>
        <v>6</v>
      </c>
      <c r="F40" s="65">
        <f>VLOOKUP($A40,'Return Data'!$B$7:$R$2843,11,0)</f>
        <v>15.9483</v>
      </c>
      <c r="G40" s="66">
        <f t="shared" si="1"/>
        <v>7</v>
      </c>
      <c r="H40" s="65">
        <f>VLOOKUP($A40,'Return Data'!$B$7:$R$2843,12,0)</f>
        <v>40.792499999999997</v>
      </c>
      <c r="I40" s="66">
        <f t="shared" si="2"/>
        <v>4</v>
      </c>
      <c r="J40" s="65">
        <f>VLOOKUP($A40,'Return Data'!$B$7:$R$2843,13,0)</f>
        <v>49.509799999999998</v>
      </c>
      <c r="K40" s="66">
        <f t="shared" si="3"/>
        <v>7</v>
      </c>
      <c r="L40" s="65">
        <f>VLOOKUP($A40,'Return Data'!$B$7:$R$2843,17,0)</f>
        <v>23.073599999999999</v>
      </c>
      <c r="M40" s="66">
        <f t="shared" si="7"/>
        <v>13</v>
      </c>
      <c r="N40" s="65">
        <f>VLOOKUP($A40,'Return Data'!$B$7:$R$2843,14,0)</f>
        <v>12.296200000000001</v>
      </c>
      <c r="O40" s="66">
        <f t="shared" si="8"/>
        <v>19</v>
      </c>
      <c r="P40" s="65">
        <f>VLOOKUP($A40,'Return Data'!$B$7:$R$2843,15,0)</f>
        <v>11.9034</v>
      </c>
      <c r="Q40" s="66">
        <f t="shared" si="9"/>
        <v>15</v>
      </c>
      <c r="R40" s="65">
        <f>VLOOKUP($A40,'Return Data'!$B$7:$R$2843,16,0)</f>
        <v>12.8459</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11.733321212121213</v>
      </c>
      <c r="E42" s="74"/>
      <c r="F42" s="75">
        <f>AVERAGE(F8:F40)</f>
        <v>14.16497272727273</v>
      </c>
      <c r="G42" s="74"/>
      <c r="H42" s="75">
        <f>AVERAGE(H8:H40)</f>
        <v>34.460393939393938</v>
      </c>
      <c r="I42" s="74"/>
      <c r="J42" s="75">
        <f>AVERAGE(J8:J40)</f>
        <v>44.714966666666662</v>
      </c>
      <c r="K42" s="74"/>
      <c r="L42" s="75">
        <f>AVERAGE(L8:L40)</f>
        <v>23.778186206896557</v>
      </c>
      <c r="M42" s="74"/>
      <c r="N42" s="75">
        <f>AVERAGE(N8:N40)</f>
        <v>13.945926923076922</v>
      </c>
      <c r="O42" s="74"/>
      <c r="P42" s="75">
        <f>AVERAGE(P8:P40)</f>
        <v>13.158731818181819</v>
      </c>
      <c r="Q42" s="74"/>
      <c r="R42" s="75">
        <f>AVERAGE(R8:R40)</f>
        <v>14.832312121212123</v>
      </c>
      <c r="S42" s="76"/>
    </row>
    <row r="43" spans="1:19" x14ac:dyDescent="0.3">
      <c r="A43" s="73" t="s">
        <v>28</v>
      </c>
      <c r="B43" s="74"/>
      <c r="C43" s="74"/>
      <c r="D43" s="75">
        <f>MIN(D8:D40)</f>
        <v>7.5621999999999998</v>
      </c>
      <c r="E43" s="74"/>
      <c r="F43" s="75">
        <f>MIN(F8:F40)</f>
        <v>7.2775999999999996</v>
      </c>
      <c r="G43" s="74"/>
      <c r="H43" s="75">
        <f>MIN(H8:H40)</f>
        <v>23.192599999999999</v>
      </c>
      <c r="I43" s="74"/>
      <c r="J43" s="75">
        <f>MIN(J8:J40)</f>
        <v>31.396000000000001</v>
      </c>
      <c r="K43" s="74"/>
      <c r="L43" s="75">
        <f>MIN(L8:L40)</f>
        <v>13.312200000000001</v>
      </c>
      <c r="M43" s="74"/>
      <c r="N43" s="75">
        <f>MIN(N8:N40)</f>
        <v>5.2054</v>
      </c>
      <c r="O43" s="74"/>
      <c r="P43" s="75">
        <f>MIN(P8:P40)</f>
        <v>8.5561000000000007</v>
      </c>
      <c r="Q43" s="74"/>
      <c r="R43" s="75">
        <f>MIN(R8:R40)</f>
        <v>10.4208</v>
      </c>
      <c r="S43" s="76"/>
    </row>
    <row r="44" spans="1:19" ht="15" thickBot="1" x14ac:dyDescent="0.35">
      <c r="A44" s="77" t="s">
        <v>29</v>
      </c>
      <c r="B44" s="78"/>
      <c r="C44" s="78"/>
      <c r="D44" s="79">
        <f>MAX(D8:D40)</f>
        <v>20.400600000000001</v>
      </c>
      <c r="E44" s="78"/>
      <c r="F44" s="79">
        <f>MAX(F8:F40)</f>
        <v>36.602899999999998</v>
      </c>
      <c r="G44" s="78"/>
      <c r="H44" s="79">
        <f>MAX(H8:H40)</f>
        <v>59.745899999999999</v>
      </c>
      <c r="I44" s="78"/>
      <c r="J44" s="79">
        <f>MAX(J8:J40)</f>
        <v>77.054299999999998</v>
      </c>
      <c r="K44" s="78"/>
      <c r="L44" s="79">
        <f>MAX(L8:L40)</f>
        <v>43.439100000000003</v>
      </c>
      <c r="M44" s="78"/>
      <c r="N44" s="79">
        <f>MAX(N8:N40)</f>
        <v>27.279199999999999</v>
      </c>
      <c r="O44" s="78"/>
      <c r="P44" s="79">
        <f>MAX(P8:P40)</f>
        <v>19.734200000000001</v>
      </c>
      <c r="Q44" s="78"/>
      <c r="R44" s="79">
        <f>MAX(R8:R40)</f>
        <v>27.689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44413</v>
      </c>
      <c r="C8" s="65">
        <f>VLOOKUP($A8,'Return Data'!$B$7:$R$2843,4,0)</f>
        <v>1025.43</v>
      </c>
      <c r="D8" s="65">
        <f>VLOOKUP($A8,'Return Data'!$B$7:$R$2843,10,0)</f>
        <v>11.2675</v>
      </c>
      <c r="E8" s="66">
        <f t="shared" ref="E8:E40" si="0">RANK(D8,D$8:D$40,0)</f>
        <v>18</v>
      </c>
      <c r="F8" s="65">
        <f>VLOOKUP($A8,'Return Data'!$B$7:$R$2843,11,0)</f>
        <v>13.9747</v>
      </c>
      <c r="G8" s="66">
        <f t="shared" ref="G8:G40" si="1">RANK(F8,F$8:F$40,0)</f>
        <v>10</v>
      </c>
      <c r="H8" s="65">
        <f>VLOOKUP($A8,'Return Data'!$B$7:$R$2843,12,0)</f>
        <v>34.447400000000002</v>
      </c>
      <c r="I8" s="66">
        <f t="shared" ref="I8:I40" si="2">RANK(H8,H$8:H$40,0)</f>
        <v>12</v>
      </c>
      <c r="J8" s="65">
        <f>VLOOKUP($A8,'Return Data'!$B$7:$R$2843,13,0)</f>
        <v>46.871899999999997</v>
      </c>
      <c r="K8" s="66">
        <f t="shared" ref="K8:K40" si="3">RANK(J8,J$8:J$40,0)</f>
        <v>11</v>
      </c>
      <c r="L8" s="65">
        <f>VLOOKUP($A8,'Return Data'!$B$7:$R$2843,17,0)</f>
        <v>19.9267</v>
      </c>
      <c r="M8" s="66">
        <f t="shared" ref="M8:M17" si="4">RANK(L8,L$8:L$40,0)</f>
        <v>21</v>
      </c>
      <c r="N8" s="65">
        <f>VLOOKUP($A8,'Return Data'!$B$7:$R$2843,14,0)</f>
        <v>10.2576</v>
      </c>
      <c r="O8" s="66">
        <f>RANK(N8,N$8:N$40,0)</f>
        <v>23</v>
      </c>
      <c r="P8" s="65">
        <f>VLOOKUP($A8,'Return Data'!$B$7:$R$2843,15,0)</f>
        <v>10.165699999999999</v>
      </c>
      <c r="Q8" s="66">
        <f>RANK(P8,P$8:P$40,0)</f>
        <v>18</v>
      </c>
      <c r="R8" s="65">
        <f>VLOOKUP($A8,'Return Data'!$B$7:$R$2843,16,0)</f>
        <v>19.091100000000001</v>
      </c>
      <c r="S8" s="67">
        <f t="shared" ref="S8:S40" si="5">RANK(R8,R$8:R$40,0)</f>
        <v>2</v>
      </c>
    </row>
    <row r="9" spans="1:20" x14ac:dyDescent="0.3">
      <c r="A9" s="63" t="s">
        <v>481</v>
      </c>
      <c r="B9" s="64">
        <f>VLOOKUP($A9,'Return Data'!$B$7:$R$2843,3,0)</f>
        <v>44413</v>
      </c>
      <c r="C9" s="65">
        <f>VLOOKUP($A9,'Return Data'!$B$7:$R$2843,4,0)</f>
        <v>14.78</v>
      </c>
      <c r="D9" s="65">
        <f>VLOOKUP($A9,'Return Data'!$B$7:$R$2843,10,0)</f>
        <v>12.910600000000001</v>
      </c>
      <c r="E9" s="66">
        <f t="shared" si="0"/>
        <v>7</v>
      </c>
      <c r="F9" s="65">
        <f>VLOOKUP($A9,'Return Data'!$B$7:$R$2843,11,0)</f>
        <v>11.5472</v>
      </c>
      <c r="G9" s="66">
        <f t="shared" si="1"/>
        <v>20</v>
      </c>
      <c r="H9" s="65">
        <f>VLOOKUP($A9,'Return Data'!$B$7:$R$2843,12,0)</f>
        <v>28.1873</v>
      </c>
      <c r="I9" s="66">
        <f t="shared" si="2"/>
        <v>24</v>
      </c>
      <c r="J9" s="65">
        <f>VLOOKUP($A9,'Return Data'!$B$7:$R$2843,13,0)</f>
        <v>38.001899999999999</v>
      </c>
      <c r="K9" s="66">
        <f t="shared" si="3"/>
        <v>25</v>
      </c>
      <c r="L9" s="65">
        <f>VLOOKUP($A9,'Return Data'!$B$7:$R$2843,17,0)</f>
        <v>21.540500000000002</v>
      </c>
      <c r="M9" s="66">
        <f t="shared" si="4"/>
        <v>14</v>
      </c>
      <c r="N9" s="65"/>
      <c r="O9" s="66"/>
      <c r="P9" s="65"/>
      <c r="Q9" s="66"/>
      <c r="R9" s="65">
        <f>VLOOKUP($A9,'Return Data'!$B$7:$R$2843,16,0)</f>
        <v>13.9498</v>
      </c>
      <c r="S9" s="67">
        <f t="shared" si="5"/>
        <v>13</v>
      </c>
    </row>
    <row r="10" spans="1:20" x14ac:dyDescent="0.3">
      <c r="A10" s="63" t="s">
        <v>482</v>
      </c>
      <c r="B10" s="64">
        <f>VLOOKUP($A10,'Return Data'!$B$7:$R$2843,3,0)</f>
        <v>44413</v>
      </c>
      <c r="C10" s="65">
        <f>VLOOKUP($A10,'Return Data'!$B$7:$R$2843,4,0)</f>
        <v>77.53</v>
      </c>
      <c r="D10" s="65">
        <f>VLOOKUP($A10,'Return Data'!$B$7:$R$2843,10,0)</f>
        <v>12.6235</v>
      </c>
      <c r="E10" s="66">
        <f t="shared" si="0"/>
        <v>8</v>
      </c>
      <c r="F10" s="65">
        <f>VLOOKUP($A10,'Return Data'!$B$7:$R$2843,11,0)</f>
        <v>13.647</v>
      </c>
      <c r="G10" s="66">
        <f t="shared" si="1"/>
        <v>11</v>
      </c>
      <c r="H10" s="65">
        <f>VLOOKUP($A10,'Return Data'!$B$7:$R$2843,12,0)</f>
        <v>33.235999999999997</v>
      </c>
      <c r="I10" s="66">
        <f t="shared" si="2"/>
        <v>15</v>
      </c>
      <c r="J10" s="65">
        <f>VLOOKUP($A10,'Return Data'!$B$7:$R$2843,13,0)</f>
        <v>44.349299999999999</v>
      </c>
      <c r="K10" s="66">
        <f t="shared" si="3"/>
        <v>14</v>
      </c>
      <c r="L10" s="65">
        <f>VLOOKUP($A10,'Return Data'!$B$7:$R$2843,17,0)</f>
        <v>21.966200000000001</v>
      </c>
      <c r="M10" s="66">
        <f t="shared" si="4"/>
        <v>11</v>
      </c>
      <c r="N10" s="65">
        <f>VLOOKUP($A10,'Return Data'!$B$7:$R$2843,14,0)</f>
        <v>10.6959</v>
      </c>
      <c r="O10" s="66">
        <f t="shared" ref="O10:O17" si="6">RANK(N10,N$8:N$40,0)</f>
        <v>21</v>
      </c>
      <c r="P10" s="65">
        <f>VLOOKUP($A10,'Return Data'!$B$7:$R$2843,15,0)</f>
        <v>10.8545</v>
      </c>
      <c r="Q10" s="66">
        <f>RANK(P10,P$8:P$40,0)</f>
        <v>15</v>
      </c>
      <c r="R10" s="65">
        <f>VLOOKUP($A10,'Return Data'!$B$7:$R$2843,16,0)</f>
        <v>12.1152</v>
      </c>
      <c r="S10" s="67">
        <f t="shared" si="5"/>
        <v>21</v>
      </c>
    </row>
    <row r="11" spans="1:20" x14ac:dyDescent="0.3">
      <c r="A11" s="63" t="s">
        <v>1777</v>
      </c>
      <c r="B11" s="64">
        <f>VLOOKUP($A11,'Return Data'!$B$7:$R$2843,3,0)</f>
        <v>44413</v>
      </c>
      <c r="C11" s="65">
        <f>VLOOKUP($A11,'Return Data'!$B$7:$R$2843,4,0)</f>
        <v>17.9145</v>
      </c>
      <c r="D11" s="65">
        <f>VLOOKUP($A11,'Return Data'!$B$7:$R$2843,10,0)</f>
        <v>11.4079</v>
      </c>
      <c r="E11" s="66">
        <f t="shared" si="0"/>
        <v>15</v>
      </c>
      <c r="F11" s="65">
        <f>VLOOKUP($A11,'Return Data'!$B$7:$R$2843,11,0)</f>
        <v>12.8636</v>
      </c>
      <c r="G11" s="66">
        <f t="shared" si="1"/>
        <v>15</v>
      </c>
      <c r="H11" s="65">
        <f>VLOOKUP($A11,'Return Data'!$B$7:$R$2843,12,0)</f>
        <v>33.219099999999997</v>
      </c>
      <c r="I11" s="66">
        <f t="shared" si="2"/>
        <v>16</v>
      </c>
      <c r="J11" s="65">
        <f>VLOOKUP($A11,'Return Data'!$B$7:$R$2843,13,0)</f>
        <v>39.490600000000001</v>
      </c>
      <c r="K11" s="66">
        <f t="shared" si="3"/>
        <v>21</v>
      </c>
      <c r="L11" s="65">
        <f>VLOOKUP($A11,'Return Data'!$B$7:$R$2843,17,0)</f>
        <v>24.066400000000002</v>
      </c>
      <c r="M11" s="66">
        <f t="shared" si="4"/>
        <v>7</v>
      </c>
      <c r="N11" s="65">
        <f>VLOOKUP($A11,'Return Data'!$B$7:$R$2843,14,0)</f>
        <v>16.613499999999998</v>
      </c>
      <c r="O11" s="66">
        <f t="shared" si="6"/>
        <v>2</v>
      </c>
      <c r="P11" s="65"/>
      <c r="Q11" s="66"/>
      <c r="R11" s="65">
        <f>VLOOKUP($A11,'Return Data'!$B$7:$R$2843,16,0)</f>
        <v>14.407999999999999</v>
      </c>
      <c r="S11" s="67">
        <f t="shared" si="5"/>
        <v>11</v>
      </c>
    </row>
    <row r="12" spans="1:20" x14ac:dyDescent="0.3">
      <c r="A12" s="63" t="s">
        <v>485</v>
      </c>
      <c r="B12" s="64">
        <f>VLOOKUP($A12,'Return Data'!$B$7:$R$2843,3,0)</f>
        <v>44413</v>
      </c>
      <c r="C12" s="65">
        <f>VLOOKUP($A12,'Return Data'!$B$7:$R$2843,4,0)</f>
        <v>21.86</v>
      </c>
      <c r="D12" s="65">
        <f>VLOOKUP($A12,'Return Data'!$B$7:$R$2843,10,0)</f>
        <v>20.1099</v>
      </c>
      <c r="E12" s="66">
        <f t="shared" si="0"/>
        <v>1</v>
      </c>
      <c r="F12" s="65">
        <f>VLOOKUP($A12,'Return Data'!$B$7:$R$2843,11,0)</f>
        <v>36.029899999999998</v>
      </c>
      <c r="G12" s="66">
        <f t="shared" si="1"/>
        <v>1</v>
      </c>
      <c r="H12" s="65">
        <f>VLOOKUP($A12,'Return Data'!$B$7:$R$2843,12,0)</f>
        <v>54.160800000000002</v>
      </c>
      <c r="I12" s="66">
        <f t="shared" si="2"/>
        <v>2</v>
      </c>
      <c r="J12" s="65">
        <f>VLOOKUP($A12,'Return Data'!$B$7:$R$2843,13,0)</f>
        <v>75.582300000000004</v>
      </c>
      <c r="K12" s="66">
        <f t="shared" si="3"/>
        <v>1</v>
      </c>
      <c r="L12" s="65">
        <f>VLOOKUP($A12,'Return Data'!$B$7:$R$2843,17,0)</f>
        <v>42.2014</v>
      </c>
      <c r="M12" s="66">
        <f t="shared" si="4"/>
        <v>1</v>
      </c>
      <c r="N12" s="65">
        <f>VLOOKUP($A12,'Return Data'!$B$7:$R$2843,14,0)</f>
        <v>15.393599999999999</v>
      </c>
      <c r="O12" s="66">
        <f t="shared" si="6"/>
        <v>3</v>
      </c>
      <c r="P12" s="65"/>
      <c r="Q12" s="66"/>
      <c r="R12" s="65">
        <f>VLOOKUP($A12,'Return Data'!$B$7:$R$2843,16,0)</f>
        <v>16.7624</v>
      </c>
      <c r="S12" s="67">
        <f t="shared" si="5"/>
        <v>4</v>
      </c>
    </row>
    <row r="13" spans="1:20" x14ac:dyDescent="0.3">
      <c r="A13" s="63" t="s">
        <v>487</v>
      </c>
      <c r="B13" s="64">
        <f>VLOOKUP($A13,'Return Data'!$B$7:$R$2843,3,0)</f>
        <v>44413</v>
      </c>
      <c r="C13" s="65">
        <f>VLOOKUP($A13,'Return Data'!$B$7:$R$2843,4,0)</f>
        <v>235.16</v>
      </c>
      <c r="D13" s="65">
        <f>VLOOKUP($A13,'Return Data'!$B$7:$R$2843,10,0)</f>
        <v>11.2867</v>
      </c>
      <c r="E13" s="66">
        <f t="shared" si="0"/>
        <v>17</v>
      </c>
      <c r="F13" s="65">
        <f>VLOOKUP($A13,'Return Data'!$B$7:$R$2843,11,0)</f>
        <v>11.2341</v>
      </c>
      <c r="G13" s="66">
        <f t="shared" si="1"/>
        <v>22</v>
      </c>
      <c r="H13" s="65">
        <f>VLOOKUP($A13,'Return Data'!$B$7:$R$2843,12,0)</f>
        <v>28.692599999999999</v>
      </c>
      <c r="I13" s="66">
        <f t="shared" si="2"/>
        <v>23</v>
      </c>
      <c r="J13" s="65">
        <f>VLOOKUP($A13,'Return Data'!$B$7:$R$2843,13,0)</f>
        <v>38.410800000000002</v>
      </c>
      <c r="K13" s="66">
        <f t="shared" si="3"/>
        <v>22</v>
      </c>
      <c r="L13" s="65">
        <f>VLOOKUP($A13,'Return Data'!$B$7:$R$2843,17,0)</f>
        <v>24.15</v>
      </c>
      <c r="M13" s="66">
        <f t="shared" si="4"/>
        <v>6</v>
      </c>
      <c r="N13" s="65">
        <f>VLOOKUP($A13,'Return Data'!$B$7:$R$2843,14,0)</f>
        <v>15.092700000000001</v>
      </c>
      <c r="O13" s="66">
        <f t="shared" si="6"/>
        <v>7</v>
      </c>
      <c r="P13" s="65">
        <f>VLOOKUP($A13,'Return Data'!$B$7:$R$2843,15,0)</f>
        <v>14.1821</v>
      </c>
      <c r="Q13" s="66">
        <f>RANK(P13,P$8:P$40,0)</f>
        <v>2</v>
      </c>
      <c r="R13" s="65">
        <f>VLOOKUP($A13,'Return Data'!$B$7:$R$2843,16,0)</f>
        <v>11.705399999999999</v>
      </c>
      <c r="S13" s="67">
        <f t="shared" si="5"/>
        <v>25</v>
      </c>
    </row>
    <row r="14" spans="1:20" x14ac:dyDescent="0.3">
      <c r="A14" s="63" t="s">
        <v>489</v>
      </c>
      <c r="B14" s="64">
        <f>VLOOKUP($A14,'Return Data'!$B$7:$R$2843,3,0)</f>
        <v>44413</v>
      </c>
      <c r="C14" s="65">
        <f>VLOOKUP($A14,'Return Data'!$B$7:$R$2843,4,0)</f>
        <v>229.095</v>
      </c>
      <c r="D14" s="65">
        <f>VLOOKUP($A14,'Return Data'!$B$7:$R$2843,10,0)</f>
        <v>11.977600000000001</v>
      </c>
      <c r="E14" s="66">
        <f t="shared" si="0"/>
        <v>10</v>
      </c>
      <c r="F14" s="65">
        <f>VLOOKUP($A14,'Return Data'!$B$7:$R$2843,11,0)</f>
        <v>14.3194</v>
      </c>
      <c r="G14" s="66">
        <f t="shared" si="1"/>
        <v>8</v>
      </c>
      <c r="H14" s="65">
        <f>VLOOKUP($A14,'Return Data'!$B$7:$R$2843,12,0)</f>
        <v>34.173000000000002</v>
      </c>
      <c r="I14" s="66">
        <f t="shared" si="2"/>
        <v>13</v>
      </c>
      <c r="J14" s="65">
        <f>VLOOKUP($A14,'Return Data'!$B$7:$R$2843,13,0)</f>
        <v>44.7211</v>
      </c>
      <c r="K14" s="66">
        <f t="shared" si="3"/>
        <v>13</v>
      </c>
      <c r="L14" s="65">
        <f>VLOOKUP($A14,'Return Data'!$B$7:$R$2843,17,0)</f>
        <v>24.9605</v>
      </c>
      <c r="M14" s="66">
        <f t="shared" si="4"/>
        <v>5</v>
      </c>
      <c r="N14" s="65">
        <f>VLOOKUP($A14,'Return Data'!$B$7:$R$2843,14,0)</f>
        <v>15.110200000000001</v>
      </c>
      <c r="O14" s="66">
        <f t="shared" si="6"/>
        <v>6</v>
      </c>
      <c r="P14" s="65">
        <f>VLOOKUP($A14,'Return Data'!$B$7:$R$2843,15,0)</f>
        <v>13.450900000000001</v>
      </c>
      <c r="Q14" s="66">
        <f>RANK(P14,P$8:P$40,0)</f>
        <v>6</v>
      </c>
      <c r="R14" s="65">
        <f>VLOOKUP($A14,'Return Data'!$B$7:$R$2843,16,0)</f>
        <v>15.1435</v>
      </c>
      <c r="S14" s="67">
        <f t="shared" si="5"/>
        <v>8</v>
      </c>
    </row>
    <row r="15" spans="1:20" x14ac:dyDescent="0.3">
      <c r="A15" s="63" t="s">
        <v>491</v>
      </c>
      <c r="B15" s="64">
        <f>VLOOKUP($A15,'Return Data'!$B$7:$R$2843,3,0)</f>
        <v>44413</v>
      </c>
      <c r="C15" s="65">
        <f>VLOOKUP($A15,'Return Data'!$B$7:$R$2843,4,0)</f>
        <v>36.119999999999997</v>
      </c>
      <c r="D15" s="65">
        <f>VLOOKUP($A15,'Return Data'!$B$7:$R$2843,10,0)</f>
        <v>11.8613</v>
      </c>
      <c r="E15" s="66">
        <f t="shared" si="0"/>
        <v>11</v>
      </c>
      <c r="F15" s="65">
        <f>VLOOKUP($A15,'Return Data'!$B$7:$R$2843,11,0)</f>
        <v>12.2088</v>
      </c>
      <c r="G15" s="66">
        <f t="shared" si="1"/>
        <v>17</v>
      </c>
      <c r="H15" s="65">
        <f>VLOOKUP($A15,'Return Data'!$B$7:$R$2843,12,0)</f>
        <v>33.876899999999999</v>
      </c>
      <c r="I15" s="66">
        <f t="shared" si="2"/>
        <v>14</v>
      </c>
      <c r="J15" s="65">
        <f>VLOOKUP($A15,'Return Data'!$B$7:$R$2843,13,0)</f>
        <v>42.766800000000003</v>
      </c>
      <c r="K15" s="66">
        <f t="shared" si="3"/>
        <v>15</v>
      </c>
      <c r="L15" s="65">
        <f>VLOOKUP($A15,'Return Data'!$B$7:$R$2843,17,0)</f>
        <v>21.387899999999998</v>
      </c>
      <c r="M15" s="66">
        <f t="shared" si="4"/>
        <v>15</v>
      </c>
      <c r="N15" s="65">
        <f>VLOOKUP($A15,'Return Data'!$B$7:$R$2843,14,0)</f>
        <v>12.6683</v>
      </c>
      <c r="O15" s="66">
        <f t="shared" si="6"/>
        <v>13</v>
      </c>
      <c r="P15" s="65">
        <f>VLOOKUP($A15,'Return Data'!$B$7:$R$2843,15,0)</f>
        <v>11.7278</v>
      </c>
      <c r="Q15" s="66">
        <f>RANK(P15,P$8:P$40,0)</f>
        <v>10</v>
      </c>
      <c r="R15" s="65">
        <f>VLOOKUP($A15,'Return Data'!$B$7:$R$2843,16,0)</f>
        <v>11.304</v>
      </c>
      <c r="S15" s="67">
        <f t="shared" si="5"/>
        <v>29</v>
      </c>
    </row>
    <row r="16" spans="1:20" x14ac:dyDescent="0.3">
      <c r="A16" s="63" t="s">
        <v>492</v>
      </c>
      <c r="B16" s="64">
        <f>VLOOKUP($A16,'Return Data'!$B$7:$R$2843,3,0)</f>
        <v>44413</v>
      </c>
      <c r="C16" s="65">
        <f>VLOOKUP($A16,'Return Data'!$B$7:$R$2843,4,0)</f>
        <v>169.90649999999999</v>
      </c>
      <c r="D16" s="65">
        <f>VLOOKUP($A16,'Return Data'!$B$7:$R$2843,10,0)</f>
        <v>10.5852</v>
      </c>
      <c r="E16" s="66">
        <f t="shared" si="0"/>
        <v>21</v>
      </c>
      <c r="F16" s="65">
        <f>VLOOKUP($A16,'Return Data'!$B$7:$R$2843,11,0)</f>
        <v>12.242000000000001</v>
      </c>
      <c r="G16" s="66">
        <f t="shared" si="1"/>
        <v>16</v>
      </c>
      <c r="H16" s="65">
        <f>VLOOKUP($A16,'Return Data'!$B$7:$R$2843,12,0)</f>
        <v>34.546199999999999</v>
      </c>
      <c r="I16" s="66">
        <f t="shared" si="2"/>
        <v>11</v>
      </c>
      <c r="J16" s="65">
        <f>VLOOKUP($A16,'Return Data'!$B$7:$R$2843,13,0)</f>
        <v>46.499299999999998</v>
      </c>
      <c r="K16" s="66">
        <f t="shared" si="3"/>
        <v>12</v>
      </c>
      <c r="L16" s="65">
        <f>VLOOKUP($A16,'Return Data'!$B$7:$R$2843,17,0)</f>
        <v>21.816400000000002</v>
      </c>
      <c r="M16" s="66">
        <f t="shared" si="4"/>
        <v>12</v>
      </c>
      <c r="N16" s="65">
        <f>VLOOKUP($A16,'Return Data'!$B$7:$R$2843,14,0)</f>
        <v>13.0204</v>
      </c>
      <c r="O16" s="66">
        <f t="shared" si="6"/>
        <v>10</v>
      </c>
      <c r="P16" s="65">
        <f>VLOOKUP($A16,'Return Data'!$B$7:$R$2843,15,0)</f>
        <v>11.148199999999999</v>
      </c>
      <c r="Q16" s="66">
        <f>RANK(P16,P$8:P$40,0)</f>
        <v>12</v>
      </c>
      <c r="R16" s="65">
        <f>VLOOKUP($A16,'Return Data'!$B$7:$R$2843,16,0)</f>
        <v>13.9657</v>
      </c>
      <c r="S16" s="67">
        <f t="shared" si="5"/>
        <v>12</v>
      </c>
    </row>
    <row r="17" spans="1:19" x14ac:dyDescent="0.3">
      <c r="A17" s="63" t="s">
        <v>494</v>
      </c>
      <c r="B17" s="64">
        <f>VLOOKUP($A17,'Return Data'!$B$7:$R$2843,3,0)</f>
        <v>44413</v>
      </c>
      <c r="C17" s="65">
        <f>VLOOKUP($A17,'Return Data'!$B$7:$R$2843,4,0)</f>
        <v>75.728999999999999</v>
      </c>
      <c r="D17" s="65">
        <f>VLOOKUP($A17,'Return Data'!$B$7:$R$2843,10,0)</f>
        <v>11.6387</v>
      </c>
      <c r="E17" s="66">
        <f t="shared" si="0"/>
        <v>13</v>
      </c>
      <c r="F17" s="65">
        <f>VLOOKUP($A17,'Return Data'!$B$7:$R$2843,11,0)</f>
        <v>11.894399999999999</v>
      </c>
      <c r="G17" s="66">
        <f t="shared" si="1"/>
        <v>18</v>
      </c>
      <c r="H17" s="65">
        <f>VLOOKUP($A17,'Return Data'!$B$7:$R$2843,12,0)</f>
        <v>36.813499999999998</v>
      </c>
      <c r="I17" s="66">
        <f t="shared" si="2"/>
        <v>8</v>
      </c>
      <c r="J17" s="65">
        <f>VLOOKUP($A17,'Return Data'!$B$7:$R$2843,13,0)</f>
        <v>47.706299999999999</v>
      </c>
      <c r="K17" s="66">
        <f t="shared" si="3"/>
        <v>7</v>
      </c>
      <c r="L17" s="65">
        <f>VLOOKUP($A17,'Return Data'!$B$7:$R$2843,17,0)</f>
        <v>21.143899999999999</v>
      </c>
      <c r="M17" s="66">
        <f t="shared" si="4"/>
        <v>16</v>
      </c>
      <c r="N17" s="65">
        <f>VLOOKUP($A17,'Return Data'!$B$7:$R$2843,14,0)</f>
        <v>13.020300000000001</v>
      </c>
      <c r="O17" s="66">
        <f t="shared" si="6"/>
        <v>11</v>
      </c>
      <c r="P17" s="65">
        <f>VLOOKUP($A17,'Return Data'!$B$7:$R$2843,15,0)</f>
        <v>11.3277</v>
      </c>
      <c r="Q17" s="66">
        <f>RANK(P17,P$8:P$40,0)</f>
        <v>11</v>
      </c>
      <c r="R17" s="65">
        <f>VLOOKUP($A17,'Return Data'!$B$7:$R$2843,16,0)</f>
        <v>13.188499999999999</v>
      </c>
      <c r="S17" s="67">
        <f t="shared" si="5"/>
        <v>16</v>
      </c>
    </row>
    <row r="18" spans="1:19" x14ac:dyDescent="0.3">
      <c r="A18" s="63" t="s">
        <v>497</v>
      </c>
      <c r="B18" s="64">
        <f>VLOOKUP($A18,'Return Data'!$B$7:$R$2843,3,0)</f>
        <v>44413</v>
      </c>
      <c r="C18" s="65">
        <f>VLOOKUP($A18,'Return Data'!$B$7:$R$2843,4,0)</f>
        <v>15.1275</v>
      </c>
      <c r="D18" s="65">
        <f>VLOOKUP($A18,'Return Data'!$B$7:$R$2843,10,0)</f>
        <v>10.4399</v>
      </c>
      <c r="E18" s="66">
        <f t="shared" si="0"/>
        <v>23</v>
      </c>
      <c r="F18" s="65">
        <f>VLOOKUP($A18,'Return Data'!$B$7:$R$2843,11,0)</f>
        <v>8.9046000000000003</v>
      </c>
      <c r="G18" s="66">
        <f t="shared" si="1"/>
        <v>30</v>
      </c>
      <c r="H18" s="65">
        <f>VLOOKUP($A18,'Return Data'!$B$7:$R$2843,12,0)</f>
        <v>26.397500000000001</v>
      </c>
      <c r="I18" s="66">
        <f t="shared" si="2"/>
        <v>26</v>
      </c>
      <c r="J18" s="65">
        <f>VLOOKUP($A18,'Return Data'!$B$7:$R$2843,13,0)</f>
        <v>35.705500000000001</v>
      </c>
      <c r="K18" s="66">
        <f t="shared" si="3"/>
        <v>26</v>
      </c>
      <c r="L18" s="65"/>
      <c r="M18" s="66"/>
      <c r="N18" s="65"/>
      <c r="O18" s="66"/>
      <c r="P18" s="65"/>
      <c r="Q18" s="66"/>
      <c r="R18" s="65">
        <f>VLOOKUP($A18,'Return Data'!$B$7:$R$2843,16,0)</f>
        <v>15.9992</v>
      </c>
      <c r="S18" s="67">
        <f t="shared" si="5"/>
        <v>6</v>
      </c>
    </row>
    <row r="19" spans="1:19" x14ac:dyDescent="0.3">
      <c r="A19" s="63" t="s">
        <v>498</v>
      </c>
      <c r="B19" s="64">
        <f>VLOOKUP($A19,'Return Data'!$B$7:$R$2843,3,0)</f>
        <v>44413</v>
      </c>
      <c r="C19" s="65">
        <f>VLOOKUP($A19,'Return Data'!$B$7:$R$2843,4,0)</f>
        <v>197.11</v>
      </c>
      <c r="D19" s="65">
        <f>VLOOKUP($A19,'Return Data'!$B$7:$R$2843,10,0)</f>
        <v>12.944100000000001</v>
      </c>
      <c r="E19" s="66">
        <f t="shared" si="0"/>
        <v>6</v>
      </c>
      <c r="F19" s="65">
        <f>VLOOKUP($A19,'Return Data'!$B$7:$R$2843,11,0)</f>
        <v>18.920100000000001</v>
      </c>
      <c r="G19" s="66">
        <f t="shared" si="1"/>
        <v>3</v>
      </c>
      <c r="H19" s="65">
        <f>VLOOKUP($A19,'Return Data'!$B$7:$R$2843,12,0)</f>
        <v>52.055900000000001</v>
      </c>
      <c r="I19" s="66">
        <f t="shared" si="2"/>
        <v>3</v>
      </c>
      <c r="J19" s="65">
        <f>VLOOKUP($A19,'Return Data'!$B$7:$R$2843,13,0)</f>
        <v>54.924199999999999</v>
      </c>
      <c r="K19" s="66">
        <f t="shared" si="3"/>
        <v>3</v>
      </c>
      <c r="L19" s="65">
        <f>VLOOKUP($A19,'Return Data'!$B$7:$R$2843,17,0)</f>
        <v>23.9361</v>
      </c>
      <c r="M19" s="66">
        <f>RANK(L19,L$8:L$40,0)</f>
        <v>8</v>
      </c>
      <c r="N19" s="65">
        <f>VLOOKUP($A19,'Return Data'!$B$7:$R$2843,14,0)</f>
        <v>15.2742</v>
      </c>
      <c r="O19" s="66">
        <f>RANK(N19,N$8:N$40,0)</f>
        <v>4</v>
      </c>
      <c r="P19" s="65">
        <f>VLOOKUP($A19,'Return Data'!$B$7:$R$2843,15,0)</f>
        <v>14.135400000000001</v>
      </c>
      <c r="Q19" s="66">
        <f>RANK(P19,P$8:P$40,0)</f>
        <v>3</v>
      </c>
      <c r="R19" s="65">
        <f>VLOOKUP($A19,'Return Data'!$B$7:$R$2843,16,0)</f>
        <v>14.676</v>
      </c>
      <c r="S19" s="67">
        <f t="shared" si="5"/>
        <v>9</v>
      </c>
    </row>
    <row r="20" spans="1:19" x14ac:dyDescent="0.3">
      <c r="A20" s="63" t="s">
        <v>500</v>
      </c>
      <c r="B20" s="64">
        <f>VLOOKUP($A20,'Return Data'!$B$7:$R$2843,3,0)</f>
        <v>44413</v>
      </c>
      <c r="C20" s="65">
        <f>VLOOKUP($A20,'Return Data'!$B$7:$R$2843,4,0)</f>
        <v>14.9985</v>
      </c>
      <c r="D20" s="65">
        <f>VLOOKUP($A20,'Return Data'!$B$7:$R$2843,10,0)</f>
        <v>7.7245999999999997</v>
      </c>
      <c r="E20" s="66">
        <f t="shared" si="0"/>
        <v>32</v>
      </c>
      <c r="F20" s="65">
        <f>VLOOKUP($A20,'Return Data'!$B$7:$R$2843,11,0)</f>
        <v>9.2030999999999992</v>
      </c>
      <c r="G20" s="66">
        <f t="shared" si="1"/>
        <v>28</v>
      </c>
      <c r="H20" s="65">
        <f>VLOOKUP($A20,'Return Data'!$B$7:$R$2843,12,0)</f>
        <v>23.199100000000001</v>
      </c>
      <c r="I20" s="66">
        <f t="shared" si="2"/>
        <v>30</v>
      </c>
      <c r="J20" s="65">
        <f>VLOOKUP($A20,'Return Data'!$B$7:$R$2843,13,0)</f>
        <v>30.3141</v>
      </c>
      <c r="K20" s="66">
        <f t="shared" si="3"/>
        <v>31</v>
      </c>
      <c r="L20" s="65">
        <f>VLOOKUP($A20,'Return Data'!$B$7:$R$2843,17,0)</f>
        <v>18.213999999999999</v>
      </c>
      <c r="M20" s="66">
        <f>RANK(L20,L$8:L$40,0)</f>
        <v>25</v>
      </c>
      <c r="N20" s="65">
        <f>VLOOKUP($A20,'Return Data'!$B$7:$R$2843,14,0)</f>
        <v>7.0773000000000001</v>
      </c>
      <c r="O20" s="66">
        <f>RANK(N20,N$8:N$40,0)</f>
        <v>25</v>
      </c>
      <c r="P20" s="65"/>
      <c r="Q20" s="66"/>
      <c r="R20" s="65">
        <f>VLOOKUP($A20,'Return Data'!$B$7:$R$2843,16,0)</f>
        <v>8.8435000000000006</v>
      </c>
      <c r="S20" s="67">
        <f t="shared" si="5"/>
        <v>32</v>
      </c>
    </row>
    <row r="21" spans="1:19" x14ac:dyDescent="0.3">
      <c r="A21" s="63" t="s">
        <v>503</v>
      </c>
      <c r="B21" s="64">
        <f>VLOOKUP($A21,'Return Data'!$B$7:$R$2843,3,0)</f>
        <v>44413</v>
      </c>
      <c r="C21" s="65">
        <f>VLOOKUP($A21,'Return Data'!$B$7:$R$2843,4,0)</f>
        <v>16.41</v>
      </c>
      <c r="D21" s="65">
        <f>VLOOKUP($A21,'Return Data'!$B$7:$R$2843,10,0)</f>
        <v>13.879300000000001</v>
      </c>
      <c r="E21" s="66">
        <f t="shared" si="0"/>
        <v>3</v>
      </c>
      <c r="F21" s="65">
        <f>VLOOKUP($A21,'Return Data'!$B$7:$R$2843,11,0)</f>
        <v>17.130600000000001</v>
      </c>
      <c r="G21" s="66">
        <f t="shared" si="1"/>
        <v>4</v>
      </c>
      <c r="H21" s="65">
        <f>VLOOKUP($A21,'Return Data'!$B$7:$R$2843,12,0)</f>
        <v>37.2074</v>
      </c>
      <c r="I21" s="66">
        <f t="shared" si="2"/>
        <v>7</v>
      </c>
      <c r="J21" s="65">
        <f>VLOOKUP($A21,'Return Data'!$B$7:$R$2843,13,0)</f>
        <v>49.046300000000002</v>
      </c>
      <c r="K21" s="66">
        <f t="shared" si="3"/>
        <v>5</v>
      </c>
      <c r="L21" s="65">
        <f>VLOOKUP($A21,'Return Data'!$B$7:$R$2843,17,0)</f>
        <v>23.6312</v>
      </c>
      <c r="M21" s="66">
        <f>RANK(L21,L$8:L$40,0)</f>
        <v>9</v>
      </c>
      <c r="N21" s="65">
        <f>VLOOKUP($A21,'Return Data'!$B$7:$R$2843,14,0)</f>
        <v>11.3985</v>
      </c>
      <c r="O21" s="66">
        <f>RANK(N21,N$8:N$40,0)</f>
        <v>17</v>
      </c>
      <c r="P21" s="65"/>
      <c r="Q21" s="66"/>
      <c r="R21" s="65">
        <f>VLOOKUP($A21,'Return Data'!$B$7:$R$2843,16,0)</f>
        <v>11.368600000000001</v>
      </c>
      <c r="S21" s="67">
        <f t="shared" si="5"/>
        <v>28</v>
      </c>
    </row>
    <row r="22" spans="1:19" x14ac:dyDescent="0.3">
      <c r="A22" s="63" t="s">
        <v>505</v>
      </c>
      <c r="B22" s="64">
        <f>VLOOKUP($A22,'Return Data'!$B$7:$R$2843,3,0)</f>
        <v>44413</v>
      </c>
      <c r="C22" s="65">
        <f>VLOOKUP($A22,'Return Data'!$B$7:$R$2843,4,0)</f>
        <v>13.8492</v>
      </c>
      <c r="D22" s="65">
        <f>VLOOKUP($A22,'Return Data'!$B$7:$R$2843,10,0)</f>
        <v>7.0336999999999996</v>
      </c>
      <c r="E22" s="66">
        <f t="shared" si="0"/>
        <v>33</v>
      </c>
      <c r="F22" s="65">
        <f>VLOOKUP($A22,'Return Data'!$B$7:$R$2843,11,0)</f>
        <v>7.2667000000000002</v>
      </c>
      <c r="G22" s="66">
        <f t="shared" si="1"/>
        <v>31</v>
      </c>
      <c r="H22" s="65">
        <f>VLOOKUP($A22,'Return Data'!$B$7:$R$2843,12,0)</f>
        <v>23.3705</v>
      </c>
      <c r="I22" s="66">
        <f t="shared" si="2"/>
        <v>29</v>
      </c>
      <c r="J22" s="65">
        <f>VLOOKUP($A22,'Return Data'!$B$7:$R$2843,13,0)</f>
        <v>34.517000000000003</v>
      </c>
      <c r="K22" s="66">
        <f t="shared" si="3"/>
        <v>27</v>
      </c>
      <c r="L22" s="65"/>
      <c r="M22" s="66"/>
      <c r="N22" s="65"/>
      <c r="O22" s="66"/>
      <c r="P22" s="65"/>
      <c r="Q22" s="66"/>
      <c r="R22" s="65">
        <f>VLOOKUP($A22,'Return Data'!$B$7:$R$2843,16,0)</f>
        <v>13.093299999999999</v>
      </c>
      <c r="S22" s="67">
        <f t="shared" si="5"/>
        <v>17</v>
      </c>
    </row>
    <row r="23" spans="1:19" x14ac:dyDescent="0.3">
      <c r="A23" s="63" t="s">
        <v>507</v>
      </c>
      <c r="B23" s="64">
        <f>VLOOKUP($A23,'Return Data'!$B$7:$R$2843,3,0)</f>
        <v>44413</v>
      </c>
      <c r="C23" s="65">
        <f>VLOOKUP($A23,'Return Data'!$B$7:$R$2843,4,0)</f>
        <v>14.014200000000001</v>
      </c>
      <c r="D23" s="65">
        <f>VLOOKUP($A23,'Return Data'!$B$7:$R$2843,10,0)</f>
        <v>11.311299999999999</v>
      </c>
      <c r="E23" s="66">
        <f t="shared" si="0"/>
        <v>16</v>
      </c>
      <c r="F23" s="65">
        <f>VLOOKUP($A23,'Return Data'!$B$7:$R$2843,11,0)</f>
        <v>10.259499999999999</v>
      </c>
      <c r="G23" s="66">
        <f t="shared" si="1"/>
        <v>26</v>
      </c>
      <c r="H23" s="65">
        <f>VLOOKUP($A23,'Return Data'!$B$7:$R$2843,12,0)</f>
        <v>25.817699999999999</v>
      </c>
      <c r="I23" s="66">
        <f t="shared" si="2"/>
        <v>27</v>
      </c>
      <c r="J23" s="65">
        <f>VLOOKUP($A23,'Return Data'!$B$7:$R$2843,13,0)</f>
        <v>33.803699999999999</v>
      </c>
      <c r="K23" s="66">
        <f t="shared" si="3"/>
        <v>28</v>
      </c>
      <c r="L23" s="65">
        <f>VLOOKUP($A23,'Return Data'!$B$7:$R$2843,17,0)</f>
        <v>18.2545</v>
      </c>
      <c r="M23" s="66">
        <f>RANK(L23,L$8:L$40,0)</f>
        <v>24</v>
      </c>
      <c r="N23" s="65"/>
      <c r="O23" s="66"/>
      <c r="P23" s="65"/>
      <c r="Q23" s="66"/>
      <c r="R23" s="65">
        <f>VLOOKUP($A23,'Return Data'!$B$7:$R$2843,16,0)</f>
        <v>11.496</v>
      </c>
      <c r="S23" s="67">
        <f t="shared" si="5"/>
        <v>27</v>
      </c>
    </row>
    <row r="24" spans="1:19" x14ac:dyDescent="0.3">
      <c r="A24" s="63" t="s">
        <v>508</v>
      </c>
      <c r="B24" s="64">
        <f>VLOOKUP($A24,'Return Data'!$B$7:$R$2843,3,0)</f>
        <v>44413</v>
      </c>
      <c r="C24" s="65">
        <f>VLOOKUP($A24,'Return Data'!$B$7:$R$2843,4,0)</f>
        <v>195.77286882952899</v>
      </c>
      <c r="D24" s="65">
        <f>VLOOKUP($A24,'Return Data'!$B$7:$R$2843,10,0)</f>
        <v>9.9619</v>
      </c>
      <c r="E24" s="66">
        <f t="shared" si="0"/>
        <v>27</v>
      </c>
      <c r="F24" s="65">
        <f>VLOOKUP($A24,'Return Data'!$B$7:$R$2843,11,0)</f>
        <v>13.189299999999999</v>
      </c>
      <c r="G24" s="66">
        <f t="shared" si="1"/>
        <v>14</v>
      </c>
      <c r="H24" s="65">
        <f>VLOOKUP($A24,'Return Data'!$B$7:$R$2843,12,0)</f>
        <v>36.375399999999999</v>
      </c>
      <c r="I24" s="66">
        <f t="shared" si="2"/>
        <v>9</v>
      </c>
      <c r="J24" s="65">
        <f>VLOOKUP($A24,'Return Data'!$B$7:$R$2843,13,0)</f>
        <v>47.021099999999997</v>
      </c>
      <c r="K24" s="66">
        <f t="shared" si="3"/>
        <v>10</v>
      </c>
      <c r="L24" s="65">
        <f>VLOOKUP($A24,'Return Data'!$B$7:$R$2843,17,0)</f>
        <v>29.8978</v>
      </c>
      <c r="M24" s="66">
        <f>RANK(L24,L$8:L$40,0)</f>
        <v>3</v>
      </c>
      <c r="N24" s="65">
        <f>VLOOKUP($A24,'Return Data'!$B$7:$R$2843,14,0)</f>
        <v>12.5722</v>
      </c>
      <c r="O24" s="66">
        <f>RANK(N24,N$8:N$40,0)</f>
        <v>14</v>
      </c>
      <c r="P24" s="65">
        <f>VLOOKUP($A24,'Return Data'!$B$7:$R$2843,15,0)</f>
        <v>10.776</v>
      </c>
      <c r="Q24" s="66">
        <f>RANK(P24,P$8:P$40,0)</f>
        <v>16</v>
      </c>
      <c r="R24" s="65">
        <f>VLOOKUP($A24,'Return Data'!$B$7:$R$2843,16,0)</f>
        <v>11.9428</v>
      </c>
      <c r="S24" s="67">
        <f t="shared" si="5"/>
        <v>23</v>
      </c>
    </row>
    <row r="25" spans="1:19" x14ac:dyDescent="0.3">
      <c r="A25" s="63" t="s">
        <v>1833</v>
      </c>
      <c r="B25" s="64">
        <f>VLOOKUP($A25,'Return Data'!$B$7:$R$2843,3,0)</f>
        <v>44413</v>
      </c>
      <c r="C25" s="65">
        <f>VLOOKUP($A25,'Return Data'!$B$7:$R$2843,4,0)</f>
        <v>37.542000000000002</v>
      </c>
      <c r="D25" s="65">
        <f>VLOOKUP($A25,'Return Data'!$B$7:$R$2843,10,0)</f>
        <v>9.8714999999999993</v>
      </c>
      <c r="E25" s="66">
        <f t="shared" si="0"/>
        <v>28</v>
      </c>
      <c r="F25" s="65">
        <f>VLOOKUP($A25,'Return Data'!$B$7:$R$2843,11,0)</f>
        <v>13.553699999999999</v>
      </c>
      <c r="G25" s="66">
        <f t="shared" si="1"/>
        <v>12</v>
      </c>
      <c r="H25" s="65">
        <f>VLOOKUP($A25,'Return Data'!$B$7:$R$2843,12,0)</f>
        <v>35.330399999999997</v>
      </c>
      <c r="I25" s="66">
        <f t="shared" si="2"/>
        <v>10</v>
      </c>
      <c r="J25" s="65">
        <f>VLOOKUP($A25,'Return Data'!$B$7:$R$2843,13,0)</f>
        <v>50.704500000000003</v>
      </c>
      <c r="K25" s="66">
        <f t="shared" si="3"/>
        <v>4</v>
      </c>
      <c r="L25" s="65">
        <f>VLOOKUP($A25,'Return Data'!$B$7:$R$2843,17,0)</f>
        <v>25.6</v>
      </c>
      <c r="M25" s="66">
        <f>RANK(L25,L$8:L$40,0)</f>
        <v>4</v>
      </c>
      <c r="N25" s="65">
        <f>VLOOKUP($A25,'Return Data'!$B$7:$R$2843,14,0)</f>
        <v>15.1214</v>
      </c>
      <c r="O25" s="66">
        <f>RANK(N25,N$8:N$40,0)</f>
        <v>5</v>
      </c>
      <c r="P25" s="65">
        <f>VLOOKUP($A25,'Return Data'!$B$7:$R$2843,15,0)</f>
        <v>12.901</v>
      </c>
      <c r="Q25" s="66">
        <f>RANK(P25,P$8:P$40,0)</f>
        <v>8</v>
      </c>
      <c r="R25" s="65">
        <f>VLOOKUP($A25,'Return Data'!$B$7:$R$2843,16,0)</f>
        <v>11.784700000000001</v>
      </c>
      <c r="S25" s="67">
        <f t="shared" si="5"/>
        <v>24</v>
      </c>
    </row>
    <row r="26" spans="1:19" x14ac:dyDescent="0.3">
      <c r="A26" s="63" t="s">
        <v>511</v>
      </c>
      <c r="B26" s="64">
        <f>VLOOKUP($A26,'Return Data'!$B$7:$R$2843,3,0)</f>
        <v>44413</v>
      </c>
      <c r="C26" s="65">
        <f>VLOOKUP($A26,'Return Data'!$B$7:$R$2843,4,0)</f>
        <v>35.942999999999998</v>
      </c>
      <c r="D26" s="65">
        <f>VLOOKUP($A26,'Return Data'!$B$7:$R$2843,10,0)</f>
        <v>10.3392</v>
      </c>
      <c r="E26" s="66">
        <f t="shared" si="0"/>
        <v>24</v>
      </c>
      <c r="F26" s="65">
        <f>VLOOKUP($A26,'Return Data'!$B$7:$R$2843,11,0)</f>
        <v>11.1204</v>
      </c>
      <c r="G26" s="66">
        <f t="shared" si="1"/>
        <v>23</v>
      </c>
      <c r="H26" s="65">
        <f>VLOOKUP($A26,'Return Data'!$B$7:$R$2843,12,0)</f>
        <v>27.938300000000002</v>
      </c>
      <c r="I26" s="66">
        <f t="shared" si="2"/>
        <v>25</v>
      </c>
      <c r="J26" s="65">
        <f>VLOOKUP($A26,'Return Data'!$B$7:$R$2843,13,0)</f>
        <v>38.051200000000001</v>
      </c>
      <c r="K26" s="66">
        <f t="shared" si="3"/>
        <v>24</v>
      </c>
      <c r="L26" s="65">
        <f>VLOOKUP($A26,'Return Data'!$B$7:$R$2843,17,0)</f>
        <v>19.8489</v>
      </c>
      <c r="M26" s="66">
        <f>RANK(L26,L$8:L$40,0)</f>
        <v>22</v>
      </c>
      <c r="N26" s="65">
        <f>VLOOKUP($A26,'Return Data'!$B$7:$R$2843,14,0)</f>
        <v>10.2948</v>
      </c>
      <c r="O26" s="66">
        <f>RANK(N26,N$8:N$40,0)</f>
        <v>22</v>
      </c>
      <c r="P26" s="65">
        <f>VLOOKUP($A26,'Return Data'!$B$7:$R$2843,15,0)</f>
        <v>10.9214</v>
      </c>
      <c r="Q26" s="66">
        <f>RANK(P26,P$8:P$40,0)</f>
        <v>14</v>
      </c>
      <c r="R26" s="65">
        <f>VLOOKUP($A26,'Return Data'!$B$7:$R$2843,16,0)</f>
        <v>12.9594</v>
      </c>
      <c r="S26" s="67">
        <f t="shared" si="5"/>
        <v>18</v>
      </c>
    </row>
    <row r="27" spans="1:19" x14ac:dyDescent="0.3">
      <c r="A27" s="63" t="s">
        <v>512</v>
      </c>
      <c r="B27" s="64">
        <f>VLOOKUP($A27,'Return Data'!$B$7:$R$2843,3,0)</f>
        <v>44413</v>
      </c>
      <c r="C27" s="65">
        <f>VLOOKUP($A27,'Return Data'!$B$7:$R$2843,4,0)</f>
        <v>133.48390000000001</v>
      </c>
      <c r="D27" s="65">
        <f>VLOOKUP($A27,'Return Data'!$B$7:$R$2843,10,0)</f>
        <v>10.0875</v>
      </c>
      <c r="E27" s="66">
        <f t="shared" si="0"/>
        <v>26</v>
      </c>
      <c r="F27" s="65">
        <f>VLOOKUP($A27,'Return Data'!$B$7:$R$2843,11,0)</f>
        <v>8.9184000000000001</v>
      </c>
      <c r="G27" s="66">
        <f t="shared" si="1"/>
        <v>29</v>
      </c>
      <c r="H27" s="65">
        <f>VLOOKUP($A27,'Return Data'!$B$7:$R$2843,12,0)</f>
        <v>22.088699999999999</v>
      </c>
      <c r="I27" s="66">
        <f t="shared" si="2"/>
        <v>33</v>
      </c>
      <c r="J27" s="65">
        <f>VLOOKUP($A27,'Return Data'!$B$7:$R$2843,13,0)</f>
        <v>31.444400000000002</v>
      </c>
      <c r="K27" s="66">
        <f t="shared" si="3"/>
        <v>29</v>
      </c>
      <c r="L27" s="65">
        <f>VLOOKUP($A27,'Return Data'!$B$7:$R$2843,17,0)</f>
        <v>15.418699999999999</v>
      </c>
      <c r="M27" s="66">
        <f>RANK(L27,L$8:L$40,0)</f>
        <v>28</v>
      </c>
      <c r="N27" s="65">
        <f>VLOOKUP($A27,'Return Data'!$B$7:$R$2843,14,0)</f>
        <v>11.436400000000001</v>
      </c>
      <c r="O27" s="66">
        <f>RANK(N27,N$8:N$40,0)</f>
        <v>16</v>
      </c>
      <c r="P27" s="65">
        <f>VLOOKUP($A27,'Return Data'!$B$7:$R$2843,15,0)</f>
        <v>9.2238000000000007</v>
      </c>
      <c r="Q27" s="66">
        <f>RANK(P27,P$8:P$40,0)</f>
        <v>21</v>
      </c>
      <c r="R27" s="65">
        <f>VLOOKUP($A27,'Return Data'!$B$7:$R$2843,16,0)</f>
        <v>8.8333999999999993</v>
      </c>
      <c r="S27" s="67">
        <f t="shared" si="5"/>
        <v>33</v>
      </c>
    </row>
    <row r="28" spans="1:19" x14ac:dyDescent="0.3">
      <c r="A28" s="63" t="s">
        <v>515</v>
      </c>
      <c r="B28" s="64">
        <f>VLOOKUP($A28,'Return Data'!$B$7:$R$2843,3,0)</f>
        <v>44413</v>
      </c>
      <c r="C28" s="65">
        <f>VLOOKUP($A28,'Return Data'!$B$7:$R$2843,4,0)</f>
        <v>15.8873</v>
      </c>
      <c r="D28" s="65">
        <f>VLOOKUP($A28,'Return Data'!$B$7:$R$2843,10,0)</f>
        <v>12.604799999999999</v>
      </c>
      <c r="E28" s="66">
        <f t="shared" si="0"/>
        <v>9</v>
      </c>
      <c r="F28" s="65">
        <f>VLOOKUP($A28,'Return Data'!$B$7:$R$2843,11,0)</f>
        <v>16.539000000000001</v>
      </c>
      <c r="G28" s="66">
        <f t="shared" si="1"/>
        <v>5</v>
      </c>
      <c r="H28" s="65">
        <f>VLOOKUP($A28,'Return Data'!$B$7:$R$2843,12,0)</f>
        <v>38.232199999999999</v>
      </c>
      <c r="I28" s="66">
        <f t="shared" si="2"/>
        <v>5</v>
      </c>
      <c r="J28" s="65">
        <f>VLOOKUP($A28,'Return Data'!$B$7:$R$2843,13,0)</f>
        <v>47.4405</v>
      </c>
      <c r="K28" s="66">
        <f t="shared" si="3"/>
        <v>8</v>
      </c>
      <c r="L28" s="65"/>
      <c r="M28" s="66"/>
      <c r="N28" s="65"/>
      <c r="O28" s="66"/>
      <c r="P28" s="65"/>
      <c r="Q28" s="66"/>
      <c r="R28" s="65">
        <f>VLOOKUP($A28,'Return Data'!$B$7:$R$2843,16,0)</f>
        <v>25.3447</v>
      </c>
      <c r="S28" s="67">
        <f t="shared" si="5"/>
        <v>1</v>
      </c>
    </row>
    <row r="29" spans="1:19" x14ac:dyDescent="0.3">
      <c r="A29" s="63" t="s">
        <v>518</v>
      </c>
      <c r="B29" s="64">
        <f>VLOOKUP($A29,'Return Data'!$B$7:$R$2843,3,0)</f>
        <v>44413</v>
      </c>
      <c r="C29" s="65">
        <f>VLOOKUP($A29,'Return Data'!$B$7:$R$2843,4,0)</f>
        <v>21.167999999999999</v>
      </c>
      <c r="D29" s="65">
        <f>VLOOKUP($A29,'Return Data'!$B$7:$R$2843,10,0)</f>
        <v>11.639699999999999</v>
      </c>
      <c r="E29" s="66">
        <f t="shared" si="0"/>
        <v>12</v>
      </c>
      <c r="F29" s="65">
        <f>VLOOKUP($A29,'Return Data'!$B$7:$R$2843,11,0)</f>
        <v>11.840199999999999</v>
      </c>
      <c r="G29" s="66">
        <f t="shared" si="1"/>
        <v>19</v>
      </c>
      <c r="H29" s="65">
        <f>VLOOKUP($A29,'Return Data'!$B$7:$R$2843,12,0)</f>
        <v>31.355899999999998</v>
      </c>
      <c r="I29" s="66">
        <f t="shared" si="2"/>
        <v>22</v>
      </c>
      <c r="J29" s="65">
        <f>VLOOKUP($A29,'Return Data'!$B$7:$R$2843,13,0)</f>
        <v>40.4925</v>
      </c>
      <c r="K29" s="66">
        <f t="shared" si="3"/>
        <v>19</v>
      </c>
      <c r="L29" s="65">
        <f>VLOOKUP($A29,'Return Data'!$B$7:$R$2843,17,0)</f>
        <v>21.7958</v>
      </c>
      <c r="M29" s="66">
        <f>RANK(L29,L$8:L$40,0)</f>
        <v>13</v>
      </c>
      <c r="N29" s="65">
        <f>VLOOKUP($A29,'Return Data'!$B$7:$R$2843,14,0)</f>
        <v>14.3834</v>
      </c>
      <c r="O29" s="66">
        <f>RANK(N29,N$8:N$40,0)</f>
        <v>8</v>
      </c>
      <c r="P29" s="65">
        <f>VLOOKUP($A29,'Return Data'!$B$7:$R$2843,15,0)</f>
        <v>13.9794</v>
      </c>
      <c r="Q29" s="66">
        <f>RANK(P29,P$8:P$40,0)</f>
        <v>4</v>
      </c>
      <c r="R29" s="65">
        <f>VLOOKUP($A29,'Return Data'!$B$7:$R$2843,16,0)</f>
        <v>13.255100000000001</v>
      </c>
      <c r="S29" s="67">
        <f t="shared" si="5"/>
        <v>15</v>
      </c>
    </row>
    <row r="30" spans="1:19" x14ac:dyDescent="0.3">
      <c r="A30" s="63" t="s">
        <v>520</v>
      </c>
      <c r="B30" s="64">
        <f>VLOOKUP($A30,'Return Data'!$B$7:$R$2843,3,0)</f>
        <v>44413</v>
      </c>
      <c r="C30" s="65">
        <f>VLOOKUP($A30,'Return Data'!$B$7:$R$2843,4,0)</f>
        <v>14.818300000000001</v>
      </c>
      <c r="D30" s="65">
        <f>VLOOKUP($A30,'Return Data'!$B$7:$R$2843,10,0)</f>
        <v>8.6480999999999995</v>
      </c>
      <c r="E30" s="66">
        <f t="shared" si="0"/>
        <v>30</v>
      </c>
      <c r="F30" s="65">
        <f>VLOOKUP($A30,'Return Data'!$B$7:$R$2843,11,0)</f>
        <v>6.4371999999999998</v>
      </c>
      <c r="G30" s="66">
        <f t="shared" si="1"/>
        <v>33</v>
      </c>
      <c r="H30" s="65">
        <f>VLOOKUP($A30,'Return Data'!$B$7:$R$2843,12,0)</f>
        <v>22.090900000000001</v>
      </c>
      <c r="I30" s="66">
        <f t="shared" si="2"/>
        <v>32</v>
      </c>
      <c r="J30" s="65">
        <f>VLOOKUP($A30,'Return Data'!$B$7:$R$2843,13,0)</f>
        <v>30.275400000000001</v>
      </c>
      <c r="K30" s="66">
        <f t="shared" si="3"/>
        <v>32</v>
      </c>
      <c r="L30" s="65"/>
      <c r="M30" s="66"/>
      <c r="N30" s="65"/>
      <c r="O30" s="66"/>
      <c r="P30" s="65"/>
      <c r="Q30" s="66"/>
      <c r="R30" s="65">
        <f>VLOOKUP($A30,'Return Data'!$B$7:$R$2843,16,0)</f>
        <v>14.560600000000001</v>
      </c>
      <c r="S30" s="67">
        <f t="shared" si="5"/>
        <v>10</v>
      </c>
    </row>
    <row r="31" spans="1:19" x14ac:dyDescent="0.3">
      <c r="A31" s="63" t="s">
        <v>2008</v>
      </c>
      <c r="B31" s="64">
        <f>VLOOKUP($A31,'Return Data'!$B$7:$R$2843,3,0)</f>
        <v>44413</v>
      </c>
      <c r="C31" s="65">
        <f>VLOOKUP($A31,'Return Data'!$B$7:$R$2843,4,0)</f>
        <v>13.4528</v>
      </c>
      <c r="D31" s="65">
        <f>VLOOKUP($A31,'Return Data'!$B$7:$R$2843,10,0)</f>
        <v>9.4916</v>
      </c>
      <c r="E31" s="66">
        <f t="shared" si="0"/>
        <v>29</v>
      </c>
      <c r="F31" s="65">
        <f>VLOOKUP($A31,'Return Data'!$B$7:$R$2843,11,0)</f>
        <v>9.4587000000000003</v>
      </c>
      <c r="G31" s="66">
        <f t="shared" si="1"/>
        <v>27</v>
      </c>
      <c r="H31" s="65">
        <f>VLOOKUP($A31,'Return Data'!$B$7:$R$2843,12,0)</f>
        <v>24.663399999999999</v>
      </c>
      <c r="I31" s="66">
        <f t="shared" si="2"/>
        <v>28</v>
      </c>
      <c r="J31" s="65">
        <f>VLOOKUP($A31,'Return Data'!$B$7:$R$2843,13,0)</f>
        <v>30.774799999999999</v>
      </c>
      <c r="K31" s="66">
        <f t="shared" si="3"/>
        <v>30</v>
      </c>
      <c r="L31" s="65">
        <f>VLOOKUP($A31,'Return Data'!$B$7:$R$2843,17,0)</f>
        <v>15.8649</v>
      </c>
      <c r="M31" s="66">
        <f t="shared" ref="M31:M40" si="7">RANK(L31,L$8:L$40,0)</f>
        <v>27</v>
      </c>
      <c r="N31" s="65"/>
      <c r="O31" s="66"/>
      <c r="P31" s="65"/>
      <c r="Q31" s="66"/>
      <c r="R31" s="65">
        <f>VLOOKUP($A31,'Return Data'!$B$7:$R$2843,16,0)</f>
        <v>9.4991000000000003</v>
      </c>
      <c r="S31" s="67">
        <f t="shared" si="5"/>
        <v>31</v>
      </c>
    </row>
    <row r="32" spans="1:19" x14ac:dyDescent="0.3">
      <c r="A32" s="63" t="s">
        <v>521</v>
      </c>
      <c r="B32" s="64">
        <f>VLOOKUP($A32,'Return Data'!$B$7:$R$2843,3,0)</f>
        <v>44413</v>
      </c>
      <c r="C32" s="65">
        <f>VLOOKUP($A32,'Return Data'!$B$7:$R$2843,4,0)</f>
        <v>63.278799999999997</v>
      </c>
      <c r="D32" s="65">
        <f>VLOOKUP($A32,'Return Data'!$B$7:$R$2843,10,0)</f>
        <v>10.4649</v>
      </c>
      <c r="E32" s="66">
        <f t="shared" si="0"/>
        <v>22</v>
      </c>
      <c r="F32" s="65">
        <f>VLOOKUP($A32,'Return Data'!$B$7:$R$2843,11,0)</f>
        <v>14.2895</v>
      </c>
      <c r="G32" s="66">
        <f t="shared" si="1"/>
        <v>9</v>
      </c>
      <c r="H32" s="65">
        <f>VLOOKUP($A32,'Return Data'!$B$7:$R$2843,12,0)</f>
        <v>38.209800000000001</v>
      </c>
      <c r="I32" s="66">
        <f t="shared" si="2"/>
        <v>6</v>
      </c>
      <c r="J32" s="65">
        <f>VLOOKUP($A32,'Return Data'!$B$7:$R$2843,13,0)</f>
        <v>47.1843</v>
      </c>
      <c r="K32" s="66">
        <f t="shared" si="3"/>
        <v>9</v>
      </c>
      <c r="L32" s="65">
        <f>VLOOKUP($A32,'Return Data'!$B$7:$R$2843,17,0)</f>
        <v>12.433199999999999</v>
      </c>
      <c r="M32" s="66">
        <f t="shared" si="7"/>
        <v>29</v>
      </c>
      <c r="N32" s="65">
        <f>VLOOKUP($A32,'Return Data'!$B$7:$R$2843,14,0)</f>
        <v>4.3418000000000001</v>
      </c>
      <c r="O32" s="66">
        <f t="shared" ref="O32:O40" si="8">RANK(N32,N$8:N$40,0)</f>
        <v>26</v>
      </c>
      <c r="P32" s="65">
        <f>VLOOKUP($A32,'Return Data'!$B$7:$R$2843,15,0)</f>
        <v>7.3655999999999997</v>
      </c>
      <c r="Q32" s="66">
        <f t="shared" ref="Q32:Q40" si="9">RANK(P32,P$8:P$40,0)</f>
        <v>22</v>
      </c>
      <c r="R32" s="65">
        <f>VLOOKUP($A32,'Return Data'!$B$7:$R$2843,16,0)</f>
        <v>12.0906</v>
      </c>
      <c r="S32" s="67">
        <f t="shared" si="5"/>
        <v>22</v>
      </c>
    </row>
    <row r="33" spans="1:19" x14ac:dyDescent="0.3">
      <c r="A33" s="63" t="s">
        <v>527</v>
      </c>
      <c r="B33" s="64">
        <f>VLOOKUP($A33,'Return Data'!$B$7:$R$2843,3,0)</f>
        <v>44413</v>
      </c>
      <c r="C33" s="65">
        <f>VLOOKUP($A33,'Return Data'!$B$7:$R$2843,4,0)</f>
        <v>94.75</v>
      </c>
      <c r="D33" s="65">
        <f>VLOOKUP($A33,'Return Data'!$B$7:$R$2843,10,0)</f>
        <v>10.987500000000001</v>
      </c>
      <c r="E33" s="66">
        <f t="shared" si="0"/>
        <v>19</v>
      </c>
      <c r="F33" s="65">
        <f>VLOOKUP($A33,'Return Data'!$B$7:$R$2843,11,0)</f>
        <v>15.1416</v>
      </c>
      <c r="G33" s="66">
        <f t="shared" si="1"/>
        <v>7</v>
      </c>
      <c r="H33" s="65">
        <f>VLOOKUP($A33,'Return Data'!$B$7:$R$2843,12,0)</f>
        <v>32.517499999999998</v>
      </c>
      <c r="I33" s="66">
        <f t="shared" si="2"/>
        <v>18</v>
      </c>
      <c r="J33" s="65">
        <f>VLOOKUP($A33,'Return Data'!$B$7:$R$2843,13,0)</f>
        <v>42.032699999999998</v>
      </c>
      <c r="K33" s="66">
        <f t="shared" si="3"/>
        <v>16</v>
      </c>
      <c r="L33" s="65">
        <f>VLOOKUP($A33,'Return Data'!$B$7:$R$2843,17,0)</f>
        <v>20.657499999999999</v>
      </c>
      <c r="M33" s="66">
        <f t="shared" si="7"/>
        <v>18</v>
      </c>
      <c r="N33" s="65">
        <f>VLOOKUP($A33,'Return Data'!$B$7:$R$2843,14,0)</f>
        <v>11.1663</v>
      </c>
      <c r="O33" s="66">
        <f t="shared" si="8"/>
        <v>19</v>
      </c>
      <c r="P33" s="65">
        <f>VLOOKUP($A33,'Return Data'!$B$7:$R$2843,15,0)</f>
        <v>10.235900000000001</v>
      </c>
      <c r="Q33" s="66">
        <f t="shared" si="9"/>
        <v>17</v>
      </c>
      <c r="R33" s="65">
        <f>VLOOKUP($A33,'Return Data'!$B$7:$R$2843,16,0)</f>
        <v>13.7035</v>
      </c>
      <c r="S33" s="67">
        <f t="shared" si="5"/>
        <v>14</v>
      </c>
    </row>
    <row r="34" spans="1:19" x14ac:dyDescent="0.3">
      <c r="A34" s="63" t="s">
        <v>529</v>
      </c>
      <c r="B34" s="64">
        <f>VLOOKUP($A34,'Return Data'!$B$7:$R$2843,3,0)</f>
        <v>44413</v>
      </c>
      <c r="C34" s="65">
        <f>VLOOKUP($A34,'Return Data'!$B$7:$R$2843,4,0)</f>
        <v>105.2</v>
      </c>
      <c r="D34" s="65">
        <f>VLOOKUP($A34,'Return Data'!$B$7:$R$2843,10,0)</f>
        <v>10.970499999999999</v>
      </c>
      <c r="E34" s="66">
        <f t="shared" si="0"/>
        <v>20</v>
      </c>
      <c r="F34" s="65">
        <f>VLOOKUP($A34,'Return Data'!$B$7:$R$2843,11,0)</f>
        <v>11.5116</v>
      </c>
      <c r="G34" s="66">
        <f t="shared" si="1"/>
        <v>21</v>
      </c>
      <c r="H34" s="65">
        <f>VLOOKUP($A34,'Return Data'!$B$7:$R$2843,12,0)</f>
        <v>31.713999999999999</v>
      </c>
      <c r="I34" s="66">
        <f t="shared" si="2"/>
        <v>20</v>
      </c>
      <c r="J34" s="65">
        <f>VLOOKUP($A34,'Return Data'!$B$7:$R$2843,13,0)</f>
        <v>40.679299999999998</v>
      </c>
      <c r="K34" s="66">
        <f t="shared" si="3"/>
        <v>17</v>
      </c>
      <c r="L34" s="65">
        <f>VLOOKUP($A34,'Return Data'!$B$7:$R$2843,17,0)</f>
        <v>20.870200000000001</v>
      </c>
      <c r="M34" s="66">
        <f t="shared" si="7"/>
        <v>17</v>
      </c>
      <c r="N34" s="65">
        <f>VLOOKUP($A34,'Return Data'!$B$7:$R$2843,14,0)</f>
        <v>10.777799999999999</v>
      </c>
      <c r="O34" s="66">
        <f t="shared" si="8"/>
        <v>20</v>
      </c>
      <c r="P34" s="65">
        <f>VLOOKUP($A34,'Return Data'!$B$7:$R$2843,15,0)</f>
        <v>13.5702</v>
      </c>
      <c r="Q34" s="66">
        <f t="shared" si="9"/>
        <v>5</v>
      </c>
      <c r="R34" s="65">
        <f>VLOOKUP($A34,'Return Data'!$B$7:$R$2843,16,0)</f>
        <v>11.5259</v>
      </c>
      <c r="S34" s="67">
        <f t="shared" si="5"/>
        <v>26</v>
      </c>
    </row>
    <row r="35" spans="1:19" x14ac:dyDescent="0.3">
      <c r="A35" s="63" t="s">
        <v>531</v>
      </c>
      <c r="B35" s="64">
        <f>VLOOKUP($A35,'Return Data'!$B$7:$R$2843,3,0)</f>
        <v>44413</v>
      </c>
      <c r="C35" s="65">
        <f>VLOOKUP($A35,'Return Data'!$B$7:$R$2843,4,0)</f>
        <v>264.97480000000002</v>
      </c>
      <c r="D35" s="65">
        <f>VLOOKUP($A35,'Return Data'!$B$7:$R$2843,10,0)</f>
        <v>16.121500000000001</v>
      </c>
      <c r="E35" s="66">
        <f t="shared" si="0"/>
        <v>2</v>
      </c>
      <c r="F35" s="65">
        <f>VLOOKUP($A35,'Return Data'!$B$7:$R$2843,11,0)</f>
        <v>34.015500000000003</v>
      </c>
      <c r="G35" s="66">
        <f t="shared" si="1"/>
        <v>2</v>
      </c>
      <c r="H35" s="65">
        <f>VLOOKUP($A35,'Return Data'!$B$7:$R$2843,12,0)</f>
        <v>59.629300000000001</v>
      </c>
      <c r="I35" s="66">
        <f t="shared" si="2"/>
        <v>1</v>
      </c>
      <c r="J35" s="65">
        <f>VLOOKUP($A35,'Return Data'!$B$7:$R$2843,13,0)</f>
        <v>75.481399999999994</v>
      </c>
      <c r="K35" s="66">
        <f t="shared" si="3"/>
        <v>2</v>
      </c>
      <c r="L35" s="65">
        <f>VLOOKUP($A35,'Return Data'!$B$7:$R$2843,17,0)</f>
        <v>42.034999999999997</v>
      </c>
      <c r="M35" s="66">
        <f t="shared" si="7"/>
        <v>2</v>
      </c>
      <c r="N35" s="65">
        <f>VLOOKUP($A35,'Return Data'!$B$7:$R$2843,14,0)</f>
        <v>26.216899999999999</v>
      </c>
      <c r="O35" s="66">
        <f t="shared" si="8"/>
        <v>1</v>
      </c>
      <c r="P35" s="65">
        <f>VLOOKUP($A35,'Return Data'!$B$7:$R$2843,15,0)</f>
        <v>19.030200000000001</v>
      </c>
      <c r="Q35" s="66">
        <f t="shared" si="9"/>
        <v>1</v>
      </c>
      <c r="R35" s="65">
        <f>VLOOKUP($A35,'Return Data'!$B$7:$R$2843,16,0)</f>
        <v>17.433800000000002</v>
      </c>
      <c r="S35" s="67">
        <f t="shared" si="5"/>
        <v>3</v>
      </c>
    </row>
    <row r="36" spans="1:19" x14ac:dyDescent="0.3">
      <c r="A36" s="63" t="s">
        <v>1839</v>
      </c>
      <c r="B36" s="64">
        <f>VLOOKUP($A36,'Return Data'!$B$7:$R$2843,3,0)</f>
        <v>44413</v>
      </c>
      <c r="C36" s="65">
        <f>VLOOKUP($A36,'Return Data'!$B$7:$R$2843,4,0)</f>
        <v>456.35124659704297</v>
      </c>
      <c r="D36" s="65">
        <f>VLOOKUP($A36,'Return Data'!$B$7:$R$2843,10,0)</f>
        <v>10.1738</v>
      </c>
      <c r="E36" s="66">
        <f t="shared" si="0"/>
        <v>25</v>
      </c>
      <c r="F36" s="65">
        <f>VLOOKUP($A36,'Return Data'!$B$7:$R$2843,11,0)</f>
        <v>10.8489</v>
      </c>
      <c r="G36" s="66">
        <f t="shared" si="1"/>
        <v>25</v>
      </c>
      <c r="H36" s="65">
        <f>VLOOKUP($A36,'Return Data'!$B$7:$R$2843,12,0)</f>
        <v>31.588799999999999</v>
      </c>
      <c r="I36" s="66">
        <f t="shared" si="2"/>
        <v>21</v>
      </c>
      <c r="J36" s="65">
        <f>VLOOKUP($A36,'Return Data'!$B$7:$R$2843,13,0)</f>
        <v>38.070300000000003</v>
      </c>
      <c r="K36" s="66">
        <f t="shared" si="3"/>
        <v>23</v>
      </c>
      <c r="L36" s="65">
        <f>VLOOKUP($A36,'Return Data'!$B$7:$R$2843,17,0)</f>
        <v>20.4985</v>
      </c>
      <c r="M36" s="66">
        <f t="shared" si="7"/>
        <v>20</v>
      </c>
      <c r="N36" s="65">
        <f>VLOOKUP($A36,'Return Data'!$B$7:$R$2843,14,0)</f>
        <v>13.8306</v>
      </c>
      <c r="O36" s="66">
        <f t="shared" si="8"/>
        <v>9</v>
      </c>
      <c r="P36" s="65">
        <f>VLOOKUP($A36,'Return Data'!$B$7:$R$2843,15,0)</f>
        <v>13.0688</v>
      </c>
      <c r="Q36" s="66">
        <f t="shared" si="9"/>
        <v>7</v>
      </c>
      <c r="R36" s="65">
        <f>VLOOKUP($A36,'Return Data'!$B$7:$R$2843,16,0)</f>
        <v>16.068899999999999</v>
      </c>
      <c r="S36" s="67">
        <f t="shared" si="5"/>
        <v>5</v>
      </c>
    </row>
    <row r="37" spans="1:19" x14ac:dyDescent="0.3">
      <c r="A37" s="63" t="s">
        <v>534</v>
      </c>
      <c r="B37" s="64">
        <f>VLOOKUP($A37,'Return Data'!$B$7:$R$2843,3,0)</f>
        <v>44413</v>
      </c>
      <c r="C37" s="65">
        <f>VLOOKUP($A37,'Return Data'!$B$7:$R$2843,4,0)</f>
        <v>22.037199999999999</v>
      </c>
      <c r="D37" s="65">
        <f>VLOOKUP($A37,'Return Data'!$B$7:$R$2843,10,0)</f>
        <v>8.3010000000000002</v>
      </c>
      <c r="E37" s="66">
        <f t="shared" si="0"/>
        <v>31</v>
      </c>
      <c r="F37" s="65">
        <f>VLOOKUP($A37,'Return Data'!$B$7:$R$2843,11,0)</f>
        <v>7.0400999999999998</v>
      </c>
      <c r="G37" s="66">
        <f t="shared" si="1"/>
        <v>32</v>
      </c>
      <c r="H37" s="65">
        <f>VLOOKUP($A37,'Return Data'!$B$7:$R$2843,12,0)</f>
        <v>22.650300000000001</v>
      </c>
      <c r="I37" s="66">
        <f t="shared" si="2"/>
        <v>31</v>
      </c>
      <c r="J37" s="65">
        <f>VLOOKUP($A37,'Return Data'!$B$7:$R$2843,13,0)</f>
        <v>29.555099999999999</v>
      </c>
      <c r="K37" s="66">
        <f t="shared" si="3"/>
        <v>33</v>
      </c>
      <c r="L37" s="65">
        <f>VLOOKUP($A37,'Return Data'!$B$7:$R$2843,17,0)</f>
        <v>16.8874</v>
      </c>
      <c r="M37" s="66">
        <f t="shared" si="7"/>
        <v>26</v>
      </c>
      <c r="N37" s="65">
        <f>VLOOKUP($A37,'Return Data'!$B$7:$R$2843,14,0)</f>
        <v>9.7036999999999995</v>
      </c>
      <c r="O37" s="66">
        <f t="shared" si="8"/>
        <v>24</v>
      </c>
      <c r="P37" s="65">
        <f>VLOOKUP($A37,'Return Data'!$B$7:$R$2843,15,0)</f>
        <v>9.8251000000000008</v>
      </c>
      <c r="Q37" s="66">
        <f t="shared" si="9"/>
        <v>19</v>
      </c>
      <c r="R37" s="65">
        <f>VLOOKUP($A37,'Return Data'!$B$7:$R$2843,16,0)</f>
        <v>10.863200000000001</v>
      </c>
      <c r="S37" s="67">
        <f t="shared" si="5"/>
        <v>30</v>
      </c>
    </row>
    <row r="38" spans="1:19" x14ac:dyDescent="0.3">
      <c r="A38" s="63" t="s">
        <v>535</v>
      </c>
      <c r="B38" s="64">
        <f>VLOOKUP($A38,'Return Data'!$B$7:$R$2843,3,0)</f>
        <v>44413</v>
      </c>
      <c r="C38" s="65">
        <f>VLOOKUP($A38,'Return Data'!$B$7:$R$2843,4,0)</f>
        <v>127.64709999999999</v>
      </c>
      <c r="D38" s="65">
        <f>VLOOKUP($A38,'Return Data'!$B$7:$R$2843,10,0)</f>
        <v>12.9643</v>
      </c>
      <c r="E38" s="66">
        <f t="shared" si="0"/>
        <v>5</v>
      </c>
      <c r="F38" s="65">
        <f>VLOOKUP($A38,'Return Data'!$B$7:$R$2843,11,0)</f>
        <v>13.521800000000001</v>
      </c>
      <c r="G38" s="66">
        <f t="shared" si="1"/>
        <v>13</v>
      </c>
      <c r="H38" s="65">
        <f>VLOOKUP($A38,'Return Data'!$B$7:$R$2843,12,0)</f>
        <v>33.075699999999998</v>
      </c>
      <c r="I38" s="66">
        <f t="shared" si="2"/>
        <v>17</v>
      </c>
      <c r="J38" s="65">
        <f>VLOOKUP($A38,'Return Data'!$B$7:$R$2843,13,0)</f>
        <v>39.928899999999999</v>
      </c>
      <c r="K38" s="66">
        <f t="shared" si="3"/>
        <v>20</v>
      </c>
      <c r="L38" s="65">
        <f>VLOOKUP($A38,'Return Data'!$B$7:$R$2843,17,0)</f>
        <v>20.557500000000001</v>
      </c>
      <c r="M38" s="66">
        <f t="shared" si="7"/>
        <v>19</v>
      </c>
      <c r="N38" s="65">
        <f>VLOOKUP($A38,'Return Data'!$B$7:$R$2843,14,0)</f>
        <v>12.684200000000001</v>
      </c>
      <c r="O38" s="66">
        <f t="shared" si="8"/>
        <v>12</v>
      </c>
      <c r="P38" s="65">
        <f>VLOOKUP($A38,'Return Data'!$B$7:$R$2843,15,0)</f>
        <v>12.669700000000001</v>
      </c>
      <c r="Q38" s="66">
        <f t="shared" si="9"/>
        <v>9</v>
      </c>
      <c r="R38" s="65">
        <f>VLOOKUP($A38,'Return Data'!$B$7:$R$2843,16,0)</f>
        <v>12.793799999999999</v>
      </c>
      <c r="S38" s="67">
        <f t="shared" si="5"/>
        <v>19</v>
      </c>
    </row>
    <row r="39" spans="1:19" x14ac:dyDescent="0.3">
      <c r="A39" s="63" t="s">
        <v>538</v>
      </c>
      <c r="B39" s="64">
        <f>VLOOKUP($A39,'Return Data'!$B$7:$R$2843,3,0)</f>
        <v>44413</v>
      </c>
      <c r="C39" s="65">
        <f>VLOOKUP($A39,'Return Data'!$B$7:$R$2843,4,0)</f>
        <v>392.74184728356198</v>
      </c>
      <c r="D39" s="65">
        <f>VLOOKUP($A39,'Return Data'!$B$7:$R$2843,10,0)</f>
        <v>11.6166</v>
      </c>
      <c r="E39" s="66">
        <f t="shared" si="0"/>
        <v>14</v>
      </c>
      <c r="F39" s="65">
        <f>VLOOKUP($A39,'Return Data'!$B$7:$R$2843,11,0)</f>
        <v>11.0525</v>
      </c>
      <c r="G39" s="66">
        <f t="shared" si="1"/>
        <v>24</v>
      </c>
      <c r="H39" s="65">
        <f>VLOOKUP($A39,'Return Data'!$B$7:$R$2843,12,0)</f>
        <v>32.019199999999998</v>
      </c>
      <c r="I39" s="66">
        <f t="shared" si="2"/>
        <v>19</v>
      </c>
      <c r="J39" s="65">
        <f>VLOOKUP($A39,'Return Data'!$B$7:$R$2843,13,0)</f>
        <v>40.494999999999997</v>
      </c>
      <c r="K39" s="66">
        <f t="shared" si="3"/>
        <v>18</v>
      </c>
      <c r="L39" s="65">
        <f>VLOOKUP($A39,'Return Data'!$B$7:$R$2843,17,0)</f>
        <v>18.448499999999999</v>
      </c>
      <c r="M39" s="66">
        <f t="shared" si="7"/>
        <v>23</v>
      </c>
      <c r="N39" s="65">
        <f>VLOOKUP($A39,'Return Data'!$B$7:$R$2843,14,0)</f>
        <v>11.1675</v>
      </c>
      <c r="O39" s="66">
        <f t="shared" si="8"/>
        <v>18</v>
      </c>
      <c r="P39" s="65">
        <f>VLOOKUP($A39,'Return Data'!$B$7:$R$2843,15,0)</f>
        <v>9.3696000000000002</v>
      </c>
      <c r="Q39" s="66">
        <f t="shared" si="9"/>
        <v>20</v>
      </c>
      <c r="R39" s="65">
        <f>VLOOKUP($A39,'Return Data'!$B$7:$R$2843,16,0)</f>
        <v>15.260999999999999</v>
      </c>
      <c r="S39" s="67">
        <f t="shared" si="5"/>
        <v>7</v>
      </c>
    </row>
    <row r="40" spans="1:19" x14ac:dyDescent="0.3">
      <c r="A40" s="63" t="s">
        <v>540</v>
      </c>
      <c r="B40" s="64">
        <f>VLOOKUP($A40,'Return Data'!$B$7:$R$2843,3,0)</f>
        <v>44413</v>
      </c>
      <c r="C40" s="65">
        <f>VLOOKUP($A40,'Return Data'!$B$7:$R$2843,4,0)</f>
        <v>243.52330657634101</v>
      </c>
      <c r="D40" s="65">
        <f>VLOOKUP($A40,'Return Data'!$B$7:$R$2843,10,0)</f>
        <v>13.0214</v>
      </c>
      <c r="E40" s="66">
        <f t="shared" si="0"/>
        <v>4</v>
      </c>
      <c r="F40" s="65">
        <f>VLOOKUP($A40,'Return Data'!$B$7:$R$2843,11,0)</f>
        <v>15.5687</v>
      </c>
      <c r="G40" s="66">
        <f t="shared" si="1"/>
        <v>6</v>
      </c>
      <c r="H40" s="65">
        <f>VLOOKUP($A40,'Return Data'!$B$7:$R$2843,12,0)</f>
        <v>40.097000000000001</v>
      </c>
      <c r="I40" s="66">
        <f t="shared" si="2"/>
        <v>4</v>
      </c>
      <c r="J40" s="65">
        <f>VLOOKUP($A40,'Return Data'!$B$7:$R$2843,13,0)</f>
        <v>48.383400000000002</v>
      </c>
      <c r="K40" s="66">
        <f t="shared" si="3"/>
        <v>6</v>
      </c>
      <c r="L40" s="65">
        <f>VLOOKUP($A40,'Return Data'!$B$7:$R$2843,17,0)</f>
        <v>22.1556</v>
      </c>
      <c r="M40" s="66">
        <f t="shared" si="7"/>
        <v>10</v>
      </c>
      <c r="N40" s="65">
        <f>VLOOKUP($A40,'Return Data'!$B$7:$R$2843,14,0)</f>
        <v>11.5114</v>
      </c>
      <c r="O40" s="66">
        <f t="shared" si="8"/>
        <v>15</v>
      </c>
      <c r="P40" s="65">
        <f>VLOOKUP($A40,'Return Data'!$B$7:$R$2843,15,0)</f>
        <v>11.113200000000001</v>
      </c>
      <c r="Q40" s="66">
        <f t="shared" si="9"/>
        <v>13</v>
      </c>
      <c r="R40" s="65">
        <f>VLOOKUP($A40,'Return Data'!$B$7:$R$2843,16,0)</f>
        <v>12.748200000000001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11.402048484848486</v>
      </c>
      <c r="E42" s="74"/>
      <c r="F42" s="75">
        <f>AVERAGE(F8:F40)</f>
        <v>13.505842424242424</v>
      </c>
      <c r="G42" s="74"/>
      <c r="H42" s="75">
        <f>AVERAGE(H8:H40)</f>
        <v>33.302354545454548</v>
      </c>
      <c r="I42" s="74"/>
      <c r="J42" s="75">
        <f>AVERAGE(J8:J40)</f>
        <v>43.052300000000002</v>
      </c>
      <c r="K42" s="74"/>
      <c r="L42" s="75">
        <f>AVERAGE(L8:L40)</f>
        <v>22.419489655172416</v>
      </c>
      <c r="M42" s="74"/>
      <c r="N42" s="75">
        <f>AVERAGE(N8:N40)</f>
        <v>12.724265384615386</v>
      </c>
      <c r="O42" s="74"/>
      <c r="P42" s="75">
        <f>AVERAGE(P8:P40)</f>
        <v>11.865554545454545</v>
      </c>
      <c r="Q42" s="74"/>
      <c r="R42" s="75">
        <f>AVERAGE(R8:R40)</f>
        <v>13.569057575757578</v>
      </c>
      <c r="S42" s="76"/>
    </row>
    <row r="43" spans="1:19" x14ac:dyDescent="0.3">
      <c r="A43" s="73" t="s">
        <v>28</v>
      </c>
      <c r="B43" s="74"/>
      <c r="C43" s="74"/>
      <c r="D43" s="75">
        <f>MIN(D8:D40)</f>
        <v>7.0336999999999996</v>
      </c>
      <c r="E43" s="74"/>
      <c r="F43" s="75">
        <f>MIN(F8:F40)</f>
        <v>6.4371999999999998</v>
      </c>
      <c r="G43" s="74"/>
      <c r="H43" s="75">
        <f>MIN(H8:H40)</f>
        <v>22.088699999999999</v>
      </c>
      <c r="I43" s="74"/>
      <c r="J43" s="75">
        <f>MIN(J8:J40)</f>
        <v>29.555099999999999</v>
      </c>
      <c r="K43" s="74"/>
      <c r="L43" s="75">
        <f>MIN(L8:L40)</f>
        <v>12.433199999999999</v>
      </c>
      <c r="M43" s="74"/>
      <c r="N43" s="75">
        <f>MIN(N8:N40)</f>
        <v>4.3418000000000001</v>
      </c>
      <c r="O43" s="74"/>
      <c r="P43" s="75">
        <f>MIN(P8:P40)</f>
        <v>7.3655999999999997</v>
      </c>
      <c r="Q43" s="74"/>
      <c r="R43" s="75">
        <f>MIN(R8:R40)</f>
        <v>8.8333999999999993</v>
      </c>
      <c r="S43" s="76"/>
    </row>
    <row r="44" spans="1:19" ht="15" thickBot="1" x14ac:dyDescent="0.35">
      <c r="A44" s="77" t="s">
        <v>29</v>
      </c>
      <c r="B44" s="78"/>
      <c r="C44" s="78"/>
      <c r="D44" s="79">
        <f>MAX(D8:D40)</f>
        <v>20.1099</v>
      </c>
      <c r="E44" s="78"/>
      <c r="F44" s="79">
        <f>MAX(F8:F40)</f>
        <v>36.029899999999998</v>
      </c>
      <c r="G44" s="78"/>
      <c r="H44" s="79">
        <f>MAX(H8:H40)</f>
        <v>59.629300000000001</v>
      </c>
      <c r="I44" s="78"/>
      <c r="J44" s="79">
        <f>MAX(J8:J40)</f>
        <v>75.582300000000004</v>
      </c>
      <c r="K44" s="78"/>
      <c r="L44" s="79">
        <f>MAX(L8:L40)</f>
        <v>42.2014</v>
      </c>
      <c r="M44" s="78"/>
      <c r="N44" s="79">
        <f>MAX(N8:N40)</f>
        <v>26.216899999999999</v>
      </c>
      <c r="O44" s="78"/>
      <c r="P44" s="79">
        <f>MAX(P8:P40)</f>
        <v>19.030200000000001</v>
      </c>
      <c r="Q44" s="78"/>
      <c r="R44" s="79">
        <f>MAX(R8:R40)</f>
        <v>25.3447</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44413</v>
      </c>
      <c r="C8" s="65">
        <f>VLOOKUP($A8,'Return Data'!$B$7:$R$2843,4,0)</f>
        <v>52.224699999999999</v>
      </c>
      <c r="D8" s="65">
        <f>VLOOKUP($A8,'Return Data'!$B$7:$R$2843,10,0)</f>
        <v>18.3873</v>
      </c>
      <c r="E8" s="66">
        <f t="shared" ref="E8:E15" si="0">RANK(D8,D$8:D$31,0)</f>
        <v>6</v>
      </c>
      <c r="F8" s="65">
        <f>VLOOKUP($A8,'Return Data'!$B$7:$R$2843,11,0)</f>
        <v>13.792999999999999</v>
      </c>
      <c r="G8" s="66">
        <f t="shared" ref="G8:G15" si="1">RANK(F8,F$8:F$31,0)</f>
        <v>6</v>
      </c>
      <c r="H8" s="65">
        <f>VLOOKUP($A8,'Return Data'!$B$7:$R$2843,12,0)</f>
        <v>24.261900000000001</v>
      </c>
      <c r="I8" s="66">
        <f t="shared" ref="I8:I15" si="2">RANK(H8,H$8:H$31,0)</f>
        <v>1</v>
      </c>
      <c r="J8" s="65">
        <f>VLOOKUP($A8,'Return Data'!$B$7:$R$2843,13,0)</f>
        <v>23.942599999999999</v>
      </c>
      <c r="K8" s="66">
        <f t="shared" ref="K8:K15" si="3">RANK(J8,J$8:J$31,0)</f>
        <v>1</v>
      </c>
      <c r="L8" s="65">
        <f>VLOOKUP($A8,'Return Data'!$B$7:$R$2843,17,0)</f>
        <v>12.427099999999999</v>
      </c>
      <c r="M8" s="66">
        <f t="shared" ref="M8:M15" si="4">RANK(L8,L$8:L$31,0)</f>
        <v>7</v>
      </c>
      <c r="N8" s="65">
        <f>VLOOKUP($A8,'Return Data'!$B$7:$R$2843,14,0)</f>
        <v>8.327</v>
      </c>
      <c r="O8" s="66">
        <f t="shared" ref="O8:O15" si="5">RANK(N8,N$8:N$31,0)</f>
        <v>13</v>
      </c>
      <c r="P8" s="65">
        <f>VLOOKUP($A8,'Return Data'!$B$7:$R$2843,15,0)</f>
        <v>8.6941000000000006</v>
      </c>
      <c r="Q8" s="66">
        <f t="shared" ref="Q8:Q15" si="6">RANK(P8,P$8:P$31,0)</f>
        <v>8</v>
      </c>
      <c r="R8" s="65">
        <f>VLOOKUP($A8,'Return Data'!$B$7:$R$2843,16,0)</f>
        <v>11.218299999999999</v>
      </c>
      <c r="S8" s="67">
        <f t="shared" ref="S8:S15" si="7">RANK(R8,R$8:R$31,0)</f>
        <v>1</v>
      </c>
    </row>
    <row r="9" spans="1:20" x14ac:dyDescent="0.3">
      <c r="A9" s="63" t="s">
        <v>1612</v>
      </c>
      <c r="B9" s="64">
        <f>VLOOKUP($A9,'Return Data'!$B$7:$R$2843,3,0)</f>
        <v>44413</v>
      </c>
      <c r="C9" s="65">
        <f>VLOOKUP($A9,'Return Data'!$B$7:$R$2843,4,0)</f>
        <v>26.303999999999998</v>
      </c>
      <c r="D9" s="65">
        <f>VLOOKUP($A9,'Return Data'!$B$7:$R$2843,10,0)</f>
        <v>20.573699999999999</v>
      </c>
      <c r="E9" s="66">
        <f t="shared" si="0"/>
        <v>3</v>
      </c>
      <c r="F9" s="65">
        <f>VLOOKUP($A9,'Return Data'!$B$7:$R$2843,11,0)</f>
        <v>13.8546</v>
      </c>
      <c r="G9" s="66">
        <f t="shared" si="1"/>
        <v>5</v>
      </c>
      <c r="H9" s="65">
        <f>VLOOKUP($A9,'Return Data'!$B$7:$R$2843,12,0)</f>
        <v>17.3172</v>
      </c>
      <c r="I9" s="66">
        <f t="shared" si="2"/>
        <v>6</v>
      </c>
      <c r="J9" s="65">
        <f>VLOOKUP($A9,'Return Data'!$B$7:$R$2843,13,0)</f>
        <v>17.0091</v>
      </c>
      <c r="K9" s="66">
        <f t="shared" si="3"/>
        <v>6</v>
      </c>
      <c r="L9" s="65">
        <f>VLOOKUP($A9,'Return Data'!$B$7:$R$2843,17,0)</f>
        <v>14.1881</v>
      </c>
      <c r="M9" s="66">
        <f t="shared" si="4"/>
        <v>4</v>
      </c>
      <c r="N9" s="65">
        <f>VLOOKUP($A9,'Return Data'!$B$7:$R$2843,14,0)</f>
        <v>8.4459</v>
      </c>
      <c r="O9" s="66">
        <f t="shared" si="5"/>
        <v>11</v>
      </c>
      <c r="P9" s="65">
        <f>VLOOKUP($A9,'Return Data'!$B$7:$R$2843,15,0)</f>
        <v>8.3771000000000004</v>
      </c>
      <c r="Q9" s="66">
        <f t="shared" si="6"/>
        <v>9</v>
      </c>
      <c r="R9" s="65">
        <f>VLOOKUP($A9,'Return Data'!$B$7:$R$2843,16,0)</f>
        <v>9.8132000000000001</v>
      </c>
      <c r="S9" s="67">
        <f t="shared" si="7"/>
        <v>9</v>
      </c>
    </row>
    <row r="10" spans="1:20" x14ac:dyDescent="0.3">
      <c r="A10" s="63" t="s">
        <v>1613</v>
      </c>
      <c r="B10" s="64">
        <f>VLOOKUP($A10,'Return Data'!$B$7:$R$2843,3,0)</f>
        <v>44413</v>
      </c>
      <c r="C10" s="65">
        <f>VLOOKUP($A10,'Return Data'!$B$7:$R$2843,4,0)</f>
        <v>32.307299999999998</v>
      </c>
      <c r="D10" s="65">
        <f>VLOOKUP($A10,'Return Data'!$B$7:$R$2843,10,0)</f>
        <v>14.8429</v>
      </c>
      <c r="E10" s="66">
        <f t="shared" si="0"/>
        <v>14</v>
      </c>
      <c r="F10" s="65">
        <f>VLOOKUP($A10,'Return Data'!$B$7:$R$2843,11,0)</f>
        <v>7.3981000000000003</v>
      </c>
      <c r="G10" s="66">
        <f t="shared" si="1"/>
        <v>19</v>
      </c>
      <c r="H10" s="65">
        <f>VLOOKUP($A10,'Return Data'!$B$7:$R$2843,12,0)</f>
        <v>10.024100000000001</v>
      </c>
      <c r="I10" s="66">
        <f t="shared" si="2"/>
        <v>21</v>
      </c>
      <c r="J10" s="65">
        <f>VLOOKUP($A10,'Return Data'!$B$7:$R$2843,13,0)</f>
        <v>9.5798000000000005</v>
      </c>
      <c r="K10" s="66">
        <f t="shared" si="3"/>
        <v>21</v>
      </c>
      <c r="L10" s="65">
        <f>VLOOKUP($A10,'Return Data'!$B$7:$R$2843,17,0)</f>
        <v>10.3537</v>
      </c>
      <c r="M10" s="66">
        <f t="shared" si="4"/>
        <v>13</v>
      </c>
      <c r="N10" s="65">
        <f>VLOOKUP($A10,'Return Data'!$B$7:$R$2843,14,0)</f>
        <v>10.960599999999999</v>
      </c>
      <c r="O10" s="66">
        <f t="shared" si="5"/>
        <v>3</v>
      </c>
      <c r="P10" s="65">
        <f>VLOOKUP($A10,'Return Data'!$B$7:$R$2843,15,0)</f>
        <v>9.2080000000000002</v>
      </c>
      <c r="Q10" s="66">
        <f t="shared" si="6"/>
        <v>5</v>
      </c>
      <c r="R10" s="65">
        <f>VLOOKUP($A10,'Return Data'!$B$7:$R$2843,16,0)</f>
        <v>9.5806000000000004</v>
      </c>
      <c r="S10" s="67">
        <f t="shared" si="7"/>
        <v>11</v>
      </c>
    </row>
    <row r="11" spans="1:20" x14ac:dyDescent="0.3">
      <c r="A11" s="63" t="s">
        <v>1614</v>
      </c>
      <c r="B11" s="64">
        <f>VLOOKUP($A11,'Return Data'!$B$7:$R$2843,3,0)</f>
        <v>44413</v>
      </c>
      <c r="C11" s="65">
        <f>VLOOKUP($A11,'Return Data'!$B$7:$R$2843,4,0)</f>
        <v>39.251800000000003</v>
      </c>
      <c r="D11" s="65">
        <f>VLOOKUP($A11,'Return Data'!$B$7:$R$2843,10,0)</f>
        <v>15.7484</v>
      </c>
      <c r="E11" s="66">
        <f t="shared" si="0"/>
        <v>13</v>
      </c>
      <c r="F11" s="65">
        <f>VLOOKUP($A11,'Return Data'!$B$7:$R$2843,11,0)</f>
        <v>9.1572999999999993</v>
      </c>
      <c r="G11" s="66">
        <f t="shared" si="1"/>
        <v>16</v>
      </c>
      <c r="H11" s="65">
        <f>VLOOKUP($A11,'Return Data'!$B$7:$R$2843,12,0)</f>
        <v>13.4704</v>
      </c>
      <c r="I11" s="66">
        <f t="shared" si="2"/>
        <v>13</v>
      </c>
      <c r="J11" s="65">
        <f>VLOOKUP($A11,'Return Data'!$B$7:$R$2843,13,0)</f>
        <v>12.4658</v>
      </c>
      <c r="K11" s="66">
        <f t="shared" si="3"/>
        <v>16</v>
      </c>
      <c r="L11" s="65">
        <f>VLOOKUP($A11,'Return Data'!$B$7:$R$2843,17,0)</f>
        <v>10.6633</v>
      </c>
      <c r="M11" s="66">
        <f t="shared" si="4"/>
        <v>11</v>
      </c>
      <c r="N11" s="65">
        <f>VLOOKUP($A11,'Return Data'!$B$7:$R$2843,14,0)</f>
        <v>9.4983000000000004</v>
      </c>
      <c r="O11" s="66">
        <f t="shared" si="5"/>
        <v>8</v>
      </c>
      <c r="P11" s="65">
        <f>VLOOKUP($A11,'Return Data'!$B$7:$R$2843,15,0)</f>
        <v>9.2143999999999995</v>
      </c>
      <c r="Q11" s="66">
        <f t="shared" si="6"/>
        <v>4</v>
      </c>
      <c r="R11" s="65">
        <f>VLOOKUP($A11,'Return Data'!$B$7:$R$2843,16,0)</f>
        <v>10.136900000000001</v>
      </c>
      <c r="S11" s="67">
        <f t="shared" si="7"/>
        <v>5</v>
      </c>
    </row>
    <row r="12" spans="1:20" x14ac:dyDescent="0.3">
      <c r="A12" s="63" t="s">
        <v>1615</v>
      </c>
      <c r="B12" s="64">
        <f>VLOOKUP($A12,'Return Data'!$B$7:$R$2843,3,0)</f>
        <v>44413</v>
      </c>
      <c r="C12" s="65">
        <f>VLOOKUP($A12,'Return Data'!$B$7:$R$2843,4,0)</f>
        <v>23.472300000000001</v>
      </c>
      <c r="D12" s="65">
        <f>VLOOKUP($A12,'Return Data'!$B$7:$R$2843,10,0)</f>
        <v>18.319500000000001</v>
      </c>
      <c r="E12" s="66">
        <f t="shared" si="0"/>
        <v>7</v>
      </c>
      <c r="F12" s="65">
        <f>VLOOKUP($A12,'Return Data'!$B$7:$R$2843,11,0)</f>
        <v>11.984400000000001</v>
      </c>
      <c r="G12" s="66">
        <f t="shared" si="1"/>
        <v>9</v>
      </c>
      <c r="H12" s="65">
        <f>VLOOKUP($A12,'Return Data'!$B$7:$R$2843,12,0)</f>
        <v>12.634499999999999</v>
      </c>
      <c r="I12" s="66">
        <f t="shared" si="2"/>
        <v>17</v>
      </c>
      <c r="J12" s="65">
        <f>VLOOKUP($A12,'Return Data'!$B$7:$R$2843,13,0)</f>
        <v>12.939399999999999</v>
      </c>
      <c r="K12" s="66">
        <f t="shared" si="3"/>
        <v>14</v>
      </c>
      <c r="L12" s="65">
        <f>VLOOKUP($A12,'Return Data'!$B$7:$R$2843,17,0)</f>
        <v>11.8626</v>
      </c>
      <c r="M12" s="66">
        <f t="shared" si="4"/>
        <v>9</v>
      </c>
      <c r="N12" s="65">
        <f>VLOOKUP($A12,'Return Data'!$B$7:$R$2843,14,0)</f>
        <v>2.5145</v>
      </c>
      <c r="O12" s="66">
        <f t="shared" si="5"/>
        <v>20</v>
      </c>
      <c r="P12" s="65">
        <f>VLOOKUP($A12,'Return Data'!$B$7:$R$2843,15,0)</f>
        <v>4.9737999999999998</v>
      </c>
      <c r="Q12" s="66">
        <f t="shared" si="6"/>
        <v>19</v>
      </c>
      <c r="R12" s="65">
        <f>VLOOKUP($A12,'Return Data'!$B$7:$R$2843,16,0)</f>
        <v>7.0957999999999997</v>
      </c>
      <c r="S12" s="67">
        <f t="shared" si="7"/>
        <v>20</v>
      </c>
    </row>
    <row r="13" spans="1:20" x14ac:dyDescent="0.3">
      <c r="A13" s="63" t="s">
        <v>1616</v>
      </c>
      <c r="B13" s="64">
        <f>VLOOKUP($A13,'Return Data'!$B$7:$R$2843,3,0)</f>
        <v>44413</v>
      </c>
      <c r="C13" s="65">
        <f>VLOOKUP($A13,'Return Data'!$B$7:$R$2843,4,0)</f>
        <v>80.223399999999998</v>
      </c>
      <c r="D13" s="65">
        <f>VLOOKUP($A13,'Return Data'!$B$7:$R$2843,10,0)</f>
        <v>17.717199999999998</v>
      </c>
      <c r="E13" s="66">
        <f t="shared" si="0"/>
        <v>8</v>
      </c>
      <c r="F13" s="65">
        <f>VLOOKUP($A13,'Return Data'!$B$7:$R$2843,11,0)</f>
        <v>13.2134</v>
      </c>
      <c r="G13" s="66">
        <f t="shared" si="1"/>
        <v>7</v>
      </c>
      <c r="H13" s="65">
        <f>VLOOKUP($A13,'Return Data'!$B$7:$R$2843,12,0)</f>
        <v>16.084</v>
      </c>
      <c r="I13" s="66">
        <f t="shared" si="2"/>
        <v>7</v>
      </c>
      <c r="J13" s="65">
        <f>VLOOKUP($A13,'Return Data'!$B$7:$R$2843,13,0)</f>
        <v>16.0381</v>
      </c>
      <c r="K13" s="66">
        <f t="shared" si="3"/>
        <v>8</v>
      </c>
      <c r="L13" s="65">
        <f>VLOOKUP($A13,'Return Data'!$B$7:$R$2843,17,0)</f>
        <v>14.553900000000001</v>
      </c>
      <c r="M13" s="66">
        <f t="shared" si="4"/>
        <v>2</v>
      </c>
      <c r="N13" s="65">
        <f>VLOOKUP($A13,'Return Data'!$B$7:$R$2843,14,0)</f>
        <v>11.974500000000001</v>
      </c>
      <c r="O13" s="66">
        <f t="shared" si="5"/>
        <v>2</v>
      </c>
      <c r="P13" s="65">
        <f>VLOOKUP($A13,'Return Data'!$B$7:$R$2843,15,0)</f>
        <v>10.037800000000001</v>
      </c>
      <c r="Q13" s="66">
        <f t="shared" si="6"/>
        <v>3</v>
      </c>
      <c r="R13" s="65">
        <f>VLOOKUP($A13,'Return Data'!$B$7:$R$2843,16,0)</f>
        <v>10.481</v>
      </c>
      <c r="S13" s="67">
        <f t="shared" si="7"/>
        <v>4</v>
      </c>
    </row>
    <row r="14" spans="1:20" x14ac:dyDescent="0.3">
      <c r="A14" s="63" t="s">
        <v>1617</v>
      </c>
      <c r="B14" s="64">
        <f>VLOOKUP($A14,'Return Data'!$B$7:$R$2843,3,0)</f>
        <v>44413</v>
      </c>
      <c r="C14" s="65">
        <f>VLOOKUP($A14,'Return Data'!$B$7:$R$2843,4,0)</f>
        <v>47.3018</v>
      </c>
      <c r="D14" s="65">
        <f>VLOOKUP($A14,'Return Data'!$B$7:$R$2843,10,0)</f>
        <v>16.9574</v>
      </c>
      <c r="E14" s="66">
        <f t="shared" si="0"/>
        <v>10</v>
      </c>
      <c r="F14" s="65">
        <f>VLOOKUP($A14,'Return Data'!$B$7:$R$2843,11,0)</f>
        <v>14.823600000000001</v>
      </c>
      <c r="G14" s="66">
        <f t="shared" si="1"/>
        <v>2</v>
      </c>
      <c r="H14" s="65">
        <f>VLOOKUP($A14,'Return Data'!$B$7:$R$2843,12,0)</f>
        <v>15.7014</v>
      </c>
      <c r="I14" s="66">
        <f t="shared" si="2"/>
        <v>8</v>
      </c>
      <c r="J14" s="65">
        <f>VLOOKUP($A14,'Return Data'!$B$7:$R$2843,13,0)</f>
        <v>16.345600000000001</v>
      </c>
      <c r="K14" s="66">
        <f t="shared" si="3"/>
        <v>7</v>
      </c>
      <c r="L14" s="65">
        <f>VLOOKUP($A14,'Return Data'!$B$7:$R$2843,17,0)</f>
        <v>12.5463</v>
      </c>
      <c r="M14" s="66">
        <f t="shared" si="4"/>
        <v>6</v>
      </c>
      <c r="N14" s="65">
        <f>VLOOKUP($A14,'Return Data'!$B$7:$R$2843,14,0)</f>
        <v>7.3529999999999998</v>
      </c>
      <c r="O14" s="66">
        <f t="shared" si="5"/>
        <v>17</v>
      </c>
      <c r="P14" s="65">
        <f>VLOOKUP($A14,'Return Data'!$B$7:$R$2843,15,0)</f>
        <v>7.3880999999999997</v>
      </c>
      <c r="Q14" s="66">
        <f t="shared" si="6"/>
        <v>17</v>
      </c>
      <c r="R14" s="65">
        <f>VLOOKUP($A14,'Return Data'!$B$7:$R$2843,16,0)</f>
        <v>8.8986000000000001</v>
      </c>
      <c r="S14" s="67">
        <f t="shared" si="7"/>
        <v>15</v>
      </c>
    </row>
    <row r="15" spans="1:20" x14ac:dyDescent="0.3">
      <c r="A15" s="63" t="s">
        <v>1618</v>
      </c>
      <c r="B15" s="64">
        <f>VLOOKUP($A15,'Return Data'!$B$7:$R$2843,3,0)</f>
        <v>44413</v>
      </c>
      <c r="C15" s="65">
        <f>VLOOKUP($A15,'Return Data'!$B$7:$R$2843,4,0)</f>
        <v>71.142700000000005</v>
      </c>
      <c r="D15" s="65">
        <f>VLOOKUP($A15,'Return Data'!$B$7:$R$2843,10,0)</f>
        <v>12.2911</v>
      </c>
      <c r="E15" s="66">
        <f t="shared" si="0"/>
        <v>20</v>
      </c>
      <c r="F15" s="65">
        <f>VLOOKUP($A15,'Return Data'!$B$7:$R$2843,11,0)</f>
        <v>9.9054000000000002</v>
      </c>
      <c r="G15" s="66">
        <f t="shared" si="1"/>
        <v>14</v>
      </c>
      <c r="H15" s="65">
        <f>VLOOKUP($A15,'Return Data'!$B$7:$R$2843,12,0)</f>
        <v>14.1233</v>
      </c>
      <c r="I15" s="66">
        <f t="shared" si="2"/>
        <v>9</v>
      </c>
      <c r="J15" s="65">
        <f>VLOOKUP($A15,'Return Data'!$B$7:$R$2843,13,0)</f>
        <v>14.0036</v>
      </c>
      <c r="K15" s="66">
        <f t="shared" si="3"/>
        <v>12</v>
      </c>
      <c r="L15" s="65">
        <f>VLOOKUP($A15,'Return Data'!$B$7:$R$2843,17,0)</f>
        <v>10.000299999999999</v>
      </c>
      <c r="M15" s="66">
        <f t="shared" si="4"/>
        <v>14</v>
      </c>
      <c r="N15" s="65">
        <f>VLOOKUP($A15,'Return Data'!$B$7:$R$2843,14,0)</f>
        <v>8.3583999999999996</v>
      </c>
      <c r="O15" s="66">
        <f t="shared" si="5"/>
        <v>12</v>
      </c>
      <c r="P15" s="65">
        <f>VLOOKUP($A15,'Return Data'!$B$7:$R$2843,15,0)</f>
        <v>7.4035000000000002</v>
      </c>
      <c r="Q15" s="66">
        <f t="shared" si="6"/>
        <v>16</v>
      </c>
      <c r="R15" s="65">
        <f>VLOOKUP($A15,'Return Data'!$B$7:$R$2843,16,0)</f>
        <v>9.5565999999999995</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44413</v>
      </c>
      <c r="C17" s="65">
        <f>VLOOKUP($A17,'Return Data'!$B$7:$R$2843,4,0)</f>
        <v>60.251600000000003</v>
      </c>
      <c r="D17" s="65">
        <f>VLOOKUP($A17,'Return Data'!$B$7:$R$2843,10,0)</f>
        <v>23.958500000000001</v>
      </c>
      <c r="E17" s="66">
        <f t="shared" ref="E17:E26" si="8">RANK(D17,D$8:D$31,0)</f>
        <v>1</v>
      </c>
      <c r="F17" s="65">
        <f>VLOOKUP($A17,'Return Data'!$B$7:$R$2843,11,0)</f>
        <v>16.657800000000002</v>
      </c>
      <c r="G17" s="66">
        <f t="shared" ref="G17:G26" si="9">RANK(F17,F$8:F$31,0)</f>
        <v>1</v>
      </c>
      <c r="H17" s="65">
        <f>VLOOKUP($A17,'Return Data'!$B$7:$R$2843,12,0)</f>
        <v>22.9556</v>
      </c>
      <c r="I17" s="66">
        <f t="shared" ref="I17:I26" si="10">RANK(H17,H$8:H$31,0)</f>
        <v>2</v>
      </c>
      <c r="J17" s="65">
        <f>VLOOKUP($A17,'Return Data'!$B$7:$R$2843,13,0)</f>
        <v>21.4895</v>
      </c>
      <c r="K17" s="66">
        <f t="shared" ref="K17:K26" si="11">RANK(J17,J$8:J$31,0)</f>
        <v>2</v>
      </c>
      <c r="L17" s="65">
        <f>VLOOKUP($A17,'Return Data'!$B$7:$R$2843,17,0)</f>
        <v>12.836499999999999</v>
      </c>
      <c r="M17" s="66">
        <f t="shared" ref="M17:M26" si="12">RANK(L17,L$8:L$31,0)</f>
        <v>5</v>
      </c>
      <c r="N17" s="65">
        <f>VLOOKUP($A17,'Return Data'!$B$7:$R$2843,14,0)</f>
        <v>10.356</v>
      </c>
      <c r="O17" s="66">
        <f t="shared" ref="O17:O26" si="13">RANK(N17,N$8:N$31,0)</f>
        <v>5</v>
      </c>
      <c r="P17" s="65">
        <f>VLOOKUP($A17,'Return Data'!$B$7:$R$2843,15,0)</f>
        <v>8.8675999999999995</v>
      </c>
      <c r="Q17" s="66">
        <f>RANK(P17,P$8:P$31,0)</f>
        <v>7</v>
      </c>
      <c r="R17" s="65">
        <f>VLOOKUP($A17,'Return Data'!$B$7:$R$2843,16,0)</f>
        <v>10.037599999999999</v>
      </c>
      <c r="S17" s="67">
        <f t="shared" ref="S17:S26" si="14">RANK(R17,R$8:R$31,0)</f>
        <v>7</v>
      </c>
    </row>
    <row r="18" spans="1:19" x14ac:dyDescent="0.3">
      <c r="A18" s="63" t="s">
        <v>1621</v>
      </c>
      <c r="B18" s="64">
        <f>VLOOKUP($A18,'Return Data'!$B$7:$R$2843,3,0)</f>
        <v>44413</v>
      </c>
      <c r="C18" s="65">
        <f>VLOOKUP($A18,'Return Data'!$B$7:$R$2843,4,0)</f>
        <v>48.1051</v>
      </c>
      <c r="D18" s="65">
        <f>VLOOKUP($A18,'Return Data'!$B$7:$R$2843,10,0)</f>
        <v>17.036999999999999</v>
      </c>
      <c r="E18" s="66">
        <f t="shared" si="8"/>
        <v>9</v>
      </c>
      <c r="F18" s="65">
        <f>VLOOKUP($A18,'Return Data'!$B$7:$R$2843,11,0)</f>
        <v>9.7376000000000005</v>
      </c>
      <c r="G18" s="66">
        <f t="shared" si="9"/>
        <v>15</v>
      </c>
      <c r="H18" s="65">
        <f>VLOOKUP($A18,'Return Data'!$B$7:$R$2843,12,0)</f>
        <v>14.0718</v>
      </c>
      <c r="I18" s="66">
        <f t="shared" si="10"/>
        <v>10</v>
      </c>
      <c r="J18" s="65">
        <f>VLOOKUP($A18,'Return Data'!$B$7:$R$2843,13,0)</f>
        <v>14.2294</v>
      </c>
      <c r="K18" s="66">
        <f t="shared" si="11"/>
        <v>11</v>
      </c>
      <c r="L18" s="65">
        <f>VLOOKUP($A18,'Return Data'!$B$7:$R$2843,17,0)</f>
        <v>11.754</v>
      </c>
      <c r="M18" s="66">
        <f t="shared" si="12"/>
        <v>10</v>
      </c>
      <c r="N18" s="65">
        <f>VLOOKUP($A18,'Return Data'!$B$7:$R$2843,14,0)</f>
        <v>9.7624999999999993</v>
      </c>
      <c r="O18" s="66">
        <f t="shared" si="13"/>
        <v>7</v>
      </c>
      <c r="P18" s="65">
        <f>VLOOKUP($A18,'Return Data'!$B$7:$R$2843,15,0)</f>
        <v>8.2370000000000001</v>
      </c>
      <c r="Q18" s="66">
        <f>RANK(P18,P$8:P$31,0)</f>
        <v>10</v>
      </c>
      <c r="R18" s="65">
        <f>VLOOKUP($A18,'Return Data'!$B$7:$R$2843,16,0)</f>
        <v>9.1364999999999998</v>
      </c>
      <c r="S18" s="67">
        <f t="shared" si="14"/>
        <v>14</v>
      </c>
    </row>
    <row r="19" spans="1:19" x14ac:dyDescent="0.3">
      <c r="A19" s="63" t="s">
        <v>1622</v>
      </c>
      <c r="B19" s="64">
        <f>VLOOKUP($A19,'Return Data'!$B$7:$R$2843,3,0)</f>
        <v>44413</v>
      </c>
      <c r="C19" s="65">
        <f>VLOOKUP($A19,'Return Data'!$B$7:$R$2843,4,0)</f>
        <v>56.722900000000003</v>
      </c>
      <c r="D19" s="65">
        <f>VLOOKUP($A19,'Return Data'!$B$7:$R$2843,10,0)</f>
        <v>14.7165</v>
      </c>
      <c r="E19" s="66">
        <f t="shared" si="8"/>
        <v>15</v>
      </c>
      <c r="F19" s="65">
        <f>VLOOKUP($A19,'Return Data'!$B$7:$R$2843,11,0)</f>
        <v>9.9598999999999993</v>
      </c>
      <c r="G19" s="66">
        <f t="shared" si="9"/>
        <v>13</v>
      </c>
      <c r="H19" s="65">
        <f>VLOOKUP($A19,'Return Data'!$B$7:$R$2843,12,0)</f>
        <v>13.5055</v>
      </c>
      <c r="I19" s="66">
        <f t="shared" si="10"/>
        <v>12</v>
      </c>
      <c r="J19" s="65">
        <f>VLOOKUP($A19,'Return Data'!$B$7:$R$2843,13,0)</f>
        <v>14.4458</v>
      </c>
      <c r="K19" s="66">
        <f t="shared" si="11"/>
        <v>9</v>
      </c>
      <c r="L19" s="65">
        <f>VLOOKUP($A19,'Return Data'!$B$7:$R$2843,17,0)</f>
        <v>11.978400000000001</v>
      </c>
      <c r="M19" s="66">
        <f t="shared" si="12"/>
        <v>8</v>
      </c>
      <c r="N19" s="65">
        <f>VLOOKUP($A19,'Return Data'!$B$7:$R$2843,14,0)</f>
        <v>10.261100000000001</v>
      </c>
      <c r="O19" s="66">
        <f t="shared" si="13"/>
        <v>6</v>
      </c>
      <c r="P19" s="65">
        <f>VLOOKUP($A19,'Return Data'!$B$7:$R$2843,15,0)</f>
        <v>10.082599999999999</v>
      </c>
      <c r="Q19" s="66">
        <f>RANK(P19,P$8:P$31,0)</f>
        <v>2</v>
      </c>
      <c r="R19" s="65">
        <f>VLOOKUP($A19,'Return Data'!$B$7:$R$2843,16,0)</f>
        <v>11.065200000000001</v>
      </c>
      <c r="S19" s="67">
        <f t="shared" si="14"/>
        <v>3</v>
      </c>
    </row>
    <row r="20" spans="1:19" x14ac:dyDescent="0.3">
      <c r="A20" s="63" t="s">
        <v>1623</v>
      </c>
      <c r="B20" s="64">
        <f>VLOOKUP($A20,'Return Data'!$B$7:$R$2843,3,0)</f>
        <v>44413</v>
      </c>
      <c r="C20" s="65">
        <f>VLOOKUP($A20,'Return Data'!$B$7:$R$2843,4,0)</f>
        <v>27.4679</v>
      </c>
      <c r="D20" s="65">
        <f>VLOOKUP($A20,'Return Data'!$B$7:$R$2843,10,0)</f>
        <v>13.5525</v>
      </c>
      <c r="E20" s="66">
        <f t="shared" si="8"/>
        <v>18</v>
      </c>
      <c r="F20" s="65">
        <f>VLOOKUP($A20,'Return Data'!$B$7:$R$2843,11,0)</f>
        <v>6.9663000000000004</v>
      </c>
      <c r="G20" s="66">
        <f t="shared" si="9"/>
        <v>20</v>
      </c>
      <c r="H20" s="65">
        <f>VLOOKUP($A20,'Return Data'!$B$7:$R$2843,12,0)</f>
        <v>10.6638</v>
      </c>
      <c r="I20" s="66">
        <f t="shared" si="10"/>
        <v>19</v>
      </c>
      <c r="J20" s="65">
        <f>VLOOKUP($A20,'Return Data'!$B$7:$R$2843,13,0)</f>
        <v>10.8802</v>
      </c>
      <c r="K20" s="66">
        <f t="shared" si="11"/>
        <v>19</v>
      </c>
      <c r="L20" s="65">
        <f>VLOOKUP($A20,'Return Data'!$B$7:$R$2843,17,0)</f>
        <v>9.4659999999999993</v>
      </c>
      <c r="M20" s="66">
        <f t="shared" si="12"/>
        <v>18</v>
      </c>
      <c r="N20" s="65">
        <f>VLOOKUP($A20,'Return Data'!$B$7:$R$2843,14,0)</f>
        <v>8.2124000000000006</v>
      </c>
      <c r="O20" s="66">
        <f t="shared" si="13"/>
        <v>14</v>
      </c>
      <c r="P20" s="65">
        <f>VLOOKUP($A20,'Return Data'!$B$7:$R$2843,15,0)</f>
        <v>7.7729999999999997</v>
      </c>
      <c r="Q20" s="66">
        <f>RANK(P20,P$8:P$31,0)</f>
        <v>13</v>
      </c>
      <c r="R20" s="65">
        <f>VLOOKUP($A20,'Return Data'!$B$7:$R$2843,16,0)</f>
        <v>9.1776</v>
      </c>
      <c r="S20" s="67">
        <f t="shared" si="14"/>
        <v>13</v>
      </c>
    </row>
    <row r="21" spans="1:19" x14ac:dyDescent="0.3">
      <c r="A21" s="63" t="s">
        <v>1624</v>
      </c>
      <c r="B21" s="64">
        <f>VLOOKUP($A21,'Return Data'!$B$7:$R$2843,3,0)</f>
        <v>44413</v>
      </c>
      <c r="C21" s="65">
        <f>VLOOKUP($A21,'Return Data'!$B$7:$R$2843,4,0)</f>
        <v>17.064299999999999</v>
      </c>
      <c r="D21" s="65">
        <f>VLOOKUP($A21,'Return Data'!$B$7:$R$2843,10,0)</f>
        <v>10.268000000000001</v>
      </c>
      <c r="E21" s="66">
        <f t="shared" si="8"/>
        <v>22</v>
      </c>
      <c r="F21" s="65">
        <f>VLOOKUP($A21,'Return Data'!$B$7:$R$2843,11,0)</f>
        <v>3.7507999999999999</v>
      </c>
      <c r="G21" s="66">
        <f t="shared" si="9"/>
        <v>22</v>
      </c>
      <c r="H21" s="65">
        <f>VLOOKUP($A21,'Return Data'!$B$7:$R$2843,12,0)</f>
        <v>13.743499999999999</v>
      </c>
      <c r="I21" s="66">
        <f t="shared" si="10"/>
        <v>11</v>
      </c>
      <c r="J21" s="65">
        <f>VLOOKUP($A21,'Return Data'!$B$7:$R$2843,13,0)</f>
        <v>14.421099999999999</v>
      </c>
      <c r="K21" s="66">
        <f t="shared" si="11"/>
        <v>10</v>
      </c>
      <c r="L21" s="65">
        <f>VLOOKUP($A21,'Return Data'!$B$7:$R$2843,17,0)</f>
        <v>9.4807000000000006</v>
      </c>
      <c r="M21" s="66">
        <f t="shared" si="12"/>
        <v>17</v>
      </c>
      <c r="N21" s="65">
        <f>VLOOKUP($A21,'Return Data'!$B$7:$R$2843,14,0)</f>
        <v>7.9070999999999998</v>
      </c>
      <c r="O21" s="66">
        <f t="shared" si="13"/>
        <v>15</v>
      </c>
      <c r="P21" s="65"/>
      <c r="Q21" s="66"/>
      <c r="R21" s="65">
        <f>VLOOKUP($A21,'Return Data'!$B$7:$R$2843,16,0)</f>
        <v>9.8663000000000007</v>
      </c>
      <c r="S21" s="67">
        <f t="shared" si="14"/>
        <v>8</v>
      </c>
    </row>
    <row r="22" spans="1:19" x14ac:dyDescent="0.3">
      <c r="A22" s="63" t="s">
        <v>1625</v>
      </c>
      <c r="B22" s="64">
        <f>VLOOKUP($A22,'Return Data'!$B$7:$R$2843,3,0)</f>
        <v>44413</v>
      </c>
      <c r="C22" s="65">
        <f>VLOOKUP($A22,'Return Data'!$B$7:$R$2843,4,0)</f>
        <v>45.103400000000001</v>
      </c>
      <c r="D22" s="65">
        <f>VLOOKUP($A22,'Return Data'!$B$7:$R$2843,10,0)</f>
        <v>21.295000000000002</v>
      </c>
      <c r="E22" s="66">
        <f t="shared" si="8"/>
        <v>2</v>
      </c>
      <c r="F22" s="65">
        <f>VLOOKUP($A22,'Return Data'!$B$7:$R$2843,11,0)</f>
        <v>14.706899999999999</v>
      </c>
      <c r="G22" s="66">
        <f t="shared" si="9"/>
        <v>3</v>
      </c>
      <c r="H22" s="65">
        <f>VLOOKUP($A22,'Return Data'!$B$7:$R$2843,12,0)</f>
        <v>21.619399999999999</v>
      </c>
      <c r="I22" s="66">
        <f t="shared" si="10"/>
        <v>3</v>
      </c>
      <c r="J22" s="65">
        <f>VLOOKUP($A22,'Return Data'!$B$7:$R$2843,13,0)</f>
        <v>20.873999999999999</v>
      </c>
      <c r="K22" s="66">
        <f t="shared" si="11"/>
        <v>3</v>
      </c>
      <c r="L22" s="65">
        <f>VLOOKUP($A22,'Return Data'!$B$7:$R$2843,17,0)</f>
        <v>16.028099999999998</v>
      </c>
      <c r="M22" s="66">
        <f t="shared" si="12"/>
        <v>1</v>
      </c>
      <c r="N22" s="65">
        <f>VLOOKUP($A22,'Return Data'!$B$7:$R$2843,14,0)</f>
        <v>12.48</v>
      </c>
      <c r="O22" s="66">
        <f t="shared" si="13"/>
        <v>1</v>
      </c>
      <c r="P22" s="65">
        <f>VLOOKUP($A22,'Return Data'!$B$7:$R$2843,15,0)</f>
        <v>10.6953</v>
      </c>
      <c r="Q22" s="66">
        <f>RANK(P22,P$8:P$31,0)</f>
        <v>1</v>
      </c>
      <c r="R22" s="65">
        <f>VLOOKUP($A22,'Return Data'!$B$7:$R$2843,16,0)</f>
        <v>11.1286</v>
      </c>
      <c r="S22" s="67">
        <f t="shared" si="14"/>
        <v>2</v>
      </c>
    </row>
    <row r="23" spans="1:19" x14ac:dyDescent="0.3">
      <c r="A23" s="63" t="s">
        <v>1626</v>
      </c>
      <c r="B23" s="64">
        <f>VLOOKUP($A23,'Return Data'!$B$7:$R$2843,3,0)</f>
        <v>44413</v>
      </c>
      <c r="C23" s="65">
        <f>VLOOKUP($A23,'Return Data'!$B$7:$R$2843,4,0)</f>
        <v>44.5929</v>
      </c>
      <c r="D23" s="65">
        <f>VLOOKUP($A23,'Return Data'!$B$7:$R$2843,10,0)</f>
        <v>15.908899999999999</v>
      </c>
      <c r="E23" s="66">
        <f t="shared" si="8"/>
        <v>12</v>
      </c>
      <c r="F23" s="65">
        <f>VLOOKUP($A23,'Return Data'!$B$7:$R$2843,11,0)</f>
        <v>11.4762</v>
      </c>
      <c r="G23" s="66">
        <f t="shared" si="9"/>
        <v>10</v>
      </c>
      <c r="H23" s="65">
        <f>VLOOKUP($A23,'Return Data'!$B$7:$R$2843,12,0)</f>
        <v>12.941700000000001</v>
      </c>
      <c r="I23" s="66">
        <f t="shared" si="10"/>
        <v>15</v>
      </c>
      <c r="J23" s="65">
        <f>VLOOKUP($A23,'Return Data'!$B$7:$R$2843,13,0)</f>
        <v>12.6874</v>
      </c>
      <c r="K23" s="66">
        <f t="shared" si="11"/>
        <v>15</v>
      </c>
      <c r="L23" s="65">
        <f>VLOOKUP($A23,'Return Data'!$B$7:$R$2843,17,0)</f>
        <v>9.5324000000000009</v>
      </c>
      <c r="M23" s="66">
        <f t="shared" si="12"/>
        <v>16</v>
      </c>
      <c r="N23" s="65">
        <f>VLOOKUP($A23,'Return Data'!$B$7:$R$2843,14,0)</f>
        <v>8.7280999999999995</v>
      </c>
      <c r="O23" s="66">
        <f t="shared" si="13"/>
        <v>10</v>
      </c>
      <c r="P23" s="65">
        <f>VLOOKUP($A23,'Return Data'!$B$7:$R$2843,15,0)</f>
        <v>7.8131000000000004</v>
      </c>
      <c r="Q23" s="66">
        <f>RANK(P23,P$8:P$31,0)</f>
        <v>12</v>
      </c>
      <c r="R23" s="65">
        <f>VLOOKUP($A23,'Return Data'!$B$7:$R$2843,16,0)</f>
        <v>8.3261000000000003</v>
      </c>
      <c r="S23" s="67">
        <f t="shared" si="14"/>
        <v>18</v>
      </c>
    </row>
    <row r="24" spans="1:19" x14ac:dyDescent="0.3">
      <c r="A24" s="63" t="s">
        <v>1627</v>
      </c>
      <c r="B24" s="64">
        <f>VLOOKUP($A24,'Return Data'!$B$7:$R$2843,3,0)</f>
        <v>44413</v>
      </c>
      <c r="C24" s="65">
        <f>VLOOKUP($A24,'Return Data'!$B$7:$R$2843,4,0)</f>
        <v>70.317400000000006</v>
      </c>
      <c r="D24" s="65">
        <f>VLOOKUP($A24,'Return Data'!$B$7:$R$2843,10,0)</f>
        <v>16.1797</v>
      </c>
      <c r="E24" s="66">
        <f t="shared" si="8"/>
        <v>11</v>
      </c>
      <c r="F24" s="65">
        <f>VLOOKUP($A24,'Return Data'!$B$7:$R$2843,11,0)</f>
        <v>9.0363000000000007</v>
      </c>
      <c r="G24" s="66">
        <f t="shared" si="9"/>
        <v>18</v>
      </c>
      <c r="H24" s="65">
        <f>VLOOKUP($A24,'Return Data'!$B$7:$R$2843,12,0)</f>
        <v>10.5869</v>
      </c>
      <c r="I24" s="66">
        <f t="shared" si="10"/>
        <v>20</v>
      </c>
      <c r="J24" s="65">
        <f>VLOOKUP($A24,'Return Data'!$B$7:$R$2843,13,0)</f>
        <v>9.6826000000000008</v>
      </c>
      <c r="K24" s="66">
        <f t="shared" si="11"/>
        <v>20</v>
      </c>
      <c r="L24" s="65">
        <f>VLOOKUP($A24,'Return Data'!$B$7:$R$2843,17,0)</f>
        <v>9.6905999999999999</v>
      </c>
      <c r="M24" s="66">
        <f t="shared" si="12"/>
        <v>15</v>
      </c>
      <c r="N24" s="65">
        <f>VLOOKUP($A24,'Return Data'!$B$7:$R$2843,14,0)</f>
        <v>8.8452999999999999</v>
      </c>
      <c r="O24" s="66">
        <f t="shared" si="13"/>
        <v>9</v>
      </c>
      <c r="P24" s="65">
        <f>VLOOKUP($A24,'Return Data'!$B$7:$R$2843,15,0)</f>
        <v>7.6440999999999999</v>
      </c>
      <c r="Q24" s="66">
        <f>RANK(P24,P$8:P$31,0)</f>
        <v>14</v>
      </c>
      <c r="R24" s="65">
        <f>VLOOKUP($A24,'Return Data'!$B$7:$R$2843,16,0)</f>
        <v>8.3481000000000005</v>
      </c>
      <c r="S24" s="67">
        <f t="shared" si="14"/>
        <v>17</v>
      </c>
    </row>
    <row r="25" spans="1:19" x14ac:dyDescent="0.3">
      <c r="A25" s="63" t="s">
        <v>2011</v>
      </c>
      <c r="B25" s="64">
        <f>VLOOKUP($A25,'Return Data'!$B$7:$R$2843,3,0)</f>
        <v>44413</v>
      </c>
      <c r="C25" s="65">
        <f>VLOOKUP($A25,'Return Data'!$B$7:$R$2843,4,0)</f>
        <v>24.795999999999999</v>
      </c>
      <c r="D25" s="65">
        <f>VLOOKUP($A25,'Return Data'!$B$7:$R$2843,10,0)</f>
        <v>14.6274</v>
      </c>
      <c r="E25" s="66">
        <f t="shared" si="8"/>
        <v>16</v>
      </c>
      <c r="F25" s="65">
        <f>VLOOKUP($A25,'Return Data'!$B$7:$R$2843,11,0)</f>
        <v>6.5191999999999997</v>
      </c>
      <c r="G25" s="66">
        <f t="shared" si="9"/>
        <v>21</v>
      </c>
      <c r="H25" s="65">
        <f>VLOOKUP($A25,'Return Data'!$B$7:$R$2843,12,0)</f>
        <v>11.677199999999999</v>
      </c>
      <c r="I25" s="66">
        <f t="shared" si="10"/>
        <v>18</v>
      </c>
      <c r="J25" s="65">
        <f>VLOOKUP($A25,'Return Data'!$B$7:$R$2843,13,0)</f>
        <v>11.008599999999999</v>
      </c>
      <c r="K25" s="66">
        <f t="shared" si="11"/>
        <v>18</v>
      </c>
      <c r="L25" s="65">
        <f>VLOOKUP($A25,'Return Data'!$B$7:$R$2843,17,0)</f>
        <v>8.6521000000000008</v>
      </c>
      <c r="M25" s="66">
        <f t="shared" si="12"/>
        <v>20</v>
      </c>
      <c r="N25" s="65">
        <f>VLOOKUP($A25,'Return Data'!$B$7:$R$2843,14,0)</f>
        <v>7.5132000000000003</v>
      </c>
      <c r="O25" s="66">
        <f t="shared" si="13"/>
        <v>16</v>
      </c>
      <c r="P25" s="65">
        <f>VLOOKUP($A25,'Return Data'!$B$7:$R$2843,15,0)</f>
        <v>7.4691999999999998</v>
      </c>
      <c r="Q25" s="66">
        <f>RANK(P25,P$8:P$31,0)</f>
        <v>15</v>
      </c>
      <c r="R25" s="65">
        <f>VLOOKUP($A25,'Return Data'!$B$7:$R$2843,16,0)</f>
        <v>8.8790999999999993</v>
      </c>
      <c r="S25" s="67">
        <f t="shared" si="14"/>
        <v>16</v>
      </c>
    </row>
    <row r="26" spans="1:19" x14ac:dyDescent="0.3">
      <c r="A26" s="63" t="s">
        <v>1628</v>
      </c>
      <c r="B26" s="64">
        <f>VLOOKUP($A26,'Return Data'!$B$7:$R$2843,3,0)</f>
        <v>44413</v>
      </c>
      <c r="C26" s="65">
        <f>VLOOKUP($A26,'Return Data'!$B$7:$R$2843,4,0)</f>
        <v>45.66</v>
      </c>
      <c r="D26" s="65">
        <f>VLOOKUP($A26,'Return Data'!$B$7:$R$2843,10,0)</f>
        <v>13.349</v>
      </c>
      <c r="E26" s="66">
        <f t="shared" si="8"/>
        <v>19</v>
      </c>
      <c r="F26" s="65">
        <f>VLOOKUP($A26,'Return Data'!$B$7:$R$2843,11,0)</f>
        <v>11.422599999999999</v>
      </c>
      <c r="G26" s="66">
        <f t="shared" si="9"/>
        <v>11</v>
      </c>
      <c r="H26" s="65">
        <f>VLOOKUP($A26,'Return Data'!$B$7:$R$2843,12,0)</f>
        <v>13.203200000000001</v>
      </c>
      <c r="I26" s="66">
        <f t="shared" si="10"/>
        <v>14</v>
      </c>
      <c r="J26" s="65">
        <f>VLOOKUP($A26,'Return Data'!$B$7:$R$2843,13,0)</f>
        <v>13.078900000000001</v>
      </c>
      <c r="K26" s="66">
        <f t="shared" si="11"/>
        <v>13</v>
      </c>
      <c r="L26" s="65">
        <f>VLOOKUP($A26,'Return Data'!$B$7:$R$2843,17,0)</f>
        <v>0.37769999999999998</v>
      </c>
      <c r="M26" s="66">
        <f t="shared" si="12"/>
        <v>21</v>
      </c>
      <c r="N26" s="65">
        <f>VLOOKUP($A26,'Return Data'!$B$7:$R$2843,14,0)</f>
        <v>1.4146000000000001</v>
      </c>
      <c r="O26" s="66">
        <f t="shared" si="13"/>
        <v>21</v>
      </c>
      <c r="P26" s="65">
        <f>VLOOKUP($A26,'Return Data'!$B$7:$R$2843,15,0)</f>
        <v>3.867</v>
      </c>
      <c r="Q26" s="66">
        <f>RANK(P26,P$8:P$31,0)</f>
        <v>20</v>
      </c>
      <c r="R26" s="65">
        <f>VLOOKUP($A26,'Return Data'!$B$7:$R$2843,16,0)</f>
        <v>7.0526999999999997</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44413</v>
      </c>
      <c r="C28" s="65">
        <f>VLOOKUP($A28,'Return Data'!$B$7:$R$2843,4,0)</f>
        <v>54.491199999999999</v>
      </c>
      <c r="D28" s="65">
        <f>VLOOKUP($A28,'Return Data'!$B$7:$R$2843,10,0)</f>
        <v>20.388999999999999</v>
      </c>
      <c r="E28" s="66">
        <f>RANK(D28,D$8:D$31,0)</f>
        <v>4</v>
      </c>
      <c r="F28" s="65">
        <f>VLOOKUP($A28,'Return Data'!$B$7:$R$2843,11,0)</f>
        <v>13.9727</v>
      </c>
      <c r="G28" s="66">
        <f>RANK(F28,F$8:F$31,0)</f>
        <v>4</v>
      </c>
      <c r="H28" s="65">
        <f>VLOOKUP($A28,'Return Data'!$B$7:$R$2843,12,0)</f>
        <v>20.2393</v>
      </c>
      <c r="I28" s="66">
        <f>RANK(H28,H$8:H$31,0)</f>
        <v>4</v>
      </c>
      <c r="J28" s="65">
        <f>VLOOKUP($A28,'Return Data'!$B$7:$R$2843,13,0)</f>
        <v>20.255099999999999</v>
      </c>
      <c r="K28" s="66">
        <f>RANK(J28,J$8:J$31,0)</f>
        <v>4</v>
      </c>
      <c r="L28" s="65">
        <f>VLOOKUP($A28,'Return Data'!$B$7:$R$2843,17,0)</f>
        <v>14.375299999999999</v>
      </c>
      <c r="M28" s="66">
        <f>RANK(L28,L$8:L$31,0)</f>
        <v>3</v>
      </c>
      <c r="N28" s="65">
        <f>VLOOKUP($A28,'Return Data'!$B$7:$R$2843,14,0)</f>
        <v>10.761200000000001</v>
      </c>
      <c r="O28" s="66">
        <f>RANK(N28,N$8:N$31,0)</f>
        <v>4</v>
      </c>
      <c r="P28" s="65">
        <f>VLOOKUP($A28,'Return Data'!$B$7:$R$2843,15,0)</f>
        <v>9.1260999999999992</v>
      </c>
      <c r="Q28" s="66">
        <f>RANK(P28,P$8:P$31,0)</f>
        <v>6</v>
      </c>
      <c r="R28" s="65">
        <f>VLOOKUP($A28,'Return Data'!$B$7:$R$2843,16,0)</f>
        <v>10.106999999999999</v>
      </c>
      <c r="S28" s="67">
        <f>RANK(R28,R$8:R$31,0)</f>
        <v>6</v>
      </c>
    </row>
    <row r="29" spans="1:19" x14ac:dyDescent="0.3">
      <c r="A29" s="63" t="s">
        <v>1631</v>
      </c>
      <c r="B29" s="64">
        <f>VLOOKUP($A29,'Return Data'!$B$7:$R$2843,3,0)</f>
        <v>44413</v>
      </c>
      <c r="C29" s="65">
        <f>VLOOKUP($A29,'Return Data'!$B$7:$R$2843,4,0)</f>
        <v>23.28</v>
      </c>
      <c r="D29" s="65">
        <f>VLOOKUP($A29,'Return Data'!$B$7:$R$2843,10,0)</f>
        <v>14.417</v>
      </c>
      <c r="E29" s="66">
        <f>RANK(D29,D$8:D$31,0)</f>
        <v>17</v>
      </c>
      <c r="F29" s="65">
        <f>VLOOKUP($A29,'Return Data'!$B$7:$R$2843,11,0)</f>
        <v>9.1135000000000002</v>
      </c>
      <c r="G29" s="66">
        <f>RANK(F29,F$8:F$31,0)</f>
        <v>17</v>
      </c>
      <c r="H29" s="65">
        <f>VLOOKUP($A29,'Return Data'!$B$7:$R$2843,12,0)</f>
        <v>12.784700000000001</v>
      </c>
      <c r="I29" s="66">
        <f>RANK(H29,H$8:H$31,0)</f>
        <v>16</v>
      </c>
      <c r="J29" s="65">
        <f>VLOOKUP($A29,'Return Data'!$B$7:$R$2843,13,0)</f>
        <v>11.7715</v>
      </c>
      <c r="K29" s="66">
        <f>RANK(J29,J$8:J$31,0)</f>
        <v>17</v>
      </c>
      <c r="L29" s="65">
        <f>VLOOKUP($A29,'Return Data'!$B$7:$R$2843,17,0)</f>
        <v>9.25</v>
      </c>
      <c r="M29" s="66">
        <f>RANK(L29,L$8:L$31,0)</f>
        <v>19</v>
      </c>
      <c r="N29" s="65">
        <f>VLOOKUP($A29,'Return Data'!$B$7:$R$2843,14,0)</f>
        <v>5.8414000000000001</v>
      </c>
      <c r="O29" s="66">
        <f>RANK(N29,N$8:N$31,0)</f>
        <v>19</v>
      </c>
      <c r="P29" s="65">
        <f>VLOOKUP($A29,'Return Data'!$B$7:$R$2843,15,0)</f>
        <v>6.6273999999999997</v>
      </c>
      <c r="Q29" s="66">
        <f>RANK(P29,P$8:P$31,0)</f>
        <v>18</v>
      </c>
      <c r="R29" s="65">
        <f>VLOOKUP($A29,'Return Data'!$B$7:$R$2843,16,0)</f>
        <v>8.0448000000000004</v>
      </c>
      <c r="S29" s="67">
        <f>RANK(R29,R$8:R$31,0)</f>
        <v>19</v>
      </c>
    </row>
    <row r="30" spans="1:19" x14ac:dyDescent="0.3">
      <c r="A30" s="63" t="s">
        <v>1632</v>
      </c>
      <c r="B30" s="64">
        <f>VLOOKUP($A30,'Return Data'!$B$7:$R$2843,3,0)</f>
        <v>44413</v>
      </c>
      <c r="C30" s="65">
        <f>VLOOKUP($A30,'Return Data'!$B$7:$R$2843,4,0)</f>
        <v>0.98499999999999999</v>
      </c>
      <c r="D30" s="65">
        <f>VLOOKUP($A30,'Return Data'!$B$7:$R$2843,10,0)</f>
        <v>11.096399999999999</v>
      </c>
      <c r="E30" s="66">
        <f>RANK(D30,D$8:D$31,0)</f>
        <v>21</v>
      </c>
      <c r="F30" s="65">
        <f>VLOOKUP($A30,'Return Data'!$B$7:$R$2843,11,0)</f>
        <v>11.421900000000001</v>
      </c>
      <c r="G30" s="66">
        <f>RANK(F30,F$8:F$31,0)</f>
        <v>12</v>
      </c>
      <c r="H30" s="65"/>
      <c r="I30" s="66"/>
      <c r="J30" s="65"/>
      <c r="K30" s="66"/>
      <c r="L30" s="65"/>
      <c r="M30" s="66"/>
      <c r="N30" s="65"/>
      <c r="O30" s="66"/>
      <c r="P30" s="65"/>
      <c r="Q30" s="66"/>
      <c r="R30" s="65">
        <f>VLOOKUP($A30,'Return Data'!$B$7:$R$2843,16,0)</f>
        <v>-8.9712999999999994</v>
      </c>
      <c r="S30" s="67">
        <f>RANK(R30,R$8:R$31,0)</f>
        <v>22</v>
      </c>
    </row>
    <row r="31" spans="1:19" x14ac:dyDescent="0.3">
      <c r="A31" s="63" t="s">
        <v>1633</v>
      </c>
      <c r="B31" s="64">
        <f>VLOOKUP($A31,'Return Data'!$B$7:$R$2843,3,0)</f>
        <v>44413</v>
      </c>
      <c r="C31" s="65">
        <f>VLOOKUP($A31,'Return Data'!$B$7:$R$2843,4,0)</f>
        <v>51.5762</v>
      </c>
      <c r="D31" s="65">
        <f>VLOOKUP($A31,'Return Data'!$B$7:$R$2843,10,0)</f>
        <v>19.298200000000001</v>
      </c>
      <c r="E31" s="66">
        <f>RANK(D31,D$8:D$31,0)</f>
        <v>5</v>
      </c>
      <c r="F31" s="65">
        <f>VLOOKUP($A31,'Return Data'!$B$7:$R$2843,11,0)</f>
        <v>12.0753</v>
      </c>
      <c r="G31" s="66">
        <f>RANK(F31,F$8:F$31,0)</f>
        <v>8</v>
      </c>
      <c r="H31" s="65">
        <f>VLOOKUP($A31,'Return Data'!$B$7:$R$2843,12,0)</f>
        <v>17.826000000000001</v>
      </c>
      <c r="I31" s="66">
        <f>RANK(H31,H$8:H$31,0)</f>
        <v>5</v>
      </c>
      <c r="J31" s="65">
        <f>VLOOKUP($A31,'Return Data'!$B$7:$R$2843,13,0)</f>
        <v>18.8874</v>
      </c>
      <c r="K31" s="66">
        <f>RANK(J31,J$8:J$31,0)</f>
        <v>5</v>
      </c>
      <c r="L31" s="65">
        <f>VLOOKUP($A31,'Return Data'!$B$7:$R$2843,17,0)</f>
        <v>10.6564</v>
      </c>
      <c r="M31" s="66">
        <f>RANK(L31,L$8:L$31,0)</f>
        <v>12</v>
      </c>
      <c r="N31" s="65">
        <f>VLOOKUP($A31,'Return Data'!$B$7:$R$2843,14,0)</f>
        <v>6.9978999999999996</v>
      </c>
      <c r="O31" s="66">
        <f>RANK(N31,N$8:N$31,0)</f>
        <v>18</v>
      </c>
      <c r="P31" s="65">
        <f>VLOOKUP($A31,'Return Data'!$B$7:$R$2843,15,0)</f>
        <v>7.9114000000000004</v>
      </c>
      <c r="Q31" s="66">
        <f>RANK(P31,P$8:P$31,0)</f>
        <v>11</v>
      </c>
      <c r="R31" s="65">
        <f>VLOOKUP($A31,'Return Data'!$B$7:$R$2843,16,0)</f>
        <v>9.7750000000000004</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16.405936363636364</v>
      </c>
      <c r="E33" s="74"/>
      <c r="F33" s="75">
        <f>AVERAGE(F8:F31)</f>
        <v>10.952127272727271</v>
      </c>
      <c r="G33" s="74"/>
      <c r="H33" s="75">
        <f>AVERAGE(H8:H31)</f>
        <v>15.211209523809528</v>
      </c>
      <c r="I33" s="74"/>
      <c r="J33" s="75">
        <f>AVERAGE(J8:J31)</f>
        <v>15.049309523809521</v>
      </c>
      <c r="K33" s="74"/>
      <c r="L33" s="75">
        <f>AVERAGE(L8:L31)</f>
        <v>10.984452380952382</v>
      </c>
      <c r="M33" s="74"/>
      <c r="N33" s="75">
        <f>AVERAGE(N8:N31)</f>
        <v>8.405380952380952</v>
      </c>
      <c r="O33" s="74"/>
      <c r="P33" s="75">
        <f>AVERAGE(P8:P31)</f>
        <v>8.0705299999999998</v>
      </c>
      <c r="Q33" s="74"/>
      <c r="R33" s="75">
        <f>AVERAGE(R8:R31)</f>
        <v>8.5797409090909085</v>
      </c>
      <c r="S33" s="76"/>
    </row>
    <row r="34" spans="1:19" x14ac:dyDescent="0.3">
      <c r="A34" s="73" t="s">
        <v>28</v>
      </c>
      <c r="B34" s="74"/>
      <c r="C34" s="74"/>
      <c r="D34" s="75">
        <f>MIN(D8:D31)</f>
        <v>10.268000000000001</v>
      </c>
      <c r="E34" s="74"/>
      <c r="F34" s="75">
        <f>MIN(F8:F31)</f>
        <v>3.7507999999999999</v>
      </c>
      <c r="G34" s="74"/>
      <c r="H34" s="75">
        <f>MIN(H8:H31)</f>
        <v>10.024100000000001</v>
      </c>
      <c r="I34" s="74"/>
      <c r="J34" s="75">
        <f>MIN(J8:J31)</f>
        <v>9.5798000000000005</v>
      </c>
      <c r="K34" s="74"/>
      <c r="L34" s="75">
        <f>MIN(L8:L31)</f>
        <v>0.37769999999999998</v>
      </c>
      <c r="M34" s="74"/>
      <c r="N34" s="75">
        <f>MIN(N8:N31)</f>
        <v>1.4146000000000001</v>
      </c>
      <c r="O34" s="74"/>
      <c r="P34" s="75">
        <f>MIN(P8:P31)</f>
        <v>3.867</v>
      </c>
      <c r="Q34" s="74"/>
      <c r="R34" s="75">
        <f>MIN(R8:R31)</f>
        <v>-8.9712999999999994</v>
      </c>
      <c r="S34" s="76"/>
    </row>
    <row r="35" spans="1:19" ht="15" thickBot="1" x14ac:dyDescent="0.35">
      <c r="A35" s="77" t="s">
        <v>29</v>
      </c>
      <c r="B35" s="78"/>
      <c r="C35" s="78"/>
      <c r="D35" s="79">
        <f>MAX(D8:D31)</f>
        <v>23.958500000000001</v>
      </c>
      <c r="E35" s="78"/>
      <c r="F35" s="79">
        <f>MAX(F8:F31)</f>
        <v>16.657800000000002</v>
      </c>
      <c r="G35" s="78"/>
      <c r="H35" s="79">
        <f>MAX(H8:H31)</f>
        <v>24.261900000000001</v>
      </c>
      <c r="I35" s="78"/>
      <c r="J35" s="79">
        <f>MAX(J8:J31)</f>
        <v>23.942599999999999</v>
      </c>
      <c r="K35" s="78"/>
      <c r="L35" s="79">
        <f>MAX(L8:L31)</f>
        <v>16.028099999999998</v>
      </c>
      <c r="M35" s="78"/>
      <c r="N35" s="79">
        <f>MAX(N8:N31)</f>
        <v>12.48</v>
      </c>
      <c r="O35" s="78"/>
      <c r="P35" s="79">
        <f>MAX(P8:P31)</f>
        <v>10.6953</v>
      </c>
      <c r="Q35" s="78"/>
      <c r="R35" s="79">
        <f>MAX(R8:R31)</f>
        <v>11.218299999999999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44413</v>
      </c>
      <c r="C8" s="65">
        <f>VLOOKUP($A8,'Return Data'!$B$7:$R$2843,4,0)</f>
        <v>48.461500000000001</v>
      </c>
      <c r="D8" s="65">
        <f>VLOOKUP($A8,'Return Data'!$B$7:$R$2843,10,0)</f>
        <v>17.5383</v>
      </c>
      <c r="E8" s="66">
        <f t="shared" ref="E8:E15" si="0">RANK(D8,D$8:D$31,0)</f>
        <v>7</v>
      </c>
      <c r="F8" s="65">
        <f>VLOOKUP($A8,'Return Data'!$B$7:$R$2843,11,0)</f>
        <v>12.9147</v>
      </c>
      <c r="G8" s="66">
        <f t="shared" ref="G8:G15" si="1">RANK(F8,F$8:F$31,0)</f>
        <v>5</v>
      </c>
      <c r="H8" s="65">
        <f>VLOOKUP($A8,'Return Data'!$B$7:$R$2843,12,0)</f>
        <v>23.286799999999999</v>
      </c>
      <c r="I8" s="66">
        <f t="shared" ref="I8:I15" si="2">RANK(H8,H$8:H$31,0)</f>
        <v>1</v>
      </c>
      <c r="J8" s="65">
        <f>VLOOKUP($A8,'Return Data'!$B$7:$R$2843,13,0)</f>
        <v>22.9207</v>
      </c>
      <c r="K8" s="66">
        <f t="shared" ref="K8:K15" si="3">RANK(J8,J$8:J$31,0)</f>
        <v>1</v>
      </c>
      <c r="L8" s="65">
        <f>VLOOKUP($A8,'Return Data'!$B$7:$R$2843,17,0)</f>
        <v>11.5122</v>
      </c>
      <c r="M8" s="66">
        <f t="shared" ref="M8:M15" si="4">RANK(L8,L$8:L$31,0)</f>
        <v>6</v>
      </c>
      <c r="N8" s="65">
        <f>VLOOKUP($A8,'Return Data'!$B$7:$R$2843,14,0)</f>
        <v>7.4842000000000004</v>
      </c>
      <c r="O8" s="66">
        <f t="shared" ref="O8:O15" si="5">RANK(N8,N$8:N$31,0)</f>
        <v>12</v>
      </c>
      <c r="P8" s="65">
        <f>VLOOKUP($A8,'Return Data'!$B$7:$R$2843,15,0)</f>
        <v>7.6458000000000004</v>
      </c>
      <c r="Q8" s="66">
        <f t="shared" ref="Q8:Q15" si="6">RANK(P8,P$8:P$31,0)</f>
        <v>7</v>
      </c>
      <c r="R8" s="65">
        <f>VLOOKUP($A8,'Return Data'!$B$7:$R$2843,16,0)</f>
        <v>9.6</v>
      </c>
      <c r="S8" s="67">
        <f t="shared" ref="S8:S15" si="7">RANK(R8,R$8:R$31,0)</f>
        <v>3</v>
      </c>
    </row>
    <row r="9" spans="1:20" x14ac:dyDescent="0.3">
      <c r="A9" s="63" t="s">
        <v>1635</v>
      </c>
      <c r="B9" s="64">
        <f>VLOOKUP($A9,'Return Data'!$B$7:$R$2843,3,0)</f>
        <v>44413</v>
      </c>
      <c r="C9" s="65">
        <f>VLOOKUP($A9,'Return Data'!$B$7:$R$2843,4,0)</f>
        <v>23.6906</v>
      </c>
      <c r="D9" s="65">
        <f>VLOOKUP($A9,'Return Data'!$B$7:$R$2843,10,0)</f>
        <v>19.386500000000002</v>
      </c>
      <c r="E9" s="66">
        <f t="shared" si="0"/>
        <v>4</v>
      </c>
      <c r="F9" s="65">
        <f>VLOOKUP($A9,'Return Data'!$B$7:$R$2843,11,0)</f>
        <v>12.652900000000001</v>
      </c>
      <c r="G9" s="66">
        <f t="shared" si="1"/>
        <v>6</v>
      </c>
      <c r="H9" s="65">
        <f>VLOOKUP($A9,'Return Data'!$B$7:$R$2843,12,0)</f>
        <v>16.0519</v>
      </c>
      <c r="I9" s="66">
        <f t="shared" si="2"/>
        <v>6</v>
      </c>
      <c r="J9" s="65">
        <f>VLOOKUP($A9,'Return Data'!$B$7:$R$2843,13,0)</f>
        <v>15.709</v>
      </c>
      <c r="K9" s="66">
        <f t="shared" si="3"/>
        <v>6</v>
      </c>
      <c r="L9" s="65">
        <f>VLOOKUP($A9,'Return Data'!$B$7:$R$2843,17,0)</f>
        <v>13.021000000000001</v>
      </c>
      <c r="M9" s="66">
        <f t="shared" si="4"/>
        <v>4</v>
      </c>
      <c r="N9" s="65">
        <f>VLOOKUP($A9,'Return Data'!$B$7:$R$2843,14,0)</f>
        <v>7.3708999999999998</v>
      </c>
      <c r="O9" s="66">
        <f t="shared" si="5"/>
        <v>13</v>
      </c>
      <c r="P9" s="65">
        <f>VLOOKUP($A9,'Return Data'!$B$7:$R$2843,15,0)</f>
        <v>7.1883999999999997</v>
      </c>
      <c r="Q9" s="66">
        <f t="shared" si="6"/>
        <v>9</v>
      </c>
      <c r="R9" s="65">
        <f>VLOOKUP($A9,'Return Data'!$B$7:$R$2843,16,0)</f>
        <v>8.1081000000000003</v>
      </c>
      <c r="S9" s="67">
        <f t="shared" si="7"/>
        <v>15</v>
      </c>
    </row>
    <row r="10" spans="1:20" x14ac:dyDescent="0.3">
      <c r="A10" s="63" t="s">
        <v>1636</v>
      </c>
      <c r="B10" s="64">
        <f>VLOOKUP($A10,'Return Data'!$B$7:$R$2843,3,0)</f>
        <v>44413</v>
      </c>
      <c r="C10" s="65">
        <f>VLOOKUP($A10,'Return Data'!$B$7:$R$2843,4,0)</f>
        <v>30.040500000000002</v>
      </c>
      <c r="D10" s="65">
        <f>VLOOKUP($A10,'Return Data'!$B$7:$R$2843,10,0)</f>
        <v>13.9756</v>
      </c>
      <c r="E10" s="66">
        <f t="shared" si="0"/>
        <v>13</v>
      </c>
      <c r="F10" s="65">
        <f>VLOOKUP($A10,'Return Data'!$B$7:$R$2843,11,0)</f>
        <v>6.5082000000000004</v>
      </c>
      <c r="G10" s="66">
        <f t="shared" si="1"/>
        <v>19</v>
      </c>
      <c r="H10" s="65">
        <f>VLOOKUP($A10,'Return Data'!$B$7:$R$2843,12,0)</f>
        <v>9.0885999999999996</v>
      </c>
      <c r="I10" s="66">
        <f t="shared" si="2"/>
        <v>21</v>
      </c>
      <c r="J10" s="65">
        <f>VLOOKUP($A10,'Return Data'!$B$7:$R$2843,13,0)</f>
        <v>8.6219999999999999</v>
      </c>
      <c r="K10" s="66">
        <f t="shared" si="3"/>
        <v>21</v>
      </c>
      <c r="L10" s="65">
        <f>VLOOKUP($A10,'Return Data'!$B$7:$R$2843,17,0)</f>
        <v>9.4216999999999995</v>
      </c>
      <c r="M10" s="66">
        <f t="shared" si="4"/>
        <v>12</v>
      </c>
      <c r="N10" s="65">
        <f>VLOOKUP($A10,'Return Data'!$B$7:$R$2843,14,0)</f>
        <v>10.051299999999999</v>
      </c>
      <c r="O10" s="66">
        <f t="shared" si="5"/>
        <v>4</v>
      </c>
      <c r="P10" s="65">
        <f>VLOOKUP($A10,'Return Data'!$B$7:$R$2843,15,0)</f>
        <v>8.2824000000000009</v>
      </c>
      <c r="Q10" s="66">
        <f t="shared" si="6"/>
        <v>6</v>
      </c>
      <c r="R10" s="65">
        <f>VLOOKUP($A10,'Return Data'!$B$7:$R$2843,16,0)</f>
        <v>6.7178000000000004</v>
      </c>
      <c r="S10" s="67">
        <f t="shared" si="7"/>
        <v>20</v>
      </c>
    </row>
    <row r="11" spans="1:20" x14ac:dyDescent="0.3">
      <c r="A11" s="63" t="s">
        <v>1637</v>
      </c>
      <c r="B11" s="64">
        <f>VLOOKUP($A11,'Return Data'!$B$7:$R$2843,3,0)</f>
        <v>44413</v>
      </c>
      <c r="C11" s="65">
        <f>VLOOKUP($A11,'Return Data'!$B$7:$R$2843,4,0)</f>
        <v>34.225099999999998</v>
      </c>
      <c r="D11" s="65">
        <f>VLOOKUP($A11,'Return Data'!$B$7:$R$2843,10,0)</f>
        <v>13.846500000000001</v>
      </c>
      <c r="E11" s="66">
        <f t="shared" si="0"/>
        <v>14</v>
      </c>
      <c r="F11" s="65">
        <f>VLOOKUP($A11,'Return Data'!$B$7:$R$2843,11,0)</f>
        <v>7.3400999999999996</v>
      </c>
      <c r="G11" s="66">
        <f t="shared" si="1"/>
        <v>18</v>
      </c>
      <c r="H11" s="65">
        <f>VLOOKUP($A11,'Return Data'!$B$7:$R$2843,12,0)</f>
        <v>11.6745</v>
      </c>
      <c r="I11" s="66">
        <f t="shared" si="2"/>
        <v>16</v>
      </c>
      <c r="J11" s="65">
        <f>VLOOKUP($A11,'Return Data'!$B$7:$R$2843,13,0)</f>
        <v>10.687099999999999</v>
      </c>
      <c r="K11" s="66">
        <f t="shared" si="3"/>
        <v>17</v>
      </c>
      <c r="L11" s="65">
        <f>VLOOKUP($A11,'Return Data'!$B$7:$R$2843,17,0)</f>
        <v>8.9443999999999999</v>
      </c>
      <c r="M11" s="66">
        <f t="shared" si="4"/>
        <v>14</v>
      </c>
      <c r="N11" s="65">
        <f>VLOOKUP($A11,'Return Data'!$B$7:$R$2843,14,0)</f>
        <v>7.7275999999999998</v>
      </c>
      <c r="O11" s="66">
        <f t="shared" si="5"/>
        <v>10</v>
      </c>
      <c r="P11" s="65">
        <f>VLOOKUP($A11,'Return Data'!$B$7:$R$2843,15,0)</f>
        <v>7.1813000000000002</v>
      </c>
      <c r="Q11" s="66">
        <f t="shared" si="6"/>
        <v>10</v>
      </c>
      <c r="R11" s="65">
        <f>VLOOKUP($A11,'Return Data'!$B$7:$R$2843,16,0)</f>
        <v>7.5627000000000004</v>
      </c>
      <c r="S11" s="67">
        <f t="shared" si="7"/>
        <v>16</v>
      </c>
    </row>
    <row r="12" spans="1:20" x14ac:dyDescent="0.3">
      <c r="A12" s="63" t="s">
        <v>1638</v>
      </c>
      <c r="B12" s="64">
        <f>VLOOKUP($A12,'Return Data'!$B$7:$R$2843,3,0)</f>
        <v>44413</v>
      </c>
      <c r="C12" s="65">
        <f>VLOOKUP($A12,'Return Data'!$B$7:$R$2843,4,0)</f>
        <v>22.503799999999998</v>
      </c>
      <c r="D12" s="65">
        <f>VLOOKUP($A12,'Return Data'!$B$7:$R$2843,10,0)</f>
        <v>17.9406</v>
      </c>
      <c r="E12" s="66">
        <f t="shared" si="0"/>
        <v>6</v>
      </c>
      <c r="F12" s="65">
        <f>VLOOKUP($A12,'Return Data'!$B$7:$R$2843,11,0)</f>
        <v>11.433999999999999</v>
      </c>
      <c r="G12" s="66">
        <f t="shared" si="1"/>
        <v>9</v>
      </c>
      <c r="H12" s="65">
        <f>VLOOKUP($A12,'Return Data'!$B$7:$R$2843,12,0)</f>
        <v>12.008900000000001</v>
      </c>
      <c r="I12" s="66">
        <f t="shared" si="2"/>
        <v>15</v>
      </c>
      <c r="J12" s="65">
        <f>VLOOKUP($A12,'Return Data'!$B$7:$R$2843,13,0)</f>
        <v>12.281499999999999</v>
      </c>
      <c r="K12" s="66">
        <f t="shared" si="3"/>
        <v>14</v>
      </c>
      <c r="L12" s="65">
        <f>VLOOKUP($A12,'Return Data'!$B$7:$R$2843,17,0)</f>
        <v>11.2066</v>
      </c>
      <c r="M12" s="66">
        <f t="shared" si="4"/>
        <v>7</v>
      </c>
      <c r="N12" s="65">
        <f>VLOOKUP($A12,'Return Data'!$B$7:$R$2843,14,0)</f>
        <v>1.9171</v>
      </c>
      <c r="O12" s="66">
        <f t="shared" si="5"/>
        <v>20</v>
      </c>
      <c r="P12" s="65">
        <f>VLOOKUP($A12,'Return Data'!$B$7:$R$2843,15,0)</f>
        <v>4.3449999999999998</v>
      </c>
      <c r="Q12" s="66">
        <f t="shared" si="6"/>
        <v>19</v>
      </c>
      <c r="R12" s="65">
        <f>VLOOKUP($A12,'Return Data'!$B$7:$R$2843,16,0)</f>
        <v>6.7644000000000002</v>
      </c>
      <c r="S12" s="67">
        <f t="shared" si="7"/>
        <v>19</v>
      </c>
    </row>
    <row r="13" spans="1:20" x14ac:dyDescent="0.3">
      <c r="A13" s="63" t="s">
        <v>1639</v>
      </c>
      <c r="B13" s="64">
        <f>VLOOKUP($A13,'Return Data'!$B$7:$R$2843,3,0)</f>
        <v>44413</v>
      </c>
      <c r="C13" s="65">
        <f>VLOOKUP($A13,'Return Data'!$B$7:$R$2843,4,0)</f>
        <v>84.512214135848495</v>
      </c>
      <c r="D13" s="65">
        <f>VLOOKUP($A13,'Return Data'!$B$7:$R$2843,10,0)</f>
        <v>16.385300000000001</v>
      </c>
      <c r="E13" s="66">
        <f t="shared" si="0"/>
        <v>8</v>
      </c>
      <c r="F13" s="65">
        <f>VLOOKUP($A13,'Return Data'!$B$7:$R$2843,11,0)</f>
        <v>11.8367</v>
      </c>
      <c r="G13" s="66">
        <f t="shared" si="1"/>
        <v>7</v>
      </c>
      <c r="H13" s="65">
        <f>VLOOKUP($A13,'Return Data'!$B$7:$R$2843,12,0)</f>
        <v>14.6502</v>
      </c>
      <c r="I13" s="66">
        <f t="shared" si="2"/>
        <v>7</v>
      </c>
      <c r="J13" s="65">
        <f>VLOOKUP($A13,'Return Data'!$B$7:$R$2843,13,0)</f>
        <v>14.597099999999999</v>
      </c>
      <c r="K13" s="66">
        <f t="shared" si="3"/>
        <v>7</v>
      </c>
      <c r="L13" s="65">
        <f>VLOOKUP($A13,'Return Data'!$B$7:$R$2843,17,0)</f>
        <v>13.2537</v>
      </c>
      <c r="M13" s="66">
        <f t="shared" si="4"/>
        <v>3</v>
      </c>
      <c r="N13" s="65">
        <f>VLOOKUP($A13,'Return Data'!$B$7:$R$2843,14,0)</f>
        <v>10.751200000000001</v>
      </c>
      <c r="O13" s="66">
        <f t="shared" si="5"/>
        <v>2</v>
      </c>
      <c r="P13" s="65">
        <f>VLOOKUP($A13,'Return Data'!$B$7:$R$2843,15,0)</f>
        <v>8.8376999999999999</v>
      </c>
      <c r="Q13" s="66">
        <f t="shared" si="6"/>
        <v>3</v>
      </c>
      <c r="R13" s="65">
        <f>VLOOKUP($A13,'Return Data'!$B$7:$R$2843,16,0)</f>
        <v>8.5907</v>
      </c>
      <c r="S13" s="67">
        <f t="shared" si="7"/>
        <v>9</v>
      </c>
    </row>
    <row r="14" spans="1:20" x14ac:dyDescent="0.3">
      <c r="A14" s="63" t="s">
        <v>1640</v>
      </c>
      <c r="B14" s="64">
        <f>VLOOKUP($A14,'Return Data'!$B$7:$R$2843,3,0)</f>
        <v>44413</v>
      </c>
      <c r="C14" s="65">
        <f>VLOOKUP($A14,'Return Data'!$B$7:$R$2843,4,0)</f>
        <v>43.232300000000002</v>
      </c>
      <c r="D14" s="65">
        <f>VLOOKUP($A14,'Return Data'!$B$7:$R$2843,10,0)</f>
        <v>15.244400000000001</v>
      </c>
      <c r="E14" s="66">
        <f t="shared" si="0"/>
        <v>12</v>
      </c>
      <c r="F14" s="65">
        <f>VLOOKUP($A14,'Return Data'!$B$7:$R$2843,11,0)</f>
        <v>13.026300000000001</v>
      </c>
      <c r="G14" s="66">
        <f t="shared" si="1"/>
        <v>4</v>
      </c>
      <c r="H14" s="65">
        <f>VLOOKUP($A14,'Return Data'!$B$7:$R$2843,12,0)</f>
        <v>13.8132</v>
      </c>
      <c r="I14" s="66">
        <f t="shared" si="2"/>
        <v>8</v>
      </c>
      <c r="J14" s="65">
        <f>VLOOKUP($A14,'Return Data'!$B$7:$R$2843,13,0)</f>
        <v>14.3972</v>
      </c>
      <c r="K14" s="66">
        <f t="shared" si="3"/>
        <v>8</v>
      </c>
      <c r="L14" s="65">
        <f>VLOOKUP($A14,'Return Data'!$B$7:$R$2843,17,0)</f>
        <v>10.7112</v>
      </c>
      <c r="M14" s="66">
        <f t="shared" si="4"/>
        <v>9</v>
      </c>
      <c r="N14" s="65">
        <f>VLOOKUP($A14,'Return Data'!$B$7:$R$2843,14,0)</f>
        <v>5.5758999999999999</v>
      </c>
      <c r="O14" s="66">
        <f t="shared" si="5"/>
        <v>18</v>
      </c>
      <c r="P14" s="65">
        <f>VLOOKUP($A14,'Return Data'!$B$7:$R$2843,15,0)</f>
        <v>5.9621000000000004</v>
      </c>
      <c r="Q14" s="66">
        <f t="shared" si="6"/>
        <v>16</v>
      </c>
      <c r="R14" s="65">
        <f>VLOOKUP($A14,'Return Data'!$B$7:$R$2843,16,0)</f>
        <v>8.9050999999999991</v>
      </c>
      <c r="S14" s="67">
        <f t="shared" si="7"/>
        <v>7</v>
      </c>
    </row>
    <row r="15" spans="1:20" x14ac:dyDescent="0.3">
      <c r="A15" s="63" t="s">
        <v>1641</v>
      </c>
      <c r="B15" s="64">
        <f>VLOOKUP($A15,'Return Data'!$B$7:$R$2843,3,0)</f>
        <v>44413</v>
      </c>
      <c r="C15" s="65">
        <f>VLOOKUP($A15,'Return Data'!$B$7:$R$2843,4,0)</f>
        <v>66.702500000000001</v>
      </c>
      <c r="D15" s="65">
        <f>VLOOKUP($A15,'Return Data'!$B$7:$R$2843,10,0)</f>
        <v>11.559200000000001</v>
      </c>
      <c r="E15" s="66">
        <f t="shared" si="0"/>
        <v>20</v>
      </c>
      <c r="F15" s="65">
        <f>VLOOKUP($A15,'Return Data'!$B$7:$R$2843,11,0)</f>
        <v>9.1701999999999995</v>
      </c>
      <c r="G15" s="66">
        <f t="shared" si="1"/>
        <v>13</v>
      </c>
      <c r="H15" s="65">
        <f>VLOOKUP($A15,'Return Data'!$B$7:$R$2843,12,0)</f>
        <v>13.3271</v>
      </c>
      <c r="I15" s="66">
        <f t="shared" si="2"/>
        <v>9</v>
      </c>
      <c r="J15" s="65">
        <f>VLOOKUP($A15,'Return Data'!$B$7:$R$2843,13,0)</f>
        <v>13.1539</v>
      </c>
      <c r="K15" s="66">
        <f t="shared" si="3"/>
        <v>10</v>
      </c>
      <c r="L15" s="65">
        <f>VLOOKUP($A15,'Return Data'!$B$7:$R$2843,17,0)</f>
        <v>9.1332000000000004</v>
      </c>
      <c r="M15" s="66">
        <f t="shared" si="4"/>
        <v>13</v>
      </c>
      <c r="N15" s="65">
        <f>VLOOKUP($A15,'Return Data'!$B$7:$R$2843,14,0)</f>
        <v>7.5471000000000004</v>
      </c>
      <c r="O15" s="66">
        <f t="shared" si="5"/>
        <v>11</v>
      </c>
      <c r="P15" s="65">
        <f>VLOOKUP($A15,'Return Data'!$B$7:$R$2843,15,0)</f>
        <v>6.6062000000000003</v>
      </c>
      <c r="Q15" s="66">
        <f t="shared" si="6"/>
        <v>15</v>
      </c>
      <c r="R15" s="65">
        <f>VLOOKUP($A15,'Return Data'!$B$7:$R$2843,16,0)</f>
        <v>9.5210000000000008</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44413</v>
      </c>
      <c r="C17" s="65">
        <f>VLOOKUP($A17,'Return Data'!$B$7:$R$2843,4,0)</f>
        <v>57.776000000000003</v>
      </c>
      <c r="D17" s="65">
        <f>VLOOKUP($A17,'Return Data'!$B$7:$R$2843,10,0)</f>
        <v>23.517199999999999</v>
      </c>
      <c r="E17" s="66">
        <f t="shared" ref="E17:E26" si="8">RANK(D17,D$8:D$31,0)</f>
        <v>1</v>
      </c>
      <c r="F17" s="65">
        <f>VLOOKUP($A17,'Return Data'!$B$7:$R$2843,11,0)</f>
        <v>16.226700000000001</v>
      </c>
      <c r="G17" s="66">
        <f t="shared" ref="G17:G26" si="9">RANK(F17,F$8:F$31,0)</f>
        <v>1</v>
      </c>
      <c r="H17" s="65">
        <f>VLOOKUP($A17,'Return Data'!$B$7:$R$2843,12,0)</f>
        <v>22.481000000000002</v>
      </c>
      <c r="I17" s="66">
        <f t="shared" ref="I17:I26" si="10">RANK(H17,H$8:H$31,0)</f>
        <v>2</v>
      </c>
      <c r="J17" s="65">
        <f>VLOOKUP($A17,'Return Data'!$B$7:$R$2843,13,0)</f>
        <v>20.9969</v>
      </c>
      <c r="K17" s="66">
        <f t="shared" ref="K17:K26" si="11">RANK(J17,J$8:J$31,0)</f>
        <v>2</v>
      </c>
      <c r="L17" s="65">
        <f>VLOOKUP($A17,'Return Data'!$B$7:$R$2843,17,0)</f>
        <v>12.374000000000001</v>
      </c>
      <c r="M17" s="66">
        <f t="shared" ref="M17:M26" si="12">RANK(L17,L$8:L$31,0)</f>
        <v>5</v>
      </c>
      <c r="N17" s="65">
        <f>VLOOKUP($A17,'Return Data'!$B$7:$R$2843,14,0)</f>
        <v>9.8783999999999992</v>
      </c>
      <c r="O17" s="66">
        <f t="shared" ref="O17:O26" si="13">RANK(N17,N$8:N$31,0)</f>
        <v>5</v>
      </c>
      <c r="P17" s="65">
        <f>VLOOKUP($A17,'Return Data'!$B$7:$R$2843,15,0)</f>
        <v>8.3119999999999994</v>
      </c>
      <c r="Q17" s="66">
        <f>RANK(P17,P$8:P$31,0)</f>
        <v>4</v>
      </c>
      <c r="R17" s="65">
        <f>VLOOKUP($A17,'Return Data'!$B$7:$R$2843,16,0)</f>
        <v>10.4657</v>
      </c>
      <c r="S17" s="67">
        <f t="shared" ref="S17:S26" si="14">RANK(R17,R$8:R$31,0)</f>
        <v>1</v>
      </c>
    </row>
    <row r="18" spans="1:19" x14ac:dyDescent="0.3">
      <c r="A18" s="63" t="s">
        <v>1644</v>
      </c>
      <c r="B18" s="64">
        <f>VLOOKUP($A18,'Return Data'!$B$7:$R$2843,3,0)</f>
        <v>44413</v>
      </c>
      <c r="C18" s="65">
        <f>VLOOKUP($A18,'Return Data'!$B$7:$R$2843,4,0)</f>
        <v>44.764800000000001</v>
      </c>
      <c r="D18" s="65">
        <f>VLOOKUP($A18,'Return Data'!$B$7:$R$2843,10,0)</f>
        <v>15.409700000000001</v>
      </c>
      <c r="E18" s="66">
        <f t="shared" si="8"/>
        <v>9</v>
      </c>
      <c r="F18" s="65">
        <f>VLOOKUP($A18,'Return Data'!$B$7:$R$2843,11,0)</f>
        <v>8.0784000000000002</v>
      </c>
      <c r="G18" s="66">
        <f t="shared" si="9"/>
        <v>17</v>
      </c>
      <c r="H18" s="65">
        <f>VLOOKUP($A18,'Return Data'!$B$7:$R$2843,12,0)</f>
        <v>12.3093</v>
      </c>
      <c r="I18" s="66">
        <f t="shared" si="10"/>
        <v>12</v>
      </c>
      <c r="J18" s="65">
        <f>VLOOKUP($A18,'Return Data'!$B$7:$R$2843,13,0)</f>
        <v>12.3629</v>
      </c>
      <c r="K18" s="66">
        <f t="shared" si="11"/>
        <v>12</v>
      </c>
      <c r="L18" s="65">
        <f>VLOOKUP($A18,'Return Data'!$B$7:$R$2843,17,0)</f>
        <v>9.8401999999999994</v>
      </c>
      <c r="M18" s="66">
        <f t="shared" si="12"/>
        <v>11</v>
      </c>
      <c r="N18" s="65">
        <f>VLOOKUP($A18,'Return Data'!$B$7:$R$2843,14,0)</f>
        <v>8.2332000000000001</v>
      </c>
      <c r="O18" s="66">
        <f t="shared" si="13"/>
        <v>7</v>
      </c>
      <c r="P18" s="65">
        <f>VLOOKUP($A18,'Return Data'!$B$7:$R$2843,15,0)</f>
        <v>7.1016000000000004</v>
      </c>
      <c r="Q18" s="66">
        <f>RANK(P18,P$8:P$31,0)</f>
        <v>12</v>
      </c>
      <c r="R18" s="65">
        <f>VLOOKUP($A18,'Return Data'!$B$7:$R$2843,16,0)</f>
        <v>8.9649999999999999</v>
      </c>
      <c r="S18" s="67">
        <f t="shared" si="14"/>
        <v>6</v>
      </c>
    </row>
    <row r="19" spans="1:19" x14ac:dyDescent="0.3">
      <c r="A19" s="63" t="s">
        <v>1645</v>
      </c>
      <c r="B19" s="64">
        <f>VLOOKUP($A19,'Return Data'!$B$7:$R$2843,3,0)</f>
        <v>44413</v>
      </c>
      <c r="C19" s="65">
        <f>VLOOKUP($A19,'Return Data'!$B$7:$R$2843,4,0)</f>
        <v>53.150599999999997</v>
      </c>
      <c r="D19" s="65">
        <f>VLOOKUP($A19,'Return Data'!$B$7:$R$2843,10,0)</f>
        <v>13.7271</v>
      </c>
      <c r="E19" s="66">
        <f t="shared" si="8"/>
        <v>15</v>
      </c>
      <c r="F19" s="65">
        <f>VLOOKUP($A19,'Return Data'!$B$7:$R$2843,11,0)</f>
        <v>8.9834999999999994</v>
      </c>
      <c r="G19" s="66">
        <f t="shared" si="9"/>
        <v>14</v>
      </c>
      <c r="H19" s="65">
        <f>VLOOKUP($A19,'Return Data'!$B$7:$R$2843,12,0)</f>
        <v>12.496499999999999</v>
      </c>
      <c r="I19" s="66">
        <f t="shared" si="10"/>
        <v>11</v>
      </c>
      <c r="J19" s="65">
        <f>VLOOKUP($A19,'Return Data'!$B$7:$R$2843,13,0)</f>
        <v>13.4361</v>
      </c>
      <c r="K19" s="66">
        <f t="shared" si="11"/>
        <v>9</v>
      </c>
      <c r="L19" s="65">
        <f>VLOOKUP($A19,'Return Data'!$B$7:$R$2843,17,0)</f>
        <v>11.128500000000001</v>
      </c>
      <c r="M19" s="66">
        <f t="shared" si="12"/>
        <v>8</v>
      </c>
      <c r="N19" s="65">
        <f>VLOOKUP($A19,'Return Data'!$B$7:$R$2843,14,0)</f>
        <v>9.4710000000000001</v>
      </c>
      <c r="O19" s="66">
        <f t="shared" si="13"/>
        <v>6</v>
      </c>
      <c r="P19" s="65">
        <f>VLOOKUP($A19,'Return Data'!$B$7:$R$2843,15,0)</f>
        <v>9.2348999999999997</v>
      </c>
      <c r="Q19" s="66">
        <f>RANK(P19,P$8:P$31,0)</f>
        <v>2</v>
      </c>
      <c r="R19" s="65">
        <f>VLOOKUP($A19,'Return Data'!$B$7:$R$2843,16,0)</f>
        <v>10.100199999999999</v>
      </c>
      <c r="S19" s="67">
        <f t="shared" si="14"/>
        <v>2</v>
      </c>
    </row>
    <row r="20" spans="1:19" x14ac:dyDescent="0.3">
      <c r="A20" s="63" t="s">
        <v>1646</v>
      </c>
      <c r="B20" s="64">
        <f>VLOOKUP($A20,'Return Data'!$B$7:$R$2843,3,0)</f>
        <v>44413</v>
      </c>
      <c r="C20" s="65">
        <f>VLOOKUP($A20,'Return Data'!$B$7:$R$2843,4,0)</f>
        <v>25.468499999999999</v>
      </c>
      <c r="D20" s="65">
        <f>VLOOKUP($A20,'Return Data'!$B$7:$R$2843,10,0)</f>
        <v>12.6074</v>
      </c>
      <c r="E20" s="66">
        <f t="shared" si="8"/>
        <v>19</v>
      </c>
      <c r="F20" s="65">
        <f>VLOOKUP($A20,'Return Data'!$B$7:$R$2843,11,0)</f>
        <v>6.0136000000000003</v>
      </c>
      <c r="G20" s="66">
        <f t="shared" si="9"/>
        <v>20</v>
      </c>
      <c r="H20" s="65">
        <f>VLOOKUP($A20,'Return Data'!$B$7:$R$2843,12,0)</f>
        <v>9.6687999999999992</v>
      </c>
      <c r="I20" s="66">
        <f t="shared" si="10"/>
        <v>20</v>
      </c>
      <c r="J20" s="65">
        <f>VLOOKUP($A20,'Return Data'!$B$7:$R$2843,13,0)</f>
        <v>9.8584999999999994</v>
      </c>
      <c r="K20" s="66">
        <f t="shared" si="11"/>
        <v>18</v>
      </c>
      <c r="L20" s="65">
        <f>VLOOKUP($A20,'Return Data'!$B$7:$R$2843,17,0)</f>
        <v>8.4644999999999992</v>
      </c>
      <c r="M20" s="66">
        <f t="shared" si="12"/>
        <v>17</v>
      </c>
      <c r="N20" s="65">
        <f>VLOOKUP($A20,'Return Data'!$B$7:$R$2843,14,0)</f>
        <v>7.2712000000000003</v>
      </c>
      <c r="O20" s="66">
        <f t="shared" si="13"/>
        <v>14</v>
      </c>
      <c r="P20" s="65">
        <f>VLOOKUP($A20,'Return Data'!$B$7:$R$2843,15,0)</f>
        <v>6.8235000000000001</v>
      </c>
      <c r="Q20" s="66">
        <f>RANK(P20,P$8:P$31,0)</f>
        <v>13</v>
      </c>
      <c r="R20" s="65">
        <f>VLOOKUP($A20,'Return Data'!$B$7:$R$2843,16,0)</f>
        <v>8.5077999999999996</v>
      </c>
      <c r="S20" s="67">
        <f t="shared" si="14"/>
        <v>10</v>
      </c>
    </row>
    <row r="21" spans="1:19" x14ac:dyDescent="0.3">
      <c r="A21" s="63" t="s">
        <v>1647</v>
      </c>
      <c r="B21" s="64">
        <f>VLOOKUP($A21,'Return Data'!$B$7:$R$2843,3,0)</f>
        <v>44413</v>
      </c>
      <c r="C21" s="65">
        <f>VLOOKUP($A21,'Return Data'!$B$7:$R$2843,4,0)</f>
        <v>15.6523</v>
      </c>
      <c r="D21" s="65">
        <f>VLOOKUP($A21,'Return Data'!$B$7:$R$2843,10,0)</f>
        <v>8.4733000000000001</v>
      </c>
      <c r="E21" s="66">
        <f t="shared" si="8"/>
        <v>22</v>
      </c>
      <c r="F21" s="65">
        <f>VLOOKUP($A21,'Return Data'!$B$7:$R$2843,11,0)</f>
        <v>1.9787999999999999</v>
      </c>
      <c r="G21" s="66">
        <f t="shared" si="9"/>
        <v>22</v>
      </c>
      <c r="H21" s="65">
        <f>VLOOKUP($A21,'Return Data'!$B$7:$R$2843,12,0)</f>
        <v>11.6303</v>
      </c>
      <c r="I21" s="66">
        <f t="shared" si="10"/>
        <v>17</v>
      </c>
      <c r="J21" s="65">
        <f>VLOOKUP($A21,'Return Data'!$B$7:$R$2843,13,0)</f>
        <v>12.2842</v>
      </c>
      <c r="K21" s="66">
        <f t="shared" si="11"/>
        <v>13</v>
      </c>
      <c r="L21" s="65">
        <f>VLOOKUP($A21,'Return Data'!$B$7:$R$2843,17,0)</f>
        <v>7.5868000000000002</v>
      </c>
      <c r="M21" s="66">
        <f t="shared" si="12"/>
        <v>19</v>
      </c>
      <c r="N21" s="65">
        <f>VLOOKUP($A21,'Return Data'!$B$7:$R$2843,14,0)</f>
        <v>6.2226999999999997</v>
      </c>
      <c r="O21" s="66">
        <f t="shared" si="13"/>
        <v>16</v>
      </c>
      <c r="P21" s="65"/>
      <c r="Q21" s="66"/>
      <c r="R21" s="65">
        <f>VLOOKUP($A21,'Return Data'!$B$7:$R$2843,16,0)</f>
        <v>8.2081999999999997</v>
      </c>
      <c r="S21" s="67">
        <f t="shared" si="14"/>
        <v>14</v>
      </c>
    </row>
    <row r="22" spans="1:19" x14ac:dyDescent="0.3">
      <c r="A22" s="63" t="s">
        <v>1648</v>
      </c>
      <c r="B22" s="64">
        <f>VLOOKUP($A22,'Return Data'!$B$7:$R$2843,3,0)</f>
        <v>44413</v>
      </c>
      <c r="C22" s="65">
        <f>VLOOKUP($A22,'Return Data'!$B$7:$R$2843,4,0)</f>
        <v>41.127899999999997</v>
      </c>
      <c r="D22" s="65">
        <f>VLOOKUP($A22,'Return Data'!$B$7:$R$2843,10,0)</f>
        <v>19.864899999999999</v>
      </c>
      <c r="E22" s="66">
        <f t="shared" si="8"/>
        <v>2</v>
      </c>
      <c r="F22" s="65">
        <f>VLOOKUP($A22,'Return Data'!$B$7:$R$2843,11,0)</f>
        <v>13.3714</v>
      </c>
      <c r="G22" s="66">
        <f t="shared" si="9"/>
        <v>2</v>
      </c>
      <c r="H22" s="65">
        <f>VLOOKUP($A22,'Return Data'!$B$7:$R$2843,12,0)</f>
        <v>20.197299999999998</v>
      </c>
      <c r="I22" s="66">
        <f t="shared" si="10"/>
        <v>3</v>
      </c>
      <c r="J22" s="65">
        <f>VLOOKUP($A22,'Return Data'!$B$7:$R$2843,13,0)</f>
        <v>19.410699999999999</v>
      </c>
      <c r="K22" s="66">
        <f t="shared" si="11"/>
        <v>4</v>
      </c>
      <c r="L22" s="65">
        <f>VLOOKUP($A22,'Return Data'!$B$7:$R$2843,17,0)</f>
        <v>14.6768</v>
      </c>
      <c r="M22" s="66">
        <f t="shared" si="12"/>
        <v>1</v>
      </c>
      <c r="N22" s="65">
        <f>VLOOKUP($A22,'Return Data'!$B$7:$R$2843,14,0)</f>
        <v>11.1647</v>
      </c>
      <c r="O22" s="66">
        <f t="shared" si="13"/>
        <v>1</v>
      </c>
      <c r="P22" s="65">
        <f>VLOOKUP($A22,'Return Data'!$B$7:$R$2843,15,0)</f>
        <v>9.3469999999999995</v>
      </c>
      <c r="Q22" s="66">
        <f>RANK(P22,P$8:P$31,0)</f>
        <v>1</v>
      </c>
      <c r="R22" s="65">
        <f>VLOOKUP($A22,'Return Data'!$B$7:$R$2843,16,0)</f>
        <v>8.3231000000000002</v>
      </c>
      <c r="S22" s="67">
        <f t="shared" si="14"/>
        <v>12</v>
      </c>
    </row>
    <row r="23" spans="1:19" x14ac:dyDescent="0.3">
      <c r="A23" s="63" t="s">
        <v>1649</v>
      </c>
      <c r="B23" s="64">
        <f>VLOOKUP($A23,'Return Data'!$B$7:$R$2843,3,0)</f>
        <v>44413</v>
      </c>
      <c r="C23" s="65">
        <f>VLOOKUP($A23,'Return Data'!$B$7:$R$2843,4,0)</f>
        <v>42.119500000000002</v>
      </c>
      <c r="D23" s="65">
        <f>VLOOKUP($A23,'Return Data'!$B$7:$R$2843,10,0)</f>
        <v>15.290900000000001</v>
      </c>
      <c r="E23" s="66">
        <f t="shared" si="8"/>
        <v>11</v>
      </c>
      <c r="F23" s="65">
        <f>VLOOKUP($A23,'Return Data'!$B$7:$R$2843,11,0)</f>
        <v>10.851100000000001</v>
      </c>
      <c r="G23" s="66">
        <f t="shared" si="9"/>
        <v>11</v>
      </c>
      <c r="H23" s="65">
        <f>VLOOKUP($A23,'Return Data'!$B$7:$R$2843,12,0)</f>
        <v>12.3056</v>
      </c>
      <c r="I23" s="66">
        <f t="shared" si="10"/>
        <v>13</v>
      </c>
      <c r="J23" s="65">
        <f>VLOOKUP($A23,'Return Data'!$B$7:$R$2843,13,0)</f>
        <v>12.0533</v>
      </c>
      <c r="K23" s="66">
        <f t="shared" si="11"/>
        <v>15</v>
      </c>
      <c r="L23" s="65">
        <f>VLOOKUP($A23,'Return Data'!$B$7:$R$2843,17,0)</f>
        <v>8.9284999999999997</v>
      </c>
      <c r="M23" s="66">
        <f t="shared" si="12"/>
        <v>15</v>
      </c>
      <c r="N23" s="65">
        <f>VLOOKUP($A23,'Return Data'!$B$7:$R$2843,14,0)</f>
        <v>8.0787999999999993</v>
      </c>
      <c r="O23" s="66">
        <f t="shared" si="13"/>
        <v>8</v>
      </c>
      <c r="P23" s="65">
        <f>VLOOKUP($A23,'Return Data'!$B$7:$R$2843,15,0)</f>
        <v>7.1151999999999997</v>
      </c>
      <c r="Q23" s="66">
        <f>RANK(P23,P$8:P$31,0)</f>
        <v>11</v>
      </c>
      <c r="R23" s="65">
        <f>VLOOKUP($A23,'Return Data'!$B$7:$R$2843,16,0)</f>
        <v>6.0620000000000003</v>
      </c>
      <c r="S23" s="67">
        <f t="shared" si="14"/>
        <v>21</v>
      </c>
    </row>
    <row r="24" spans="1:19" x14ac:dyDescent="0.3">
      <c r="A24" s="63" t="s">
        <v>1650</v>
      </c>
      <c r="B24" s="64">
        <f>VLOOKUP($A24,'Return Data'!$B$7:$R$2843,3,0)</f>
        <v>44413</v>
      </c>
      <c r="C24" s="65">
        <f>VLOOKUP($A24,'Return Data'!$B$7:$R$2843,4,0)</f>
        <v>65.815399999999997</v>
      </c>
      <c r="D24" s="65">
        <f>VLOOKUP($A24,'Return Data'!$B$7:$R$2843,10,0)</f>
        <v>15.366400000000001</v>
      </c>
      <c r="E24" s="66">
        <f t="shared" si="8"/>
        <v>10</v>
      </c>
      <c r="F24" s="65">
        <f>VLOOKUP($A24,'Return Data'!$B$7:$R$2843,11,0)</f>
        <v>8.2225999999999999</v>
      </c>
      <c r="G24" s="66">
        <f t="shared" si="9"/>
        <v>16</v>
      </c>
      <c r="H24" s="65">
        <f>VLOOKUP($A24,'Return Data'!$B$7:$R$2843,12,0)</f>
        <v>9.7393999999999998</v>
      </c>
      <c r="I24" s="66">
        <f t="shared" si="10"/>
        <v>18</v>
      </c>
      <c r="J24" s="65">
        <f>VLOOKUP($A24,'Return Data'!$B$7:$R$2843,13,0)</f>
        <v>8.7795000000000005</v>
      </c>
      <c r="K24" s="66">
        <f t="shared" si="11"/>
        <v>20</v>
      </c>
      <c r="L24" s="65">
        <f>VLOOKUP($A24,'Return Data'!$B$7:$R$2843,17,0)</f>
        <v>8.7672000000000008</v>
      </c>
      <c r="M24" s="66">
        <f t="shared" si="12"/>
        <v>16</v>
      </c>
      <c r="N24" s="65">
        <f>VLOOKUP($A24,'Return Data'!$B$7:$R$2843,14,0)</f>
        <v>7.8992000000000004</v>
      </c>
      <c r="O24" s="66">
        <f t="shared" si="13"/>
        <v>9</v>
      </c>
      <c r="P24" s="65">
        <f>VLOOKUP($A24,'Return Data'!$B$7:$R$2843,15,0)</f>
        <v>6.7211999999999996</v>
      </c>
      <c r="Q24" s="66">
        <f>RANK(P24,P$8:P$31,0)</f>
        <v>14</v>
      </c>
      <c r="R24" s="65">
        <f>VLOOKUP($A24,'Return Data'!$B$7:$R$2843,16,0)</f>
        <v>8.3998000000000008</v>
      </c>
      <c r="S24" s="67">
        <f t="shared" si="14"/>
        <v>11</v>
      </c>
    </row>
    <row r="25" spans="1:19" x14ac:dyDescent="0.3">
      <c r="A25" s="63" t="s">
        <v>2012</v>
      </c>
      <c r="B25" s="64">
        <f>VLOOKUP($A25,'Return Data'!$B$7:$R$2843,3,0)</f>
        <v>44413</v>
      </c>
      <c r="C25" s="65">
        <f>VLOOKUP($A25,'Return Data'!$B$7:$R$2843,4,0)</f>
        <v>21.761299999999999</v>
      </c>
      <c r="D25" s="65">
        <f>VLOOKUP($A25,'Return Data'!$B$7:$R$2843,10,0)</f>
        <v>12.721500000000001</v>
      </c>
      <c r="E25" s="66">
        <f t="shared" si="8"/>
        <v>17</v>
      </c>
      <c r="F25" s="65">
        <f>VLOOKUP($A25,'Return Data'!$B$7:$R$2843,11,0)</f>
        <v>4.5872000000000002</v>
      </c>
      <c r="G25" s="66">
        <f t="shared" si="9"/>
        <v>21</v>
      </c>
      <c r="H25" s="65">
        <f>VLOOKUP($A25,'Return Data'!$B$7:$R$2843,12,0)</f>
        <v>9.6781000000000006</v>
      </c>
      <c r="I25" s="66">
        <f t="shared" si="10"/>
        <v>19</v>
      </c>
      <c r="J25" s="65">
        <f>VLOOKUP($A25,'Return Data'!$B$7:$R$2843,13,0)</f>
        <v>8.9682999999999993</v>
      </c>
      <c r="K25" s="66">
        <f t="shared" si="11"/>
        <v>19</v>
      </c>
      <c r="L25" s="65">
        <f>VLOOKUP($A25,'Return Data'!$B$7:$R$2843,17,0)</f>
        <v>6.8936999999999999</v>
      </c>
      <c r="M25" s="66">
        <f t="shared" si="12"/>
        <v>20</v>
      </c>
      <c r="N25" s="65">
        <f>VLOOKUP($A25,'Return Data'!$B$7:$R$2843,14,0)</f>
        <v>5.7864000000000004</v>
      </c>
      <c r="O25" s="66">
        <f t="shared" si="13"/>
        <v>17</v>
      </c>
      <c r="P25" s="65">
        <f>VLOOKUP($A25,'Return Data'!$B$7:$R$2843,15,0)</f>
        <v>5.7222999999999997</v>
      </c>
      <c r="Q25" s="66">
        <f>RANK(P25,P$8:P$31,0)</f>
        <v>17</v>
      </c>
      <c r="R25" s="65">
        <f>VLOOKUP($A25,'Return Data'!$B$7:$R$2843,16,0)</f>
        <v>7.3056000000000001</v>
      </c>
      <c r="S25" s="67">
        <f t="shared" si="14"/>
        <v>17</v>
      </c>
    </row>
    <row r="26" spans="1:19" x14ac:dyDescent="0.3">
      <c r="A26" s="63" t="s">
        <v>1651</v>
      </c>
      <c r="B26" s="64">
        <f>VLOOKUP($A26,'Return Data'!$B$7:$R$2843,3,0)</f>
        <v>44413</v>
      </c>
      <c r="C26" s="65">
        <f>VLOOKUP($A26,'Return Data'!$B$7:$R$2843,4,0)</f>
        <v>42.5749</v>
      </c>
      <c r="D26" s="65">
        <f>VLOOKUP($A26,'Return Data'!$B$7:$R$2843,10,0)</f>
        <v>12.706099999999999</v>
      </c>
      <c r="E26" s="66">
        <f t="shared" si="8"/>
        <v>18</v>
      </c>
      <c r="F26" s="65">
        <f>VLOOKUP($A26,'Return Data'!$B$7:$R$2843,11,0)</f>
        <v>10.763999999999999</v>
      </c>
      <c r="G26" s="66">
        <f t="shared" si="9"/>
        <v>12</v>
      </c>
      <c r="H26" s="65">
        <f>VLOOKUP($A26,'Return Data'!$B$7:$R$2843,12,0)</f>
        <v>12.518599999999999</v>
      </c>
      <c r="I26" s="66">
        <f t="shared" si="10"/>
        <v>10</v>
      </c>
      <c r="J26" s="65">
        <f>VLOOKUP($A26,'Return Data'!$B$7:$R$2843,13,0)</f>
        <v>12.374599999999999</v>
      </c>
      <c r="K26" s="66">
        <f t="shared" si="11"/>
        <v>11</v>
      </c>
      <c r="L26" s="65">
        <f>VLOOKUP($A26,'Return Data'!$B$7:$R$2843,17,0)</f>
        <v>-0.26869999999999999</v>
      </c>
      <c r="M26" s="66">
        <f t="shared" si="12"/>
        <v>21</v>
      </c>
      <c r="N26" s="65">
        <f>VLOOKUP($A26,'Return Data'!$B$7:$R$2843,14,0)</f>
        <v>0.6754</v>
      </c>
      <c r="O26" s="66">
        <f t="shared" si="13"/>
        <v>21</v>
      </c>
      <c r="P26" s="65">
        <f>VLOOKUP($A26,'Return Data'!$B$7:$R$2843,15,0)</f>
        <v>3.0528</v>
      </c>
      <c r="Q26" s="66">
        <f>RANK(P26,P$8:P$31,0)</f>
        <v>20</v>
      </c>
      <c r="R26" s="65">
        <f>VLOOKUP($A26,'Return Data'!$B$7:$R$2843,16,0)</f>
        <v>8.5919000000000008</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44413</v>
      </c>
      <c r="C28" s="65">
        <f>VLOOKUP($A28,'Return Data'!$B$7:$R$2843,4,0)</f>
        <v>50.904200000000003</v>
      </c>
      <c r="D28" s="65">
        <f>VLOOKUP($A28,'Return Data'!$B$7:$R$2843,10,0)</f>
        <v>19.799099999999999</v>
      </c>
      <c r="E28" s="66">
        <f>RANK(D28,D$8:D$31,0)</f>
        <v>3</v>
      </c>
      <c r="F28" s="65">
        <f>VLOOKUP($A28,'Return Data'!$B$7:$R$2843,11,0)</f>
        <v>13.370799999999999</v>
      </c>
      <c r="G28" s="66">
        <f>RANK(F28,F$8:F$31,0)</f>
        <v>3</v>
      </c>
      <c r="H28" s="65">
        <f>VLOOKUP($A28,'Return Data'!$B$7:$R$2843,12,0)</f>
        <v>19.579599999999999</v>
      </c>
      <c r="I28" s="66">
        <f>RANK(H28,H$8:H$31,0)</f>
        <v>4</v>
      </c>
      <c r="J28" s="65">
        <f>VLOOKUP($A28,'Return Data'!$B$7:$R$2843,13,0)</f>
        <v>19.5487</v>
      </c>
      <c r="K28" s="66">
        <f>RANK(J28,J$8:J$31,0)</f>
        <v>3</v>
      </c>
      <c r="L28" s="65">
        <f>VLOOKUP($A28,'Return Data'!$B$7:$R$2843,17,0)</f>
        <v>13.694900000000001</v>
      </c>
      <c r="M28" s="66">
        <f>RANK(L28,L$8:L$31,0)</f>
        <v>2</v>
      </c>
      <c r="N28" s="65">
        <f>VLOOKUP($A28,'Return Data'!$B$7:$R$2843,14,0)</f>
        <v>10.066800000000001</v>
      </c>
      <c r="O28" s="66">
        <f>RANK(N28,N$8:N$31,0)</f>
        <v>3</v>
      </c>
      <c r="P28" s="65">
        <f>VLOOKUP($A28,'Return Data'!$B$7:$R$2843,15,0)</f>
        <v>8.2842000000000002</v>
      </c>
      <c r="Q28" s="66">
        <f>RANK(P28,P$8:P$31,0)</f>
        <v>5</v>
      </c>
      <c r="R28" s="65">
        <f>VLOOKUP($A28,'Return Data'!$B$7:$R$2843,16,0)</f>
        <v>8.3109999999999999</v>
      </c>
      <c r="S28" s="67">
        <f>RANK(R28,R$8:R$31,0)</f>
        <v>13</v>
      </c>
    </row>
    <row r="29" spans="1:19" x14ac:dyDescent="0.3">
      <c r="A29" s="63" t="s">
        <v>1654</v>
      </c>
      <c r="B29" s="64">
        <f>VLOOKUP($A29,'Return Data'!$B$7:$R$2843,3,0)</f>
        <v>44413</v>
      </c>
      <c r="C29" s="65">
        <f>VLOOKUP($A29,'Return Data'!$B$7:$R$2843,4,0)</f>
        <v>21.910699999999999</v>
      </c>
      <c r="D29" s="65">
        <f>VLOOKUP($A29,'Return Data'!$B$7:$R$2843,10,0)</f>
        <v>13.528499999999999</v>
      </c>
      <c r="E29" s="66">
        <f>RANK(D29,D$8:D$31,0)</f>
        <v>16</v>
      </c>
      <c r="F29" s="65">
        <f>VLOOKUP($A29,'Return Data'!$B$7:$R$2843,11,0)</f>
        <v>8.3732000000000006</v>
      </c>
      <c r="G29" s="66">
        <f>RANK(F29,F$8:F$31,0)</f>
        <v>15</v>
      </c>
      <c r="H29" s="65">
        <f>VLOOKUP($A29,'Return Data'!$B$7:$R$2843,12,0)</f>
        <v>12.039899999999999</v>
      </c>
      <c r="I29" s="66">
        <f>RANK(H29,H$8:H$31,0)</f>
        <v>14</v>
      </c>
      <c r="J29" s="65">
        <f>VLOOKUP($A29,'Return Data'!$B$7:$R$2843,13,0)</f>
        <v>10.9841</v>
      </c>
      <c r="K29" s="66">
        <f>RANK(J29,J$8:J$31,0)</f>
        <v>16</v>
      </c>
      <c r="L29" s="65">
        <f>VLOOKUP($A29,'Return Data'!$B$7:$R$2843,17,0)</f>
        <v>8.3666</v>
      </c>
      <c r="M29" s="66">
        <f>RANK(L29,L$8:L$31,0)</f>
        <v>18</v>
      </c>
      <c r="N29" s="65">
        <f>VLOOKUP($A29,'Return Data'!$B$7:$R$2843,14,0)</f>
        <v>4.9114000000000004</v>
      </c>
      <c r="O29" s="66">
        <f>RANK(N29,N$8:N$31,0)</f>
        <v>19</v>
      </c>
      <c r="P29" s="65">
        <f>VLOOKUP($A29,'Return Data'!$B$7:$R$2843,15,0)</f>
        <v>5.5883000000000003</v>
      </c>
      <c r="Q29" s="66">
        <f>RANK(P29,P$8:P$31,0)</f>
        <v>18</v>
      </c>
      <c r="R29" s="65">
        <f>VLOOKUP($A29,'Return Data'!$B$7:$R$2843,16,0)</f>
        <v>7.1105</v>
      </c>
      <c r="S29" s="67">
        <f>RANK(R29,R$8:R$31,0)</f>
        <v>18</v>
      </c>
    </row>
    <row r="30" spans="1:19" x14ac:dyDescent="0.3">
      <c r="A30" s="63" t="s">
        <v>1655</v>
      </c>
      <c r="B30" s="64">
        <f>VLOOKUP($A30,'Return Data'!$B$7:$R$2843,3,0)</f>
        <v>44413</v>
      </c>
      <c r="C30" s="65">
        <f>VLOOKUP($A30,'Return Data'!$B$7:$R$2843,4,0)</f>
        <v>0.93820000000000003</v>
      </c>
      <c r="D30" s="65">
        <f>VLOOKUP($A30,'Return Data'!$B$7:$R$2843,10,0)</f>
        <v>11.0845</v>
      </c>
      <c r="E30" s="66">
        <f>RANK(D30,D$8:D$31,0)</f>
        <v>21</v>
      </c>
      <c r="F30" s="65">
        <f>VLOOKUP($A30,'Return Data'!$B$7:$R$2843,11,0)</f>
        <v>11.423999999999999</v>
      </c>
      <c r="G30" s="66">
        <f>RANK(F30,F$8:F$31,0)</f>
        <v>10</v>
      </c>
      <c r="H30" s="65"/>
      <c r="I30" s="66"/>
      <c r="J30" s="65"/>
      <c r="K30" s="66"/>
      <c r="L30" s="65"/>
      <c r="M30" s="66"/>
      <c r="N30" s="65"/>
      <c r="O30" s="66"/>
      <c r="P30" s="65"/>
      <c r="Q30" s="66"/>
      <c r="R30" s="65">
        <f>VLOOKUP($A30,'Return Data'!$B$7:$R$2843,16,0)</f>
        <v>-9.1217000000000006</v>
      </c>
      <c r="S30" s="67">
        <f>RANK(R30,R$8:R$31,0)</f>
        <v>22</v>
      </c>
    </row>
    <row r="31" spans="1:19" x14ac:dyDescent="0.3">
      <c r="A31" s="63" t="s">
        <v>1656</v>
      </c>
      <c r="B31" s="64">
        <f>VLOOKUP($A31,'Return Data'!$B$7:$R$2843,3,0)</f>
        <v>44413</v>
      </c>
      <c r="C31" s="65">
        <f>VLOOKUP($A31,'Return Data'!$B$7:$R$2843,4,0)</f>
        <v>48.787799999999997</v>
      </c>
      <c r="D31" s="65">
        <f>VLOOKUP($A31,'Return Data'!$B$7:$R$2843,10,0)</f>
        <v>18.6753</v>
      </c>
      <c r="E31" s="66">
        <f>RANK(D31,D$8:D$31,0)</f>
        <v>5</v>
      </c>
      <c r="F31" s="65">
        <f>VLOOKUP($A31,'Return Data'!$B$7:$R$2843,11,0)</f>
        <v>11.4352</v>
      </c>
      <c r="G31" s="66">
        <f>RANK(F31,F$8:F$31,0)</f>
        <v>8</v>
      </c>
      <c r="H31" s="65">
        <f>VLOOKUP($A31,'Return Data'!$B$7:$R$2843,12,0)</f>
        <v>17.133800000000001</v>
      </c>
      <c r="I31" s="66">
        <f>RANK(H31,H$8:H$31,0)</f>
        <v>5</v>
      </c>
      <c r="J31" s="65">
        <f>VLOOKUP($A31,'Return Data'!$B$7:$R$2843,13,0)</f>
        <v>18.154599999999999</v>
      </c>
      <c r="K31" s="66">
        <f>RANK(J31,J$8:J$31,0)</f>
        <v>5</v>
      </c>
      <c r="L31" s="65">
        <f>VLOOKUP($A31,'Return Data'!$B$7:$R$2843,17,0)</f>
        <v>9.9458000000000002</v>
      </c>
      <c r="M31" s="66">
        <f>RANK(L31,L$8:L$31,0)</f>
        <v>10</v>
      </c>
      <c r="N31" s="65">
        <f>VLOOKUP($A31,'Return Data'!$B$7:$R$2843,14,0)</f>
        <v>6.3014999999999999</v>
      </c>
      <c r="O31" s="66">
        <f>RANK(N31,N$8:N$31,0)</f>
        <v>15</v>
      </c>
      <c r="P31" s="65">
        <f>VLOOKUP($A31,'Return Data'!$B$7:$R$2843,15,0)</f>
        <v>7.1889000000000003</v>
      </c>
      <c r="Q31" s="66">
        <f>RANK(P31,P$8:P$31,0)</f>
        <v>8</v>
      </c>
      <c r="R31" s="65">
        <f>VLOOKUP($A31,'Return Data'!$B$7:$R$2843,16,0)</f>
        <v>9.3955000000000002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15.393104545454548</v>
      </c>
      <c r="E33" s="74"/>
      <c r="F33" s="75">
        <f>AVERAGE(F8:F31)</f>
        <v>9.9347090909090934</v>
      </c>
      <c r="G33" s="74"/>
      <c r="H33" s="75">
        <f>AVERAGE(H8:H31)</f>
        <v>14.079971428571431</v>
      </c>
      <c r="I33" s="74"/>
      <c r="J33" s="75">
        <f>AVERAGE(J8:J31)</f>
        <v>13.884804761904764</v>
      </c>
      <c r="K33" s="74"/>
      <c r="L33" s="75">
        <f>AVERAGE(L8:L31)</f>
        <v>9.8858476190476186</v>
      </c>
      <c r="M33" s="74"/>
      <c r="N33" s="75">
        <f>AVERAGE(N8:N31)</f>
        <v>7.3517142857142854</v>
      </c>
      <c r="O33" s="74"/>
      <c r="P33" s="75">
        <f>AVERAGE(P8:P31)</f>
        <v>7.0270399999999995</v>
      </c>
      <c r="Q33" s="74"/>
      <c r="R33" s="75">
        <f>AVERAGE(R8:R31)</f>
        <v>7.5633818181818189</v>
      </c>
      <c r="S33" s="76"/>
    </row>
    <row r="34" spans="1:19" x14ac:dyDescent="0.3">
      <c r="A34" s="73" t="s">
        <v>28</v>
      </c>
      <c r="B34" s="74"/>
      <c r="C34" s="74"/>
      <c r="D34" s="75">
        <f>MIN(D8:D31)</f>
        <v>8.4733000000000001</v>
      </c>
      <c r="E34" s="74"/>
      <c r="F34" s="75">
        <f>MIN(F8:F31)</f>
        <v>1.9787999999999999</v>
      </c>
      <c r="G34" s="74"/>
      <c r="H34" s="75">
        <f>MIN(H8:H31)</f>
        <v>9.0885999999999996</v>
      </c>
      <c r="I34" s="74"/>
      <c r="J34" s="75">
        <f>MIN(J8:J31)</f>
        <v>8.6219999999999999</v>
      </c>
      <c r="K34" s="74"/>
      <c r="L34" s="75">
        <f>MIN(L8:L31)</f>
        <v>-0.26869999999999999</v>
      </c>
      <c r="M34" s="74"/>
      <c r="N34" s="75">
        <f>MIN(N8:N31)</f>
        <v>0.6754</v>
      </c>
      <c r="O34" s="74"/>
      <c r="P34" s="75">
        <f>MIN(P8:P31)</f>
        <v>3.0528</v>
      </c>
      <c r="Q34" s="74"/>
      <c r="R34" s="75">
        <f>MIN(R8:R31)</f>
        <v>-9.1217000000000006</v>
      </c>
      <c r="S34" s="76"/>
    </row>
    <row r="35" spans="1:19" ht="15" thickBot="1" x14ac:dyDescent="0.35">
      <c r="A35" s="77" t="s">
        <v>29</v>
      </c>
      <c r="B35" s="78"/>
      <c r="C35" s="78"/>
      <c r="D35" s="79">
        <f>MAX(D8:D31)</f>
        <v>23.517199999999999</v>
      </c>
      <c r="E35" s="78"/>
      <c r="F35" s="79">
        <f>MAX(F8:F31)</f>
        <v>16.226700000000001</v>
      </c>
      <c r="G35" s="78"/>
      <c r="H35" s="79">
        <f>MAX(H8:H31)</f>
        <v>23.286799999999999</v>
      </c>
      <c r="I35" s="78"/>
      <c r="J35" s="79">
        <f>MAX(J8:J31)</f>
        <v>22.9207</v>
      </c>
      <c r="K35" s="78"/>
      <c r="L35" s="79">
        <f>MAX(L8:L31)</f>
        <v>14.6768</v>
      </c>
      <c r="M35" s="78"/>
      <c r="N35" s="79">
        <f>MAX(N8:N31)</f>
        <v>11.1647</v>
      </c>
      <c r="O35" s="78"/>
      <c r="P35" s="79">
        <f>MAX(P8:P31)</f>
        <v>9.3469999999999995</v>
      </c>
      <c r="Q35" s="78"/>
      <c r="R35" s="79">
        <f>MAX(R8:R31)</f>
        <v>10.4657</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44413</v>
      </c>
      <c r="C8" s="65">
        <f>VLOOKUP($A8,'Return Data'!$B$7:$R$2843,4,0)</f>
        <v>18.3</v>
      </c>
      <c r="D8" s="65">
        <f>VLOOKUP($A8,'Return Data'!$B$7:$R$2843,10,0)</f>
        <v>6.1485000000000003</v>
      </c>
      <c r="E8" s="66">
        <f>RANK(D8,D$8:D$32,0)</f>
        <v>12</v>
      </c>
      <c r="F8" s="65">
        <f>VLOOKUP($A8,'Return Data'!$B$7:$R$2843,11,0)</f>
        <v>7.2685000000000004</v>
      </c>
      <c r="G8" s="66">
        <f>RANK(F8,F$8:F$32,0)</f>
        <v>10</v>
      </c>
      <c r="H8" s="65">
        <f>VLOOKUP($A8,'Return Data'!$B$7:$R$2843,12,0)</f>
        <v>18.37</v>
      </c>
      <c r="I8" s="66">
        <f>RANK(H8,H$8:H$32,0)</f>
        <v>9</v>
      </c>
      <c r="J8" s="65">
        <f>VLOOKUP($A8,'Return Data'!$B$7:$R$2843,13,0)</f>
        <v>25.4284</v>
      </c>
      <c r="K8" s="66">
        <f>RANK(J8,J$8:J$32,0)</f>
        <v>7</v>
      </c>
      <c r="L8" s="65">
        <f>VLOOKUP($A8,'Return Data'!$B$7:$R$2843,17,0)</f>
        <v>15.468299999999999</v>
      </c>
      <c r="M8" s="66">
        <f>RANK(L8,L$8:L$32,0)</f>
        <v>5</v>
      </c>
      <c r="N8" s="65">
        <f>VLOOKUP($A8,'Return Data'!$B$7:$R$2843,14,0)</f>
        <v>9.4421999999999997</v>
      </c>
      <c r="O8" s="66">
        <f>RANK(N8,N$8:N$32,0)</f>
        <v>8</v>
      </c>
      <c r="P8" s="65">
        <f>VLOOKUP($A8,'Return Data'!$B$7:$R$2843,15,0)</f>
        <v>9.2415000000000003</v>
      </c>
      <c r="Q8" s="66">
        <f>RANK(P8,P$8:P$32,0)</f>
        <v>7</v>
      </c>
      <c r="R8" s="65">
        <f>VLOOKUP($A8,'Return Data'!$B$7:$R$2843,16,0)</f>
        <v>9.4530999999999992</v>
      </c>
      <c r="S8" s="67">
        <f>RANK(R8,R$8:R$32,0)</f>
        <v>14</v>
      </c>
    </row>
    <row r="9" spans="1:20" x14ac:dyDescent="0.3">
      <c r="A9" s="63" t="s">
        <v>1662</v>
      </c>
      <c r="B9" s="64">
        <f>VLOOKUP($A9,'Return Data'!$B$7:$R$2843,3,0)</f>
        <v>44413</v>
      </c>
      <c r="C9" s="65">
        <f>VLOOKUP($A9,'Return Data'!$B$7:$R$2843,4,0)</f>
        <v>17.579999999999998</v>
      </c>
      <c r="D9" s="65">
        <f>VLOOKUP($A9,'Return Data'!$B$7:$R$2843,10,0)</f>
        <v>7.8528000000000002</v>
      </c>
      <c r="E9" s="66">
        <f t="shared" ref="E9:E32" si="0">RANK(D9,D$8:D$32,0)</f>
        <v>5</v>
      </c>
      <c r="F9" s="65">
        <f>VLOOKUP($A9,'Return Data'!$B$7:$R$2843,11,0)</f>
        <v>7.8528000000000002</v>
      </c>
      <c r="G9" s="66">
        <f t="shared" ref="G9:G32" si="1">RANK(F9,F$8:F$32,0)</f>
        <v>8</v>
      </c>
      <c r="H9" s="65">
        <f>VLOOKUP($A9,'Return Data'!$B$7:$R$2843,12,0)</f>
        <v>17.986599999999999</v>
      </c>
      <c r="I9" s="66">
        <f t="shared" ref="I9:I32" si="2">RANK(H9,H$8:H$32,0)</f>
        <v>11</v>
      </c>
      <c r="J9" s="65">
        <f>VLOOKUP($A9,'Return Data'!$B$7:$R$2843,13,0)</f>
        <v>25.035599999999999</v>
      </c>
      <c r="K9" s="66">
        <f t="shared" ref="K9:K32" si="3">RANK(J9,J$8:J$32,0)</f>
        <v>9</v>
      </c>
      <c r="L9" s="65">
        <f>VLOOKUP($A9,'Return Data'!$B$7:$R$2843,17,0)</f>
        <v>14.861599999999999</v>
      </c>
      <c r="M9" s="66">
        <f t="shared" ref="M9:M32" si="4">RANK(L9,L$8:L$32,0)</f>
        <v>8</v>
      </c>
      <c r="N9" s="65">
        <f>VLOOKUP($A9,'Return Data'!$B$7:$R$2843,14,0)</f>
        <v>10.4688</v>
      </c>
      <c r="O9" s="66">
        <f t="shared" ref="O9:O30" si="5">RANK(N9,N$8:N$32,0)</f>
        <v>4</v>
      </c>
      <c r="P9" s="65">
        <f>VLOOKUP($A9,'Return Data'!$B$7:$R$2843,15,0)</f>
        <v>10.434200000000001</v>
      </c>
      <c r="Q9" s="66">
        <f t="shared" ref="Q9:Q30" si="6">RANK(P9,P$8:P$32,0)</f>
        <v>3</v>
      </c>
      <c r="R9" s="65">
        <f>VLOOKUP($A9,'Return Data'!$B$7:$R$2843,16,0)</f>
        <v>9.8923000000000005</v>
      </c>
      <c r="S9" s="67">
        <f t="shared" ref="S9:S32" si="7">RANK(R9,R$8:R$32,0)</f>
        <v>9</v>
      </c>
    </row>
    <row r="10" spans="1:20" x14ac:dyDescent="0.3">
      <c r="A10" s="63" t="s">
        <v>1663</v>
      </c>
      <c r="B10" s="64">
        <f>VLOOKUP($A10,'Return Data'!$B$7:$R$2843,3,0)</f>
        <v>44413</v>
      </c>
      <c r="C10" s="65">
        <f>VLOOKUP($A10,'Return Data'!$B$7:$R$2843,4,0)</f>
        <v>12.25</v>
      </c>
      <c r="D10" s="65">
        <f>VLOOKUP($A10,'Return Data'!$B$7:$R$2843,10,0)</f>
        <v>2.6823000000000001</v>
      </c>
      <c r="E10" s="66">
        <f t="shared" si="0"/>
        <v>23</v>
      </c>
      <c r="F10" s="65">
        <f>VLOOKUP($A10,'Return Data'!$B$7:$R$2843,11,0)</f>
        <v>3.5503</v>
      </c>
      <c r="G10" s="66">
        <f t="shared" si="1"/>
        <v>23</v>
      </c>
      <c r="H10" s="65">
        <f>VLOOKUP($A10,'Return Data'!$B$7:$R$2843,12,0)</f>
        <v>6.8935000000000004</v>
      </c>
      <c r="I10" s="66">
        <f t="shared" si="2"/>
        <v>23</v>
      </c>
      <c r="J10" s="65">
        <f>VLOOKUP($A10,'Return Data'!$B$7:$R$2843,13,0)</f>
        <v>10.161899999999999</v>
      </c>
      <c r="K10" s="66">
        <f t="shared" si="3"/>
        <v>23</v>
      </c>
      <c r="L10" s="65"/>
      <c r="M10" s="66"/>
      <c r="N10" s="65"/>
      <c r="O10" s="66"/>
      <c r="P10" s="65"/>
      <c r="Q10" s="66"/>
      <c r="R10" s="65">
        <f>VLOOKUP($A10,'Return Data'!$B$7:$R$2843,16,0)</f>
        <v>10.498200000000001</v>
      </c>
      <c r="S10" s="67">
        <f t="shared" si="7"/>
        <v>5</v>
      </c>
    </row>
    <row r="11" spans="1:20" x14ac:dyDescent="0.3">
      <c r="A11" s="63" t="s">
        <v>1664</v>
      </c>
      <c r="B11" s="64">
        <f>VLOOKUP($A11,'Return Data'!$B$7:$R$2843,3,0)</f>
        <v>44413</v>
      </c>
      <c r="C11" s="65">
        <f>VLOOKUP($A11,'Return Data'!$B$7:$R$2843,4,0)</f>
        <v>17.048999999999999</v>
      </c>
      <c r="D11" s="65">
        <f>VLOOKUP($A11,'Return Data'!$B$7:$R$2843,10,0)</f>
        <v>6.5961999999999996</v>
      </c>
      <c r="E11" s="66">
        <f t="shared" si="0"/>
        <v>8</v>
      </c>
      <c r="F11" s="65">
        <f>VLOOKUP($A11,'Return Data'!$B$7:$R$2843,11,0)</f>
        <v>8.7516999999999996</v>
      </c>
      <c r="G11" s="66">
        <f t="shared" si="1"/>
        <v>5</v>
      </c>
      <c r="H11" s="65">
        <f>VLOOKUP($A11,'Return Data'!$B$7:$R$2843,12,0)</f>
        <v>18.6678</v>
      </c>
      <c r="I11" s="66">
        <f t="shared" si="2"/>
        <v>7</v>
      </c>
      <c r="J11" s="65">
        <f>VLOOKUP($A11,'Return Data'!$B$7:$R$2843,13,0)</f>
        <v>25.906500000000001</v>
      </c>
      <c r="K11" s="66">
        <f t="shared" si="3"/>
        <v>6</v>
      </c>
      <c r="L11" s="65">
        <f>VLOOKUP($A11,'Return Data'!$B$7:$R$2843,17,0)</f>
        <v>15.149800000000001</v>
      </c>
      <c r="M11" s="66">
        <f t="shared" si="4"/>
        <v>6</v>
      </c>
      <c r="N11" s="65">
        <f>VLOOKUP($A11,'Return Data'!$B$7:$R$2843,14,0)</f>
        <v>9.7104999999999997</v>
      </c>
      <c r="O11" s="66">
        <f t="shared" si="5"/>
        <v>7</v>
      </c>
      <c r="P11" s="65"/>
      <c r="Q11" s="66"/>
      <c r="R11" s="65">
        <f>VLOOKUP($A11,'Return Data'!$B$7:$R$2843,16,0)</f>
        <v>10.4679</v>
      </c>
      <c r="S11" s="67">
        <f t="shared" si="7"/>
        <v>6</v>
      </c>
    </row>
    <row r="12" spans="1:20" x14ac:dyDescent="0.3">
      <c r="A12" s="63" t="s">
        <v>1665</v>
      </c>
      <c r="B12" s="64">
        <f>VLOOKUP($A12,'Return Data'!$B$7:$R$2843,3,0)</f>
        <v>44413</v>
      </c>
      <c r="C12" s="65">
        <f>VLOOKUP($A12,'Return Data'!$B$7:$R$2843,4,0)</f>
        <v>18.831499999999998</v>
      </c>
      <c r="D12" s="65">
        <f>VLOOKUP($A12,'Return Data'!$B$7:$R$2843,10,0)</f>
        <v>6.5823</v>
      </c>
      <c r="E12" s="66">
        <f t="shared" si="0"/>
        <v>9</v>
      </c>
      <c r="F12" s="65">
        <f>VLOOKUP($A12,'Return Data'!$B$7:$R$2843,11,0)</f>
        <v>6.8811999999999998</v>
      </c>
      <c r="G12" s="66">
        <f t="shared" si="1"/>
        <v>12</v>
      </c>
      <c r="H12" s="65">
        <f>VLOOKUP($A12,'Return Data'!$B$7:$R$2843,12,0)</f>
        <v>16.044</v>
      </c>
      <c r="I12" s="66">
        <f t="shared" si="2"/>
        <v>14</v>
      </c>
      <c r="J12" s="65">
        <f>VLOOKUP($A12,'Return Data'!$B$7:$R$2843,13,0)</f>
        <v>19.399799999999999</v>
      </c>
      <c r="K12" s="66">
        <f t="shared" si="3"/>
        <v>15</v>
      </c>
      <c r="L12" s="65">
        <f>VLOOKUP($A12,'Return Data'!$B$7:$R$2843,17,0)</f>
        <v>15.0839</v>
      </c>
      <c r="M12" s="66">
        <f t="shared" si="4"/>
        <v>7</v>
      </c>
      <c r="N12" s="65">
        <f>VLOOKUP($A12,'Return Data'!$B$7:$R$2843,14,0)</f>
        <v>10.623100000000001</v>
      </c>
      <c r="O12" s="66">
        <f t="shared" si="5"/>
        <v>3</v>
      </c>
      <c r="P12" s="65">
        <f>VLOOKUP($A12,'Return Data'!$B$7:$R$2843,15,0)</f>
        <v>10.3598</v>
      </c>
      <c r="Q12" s="66">
        <f t="shared" si="6"/>
        <v>4</v>
      </c>
      <c r="R12" s="65">
        <f>VLOOKUP($A12,'Return Data'!$B$7:$R$2843,16,0)</f>
        <v>9.7303999999999995</v>
      </c>
      <c r="S12" s="67">
        <f t="shared" si="7"/>
        <v>11</v>
      </c>
    </row>
    <row r="13" spans="1:20" x14ac:dyDescent="0.3">
      <c r="A13" s="63" t="s">
        <v>1666</v>
      </c>
      <c r="B13" s="64">
        <f>VLOOKUP($A13,'Return Data'!$B$7:$R$2843,3,0)</f>
        <v>44413</v>
      </c>
      <c r="C13" s="65">
        <f>VLOOKUP($A13,'Return Data'!$B$7:$R$2843,4,0)</f>
        <v>12.9994</v>
      </c>
      <c r="D13" s="65">
        <f>VLOOKUP($A13,'Return Data'!$B$7:$R$2843,10,0)</f>
        <v>7.0411999999999999</v>
      </c>
      <c r="E13" s="66">
        <f t="shared" si="0"/>
        <v>7</v>
      </c>
      <c r="F13" s="65">
        <f>VLOOKUP($A13,'Return Data'!$B$7:$R$2843,11,0)</f>
        <v>7.6295999999999999</v>
      </c>
      <c r="G13" s="66">
        <f t="shared" si="1"/>
        <v>9</v>
      </c>
      <c r="H13" s="65">
        <f>VLOOKUP($A13,'Return Data'!$B$7:$R$2843,12,0)</f>
        <v>18.698599999999999</v>
      </c>
      <c r="I13" s="66">
        <f t="shared" si="2"/>
        <v>6</v>
      </c>
      <c r="J13" s="65">
        <f>VLOOKUP($A13,'Return Data'!$B$7:$R$2843,13,0)</f>
        <v>25.1218</v>
      </c>
      <c r="K13" s="66">
        <f t="shared" si="3"/>
        <v>8</v>
      </c>
      <c r="L13" s="65">
        <f>VLOOKUP($A13,'Return Data'!$B$7:$R$2843,17,0)</f>
        <v>12.9785</v>
      </c>
      <c r="M13" s="66">
        <f t="shared" si="4"/>
        <v>12</v>
      </c>
      <c r="N13" s="65"/>
      <c r="O13" s="66"/>
      <c r="P13" s="65"/>
      <c r="Q13" s="66"/>
      <c r="R13" s="65">
        <f>VLOOKUP($A13,'Return Data'!$B$7:$R$2843,16,0)</f>
        <v>9.3244000000000007</v>
      </c>
      <c r="S13" s="67">
        <f t="shared" si="7"/>
        <v>17</v>
      </c>
    </row>
    <row r="14" spans="1:20" x14ac:dyDescent="0.3">
      <c r="A14" s="63" t="s">
        <v>1667</v>
      </c>
      <c r="B14" s="64">
        <f>VLOOKUP($A14,'Return Data'!$B$7:$R$2843,3,0)</f>
        <v>44413</v>
      </c>
      <c r="C14" s="65">
        <f>VLOOKUP($A14,'Return Data'!$B$7:$R$2843,4,0)</f>
        <v>50.204000000000001</v>
      </c>
      <c r="D14" s="65">
        <f>VLOOKUP($A14,'Return Data'!$B$7:$R$2843,10,0)</f>
        <v>8.2402999999999995</v>
      </c>
      <c r="E14" s="66">
        <f t="shared" si="0"/>
        <v>1</v>
      </c>
      <c r="F14" s="65">
        <f>VLOOKUP($A14,'Return Data'!$B$7:$R$2843,11,0)</f>
        <v>9.6852</v>
      </c>
      <c r="G14" s="66">
        <f t="shared" si="1"/>
        <v>1</v>
      </c>
      <c r="H14" s="65">
        <f>VLOOKUP($A14,'Return Data'!$B$7:$R$2843,12,0)</f>
        <v>24.150600000000001</v>
      </c>
      <c r="I14" s="66">
        <f t="shared" si="2"/>
        <v>1</v>
      </c>
      <c r="J14" s="65">
        <f>VLOOKUP($A14,'Return Data'!$B$7:$R$2843,13,0)</f>
        <v>29.105599999999999</v>
      </c>
      <c r="K14" s="66">
        <f t="shared" si="3"/>
        <v>1</v>
      </c>
      <c r="L14" s="65">
        <f>VLOOKUP($A14,'Return Data'!$B$7:$R$2843,17,0)</f>
        <v>14.636900000000001</v>
      </c>
      <c r="M14" s="66">
        <f t="shared" si="4"/>
        <v>9</v>
      </c>
      <c r="N14" s="65">
        <f>VLOOKUP($A14,'Return Data'!$B$7:$R$2843,14,0)</f>
        <v>10.4406</v>
      </c>
      <c r="O14" s="66">
        <f t="shared" si="5"/>
        <v>5</v>
      </c>
      <c r="P14" s="65">
        <f>VLOOKUP($A14,'Return Data'!$B$7:$R$2843,15,0)</f>
        <v>10.758800000000001</v>
      </c>
      <c r="Q14" s="66">
        <f t="shared" si="6"/>
        <v>2</v>
      </c>
      <c r="R14" s="65">
        <f>VLOOKUP($A14,'Return Data'!$B$7:$R$2843,16,0)</f>
        <v>10.6378</v>
      </c>
      <c r="S14" s="67">
        <f t="shared" si="7"/>
        <v>4</v>
      </c>
    </row>
    <row r="15" spans="1:20" x14ac:dyDescent="0.3">
      <c r="A15" s="63" t="s">
        <v>1668</v>
      </c>
      <c r="B15" s="64">
        <f>VLOOKUP($A15,'Return Data'!$B$7:$R$2843,3,0)</f>
        <v>44413</v>
      </c>
      <c r="C15" s="65">
        <f>VLOOKUP($A15,'Return Data'!$B$7:$R$2843,4,0)</f>
        <v>17.36</v>
      </c>
      <c r="D15" s="65">
        <f>VLOOKUP($A15,'Return Data'!$B$7:$R$2843,10,0)</f>
        <v>3.0878999999999999</v>
      </c>
      <c r="E15" s="66">
        <f t="shared" si="0"/>
        <v>22</v>
      </c>
      <c r="F15" s="65">
        <f>VLOOKUP($A15,'Return Data'!$B$7:$R$2843,11,0)</f>
        <v>4.1391999999999998</v>
      </c>
      <c r="G15" s="66">
        <f t="shared" si="1"/>
        <v>22</v>
      </c>
      <c r="H15" s="65">
        <f>VLOOKUP($A15,'Return Data'!$B$7:$R$2843,12,0)</f>
        <v>13.9108</v>
      </c>
      <c r="I15" s="66">
        <f t="shared" si="2"/>
        <v>17</v>
      </c>
      <c r="J15" s="65">
        <f>VLOOKUP($A15,'Return Data'!$B$7:$R$2843,13,0)</f>
        <v>16.9024</v>
      </c>
      <c r="K15" s="66">
        <f t="shared" si="3"/>
        <v>19</v>
      </c>
      <c r="L15" s="65">
        <f>VLOOKUP($A15,'Return Data'!$B$7:$R$2843,17,0)</f>
        <v>9.8980999999999995</v>
      </c>
      <c r="M15" s="66">
        <f t="shared" si="4"/>
        <v>18</v>
      </c>
      <c r="N15" s="65">
        <f>VLOOKUP($A15,'Return Data'!$B$7:$R$2843,14,0)</f>
        <v>8.8533000000000008</v>
      </c>
      <c r="O15" s="66">
        <f t="shared" si="5"/>
        <v>14</v>
      </c>
      <c r="P15" s="65">
        <f>VLOOKUP($A15,'Return Data'!$B$7:$R$2843,15,0)</f>
        <v>8.6369000000000007</v>
      </c>
      <c r="Q15" s="66">
        <f t="shared" si="6"/>
        <v>10</v>
      </c>
      <c r="R15" s="65">
        <f>VLOOKUP($A15,'Return Data'!$B$7:$R$2843,16,0)</f>
        <v>8.6195000000000004</v>
      </c>
      <c r="S15" s="67">
        <f t="shared" si="7"/>
        <v>19</v>
      </c>
    </row>
    <row r="16" spans="1:20" x14ac:dyDescent="0.3">
      <c r="A16" s="63" t="s">
        <v>1669</v>
      </c>
      <c r="B16" s="64">
        <f>VLOOKUP($A16,'Return Data'!$B$7:$R$2843,3,0)</f>
        <v>44413</v>
      </c>
      <c r="C16" s="65">
        <f>VLOOKUP($A16,'Return Data'!$B$7:$R$2843,4,0)</f>
        <v>22.114699999999999</v>
      </c>
      <c r="D16" s="65">
        <f>VLOOKUP($A16,'Return Data'!$B$7:$R$2843,10,0)</f>
        <v>5.3196000000000003</v>
      </c>
      <c r="E16" s="66">
        <f t="shared" si="0"/>
        <v>17</v>
      </c>
      <c r="F16" s="65">
        <f>VLOOKUP($A16,'Return Data'!$B$7:$R$2843,11,0)</f>
        <v>4.8239000000000001</v>
      </c>
      <c r="G16" s="66">
        <f t="shared" si="1"/>
        <v>20</v>
      </c>
      <c r="H16" s="65">
        <f>VLOOKUP($A16,'Return Data'!$B$7:$R$2843,12,0)</f>
        <v>15.877800000000001</v>
      </c>
      <c r="I16" s="66">
        <f t="shared" si="2"/>
        <v>15</v>
      </c>
      <c r="J16" s="65">
        <f>VLOOKUP($A16,'Return Data'!$B$7:$R$2843,13,0)</f>
        <v>21.534700000000001</v>
      </c>
      <c r="K16" s="66">
        <f t="shared" si="3"/>
        <v>13</v>
      </c>
      <c r="L16" s="65">
        <f>VLOOKUP($A16,'Return Data'!$B$7:$R$2843,17,0)</f>
        <v>13.0938</v>
      </c>
      <c r="M16" s="66">
        <f t="shared" si="4"/>
        <v>11</v>
      </c>
      <c r="N16" s="65">
        <f>VLOOKUP($A16,'Return Data'!$B$7:$R$2843,14,0)</f>
        <v>8.9356000000000009</v>
      </c>
      <c r="O16" s="66">
        <f t="shared" si="5"/>
        <v>13</v>
      </c>
      <c r="P16" s="65">
        <f>VLOOKUP($A16,'Return Data'!$B$7:$R$2843,15,0)</f>
        <v>7.5347999999999997</v>
      </c>
      <c r="Q16" s="66">
        <f t="shared" si="6"/>
        <v>13</v>
      </c>
      <c r="R16" s="65">
        <f>VLOOKUP($A16,'Return Data'!$B$7:$R$2843,16,0)</f>
        <v>7.8288000000000002</v>
      </c>
      <c r="S16" s="67">
        <f t="shared" si="7"/>
        <v>22</v>
      </c>
    </row>
    <row r="17" spans="1:19" x14ac:dyDescent="0.3">
      <c r="A17" s="63" t="s">
        <v>1670</v>
      </c>
      <c r="B17" s="64">
        <f>VLOOKUP($A17,'Return Data'!$B$7:$R$2843,3,0)</f>
        <v>44413</v>
      </c>
      <c r="C17" s="65">
        <f>VLOOKUP($A17,'Return Data'!$B$7:$R$2843,4,0)</f>
        <v>25.75</v>
      </c>
      <c r="D17" s="65">
        <f>VLOOKUP($A17,'Return Data'!$B$7:$R$2843,10,0)</f>
        <v>4.6322999999999999</v>
      </c>
      <c r="E17" s="66">
        <f t="shared" si="0"/>
        <v>20</v>
      </c>
      <c r="F17" s="65">
        <f>VLOOKUP($A17,'Return Data'!$B$7:$R$2843,11,0)</f>
        <v>5.0591999999999997</v>
      </c>
      <c r="G17" s="66">
        <f t="shared" si="1"/>
        <v>17</v>
      </c>
      <c r="H17" s="65">
        <f>VLOOKUP($A17,'Return Data'!$B$7:$R$2843,12,0)</f>
        <v>12.7408</v>
      </c>
      <c r="I17" s="66">
        <f t="shared" si="2"/>
        <v>21</v>
      </c>
      <c r="J17" s="65">
        <f>VLOOKUP($A17,'Return Data'!$B$7:$R$2843,13,0)</f>
        <v>16.200399999999998</v>
      </c>
      <c r="K17" s="66">
        <f t="shared" si="3"/>
        <v>21</v>
      </c>
      <c r="L17" s="65">
        <f>VLOOKUP($A17,'Return Data'!$B$7:$R$2843,17,0)</f>
        <v>11.732200000000001</v>
      </c>
      <c r="M17" s="66">
        <f t="shared" si="4"/>
        <v>17</v>
      </c>
      <c r="N17" s="65">
        <f>VLOOKUP($A17,'Return Data'!$B$7:$R$2843,14,0)</f>
        <v>8.0496999999999996</v>
      </c>
      <c r="O17" s="66">
        <f t="shared" si="5"/>
        <v>15</v>
      </c>
      <c r="P17" s="65">
        <f>VLOOKUP($A17,'Return Data'!$B$7:$R$2843,15,0)</f>
        <v>7.5792000000000002</v>
      </c>
      <c r="Q17" s="66">
        <f t="shared" si="6"/>
        <v>12</v>
      </c>
      <c r="R17" s="65">
        <f>VLOOKUP($A17,'Return Data'!$B$7:$R$2843,16,0)</f>
        <v>7.8564999999999996</v>
      </c>
      <c r="S17" s="67">
        <f t="shared" si="7"/>
        <v>21</v>
      </c>
    </row>
    <row r="18" spans="1:19" x14ac:dyDescent="0.3">
      <c r="A18" s="63" t="s">
        <v>1671</v>
      </c>
      <c r="B18" s="64">
        <f>VLOOKUP($A18,'Return Data'!$B$7:$R$2843,3,0)</f>
        <v>44413</v>
      </c>
      <c r="C18" s="65">
        <f>VLOOKUP($A18,'Return Data'!$B$7:$R$2843,4,0)</f>
        <v>12.864699999999999</v>
      </c>
      <c r="D18" s="65">
        <f>VLOOKUP($A18,'Return Data'!$B$7:$R$2843,10,0)</f>
        <v>6.1348000000000003</v>
      </c>
      <c r="E18" s="66">
        <f t="shared" si="0"/>
        <v>13</v>
      </c>
      <c r="F18" s="65">
        <f>VLOOKUP($A18,'Return Data'!$B$7:$R$2843,11,0)</f>
        <v>6.9847000000000001</v>
      </c>
      <c r="G18" s="66">
        <f t="shared" si="1"/>
        <v>11</v>
      </c>
      <c r="H18" s="65">
        <f>VLOOKUP($A18,'Return Data'!$B$7:$R$2843,12,0)</f>
        <v>13.259600000000001</v>
      </c>
      <c r="I18" s="66">
        <f t="shared" si="2"/>
        <v>18</v>
      </c>
      <c r="J18" s="65">
        <f>VLOOKUP($A18,'Return Data'!$B$7:$R$2843,13,0)</f>
        <v>16.552399999999999</v>
      </c>
      <c r="K18" s="66">
        <f t="shared" si="3"/>
        <v>20</v>
      </c>
      <c r="L18" s="65"/>
      <c r="M18" s="66"/>
      <c r="N18" s="65"/>
      <c r="O18" s="66"/>
      <c r="P18" s="65"/>
      <c r="Q18" s="66"/>
      <c r="R18" s="65">
        <f>VLOOKUP($A18,'Return Data'!$B$7:$R$2843,16,0)</f>
        <v>10.987299999999999</v>
      </c>
      <c r="S18" s="67">
        <f t="shared" si="7"/>
        <v>3</v>
      </c>
    </row>
    <row r="19" spans="1:19" x14ac:dyDescent="0.3">
      <c r="A19" s="63" t="s">
        <v>1672</v>
      </c>
      <c r="B19" s="64">
        <f>VLOOKUP($A19,'Return Data'!$B$7:$R$2843,3,0)</f>
        <v>44413</v>
      </c>
      <c r="C19" s="65">
        <f>VLOOKUP($A19,'Return Data'!$B$7:$R$2843,4,0)</f>
        <v>18.493600000000001</v>
      </c>
      <c r="D19" s="65">
        <f>VLOOKUP($A19,'Return Data'!$B$7:$R$2843,10,0)</f>
        <v>5.0164</v>
      </c>
      <c r="E19" s="66">
        <f t="shared" si="0"/>
        <v>19</v>
      </c>
      <c r="F19" s="65">
        <f>VLOOKUP($A19,'Return Data'!$B$7:$R$2843,11,0)</f>
        <v>5.6493000000000002</v>
      </c>
      <c r="G19" s="66">
        <f t="shared" si="1"/>
        <v>16</v>
      </c>
      <c r="H19" s="65">
        <f>VLOOKUP($A19,'Return Data'!$B$7:$R$2843,12,0)</f>
        <v>12.75</v>
      </c>
      <c r="I19" s="66">
        <f t="shared" si="2"/>
        <v>20</v>
      </c>
      <c r="J19" s="65">
        <f>VLOOKUP($A19,'Return Data'!$B$7:$R$2843,13,0)</f>
        <v>17.088100000000001</v>
      </c>
      <c r="K19" s="66">
        <f t="shared" si="3"/>
        <v>17</v>
      </c>
      <c r="L19" s="65">
        <f>VLOOKUP($A19,'Return Data'!$B$7:$R$2843,17,0)</f>
        <v>12.6685</v>
      </c>
      <c r="M19" s="66">
        <f t="shared" si="4"/>
        <v>13</v>
      </c>
      <c r="N19" s="65">
        <f>VLOOKUP($A19,'Return Data'!$B$7:$R$2843,14,0)</f>
        <v>9.2103999999999999</v>
      </c>
      <c r="O19" s="66">
        <f t="shared" si="5"/>
        <v>10</v>
      </c>
      <c r="P19" s="65">
        <f>VLOOKUP($A19,'Return Data'!$B$7:$R$2843,15,0)</f>
        <v>9.4972999999999992</v>
      </c>
      <c r="Q19" s="66">
        <f t="shared" si="6"/>
        <v>6</v>
      </c>
      <c r="R19" s="65">
        <f>VLOOKUP($A19,'Return Data'!$B$7:$R$2843,16,0)</f>
        <v>9.4392999999999994</v>
      </c>
      <c r="S19" s="67">
        <f t="shared" si="7"/>
        <v>15</v>
      </c>
    </row>
    <row r="20" spans="1:19" x14ac:dyDescent="0.3">
      <c r="A20" s="63" t="s">
        <v>1673</v>
      </c>
      <c r="B20" s="64">
        <f>VLOOKUP($A20,'Return Data'!$B$7:$R$2843,3,0)</f>
        <v>44413</v>
      </c>
      <c r="C20" s="65">
        <f>VLOOKUP($A20,'Return Data'!$B$7:$R$2843,4,0)</f>
        <v>23.867000000000001</v>
      </c>
      <c r="D20" s="65">
        <f>VLOOKUP($A20,'Return Data'!$B$7:$R$2843,10,0)</f>
        <v>7.8734000000000002</v>
      </c>
      <c r="E20" s="66">
        <f t="shared" si="0"/>
        <v>4</v>
      </c>
      <c r="F20" s="65">
        <f>VLOOKUP($A20,'Return Data'!$B$7:$R$2843,11,0)</f>
        <v>9.3262</v>
      </c>
      <c r="G20" s="66">
        <f t="shared" si="1"/>
        <v>2</v>
      </c>
      <c r="H20" s="65">
        <f>VLOOKUP($A20,'Return Data'!$B$7:$R$2843,12,0)</f>
        <v>20.845600000000001</v>
      </c>
      <c r="I20" s="66">
        <f t="shared" si="2"/>
        <v>3</v>
      </c>
      <c r="J20" s="65">
        <f>VLOOKUP($A20,'Return Data'!$B$7:$R$2843,13,0)</f>
        <v>28.0487</v>
      </c>
      <c r="K20" s="66">
        <f t="shared" si="3"/>
        <v>3</v>
      </c>
      <c r="L20" s="65">
        <f>VLOOKUP($A20,'Return Data'!$B$7:$R$2843,17,0)</f>
        <v>15.700200000000001</v>
      </c>
      <c r="M20" s="66">
        <f t="shared" si="4"/>
        <v>3</v>
      </c>
      <c r="N20" s="65">
        <f>VLOOKUP($A20,'Return Data'!$B$7:$R$2843,14,0)</f>
        <v>9.2463999999999995</v>
      </c>
      <c r="O20" s="66">
        <f t="shared" si="5"/>
        <v>9</v>
      </c>
      <c r="P20" s="65">
        <f>VLOOKUP($A20,'Return Data'!$B$7:$R$2843,15,0)</f>
        <v>8.8673999999999999</v>
      </c>
      <c r="Q20" s="66">
        <f t="shared" si="6"/>
        <v>9</v>
      </c>
      <c r="R20" s="65">
        <f>VLOOKUP($A20,'Return Data'!$B$7:$R$2843,16,0)</f>
        <v>9.3379999999999992</v>
      </c>
      <c r="S20" s="67">
        <f t="shared" si="7"/>
        <v>16</v>
      </c>
    </row>
    <row r="21" spans="1:19" x14ac:dyDescent="0.3">
      <c r="A21" s="63" t="s">
        <v>1674</v>
      </c>
      <c r="B21" s="64">
        <f>VLOOKUP($A21,'Return Data'!$B$7:$R$2843,3,0)</f>
        <v>44413</v>
      </c>
      <c r="C21" s="65">
        <f>VLOOKUP($A21,'Return Data'!$B$7:$R$2843,4,0)</f>
        <v>16.320799999999998</v>
      </c>
      <c r="D21" s="65">
        <f>VLOOKUP($A21,'Return Data'!$B$7:$R$2843,10,0)</f>
        <v>8.2302999999999997</v>
      </c>
      <c r="E21" s="66">
        <f t="shared" si="0"/>
        <v>2</v>
      </c>
      <c r="F21" s="65">
        <f>VLOOKUP($A21,'Return Data'!$B$7:$R$2843,11,0)</f>
        <v>9.1669999999999998</v>
      </c>
      <c r="G21" s="66">
        <f t="shared" si="1"/>
        <v>3</v>
      </c>
      <c r="H21" s="65">
        <f>VLOOKUP($A21,'Return Data'!$B$7:$R$2843,12,0)</f>
        <v>22.2056</v>
      </c>
      <c r="I21" s="66">
        <f t="shared" si="2"/>
        <v>2</v>
      </c>
      <c r="J21" s="65">
        <f>VLOOKUP($A21,'Return Data'!$B$7:$R$2843,13,0)</f>
        <v>28.798300000000001</v>
      </c>
      <c r="K21" s="66">
        <f t="shared" si="3"/>
        <v>2</v>
      </c>
      <c r="L21" s="65">
        <f>VLOOKUP($A21,'Return Data'!$B$7:$R$2843,17,0)</f>
        <v>18.3659</v>
      </c>
      <c r="M21" s="66">
        <f t="shared" si="4"/>
        <v>1</v>
      </c>
      <c r="N21" s="65">
        <f>VLOOKUP($A21,'Return Data'!$B$7:$R$2843,14,0)</f>
        <v>12.853999999999999</v>
      </c>
      <c r="O21" s="66">
        <f t="shared" si="5"/>
        <v>1</v>
      </c>
      <c r="P21" s="65"/>
      <c r="Q21" s="66"/>
      <c r="R21" s="65">
        <f>VLOOKUP($A21,'Return Data'!$B$7:$R$2843,16,0)</f>
        <v>11.474500000000001</v>
      </c>
      <c r="S21" s="67">
        <f t="shared" si="7"/>
        <v>2</v>
      </c>
    </row>
    <row r="22" spans="1:19" x14ac:dyDescent="0.3">
      <c r="A22" s="63" t="s">
        <v>1675</v>
      </c>
      <c r="B22" s="64">
        <f>VLOOKUP($A22,'Return Data'!$B$7:$R$2843,3,0)</f>
        <v>44413</v>
      </c>
      <c r="C22" s="65">
        <f>VLOOKUP($A22,'Return Data'!$B$7:$R$2843,4,0)</f>
        <v>14.582000000000001</v>
      </c>
      <c r="D22" s="65">
        <f>VLOOKUP($A22,'Return Data'!$B$7:$R$2843,10,0)</f>
        <v>7.1733000000000002</v>
      </c>
      <c r="E22" s="66">
        <f t="shared" si="0"/>
        <v>6</v>
      </c>
      <c r="F22" s="65">
        <f>VLOOKUP($A22,'Return Data'!$B$7:$R$2843,11,0)</f>
        <v>8.7965</v>
      </c>
      <c r="G22" s="66">
        <f t="shared" si="1"/>
        <v>4</v>
      </c>
      <c r="H22" s="65">
        <f>VLOOKUP($A22,'Return Data'!$B$7:$R$2843,12,0)</f>
        <v>19.986799999999999</v>
      </c>
      <c r="I22" s="66">
        <f t="shared" si="2"/>
        <v>5</v>
      </c>
      <c r="J22" s="65">
        <f>VLOOKUP($A22,'Return Data'!$B$7:$R$2843,13,0)</f>
        <v>27.822600000000001</v>
      </c>
      <c r="K22" s="66">
        <f t="shared" si="3"/>
        <v>4</v>
      </c>
      <c r="L22" s="65"/>
      <c r="M22" s="66"/>
      <c r="N22" s="65"/>
      <c r="O22" s="66"/>
      <c r="P22" s="65"/>
      <c r="Q22" s="66"/>
      <c r="R22" s="65">
        <f>VLOOKUP($A22,'Return Data'!$B$7:$R$2843,16,0)</f>
        <v>15.3865</v>
      </c>
      <c r="S22" s="67">
        <f t="shared" si="7"/>
        <v>1</v>
      </c>
    </row>
    <row r="23" spans="1:19" x14ac:dyDescent="0.3">
      <c r="A23" s="63" t="s">
        <v>1676</v>
      </c>
      <c r="B23" s="64">
        <f>VLOOKUP($A23,'Return Data'!$B$7:$R$2843,3,0)</f>
        <v>44413</v>
      </c>
      <c r="C23" s="65">
        <f>VLOOKUP($A23,'Return Data'!$B$7:$R$2843,4,0)</f>
        <v>12.850199999999999</v>
      </c>
      <c r="D23" s="65">
        <f>VLOOKUP($A23,'Return Data'!$B$7:$R$2843,10,0)</f>
        <v>6.3502999999999998</v>
      </c>
      <c r="E23" s="66">
        <f t="shared" si="0"/>
        <v>10</v>
      </c>
      <c r="F23" s="65">
        <f>VLOOKUP($A23,'Return Data'!$B$7:$R$2843,11,0)</f>
        <v>6.8677000000000001</v>
      </c>
      <c r="G23" s="66">
        <f t="shared" si="1"/>
        <v>13</v>
      </c>
      <c r="H23" s="65">
        <f>VLOOKUP($A23,'Return Data'!$B$7:$R$2843,12,0)</f>
        <v>17.040199999999999</v>
      </c>
      <c r="I23" s="66">
        <f t="shared" si="2"/>
        <v>13</v>
      </c>
      <c r="J23" s="65">
        <f>VLOOKUP($A23,'Return Data'!$B$7:$R$2843,13,0)</f>
        <v>21.012499999999999</v>
      </c>
      <c r="K23" s="66">
        <f t="shared" si="3"/>
        <v>14</v>
      </c>
      <c r="L23" s="65">
        <f>VLOOKUP($A23,'Return Data'!$B$7:$R$2843,17,0)</f>
        <v>0.94620000000000004</v>
      </c>
      <c r="M23" s="66">
        <f t="shared" si="4"/>
        <v>19</v>
      </c>
      <c r="N23" s="65">
        <f>VLOOKUP($A23,'Return Data'!$B$7:$R$2843,14,0)</f>
        <v>-0.99339999999999995</v>
      </c>
      <c r="O23" s="66">
        <f t="shared" si="5"/>
        <v>16</v>
      </c>
      <c r="P23" s="65">
        <f>VLOOKUP($A23,'Return Data'!$B$7:$R$2843,15,0)</f>
        <v>3.2534000000000001</v>
      </c>
      <c r="Q23" s="66">
        <f t="shared" si="6"/>
        <v>14</v>
      </c>
      <c r="R23" s="65">
        <f>VLOOKUP($A23,'Return Data'!$B$7:$R$2843,16,0)</f>
        <v>4.1351000000000004</v>
      </c>
      <c r="S23" s="67">
        <f t="shared" si="7"/>
        <v>23</v>
      </c>
    </row>
    <row r="24" spans="1:19" x14ac:dyDescent="0.3">
      <c r="A24" s="63" t="s">
        <v>1677</v>
      </c>
      <c r="B24" s="64">
        <f>VLOOKUP($A24,'Return Data'!$B$7:$R$2843,3,0)</f>
        <v>44413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44413</v>
      </c>
      <c r="C26" s="65">
        <f>VLOOKUP($A26,'Return Data'!$B$7:$R$2843,4,0)</f>
        <v>42.476799999999997</v>
      </c>
      <c r="D26" s="65">
        <f>VLOOKUP($A26,'Return Data'!$B$7:$R$2843,10,0)</f>
        <v>6.3376999999999999</v>
      </c>
      <c r="E26" s="66">
        <f t="shared" si="0"/>
        <v>11</v>
      </c>
      <c r="F26" s="65">
        <f>VLOOKUP($A26,'Return Data'!$B$7:$R$2843,11,0)</f>
        <v>8.0649999999999995</v>
      </c>
      <c r="G26" s="66">
        <f t="shared" si="1"/>
        <v>7</v>
      </c>
      <c r="H26" s="65">
        <f>VLOOKUP($A26,'Return Data'!$B$7:$R$2843,12,0)</f>
        <v>17.247900000000001</v>
      </c>
      <c r="I26" s="66">
        <f t="shared" si="2"/>
        <v>12</v>
      </c>
      <c r="J26" s="65">
        <f>VLOOKUP($A26,'Return Data'!$B$7:$R$2843,13,0)</f>
        <v>22.034500000000001</v>
      </c>
      <c r="K26" s="66">
        <f t="shared" si="3"/>
        <v>12</v>
      </c>
      <c r="L26" s="65">
        <f>VLOOKUP($A26,'Return Data'!$B$7:$R$2843,17,0)</f>
        <v>12.2508</v>
      </c>
      <c r="M26" s="66">
        <f t="shared" si="4"/>
        <v>14</v>
      </c>
      <c r="N26" s="65">
        <f>VLOOKUP($A26,'Return Data'!$B$7:$R$2843,14,0)</f>
        <v>8.9664999999999999</v>
      </c>
      <c r="O26" s="66">
        <f t="shared" si="5"/>
        <v>12</v>
      </c>
      <c r="P26" s="65">
        <f>VLOOKUP($A26,'Return Data'!$B$7:$R$2843,15,0)</f>
        <v>8.9724000000000004</v>
      </c>
      <c r="Q26" s="66">
        <f t="shared" si="6"/>
        <v>8</v>
      </c>
      <c r="R26" s="65">
        <f>VLOOKUP($A26,'Return Data'!$B$7:$R$2843,16,0)</f>
        <v>9.8751999999999995</v>
      </c>
      <c r="S26" s="67">
        <f t="shared" si="7"/>
        <v>10</v>
      </c>
    </row>
    <row r="27" spans="1:19" x14ac:dyDescent="0.3">
      <c r="A27" s="63" t="s">
        <v>1680</v>
      </c>
      <c r="B27" s="64">
        <f>VLOOKUP($A27,'Return Data'!$B$7:$R$2843,3,0)</f>
        <v>44413</v>
      </c>
      <c r="C27" s="65">
        <f>VLOOKUP($A27,'Return Data'!$B$7:$R$2843,4,0)</f>
        <v>51.557299999999998</v>
      </c>
      <c r="D27" s="65">
        <f>VLOOKUP($A27,'Return Data'!$B$7:$R$2843,10,0)</f>
        <v>7.9509999999999996</v>
      </c>
      <c r="E27" s="66">
        <f t="shared" si="0"/>
        <v>3</v>
      </c>
      <c r="F27" s="65">
        <f>VLOOKUP($A27,'Return Data'!$B$7:$R$2843,11,0)</f>
        <v>8.2312999999999992</v>
      </c>
      <c r="G27" s="66">
        <f t="shared" si="1"/>
        <v>6</v>
      </c>
      <c r="H27" s="65">
        <f>VLOOKUP($A27,'Return Data'!$B$7:$R$2843,12,0)</f>
        <v>20.477900000000002</v>
      </c>
      <c r="I27" s="66">
        <f t="shared" si="2"/>
        <v>4</v>
      </c>
      <c r="J27" s="65">
        <f>VLOOKUP($A27,'Return Data'!$B$7:$R$2843,13,0)</f>
        <v>26.654</v>
      </c>
      <c r="K27" s="66">
        <f t="shared" si="3"/>
        <v>5</v>
      </c>
      <c r="L27" s="65">
        <f>VLOOKUP($A27,'Return Data'!$B$7:$R$2843,17,0)</f>
        <v>16.706900000000001</v>
      </c>
      <c r="M27" s="66">
        <f t="shared" si="4"/>
        <v>2</v>
      </c>
      <c r="N27" s="65">
        <f>VLOOKUP($A27,'Return Data'!$B$7:$R$2843,14,0)</f>
        <v>11.773</v>
      </c>
      <c r="O27" s="66">
        <f t="shared" si="5"/>
        <v>2</v>
      </c>
      <c r="P27" s="65">
        <f>VLOOKUP($A27,'Return Data'!$B$7:$R$2843,15,0)</f>
        <v>10.7906</v>
      </c>
      <c r="Q27" s="66">
        <f t="shared" si="6"/>
        <v>1</v>
      </c>
      <c r="R27" s="65">
        <f>VLOOKUP($A27,'Return Data'!$B$7:$R$2843,16,0)</f>
        <v>9.1957000000000004</v>
      </c>
      <c r="S27" s="67">
        <f t="shared" si="7"/>
        <v>18</v>
      </c>
    </row>
    <row r="28" spans="1:19" x14ac:dyDescent="0.3">
      <c r="A28" s="63" t="s">
        <v>1681</v>
      </c>
      <c r="B28" s="64">
        <f>VLOOKUP($A28,'Return Data'!$B$7:$R$2843,3,0)</f>
        <v>44413</v>
      </c>
      <c r="C28" s="65">
        <f>VLOOKUP($A28,'Return Data'!$B$7:$R$2843,4,0)</f>
        <v>18.0579</v>
      </c>
      <c r="D28" s="65">
        <f>VLOOKUP($A28,'Return Data'!$B$7:$R$2843,10,0)</f>
        <v>5.4476000000000004</v>
      </c>
      <c r="E28" s="66">
        <f t="shared" si="0"/>
        <v>15</v>
      </c>
      <c r="F28" s="65">
        <f>VLOOKUP($A28,'Return Data'!$B$7:$R$2843,11,0)</f>
        <v>6.1580000000000004</v>
      </c>
      <c r="G28" s="66">
        <f t="shared" si="1"/>
        <v>15</v>
      </c>
      <c r="H28" s="65">
        <f>VLOOKUP($A28,'Return Data'!$B$7:$R$2843,12,0)</f>
        <v>18.206299999999999</v>
      </c>
      <c r="I28" s="66">
        <f t="shared" si="2"/>
        <v>10</v>
      </c>
      <c r="J28" s="65">
        <f>VLOOKUP($A28,'Return Data'!$B$7:$R$2843,13,0)</f>
        <v>24.704899999999999</v>
      </c>
      <c r="K28" s="66">
        <f t="shared" si="3"/>
        <v>10</v>
      </c>
      <c r="L28" s="65">
        <f>VLOOKUP($A28,'Return Data'!$B$7:$R$2843,17,0)</f>
        <v>15.478999999999999</v>
      </c>
      <c r="M28" s="66">
        <f t="shared" si="4"/>
        <v>4</v>
      </c>
      <c r="N28" s="65">
        <f>VLOOKUP($A28,'Return Data'!$B$7:$R$2843,14,0)</f>
        <v>10.4244</v>
      </c>
      <c r="O28" s="66">
        <f t="shared" si="5"/>
        <v>6</v>
      </c>
      <c r="P28" s="65">
        <f>VLOOKUP($A28,'Return Data'!$B$7:$R$2843,15,0)</f>
        <v>9.6011000000000006</v>
      </c>
      <c r="Q28" s="66">
        <f t="shared" si="6"/>
        <v>5</v>
      </c>
      <c r="R28" s="65">
        <f>VLOOKUP($A28,'Return Data'!$B$7:$R$2843,16,0)</f>
        <v>10.006</v>
      </c>
      <c r="S28" s="67">
        <f t="shared" si="7"/>
        <v>7</v>
      </c>
    </row>
    <row r="29" spans="1:19" x14ac:dyDescent="0.3">
      <c r="A29" s="63" t="s">
        <v>1682</v>
      </c>
      <c r="B29" s="64">
        <f>VLOOKUP($A29,'Return Data'!$B$7:$R$2843,3,0)</f>
        <v>44413</v>
      </c>
      <c r="C29" s="65">
        <f>VLOOKUP($A29,'Return Data'!$B$7:$R$2843,4,0)</f>
        <v>12.889699999999999</v>
      </c>
      <c r="D29" s="65">
        <f>VLOOKUP($A29,'Return Data'!$B$7:$R$2843,10,0)</f>
        <v>5.4181999999999997</v>
      </c>
      <c r="E29" s="66">
        <f t="shared" si="0"/>
        <v>16</v>
      </c>
      <c r="F29" s="65">
        <f>VLOOKUP($A29,'Return Data'!$B$7:$R$2843,11,0)</f>
        <v>4.8437000000000001</v>
      </c>
      <c r="G29" s="66">
        <f t="shared" si="1"/>
        <v>19</v>
      </c>
      <c r="H29" s="65">
        <f>VLOOKUP($A29,'Return Data'!$B$7:$R$2843,12,0)</f>
        <v>12.92</v>
      </c>
      <c r="I29" s="66">
        <f t="shared" si="2"/>
        <v>19</v>
      </c>
      <c r="J29" s="65">
        <f>VLOOKUP($A29,'Return Data'!$B$7:$R$2843,13,0)</f>
        <v>16.992999999999999</v>
      </c>
      <c r="K29" s="66">
        <f t="shared" si="3"/>
        <v>18</v>
      </c>
      <c r="L29" s="65"/>
      <c r="M29" s="66"/>
      <c r="N29" s="65"/>
      <c r="O29" s="66"/>
      <c r="P29" s="65"/>
      <c r="Q29" s="66"/>
      <c r="R29" s="65">
        <f>VLOOKUP($A29,'Return Data'!$B$7:$R$2843,16,0)</f>
        <v>10.001300000000001</v>
      </c>
      <c r="S29" s="67">
        <f t="shared" si="7"/>
        <v>8</v>
      </c>
    </row>
    <row r="30" spans="1:19" x14ac:dyDescent="0.3">
      <c r="A30" s="63" t="s">
        <v>1683</v>
      </c>
      <c r="B30" s="64">
        <f>VLOOKUP($A30,'Return Data'!$B$7:$R$2843,3,0)</f>
        <v>44413</v>
      </c>
      <c r="C30" s="65">
        <f>VLOOKUP($A30,'Return Data'!$B$7:$R$2843,4,0)</f>
        <v>43.503300000000003</v>
      </c>
      <c r="D30" s="65">
        <f>VLOOKUP($A30,'Return Data'!$B$7:$R$2843,10,0)</f>
        <v>5.1609999999999996</v>
      </c>
      <c r="E30" s="66">
        <f t="shared" si="0"/>
        <v>18</v>
      </c>
      <c r="F30" s="65">
        <f>VLOOKUP($A30,'Return Data'!$B$7:$R$2843,11,0)</f>
        <v>5.0429000000000004</v>
      </c>
      <c r="G30" s="66">
        <f t="shared" si="1"/>
        <v>18</v>
      </c>
      <c r="H30" s="65">
        <f>VLOOKUP($A30,'Return Data'!$B$7:$R$2843,12,0)</f>
        <v>13.945600000000001</v>
      </c>
      <c r="I30" s="66">
        <f t="shared" si="2"/>
        <v>16</v>
      </c>
      <c r="J30" s="65">
        <f>VLOOKUP($A30,'Return Data'!$B$7:$R$2843,13,0)</f>
        <v>19.0932</v>
      </c>
      <c r="K30" s="66">
        <f t="shared" si="3"/>
        <v>16</v>
      </c>
      <c r="L30" s="65">
        <f>VLOOKUP($A30,'Return Data'!$B$7:$R$2843,17,0)</f>
        <v>11.768800000000001</v>
      </c>
      <c r="M30" s="66">
        <f t="shared" si="4"/>
        <v>15</v>
      </c>
      <c r="N30" s="65">
        <f>VLOOKUP($A30,'Return Data'!$B$7:$R$2843,14,0)</f>
        <v>8.9955999999999996</v>
      </c>
      <c r="O30" s="66">
        <f t="shared" si="5"/>
        <v>11</v>
      </c>
      <c r="P30" s="65">
        <f>VLOOKUP($A30,'Return Data'!$B$7:$R$2843,15,0)</f>
        <v>7.8411</v>
      </c>
      <c r="Q30" s="66">
        <f t="shared" si="6"/>
        <v>11</v>
      </c>
      <c r="R30" s="65">
        <f>VLOOKUP($A30,'Return Data'!$B$7:$R$2843,16,0)</f>
        <v>8.4879999999999995</v>
      </c>
      <c r="S30" s="67">
        <f t="shared" si="7"/>
        <v>20</v>
      </c>
    </row>
    <row r="31" spans="1:19" x14ac:dyDescent="0.3">
      <c r="A31" s="63" t="s">
        <v>1684</v>
      </c>
      <c r="B31" s="64">
        <f>VLOOKUP($A31,'Return Data'!$B$7:$R$2843,3,0)</f>
        <v>44413</v>
      </c>
      <c r="C31" s="65">
        <f>VLOOKUP($A31,'Return Data'!$B$7:$R$2843,4,0)</f>
        <v>13.17</v>
      </c>
      <c r="D31" s="65">
        <f>VLOOKUP($A31,'Return Data'!$B$7:$R$2843,10,0)</f>
        <v>4.6067999999999998</v>
      </c>
      <c r="E31" s="66">
        <f t="shared" si="0"/>
        <v>21</v>
      </c>
      <c r="F31" s="65">
        <f>VLOOKUP($A31,'Return Data'!$B$7:$R$2843,11,0)</f>
        <v>4.2755000000000001</v>
      </c>
      <c r="G31" s="66">
        <f t="shared" si="1"/>
        <v>21</v>
      </c>
      <c r="H31" s="65">
        <f>VLOOKUP($A31,'Return Data'!$B$7:$R$2843,12,0)</f>
        <v>11.610200000000001</v>
      </c>
      <c r="I31" s="66">
        <f t="shared" si="2"/>
        <v>22</v>
      </c>
      <c r="J31" s="65">
        <f>VLOOKUP($A31,'Return Data'!$B$7:$R$2843,13,0)</f>
        <v>15.831099999999999</v>
      </c>
      <c r="K31" s="66">
        <f t="shared" si="3"/>
        <v>22</v>
      </c>
      <c r="L31" s="65">
        <f>VLOOKUP($A31,'Return Data'!$B$7:$R$2843,17,0)</f>
        <v>11.7652</v>
      </c>
      <c r="M31" s="66">
        <f t="shared" si="4"/>
        <v>16</v>
      </c>
      <c r="N31" s="65"/>
      <c r="O31" s="66"/>
      <c r="P31" s="65"/>
      <c r="Q31" s="66"/>
      <c r="R31" s="65">
        <f>VLOOKUP($A31,'Return Data'!$B$7:$R$2843,16,0)</f>
        <v>9.6405999999999992</v>
      </c>
      <c r="S31" s="67">
        <f t="shared" si="7"/>
        <v>12</v>
      </c>
    </row>
    <row r="32" spans="1:19" x14ac:dyDescent="0.3">
      <c r="A32" s="63" t="s">
        <v>1685</v>
      </c>
      <c r="B32" s="64">
        <f>VLOOKUP($A32,'Return Data'!$B$7:$R$2843,3,0)</f>
        <v>44413</v>
      </c>
      <c r="C32" s="65">
        <f>VLOOKUP($A32,'Return Data'!$B$7:$R$2843,4,0)</f>
        <v>13.037599999999999</v>
      </c>
      <c r="D32" s="65">
        <f>VLOOKUP($A32,'Return Data'!$B$7:$R$2843,10,0)</f>
        <v>5.7054</v>
      </c>
      <c r="E32" s="66">
        <f t="shared" si="0"/>
        <v>14</v>
      </c>
      <c r="F32" s="65">
        <f>VLOOKUP($A32,'Return Data'!$B$7:$R$2843,11,0)</f>
        <v>6.5232999999999999</v>
      </c>
      <c r="G32" s="66">
        <f t="shared" si="1"/>
        <v>14</v>
      </c>
      <c r="H32" s="65">
        <f>VLOOKUP($A32,'Return Data'!$B$7:$R$2843,12,0)</f>
        <v>18.567799999999998</v>
      </c>
      <c r="I32" s="66">
        <f t="shared" si="2"/>
        <v>8</v>
      </c>
      <c r="J32" s="65">
        <f>VLOOKUP($A32,'Return Data'!$B$7:$R$2843,13,0)</f>
        <v>23.436399999999999</v>
      </c>
      <c r="K32" s="66">
        <f t="shared" si="3"/>
        <v>11</v>
      </c>
      <c r="L32" s="65">
        <f>VLOOKUP($A32,'Return Data'!$B$7:$R$2843,17,0)</f>
        <v>13.1592</v>
      </c>
      <c r="M32" s="66">
        <f t="shared" si="4"/>
        <v>10</v>
      </c>
      <c r="N32" s="65"/>
      <c r="O32" s="66"/>
      <c r="P32" s="65"/>
      <c r="Q32" s="66"/>
      <c r="R32" s="65">
        <f>VLOOKUP($A32,'Return Data'!$B$7:$R$2843,16,0)</f>
        <v>9.4611000000000001</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6.0691130434782607</v>
      </c>
      <c r="E34" s="74"/>
      <c r="F34" s="75">
        <f>AVERAGE(F8:F32)</f>
        <v>6.764030434782609</v>
      </c>
      <c r="G34" s="74"/>
      <c r="H34" s="75">
        <f>AVERAGE(H8:H32)</f>
        <v>16.626260869565218</v>
      </c>
      <c r="I34" s="74"/>
      <c r="J34" s="75">
        <f>AVERAGE(J8:J32)</f>
        <v>21.863773913043477</v>
      </c>
      <c r="K34" s="74"/>
      <c r="L34" s="75">
        <f>AVERAGE(L8:L32)</f>
        <v>13.248094736842106</v>
      </c>
      <c r="M34" s="74"/>
      <c r="N34" s="75">
        <f>AVERAGE(N8:N32)</f>
        <v>9.1875437499999997</v>
      </c>
      <c r="O34" s="74"/>
      <c r="P34" s="75">
        <f>AVERAGE(P8:P32)</f>
        <v>8.8120357142857131</v>
      </c>
      <c r="Q34" s="74"/>
      <c r="R34" s="75">
        <f>AVERAGE(R8:R32)</f>
        <v>9.6407608695652183</v>
      </c>
      <c r="S34" s="76"/>
    </row>
    <row r="35" spans="1:19" x14ac:dyDescent="0.3">
      <c r="A35" s="73" t="s">
        <v>28</v>
      </c>
      <c r="B35" s="74"/>
      <c r="C35" s="74"/>
      <c r="D35" s="75">
        <f>MIN(D8:D32)</f>
        <v>2.6823000000000001</v>
      </c>
      <c r="E35" s="74"/>
      <c r="F35" s="75">
        <f>MIN(F8:F32)</f>
        <v>3.5503</v>
      </c>
      <c r="G35" s="74"/>
      <c r="H35" s="75">
        <f>MIN(H8:H32)</f>
        <v>6.8935000000000004</v>
      </c>
      <c r="I35" s="74"/>
      <c r="J35" s="75">
        <f>MIN(J8:J32)</f>
        <v>10.161899999999999</v>
      </c>
      <c r="K35" s="74"/>
      <c r="L35" s="75">
        <f>MIN(L8:L32)</f>
        <v>0.94620000000000004</v>
      </c>
      <c r="M35" s="74"/>
      <c r="N35" s="75">
        <f>MIN(N8:N32)</f>
        <v>-0.99339999999999995</v>
      </c>
      <c r="O35" s="74"/>
      <c r="P35" s="75">
        <f>MIN(P8:P32)</f>
        <v>3.2534000000000001</v>
      </c>
      <c r="Q35" s="74"/>
      <c r="R35" s="75">
        <f>MIN(R8:R32)</f>
        <v>4.1351000000000004</v>
      </c>
      <c r="S35" s="76"/>
    </row>
    <row r="36" spans="1:19" ht="15" thickBot="1" x14ac:dyDescent="0.35">
      <c r="A36" s="77" t="s">
        <v>29</v>
      </c>
      <c r="B36" s="78"/>
      <c r="C36" s="78"/>
      <c r="D36" s="79">
        <f>MAX(D8:D32)</f>
        <v>8.2402999999999995</v>
      </c>
      <c r="E36" s="78"/>
      <c r="F36" s="79">
        <f>MAX(F8:F32)</f>
        <v>9.6852</v>
      </c>
      <c r="G36" s="78"/>
      <c r="H36" s="79">
        <f>MAX(H8:H32)</f>
        <v>24.150600000000001</v>
      </c>
      <c r="I36" s="78"/>
      <c r="J36" s="79">
        <f>MAX(J8:J32)</f>
        <v>29.105599999999999</v>
      </c>
      <c r="K36" s="78"/>
      <c r="L36" s="79">
        <f>MAX(L8:L32)</f>
        <v>18.3659</v>
      </c>
      <c r="M36" s="78"/>
      <c r="N36" s="79">
        <f>MAX(N8:N32)</f>
        <v>12.853999999999999</v>
      </c>
      <c r="O36" s="78"/>
      <c r="P36" s="79">
        <f>MAX(P8:P32)</f>
        <v>10.7906</v>
      </c>
      <c r="Q36" s="78"/>
      <c r="R36" s="79">
        <f>MAX(R8:R32)</f>
        <v>15.3865</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44413</v>
      </c>
      <c r="C8" s="65">
        <f>VLOOKUP($A8,'Return Data'!$B$7:$R$2843,4,0)</f>
        <v>17.04</v>
      </c>
      <c r="D8" s="65">
        <f>VLOOKUP($A8,'Return Data'!$B$7:$R$2843,10,0)</f>
        <v>5.8384999999999998</v>
      </c>
      <c r="E8" s="66">
        <f>RANK(D8,D$8:D$32,0)</f>
        <v>12</v>
      </c>
      <c r="F8" s="65">
        <f>VLOOKUP($A8,'Return Data'!$B$7:$R$2843,11,0)</f>
        <v>6.7000999999999999</v>
      </c>
      <c r="G8" s="66">
        <f>RANK(F8,F$8:F$32,0)</f>
        <v>10</v>
      </c>
      <c r="H8" s="65">
        <f>VLOOKUP($A8,'Return Data'!$B$7:$R$2843,12,0)</f>
        <v>17.436299999999999</v>
      </c>
      <c r="I8" s="66">
        <f>RANK(H8,H$8:H$32,0)</f>
        <v>9</v>
      </c>
      <c r="J8" s="65">
        <f>VLOOKUP($A8,'Return Data'!$B$7:$R$2843,13,0)</f>
        <v>24.107800000000001</v>
      </c>
      <c r="K8" s="66">
        <f>RANK(J8,J$8:J$32,0)</f>
        <v>6</v>
      </c>
      <c r="L8" s="65">
        <f>VLOOKUP($A8,'Return Data'!$B$7:$R$2843,17,0)</f>
        <v>14.336</v>
      </c>
      <c r="M8" s="66">
        <f>RANK(L8,L$8:L$32,0)</f>
        <v>5</v>
      </c>
      <c r="N8" s="65">
        <f>VLOOKUP($A8,'Return Data'!$B$7:$R$2843,14,0)</f>
        <v>8.3969000000000005</v>
      </c>
      <c r="O8" s="66">
        <f>RANK(N8,N$8:N$32,0)</f>
        <v>7</v>
      </c>
      <c r="P8" s="65">
        <f>VLOOKUP($A8,'Return Data'!$B$7:$R$2843,15,0)</f>
        <v>8.0833999999999993</v>
      </c>
      <c r="Q8" s="66">
        <f>RANK(P8,P$8:P$32,0)</f>
        <v>7</v>
      </c>
      <c r="R8" s="65">
        <f>VLOOKUP($A8,'Return Data'!$B$7:$R$2843,16,0)</f>
        <v>8.2921999999999993</v>
      </c>
      <c r="S8" s="67">
        <f>RANK(R8,R$8:R$32,0)</f>
        <v>15</v>
      </c>
    </row>
    <row r="9" spans="1:20" x14ac:dyDescent="0.3">
      <c r="A9" s="63" t="s">
        <v>1687</v>
      </c>
      <c r="B9" s="64">
        <f>VLOOKUP($A9,'Return Data'!$B$7:$R$2843,3,0)</f>
        <v>44413</v>
      </c>
      <c r="C9" s="65">
        <f>VLOOKUP($A9,'Return Data'!$B$7:$R$2843,4,0)</f>
        <v>16.329999999999998</v>
      </c>
      <c r="D9" s="65">
        <f>VLOOKUP($A9,'Return Data'!$B$7:$R$2843,10,0)</f>
        <v>7.4341999999999997</v>
      </c>
      <c r="E9" s="66">
        <f t="shared" ref="E9:E32" si="0">RANK(D9,D$8:D$32,0)</f>
        <v>5</v>
      </c>
      <c r="F9" s="65">
        <f>VLOOKUP($A9,'Return Data'!$B$7:$R$2843,11,0)</f>
        <v>7.0118</v>
      </c>
      <c r="G9" s="66">
        <f t="shared" ref="G9:G32" si="1">RANK(F9,F$8:F$32,0)</f>
        <v>8</v>
      </c>
      <c r="H9" s="65">
        <f>VLOOKUP($A9,'Return Data'!$B$7:$R$2843,12,0)</f>
        <v>16.642900000000001</v>
      </c>
      <c r="I9" s="66">
        <f t="shared" ref="I9:I32" si="2">RANK(H9,H$8:H$32,0)</f>
        <v>11</v>
      </c>
      <c r="J9" s="65">
        <f>VLOOKUP($A9,'Return Data'!$B$7:$R$2843,13,0)</f>
        <v>23.1523</v>
      </c>
      <c r="K9" s="66">
        <f t="shared" ref="K9:K32" si="3">RANK(J9,J$8:J$32,0)</f>
        <v>10</v>
      </c>
      <c r="L9" s="65">
        <f>VLOOKUP($A9,'Return Data'!$B$7:$R$2843,17,0)</f>
        <v>13.330299999999999</v>
      </c>
      <c r="M9" s="66">
        <f t="shared" ref="M9:M32" si="4">RANK(L9,L$8:L$32,0)</f>
        <v>9</v>
      </c>
      <c r="N9" s="65">
        <f>VLOOKUP($A9,'Return Data'!$B$7:$R$2843,14,0)</f>
        <v>9.0888000000000009</v>
      </c>
      <c r="O9" s="66">
        <f t="shared" ref="O9:O30" si="5">RANK(N9,N$8:N$32,0)</f>
        <v>6</v>
      </c>
      <c r="P9" s="65">
        <f>VLOOKUP($A9,'Return Data'!$B$7:$R$2843,15,0)</f>
        <v>9.0840999999999994</v>
      </c>
      <c r="Q9" s="66">
        <f t="shared" ref="Q9:Q30" si="6">RANK(P9,P$8:P$32,0)</f>
        <v>4</v>
      </c>
      <c r="R9" s="65">
        <f>VLOOKUP($A9,'Return Data'!$B$7:$R$2843,16,0)</f>
        <v>8.5454000000000008</v>
      </c>
      <c r="S9" s="67">
        <f t="shared" ref="S9:S32" si="7">RANK(R9,R$8:R$32,0)</f>
        <v>11</v>
      </c>
    </row>
    <row r="10" spans="1:20" x14ac:dyDescent="0.3">
      <c r="A10" s="63" t="s">
        <v>1688</v>
      </c>
      <c r="B10" s="64">
        <f>VLOOKUP($A10,'Return Data'!$B$7:$R$2843,3,0)</f>
        <v>44413</v>
      </c>
      <c r="C10" s="65">
        <f>VLOOKUP($A10,'Return Data'!$B$7:$R$2843,4,0)</f>
        <v>11.98</v>
      </c>
      <c r="D10" s="65">
        <f>VLOOKUP($A10,'Return Data'!$B$7:$R$2843,10,0)</f>
        <v>2.3932000000000002</v>
      </c>
      <c r="E10" s="66">
        <f t="shared" si="0"/>
        <v>23</v>
      </c>
      <c r="F10" s="65">
        <f>VLOOKUP($A10,'Return Data'!$B$7:$R$2843,11,0)</f>
        <v>3.0095000000000001</v>
      </c>
      <c r="G10" s="66">
        <f t="shared" si="1"/>
        <v>23</v>
      </c>
      <c r="H10" s="65">
        <f>VLOOKUP($A10,'Return Data'!$B$7:$R$2843,12,0)</f>
        <v>6.0176999999999996</v>
      </c>
      <c r="I10" s="66">
        <f t="shared" si="2"/>
        <v>23</v>
      </c>
      <c r="J10" s="65">
        <f>VLOOKUP($A10,'Return Data'!$B$7:$R$2843,13,0)</f>
        <v>8.9091000000000005</v>
      </c>
      <c r="K10" s="66">
        <f t="shared" si="3"/>
        <v>23</v>
      </c>
      <c r="L10" s="65"/>
      <c r="M10" s="66"/>
      <c r="N10" s="65"/>
      <c r="O10" s="66"/>
      <c r="P10" s="65"/>
      <c r="Q10" s="66"/>
      <c r="R10" s="65">
        <f>VLOOKUP($A10,'Return Data'!$B$7:$R$2843,16,0)</f>
        <v>9.2934000000000001</v>
      </c>
      <c r="S10" s="67">
        <f t="shared" si="7"/>
        <v>4</v>
      </c>
    </row>
    <row r="11" spans="1:20" x14ac:dyDescent="0.3">
      <c r="A11" s="63" t="s">
        <v>1689</v>
      </c>
      <c r="B11" s="64">
        <f>VLOOKUP($A11,'Return Data'!$B$7:$R$2843,3,0)</f>
        <v>44413</v>
      </c>
      <c r="C11" s="65">
        <f>VLOOKUP($A11,'Return Data'!$B$7:$R$2843,4,0)</f>
        <v>15.765000000000001</v>
      </c>
      <c r="D11" s="65">
        <f>VLOOKUP($A11,'Return Data'!$B$7:$R$2843,10,0)</f>
        <v>6.1688000000000001</v>
      </c>
      <c r="E11" s="66">
        <f t="shared" si="0"/>
        <v>9</v>
      </c>
      <c r="F11" s="65">
        <f>VLOOKUP($A11,'Return Data'!$B$7:$R$2843,11,0)</f>
        <v>7.8982000000000001</v>
      </c>
      <c r="G11" s="66">
        <f t="shared" si="1"/>
        <v>5</v>
      </c>
      <c r="H11" s="65">
        <f>VLOOKUP($A11,'Return Data'!$B$7:$R$2843,12,0)</f>
        <v>17.2729</v>
      </c>
      <c r="I11" s="66">
        <f t="shared" si="2"/>
        <v>10</v>
      </c>
      <c r="J11" s="65">
        <f>VLOOKUP($A11,'Return Data'!$B$7:$R$2843,13,0)</f>
        <v>23.948399999999999</v>
      </c>
      <c r="K11" s="66">
        <f t="shared" si="3"/>
        <v>7</v>
      </c>
      <c r="L11" s="65">
        <f>VLOOKUP($A11,'Return Data'!$B$7:$R$2843,17,0)</f>
        <v>13.391400000000001</v>
      </c>
      <c r="M11" s="66">
        <f t="shared" si="4"/>
        <v>8</v>
      </c>
      <c r="N11" s="65">
        <f>VLOOKUP($A11,'Return Data'!$B$7:$R$2843,14,0)</f>
        <v>8.0397999999999996</v>
      </c>
      <c r="O11" s="66">
        <f t="shared" si="5"/>
        <v>11</v>
      </c>
      <c r="P11" s="65"/>
      <c r="Q11" s="66"/>
      <c r="R11" s="65">
        <f>VLOOKUP($A11,'Return Data'!$B$7:$R$2843,16,0)</f>
        <v>8.8656000000000006</v>
      </c>
      <c r="S11" s="67">
        <f t="shared" si="7"/>
        <v>8</v>
      </c>
    </row>
    <row r="12" spans="1:20" x14ac:dyDescent="0.3">
      <c r="A12" s="63" t="s">
        <v>1690</v>
      </c>
      <c r="B12" s="64">
        <f>VLOOKUP($A12,'Return Data'!$B$7:$R$2843,3,0)</f>
        <v>44413</v>
      </c>
      <c r="C12" s="65">
        <f>VLOOKUP($A12,'Return Data'!$B$7:$R$2843,4,0)</f>
        <v>17.869</v>
      </c>
      <c r="D12" s="65">
        <f>VLOOKUP($A12,'Return Data'!$B$7:$R$2843,10,0)</f>
        <v>6.2385000000000002</v>
      </c>
      <c r="E12" s="66">
        <f t="shared" si="0"/>
        <v>8</v>
      </c>
      <c r="F12" s="65">
        <f>VLOOKUP($A12,'Return Data'!$B$7:$R$2843,11,0)</f>
        <v>6.2713999999999999</v>
      </c>
      <c r="G12" s="66">
        <f t="shared" si="1"/>
        <v>12</v>
      </c>
      <c r="H12" s="65">
        <f>VLOOKUP($A12,'Return Data'!$B$7:$R$2843,12,0)</f>
        <v>15.0916</v>
      </c>
      <c r="I12" s="66">
        <f t="shared" si="2"/>
        <v>14</v>
      </c>
      <c r="J12" s="65">
        <f>VLOOKUP($A12,'Return Data'!$B$7:$R$2843,13,0)</f>
        <v>18.1218</v>
      </c>
      <c r="K12" s="66">
        <f t="shared" si="3"/>
        <v>15</v>
      </c>
      <c r="L12" s="65">
        <f>VLOOKUP($A12,'Return Data'!$B$7:$R$2843,17,0)</f>
        <v>13.9023</v>
      </c>
      <c r="M12" s="66">
        <f t="shared" si="4"/>
        <v>6</v>
      </c>
      <c r="N12" s="65">
        <f>VLOOKUP($A12,'Return Data'!$B$7:$R$2843,14,0)</f>
        <v>9.4636999999999993</v>
      </c>
      <c r="O12" s="66">
        <f t="shared" si="5"/>
        <v>5</v>
      </c>
      <c r="P12" s="65">
        <f>VLOOKUP($A12,'Return Data'!$B$7:$R$2843,15,0)</f>
        <v>9.3699999999999992</v>
      </c>
      <c r="Q12" s="66">
        <f t="shared" si="6"/>
        <v>3</v>
      </c>
      <c r="R12" s="65">
        <f>VLOOKUP($A12,'Return Data'!$B$7:$R$2843,16,0)</f>
        <v>8.8889999999999993</v>
      </c>
      <c r="S12" s="67">
        <f t="shared" si="7"/>
        <v>7</v>
      </c>
    </row>
    <row r="13" spans="1:20" x14ac:dyDescent="0.3">
      <c r="A13" s="63" t="s">
        <v>1691</v>
      </c>
      <c r="B13" s="64">
        <f>VLOOKUP($A13,'Return Data'!$B$7:$R$2843,3,0)</f>
        <v>44413</v>
      </c>
      <c r="C13" s="65">
        <f>VLOOKUP($A13,'Return Data'!$B$7:$R$2843,4,0)</f>
        <v>12.389200000000001</v>
      </c>
      <c r="D13" s="65">
        <f>VLOOKUP($A13,'Return Data'!$B$7:$R$2843,10,0)</f>
        <v>6.7004000000000001</v>
      </c>
      <c r="E13" s="66">
        <f t="shared" si="0"/>
        <v>7</v>
      </c>
      <c r="F13" s="65">
        <f>VLOOKUP($A13,'Return Data'!$B$7:$R$2843,11,0)</f>
        <v>6.9233000000000002</v>
      </c>
      <c r="G13" s="66">
        <f t="shared" si="1"/>
        <v>9</v>
      </c>
      <c r="H13" s="65">
        <f>VLOOKUP($A13,'Return Data'!$B$7:$R$2843,12,0)</f>
        <v>17.5245</v>
      </c>
      <c r="I13" s="66">
        <f t="shared" si="2"/>
        <v>8</v>
      </c>
      <c r="J13" s="65">
        <f>VLOOKUP($A13,'Return Data'!$B$7:$R$2843,13,0)</f>
        <v>23.504200000000001</v>
      </c>
      <c r="K13" s="66">
        <f t="shared" si="3"/>
        <v>9</v>
      </c>
      <c r="L13" s="65">
        <f>VLOOKUP($A13,'Return Data'!$B$7:$R$2843,17,0)</f>
        <v>11.226599999999999</v>
      </c>
      <c r="M13" s="66">
        <f t="shared" si="4"/>
        <v>13</v>
      </c>
      <c r="N13" s="65"/>
      <c r="O13" s="66"/>
      <c r="P13" s="65"/>
      <c r="Q13" s="66"/>
      <c r="R13" s="65">
        <f>VLOOKUP($A13,'Return Data'!$B$7:$R$2843,16,0)</f>
        <v>7.5526</v>
      </c>
      <c r="S13" s="67">
        <f t="shared" si="7"/>
        <v>20</v>
      </c>
    </row>
    <row r="14" spans="1:20" x14ac:dyDescent="0.3">
      <c r="A14" s="63" t="s">
        <v>1692</v>
      </c>
      <c r="B14" s="64">
        <f>VLOOKUP($A14,'Return Data'!$B$7:$R$2843,3,0)</f>
        <v>44413</v>
      </c>
      <c r="C14" s="65">
        <f>VLOOKUP($A14,'Return Data'!$B$7:$R$2843,4,0)</f>
        <v>46.502000000000002</v>
      </c>
      <c r="D14" s="65">
        <f>VLOOKUP($A14,'Return Data'!$B$7:$R$2843,10,0)</f>
        <v>8.0136000000000003</v>
      </c>
      <c r="E14" s="66">
        <f t="shared" si="0"/>
        <v>1</v>
      </c>
      <c r="F14" s="65">
        <f>VLOOKUP($A14,'Return Data'!$B$7:$R$2843,11,0)</f>
        <v>9.2570999999999994</v>
      </c>
      <c r="G14" s="66">
        <f t="shared" si="1"/>
        <v>1</v>
      </c>
      <c r="H14" s="65">
        <f>VLOOKUP($A14,'Return Data'!$B$7:$R$2843,12,0)</f>
        <v>23.4162</v>
      </c>
      <c r="I14" s="66">
        <f t="shared" si="2"/>
        <v>1</v>
      </c>
      <c r="J14" s="65">
        <f>VLOOKUP($A14,'Return Data'!$B$7:$R$2843,13,0)</f>
        <v>28.094100000000001</v>
      </c>
      <c r="K14" s="66">
        <f t="shared" si="3"/>
        <v>1</v>
      </c>
      <c r="L14" s="65">
        <f>VLOOKUP($A14,'Return Data'!$B$7:$R$2843,17,0)</f>
        <v>13.7841</v>
      </c>
      <c r="M14" s="66">
        <f t="shared" si="4"/>
        <v>7</v>
      </c>
      <c r="N14" s="65">
        <f>VLOOKUP($A14,'Return Data'!$B$7:$R$2843,14,0)</f>
        <v>9.4815000000000005</v>
      </c>
      <c r="O14" s="66">
        <f t="shared" si="5"/>
        <v>4</v>
      </c>
      <c r="P14" s="65">
        <f>VLOOKUP($A14,'Return Data'!$B$7:$R$2843,15,0)</f>
        <v>9.4947999999999997</v>
      </c>
      <c r="Q14" s="66">
        <f t="shared" si="6"/>
        <v>2</v>
      </c>
      <c r="R14" s="65">
        <f>VLOOKUP($A14,'Return Data'!$B$7:$R$2843,16,0)</f>
        <v>9.5244999999999997</v>
      </c>
      <c r="S14" s="67">
        <f t="shared" si="7"/>
        <v>2</v>
      </c>
    </row>
    <row r="15" spans="1:20" x14ac:dyDescent="0.3">
      <c r="A15" s="63" t="s">
        <v>1693</v>
      </c>
      <c r="B15" s="64">
        <f>VLOOKUP($A15,'Return Data'!$B$7:$R$2843,3,0)</f>
        <v>44413</v>
      </c>
      <c r="C15" s="65">
        <f>VLOOKUP($A15,'Return Data'!$B$7:$R$2843,4,0)</f>
        <v>16.5</v>
      </c>
      <c r="D15" s="65">
        <f>VLOOKUP($A15,'Return Data'!$B$7:$R$2843,10,0)</f>
        <v>2.9319999999999999</v>
      </c>
      <c r="E15" s="66">
        <f t="shared" si="0"/>
        <v>22</v>
      </c>
      <c r="F15" s="65">
        <f>VLOOKUP($A15,'Return Data'!$B$7:$R$2843,11,0)</f>
        <v>3.8389000000000002</v>
      </c>
      <c r="G15" s="66">
        <f t="shared" si="1"/>
        <v>22</v>
      </c>
      <c r="H15" s="65">
        <f>VLOOKUP($A15,'Return Data'!$B$7:$R$2843,12,0)</f>
        <v>13.402100000000001</v>
      </c>
      <c r="I15" s="66">
        <f t="shared" si="2"/>
        <v>16</v>
      </c>
      <c r="J15" s="65">
        <f>VLOOKUP($A15,'Return Data'!$B$7:$R$2843,13,0)</f>
        <v>16.115400000000001</v>
      </c>
      <c r="K15" s="66">
        <f t="shared" si="3"/>
        <v>17</v>
      </c>
      <c r="L15" s="65">
        <f>VLOOKUP($A15,'Return Data'!$B$7:$R$2843,17,0)</f>
        <v>9.2140000000000004</v>
      </c>
      <c r="M15" s="66">
        <f t="shared" si="4"/>
        <v>18</v>
      </c>
      <c r="N15" s="65">
        <f>VLOOKUP($A15,'Return Data'!$B$7:$R$2843,14,0)</f>
        <v>8.1648999999999994</v>
      </c>
      <c r="O15" s="66">
        <f t="shared" si="5"/>
        <v>10</v>
      </c>
      <c r="P15" s="65">
        <f>VLOOKUP($A15,'Return Data'!$B$7:$R$2843,15,0)</f>
        <v>7.8606999999999996</v>
      </c>
      <c r="Q15" s="66">
        <f t="shared" si="6"/>
        <v>9</v>
      </c>
      <c r="R15" s="65">
        <f>VLOOKUP($A15,'Return Data'!$B$7:$R$2843,16,0)</f>
        <v>7.7953999999999999</v>
      </c>
      <c r="S15" s="67">
        <f t="shared" si="7"/>
        <v>19</v>
      </c>
    </row>
    <row r="16" spans="1:20" x14ac:dyDescent="0.3">
      <c r="A16" s="63" t="s">
        <v>1694</v>
      </c>
      <c r="B16" s="64">
        <f>VLOOKUP($A16,'Return Data'!$B$7:$R$2843,3,0)</f>
        <v>44413</v>
      </c>
      <c r="C16" s="65">
        <f>VLOOKUP($A16,'Return Data'!$B$7:$R$2843,4,0)</f>
        <v>20.378799999999998</v>
      </c>
      <c r="D16" s="65">
        <f>VLOOKUP($A16,'Return Data'!$B$7:$R$2843,10,0)</f>
        <v>5.0437000000000003</v>
      </c>
      <c r="E16" s="66">
        <f t="shared" si="0"/>
        <v>16</v>
      </c>
      <c r="F16" s="65">
        <f>VLOOKUP($A16,'Return Data'!$B$7:$R$2843,11,0)</f>
        <v>4.3349000000000002</v>
      </c>
      <c r="G16" s="66">
        <f t="shared" si="1"/>
        <v>19</v>
      </c>
      <c r="H16" s="65">
        <f>VLOOKUP($A16,'Return Data'!$B$7:$R$2843,12,0)</f>
        <v>15.0701</v>
      </c>
      <c r="I16" s="66">
        <f t="shared" si="2"/>
        <v>15</v>
      </c>
      <c r="J16" s="65">
        <f>VLOOKUP($A16,'Return Data'!$B$7:$R$2843,13,0)</f>
        <v>20.350300000000001</v>
      </c>
      <c r="K16" s="66">
        <f t="shared" si="3"/>
        <v>13</v>
      </c>
      <c r="L16" s="65">
        <f>VLOOKUP($A16,'Return Data'!$B$7:$R$2843,17,0)</f>
        <v>12.051</v>
      </c>
      <c r="M16" s="66">
        <f t="shared" si="4"/>
        <v>11</v>
      </c>
      <c r="N16" s="65">
        <f>VLOOKUP($A16,'Return Data'!$B$7:$R$2843,14,0)</f>
        <v>7.6082999999999998</v>
      </c>
      <c r="O16" s="66">
        <f t="shared" si="5"/>
        <v>14</v>
      </c>
      <c r="P16" s="65">
        <f>VLOOKUP($A16,'Return Data'!$B$7:$R$2843,15,0)</f>
        <v>6.1524999999999999</v>
      </c>
      <c r="Q16" s="66">
        <f t="shared" si="6"/>
        <v>13</v>
      </c>
      <c r="R16" s="65">
        <f>VLOOKUP($A16,'Return Data'!$B$7:$R$2843,16,0)</f>
        <v>7.0696000000000003</v>
      </c>
      <c r="S16" s="67">
        <f t="shared" si="7"/>
        <v>21</v>
      </c>
    </row>
    <row r="17" spans="1:19" x14ac:dyDescent="0.3">
      <c r="A17" s="63" t="s">
        <v>1695</v>
      </c>
      <c r="B17" s="64">
        <f>VLOOKUP($A17,'Return Data'!$B$7:$R$2843,3,0)</f>
        <v>44413</v>
      </c>
      <c r="C17" s="65">
        <f>VLOOKUP($A17,'Return Data'!$B$7:$R$2843,4,0)</f>
        <v>24.13</v>
      </c>
      <c r="D17" s="65">
        <f>VLOOKUP($A17,'Return Data'!$B$7:$R$2843,10,0)</f>
        <v>4.3685</v>
      </c>
      <c r="E17" s="66">
        <f t="shared" si="0"/>
        <v>21</v>
      </c>
      <c r="F17" s="65">
        <f>VLOOKUP($A17,'Return Data'!$B$7:$R$2843,11,0)</f>
        <v>4.5494000000000003</v>
      </c>
      <c r="G17" s="66">
        <f t="shared" si="1"/>
        <v>17</v>
      </c>
      <c r="H17" s="65">
        <f>VLOOKUP($A17,'Return Data'!$B$7:$R$2843,12,0)</f>
        <v>11.8683</v>
      </c>
      <c r="I17" s="66">
        <f t="shared" si="2"/>
        <v>19</v>
      </c>
      <c r="J17" s="65">
        <f>VLOOKUP($A17,'Return Data'!$B$7:$R$2843,13,0)</f>
        <v>15.0143</v>
      </c>
      <c r="K17" s="66">
        <f t="shared" si="3"/>
        <v>21</v>
      </c>
      <c r="L17" s="65">
        <f>VLOOKUP($A17,'Return Data'!$B$7:$R$2843,17,0)</f>
        <v>10.602600000000001</v>
      </c>
      <c r="M17" s="66">
        <f t="shared" si="4"/>
        <v>16</v>
      </c>
      <c r="N17" s="65">
        <f>VLOOKUP($A17,'Return Data'!$B$7:$R$2843,14,0)</f>
        <v>6.9211999999999998</v>
      </c>
      <c r="O17" s="66">
        <f t="shared" si="5"/>
        <v>15</v>
      </c>
      <c r="P17" s="65">
        <f>VLOOKUP($A17,'Return Data'!$B$7:$R$2843,15,0)</f>
        <v>6.5430999999999999</v>
      </c>
      <c r="Q17" s="66">
        <f t="shared" si="6"/>
        <v>12</v>
      </c>
      <c r="R17" s="65">
        <f>VLOOKUP($A17,'Return Data'!$B$7:$R$2843,16,0)</f>
        <v>6.9203000000000001</v>
      </c>
      <c r="S17" s="67">
        <f t="shared" si="7"/>
        <v>22</v>
      </c>
    </row>
    <row r="18" spans="1:19" x14ac:dyDescent="0.3">
      <c r="A18" s="63" t="s">
        <v>1696</v>
      </c>
      <c r="B18" s="64">
        <f>VLOOKUP($A18,'Return Data'!$B$7:$R$2843,3,0)</f>
        <v>44413</v>
      </c>
      <c r="C18" s="65">
        <f>VLOOKUP($A18,'Return Data'!$B$7:$R$2843,4,0)</f>
        <v>12.3218</v>
      </c>
      <c r="D18" s="65">
        <f>VLOOKUP($A18,'Return Data'!$B$7:$R$2843,10,0)</f>
        <v>5.6902999999999997</v>
      </c>
      <c r="E18" s="66">
        <f t="shared" si="0"/>
        <v>13</v>
      </c>
      <c r="F18" s="65">
        <f>VLOOKUP($A18,'Return Data'!$B$7:$R$2843,11,0)</f>
        <v>6.0788000000000002</v>
      </c>
      <c r="G18" s="66">
        <f t="shared" si="1"/>
        <v>14</v>
      </c>
      <c r="H18" s="65">
        <f>VLOOKUP($A18,'Return Data'!$B$7:$R$2843,12,0)</f>
        <v>11.818099999999999</v>
      </c>
      <c r="I18" s="66">
        <f t="shared" si="2"/>
        <v>20</v>
      </c>
      <c r="J18" s="65">
        <f>VLOOKUP($A18,'Return Data'!$B$7:$R$2843,13,0)</f>
        <v>14.571300000000001</v>
      </c>
      <c r="K18" s="66">
        <f t="shared" si="3"/>
        <v>22</v>
      </c>
      <c r="L18" s="65"/>
      <c r="M18" s="66"/>
      <c r="N18" s="65"/>
      <c r="O18" s="66"/>
      <c r="P18" s="65"/>
      <c r="Q18" s="66"/>
      <c r="R18" s="65">
        <f>VLOOKUP($A18,'Return Data'!$B$7:$R$2843,16,0)</f>
        <v>9.0244</v>
      </c>
      <c r="S18" s="67">
        <f t="shared" si="7"/>
        <v>5</v>
      </c>
    </row>
    <row r="19" spans="1:19" x14ac:dyDescent="0.3">
      <c r="A19" s="63" t="s">
        <v>1697</v>
      </c>
      <c r="B19" s="64">
        <f>VLOOKUP($A19,'Return Data'!$B$7:$R$2843,3,0)</f>
        <v>44413</v>
      </c>
      <c r="C19" s="65">
        <f>VLOOKUP($A19,'Return Data'!$B$7:$R$2843,4,0)</f>
        <v>17.558700000000002</v>
      </c>
      <c r="D19" s="65">
        <f>VLOOKUP($A19,'Return Data'!$B$7:$R$2843,10,0)</f>
        <v>4.7624000000000004</v>
      </c>
      <c r="E19" s="66">
        <f t="shared" si="0"/>
        <v>19</v>
      </c>
      <c r="F19" s="65">
        <f>VLOOKUP($A19,'Return Data'!$B$7:$R$2843,11,0)</f>
        <v>5.1470000000000002</v>
      </c>
      <c r="G19" s="66">
        <f t="shared" si="1"/>
        <v>16</v>
      </c>
      <c r="H19" s="65">
        <f>VLOOKUP($A19,'Return Data'!$B$7:$R$2843,12,0)</f>
        <v>11.943</v>
      </c>
      <c r="I19" s="66">
        <f t="shared" si="2"/>
        <v>18</v>
      </c>
      <c r="J19" s="65">
        <f>VLOOKUP($A19,'Return Data'!$B$7:$R$2843,13,0)</f>
        <v>15.971</v>
      </c>
      <c r="K19" s="66">
        <f t="shared" si="3"/>
        <v>18</v>
      </c>
      <c r="L19" s="65">
        <f>VLOOKUP($A19,'Return Data'!$B$7:$R$2843,17,0)</f>
        <v>11.6205</v>
      </c>
      <c r="M19" s="66">
        <f t="shared" si="4"/>
        <v>12</v>
      </c>
      <c r="N19" s="65">
        <f>VLOOKUP($A19,'Return Data'!$B$7:$R$2843,14,0)</f>
        <v>8.2759999999999998</v>
      </c>
      <c r="O19" s="66">
        <f t="shared" si="5"/>
        <v>8</v>
      </c>
      <c r="P19" s="65">
        <f>VLOOKUP($A19,'Return Data'!$B$7:$R$2843,15,0)</f>
        <v>8.6249000000000002</v>
      </c>
      <c r="Q19" s="66">
        <f t="shared" si="6"/>
        <v>5</v>
      </c>
      <c r="R19" s="65">
        <f>VLOOKUP($A19,'Return Data'!$B$7:$R$2843,16,0)</f>
        <v>8.6096000000000004</v>
      </c>
      <c r="S19" s="67">
        <f t="shared" si="7"/>
        <v>10</v>
      </c>
    </row>
    <row r="20" spans="1:19" x14ac:dyDescent="0.3">
      <c r="A20" s="63" t="s">
        <v>1698</v>
      </c>
      <c r="B20" s="64">
        <f>VLOOKUP($A20,'Return Data'!$B$7:$R$2843,3,0)</f>
        <v>44413</v>
      </c>
      <c r="C20" s="65">
        <f>VLOOKUP($A20,'Return Data'!$B$7:$R$2843,4,0)</f>
        <v>22.285</v>
      </c>
      <c r="D20" s="65">
        <f>VLOOKUP($A20,'Return Data'!$B$7:$R$2843,10,0)</f>
        <v>7.6257999999999999</v>
      </c>
      <c r="E20" s="66">
        <f t="shared" si="0"/>
        <v>3</v>
      </c>
      <c r="F20" s="65">
        <f>VLOOKUP($A20,'Return Data'!$B$7:$R$2843,11,0)</f>
        <v>8.8613</v>
      </c>
      <c r="G20" s="66">
        <f t="shared" si="1"/>
        <v>2</v>
      </c>
      <c r="H20" s="65">
        <f>VLOOKUP($A20,'Return Data'!$B$7:$R$2843,12,0)</f>
        <v>20.0959</v>
      </c>
      <c r="I20" s="66">
        <f t="shared" si="2"/>
        <v>3</v>
      </c>
      <c r="J20" s="65">
        <f>VLOOKUP($A20,'Return Data'!$B$7:$R$2843,13,0)</f>
        <v>26.958400000000001</v>
      </c>
      <c r="K20" s="66">
        <f t="shared" si="3"/>
        <v>2</v>
      </c>
      <c r="L20" s="65">
        <f>VLOOKUP($A20,'Return Data'!$B$7:$R$2843,17,0)</f>
        <v>14.6647</v>
      </c>
      <c r="M20" s="66">
        <f t="shared" si="4"/>
        <v>4</v>
      </c>
      <c r="N20" s="65">
        <f>VLOOKUP($A20,'Return Data'!$B$7:$R$2843,14,0)</f>
        <v>8.2721999999999998</v>
      </c>
      <c r="O20" s="66">
        <f t="shared" si="5"/>
        <v>9</v>
      </c>
      <c r="P20" s="65">
        <f>VLOOKUP($A20,'Return Data'!$B$7:$R$2843,15,0)</f>
        <v>7.9610000000000003</v>
      </c>
      <c r="Q20" s="66">
        <f t="shared" si="6"/>
        <v>8</v>
      </c>
      <c r="R20" s="65">
        <f>VLOOKUP($A20,'Return Data'!$B$7:$R$2843,16,0)</f>
        <v>8.5154999999999994</v>
      </c>
      <c r="S20" s="67">
        <f t="shared" si="7"/>
        <v>12</v>
      </c>
    </row>
    <row r="21" spans="1:19" x14ac:dyDescent="0.3">
      <c r="A21" s="63" t="s">
        <v>1699</v>
      </c>
      <c r="B21" s="64">
        <f>VLOOKUP($A21,'Return Data'!$B$7:$R$2843,3,0)</f>
        <v>44413</v>
      </c>
      <c r="C21" s="65">
        <f>VLOOKUP($A21,'Return Data'!$B$7:$R$2843,4,0)</f>
        <v>14.979200000000001</v>
      </c>
      <c r="D21" s="65">
        <f>VLOOKUP($A21,'Return Data'!$B$7:$R$2843,10,0)</f>
        <v>7.7385000000000002</v>
      </c>
      <c r="E21" s="66">
        <f t="shared" si="0"/>
        <v>2</v>
      </c>
      <c r="F21" s="65">
        <f>VLOOKUP($A21,'Return Data'!$B$7:$R$2843,11,0)</f>
        <v>8.2350999999999992</v>
      </c>
      <c r="G21" s="66">
        <f t="shared" si="1"/>
        <v>4</v>
      </c>
      <c r="H21" s="65">
        <f>VLOOKUP($A21,'Return Data'!$B$7:$R$2843,12,0)</f>
        <v>20.685199999999998</v>
      </c>
      <c r="I21" s="66">
        <f t="shared" si="2"/>
        <v>2</v>
      </c>
      <c r="J21" s="65">
        <f>VLOOKUP($A21,'Return Data'!$B$7:$R$2843,13,0)</f>
        <v>26.673999999999999</v>
      </c>
      <c r="K21" s="66">
        <f t="shared" si="3"/>
        <v>3</v>
      </c>
      <c r="L21" s="65">
        <f>VLOOKUP($A21,'Return Data'!$B$7:$R$2843,17,0)</f>
        <v>16.449000000000002</v>
      </c>
      <c r="M21" s="66">
        <f t="shared" si="4"/>
        <v>1</v>
      </c>
      <c r="N21" s="65">
        <f>VLOOKUP($A21,'Return Data'!$B$7:$R$2843,14,0)</f>
        <v>10.9497</v>
      </c>
      <c r="O21" s="66">
        <f t="shared" si="5"/>
        <v>1</v>
      </c>
      <c r="P21" s="65"/>
      <c r="Q21" s="66"/>
      <c r="R21" s="65">
        <f>VLOOKUP($A21,'Return Data'!$B$7:$R$2843,16,0)</f>
        <v>9.3741000000000003</v>
      </c>
      <c r="S21" s="67">
        <f t="shared" si="7"/>
        <v>3</v>
      </c>
    </row>
    <row r="22" spans="1:19" x14ac:dyDescent="0.3">
      <c r="A22" s="63" t="s">
        <v>1700</v>
      </c>
      <c r="B22" s="64">
        <f>VLOOKUP($A22,'Return Data'!$B$7:$R$2843,3,0)</f>
        <v>44413</v>
      </c>
      <c r="C22" s="65">
        <f>VLOOKUP($A22,'Return Data'!$B$7:$R$2843,4,0)</f>
        <v>14.164</v>
      </c>
      <c r="D22" s="65">
        <f>VLOOKUP($A22,'Return Data'!$B$7:$R$2843,10,0)</f>
        <v>6.8981000000000003</v>
      </c>
      <c r="E22" s="66">
        <f t="shared" si="0"/>
        <v>6</v>
      </c>
      <c r="F22" s="65">
        <f>VLOOKUP($A22,'Return Data'!$B$7:$R$2843,11,0)</f>
        <v>8.2544000000000004</v>
      </c>
      <c r="G22" s="66">
        <f t="shared" si="1"/>
        <v>3</v>
      </c>
      <c r="H22" s="65">
        <f>VLOOKUP($A22,'Return Data'!$B$7:$R$2843,12,0)</f>
        <v>19.055199999999999</v>
      </c>
      <c r="I22" s="66">
        <f t="shared" si="2"/>
        <v>5</v>
      </c>
      <c r="J22" s="65">
        <f>VLOOKUP($A22,'Return Data'!$B$7:$R$2843,13,0)</f>
        <v>26.498200000000001</v>
      </c>
      <c r="K22" s="66">
        <f t="shared" si="3"/>
        <v>4</v>
      </c>
      <c r="L22" s="65"/>
      <c r="M22" s="66"/>
      <c r="N22" s="65"/>
      <c r="O22" s="66"/>
      <c r="P22" s="65"/>
      <c r="Q22" s="66"/>
      <c r="R22" s="65">
        <f>VLOOKUP($A22,'Return Data'!$B$7:$R$2843,16,0)</f>
        <v>14.120200000000001</v>
      </c>
      <c r="S22" s="67">
        <f t="shared" si="7"/>
        <v>1</v>
      </c>
    </row>
    <row r="23" spans="1:19" x14ac:dyDescent="0.3">
      <c r="A23" s="63" t="s">
        <v>1701</v>
      </c>
      <c r="B23" s="64">
        <f>VLOOKUP($A23,'Return Data'!$B$7:$R$2843,3,0)</f>
        <v>44413</v>
      </c>
      <c r="C23" s="65">
        <f>VLOOKUP($A23,'Return Data'!$B$7:$R$2843,4,0)</f>
        <v>12.086</v>
      </c>
      <c r="D23" s="65">
        <f>VLOOKUP($A23,'Return Data'!$B$7:$R$2843,10,0)</f>
        <v>6.1227</v>
      </c>
      <c r="E23" s="66">
        <f t="shared" si="0"/>
        <v>10</v>
      </c>
      <c r="F23" s="65">
        <f>VLOOKUP($A23,'Return Data'!$B$7:$R$2843,11,0)</f>
        <v>6.4264000000000001</v>
      </c>
      <c r="G23" s="66">
        <f t="shared" si="1"/>
        <v>11</v>
      </c>
      <c r="H23" s="65">
        <f>VLOOKUP($A23,'Return Data'!$B$7:$R$2843,12,0)</f>
        <v>16.317799999999998</v>
      </c>
      <c r="I23" s="66">
        <f t="shared" si="2"/>
        <v>12</v>
      </c>
      <c r="J23" s="65">
        <f>VLOOKUP($A23,'Return Data'!$B$7:$R$2843,13,0)</f>
        <v>20.021100000000001</v>
      </c>
      <c r="K23" s="66">
        <f t="shared" si="3"/>
        <v>14</v>
      </c>
      <c r="L23" s="65">
        <f>VLOOKUP($A23,'Return Data'!$B$7:$R$2843,17,0)</f>
        <v>0.14080000000000001</v>
      </c>
      <c r="M23" s="66">
        <f t="shared" si="4"/>
        <v>19</v>
      </c>
      <c r="N23" s="65">
        <f>VLOOKUP($A23,'Return Data'!$B$7:$R$2843,14,0)</f>
        <v>-1.8153999999999999</v>
      </c>
      <c r="O23" s="66">
        <f t="shared" si="5"/>
        <v>16</v>
      </c>
      <c r="P23" s="65">
        <f>VLOOKUP($A23,'Return Data'!$B$7:$R$2843,15,0)</f>
        <v>2.2559</v>
      </c>
      <c r="Q23" s="66">
        <f t="shared" si="6"/>
        <v>14</v>
      </c>
      <c r="R23" s="65">
        <f>VLOOKUP($A23,'Return Data'!$B$7:$R$2843,16,0)</f>
        <v>3.1086</v>
      </c>
      <c r="S23" s="67">
        <f t="shared" si="7"/>
        <v>23</v>
      </c>
    </row>
    <row r="24" spans="1:19" x14ac:dyDescent="0.3">
      <c r="A24" s="63" t="s">
        <v>1702</v>
      </c>
      <c r="B24" s="64">
        <f>VLOOKUP($A24,'Return Data'!$B$7:$R$2843,3,0)</f>
        <v>44413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44413</v>
      </c>
      <c r="C26" s="65">
        <f>VLOOKUP($A26,'Return Data'!$B$7:$R$2843,4,0)</f>
        <v>38.739699999999999</v>
      </c>
      <c r="D26" s="65">
        <f>VLOOKUP($A26,'Return Data'!$B$7:$R$2843,10,0)</f>
        <v>5.9507000000000003</v>
      </c>
      <c r="E26" s="66">
        <f t="shared" si="0"/>
        <v>11</v>
      </c>
      <c r="F26" s="65">
        <f>VLOOKUP($A26,'Return Data'!$B$7:$R$2843,11,0)</f>
        <v>7.2904999999999998</v>
      </c>
      <c r="G26" s="66">
        <f t="shared" si="1"/>
        <v>7</v>
      </c>
      <c r="H26" s="65">
        <f>VLOOKUP($A26,'Return Data'!$B$7:$R$2843,12,0)</f>
        <v>15.9993</v>
      </c>
      <c r="I26" s="66">
        <f t="shared" si="2"/>
        <v>13</v>
      </c>
      <c r="J26" s="65">
        <f>VLOOKUP($A26,'Return Data'!$B$7:$R$2843,13,0)</f>
        <v>20.353400000000001</v>
      </c>
      <c r="K26" s="66">
        <f t="shared" si="3"/>
        <v>12</v>
      </c>
      <c r="L26" s="65">
        <f>VLOOKUP($A26,'Return Data'!$B$7:$R$2843,17,0)</f>
        <v>10.8851</v>
      </c>
      <c r="M26" s="66">
        <f t="shared" si="4"/>
        <v>15</v>
      </c>
      <c r="N26" s="65">
        <f>VLOOKUP($A26,'Return Data'!$B$7:$R$2843,14,0)</f>
        <v>7.7367999999999997</v>
      </c>
      <c r="O26" s="66">
        <f t="shared" si="5"/>
        <v>13</v>
      </c>
      <c r="P26" s="65">
        <f>VLOOKUP($A26,'Return Data'!$B$7:$R$2843,15,0)</f>
        <v>7.6689999999999996</v>
      </c>
      <c r="Q26" s="66">
        <f t="shared" si="6"/>
        <v>10</v>
      </c>
      <c r="R26" s="65">
        <f>VLOOKUP($A26,'Return Data'!$B$7:$R$2843,16,0)</f>
        <v>8.0414999999999992</v>
      </c>
      <c r="S26" s="67">
        <f t="shared" si="7"/>
        <v>17</v>
      </c>
    </row>
    <row r="27" spans="1:19" x14ac:dyDescent="0.3">
      <c r="A27" s="63" t="s">
        <v>1705</v>
      </c>
      <c r="B27" s="64">
        <f>VLOOKUP($A27,'Return Data'!$B$7:$R$2843,3,0)</f>
        <v>44413</v>
      </c>
      <c r="C27" s="65">
        <f>VLOOKUP($A27,'Return Data'!$B$7:$R$2843,4,0)</f>
        <v>47.4024</v>
      </c>
      <c r="D27" s="65">
        <f>VLOOKUP($A27,'Return Data'!$B$7:$R$2843,10,0)</f>
        <v>7.5650000000000004</v>
      </c>
      <c r="E27" s="66">
        <f t="shared" si="0"/>
        <v>4</v>
      </c>
      <c r="F27" s="65">
        <f>VLOOKUP($A27,'Return Data'!$B$7:$R$2843,11,0)</f>
        <v>7.4516</v>
      </c>
      <c r="G27" s="66">
        <f t="shared" si="1"/>
        <v>6</v>
      </c>
      <c r="H27" s="65">
        <f>VLOOKUP($A27,'Return Data'!$B$7:$R$2843,12,0)</f>
        <v>19.217400000000001</v>
      </c>
      <c r="I27" s="66">
        <f t="shared" si="2"/>
        <v>4</v>
      </c>
      <c r="J27" s="65">
        <f>VLOOKUP($A27,'Return Data'!$B$7:$R$2843,13,0)</f>
        <v>24.925000000000001</v>
      </c>
      <c r="K27" s="66">
        <f t="shared" si="3"/>
        <v>5</v>
      </c>
      <c r="L27" s="65">
        <f>VLOOKUP($A27,'Return Data'!$B$7:$R$2843,17,0)</f>
        <v>15.249700000000001</v>
      </c>
      <c r="M27" s="66">
        <f t="shared" si="4"/>
        <v>2</v>
      </c>
      <c r="N27" s="65">
        <f>VLOOKUP($A27,'Return Data'!$B$7:$R$2843,14,0)</f>
        <v>10.3437</v>
      </c>
      <c r="O27" s="66">
        <f t="shared" si="5"/>
        <v>2</v>
      </c>
      <c r="P27" s="65">
        <f>VLOOKUP($A27,'Return Data'!$B$7:$R$2843,15,0)</f>
        <v>9.5216999999999992</v>
      </c>
      <c r="Q27" s="66">
        <f t="shared" si="6"/>
        <v>1</v>
      </c>
      <c r="R27" s="65">
        <f>VLOOKUP($A27,'Return Data'!$B$7:$R$2843,16,0)</f>
        <v>8.4345999999999997</v>
      </c>
      <c r="S27" s="67">
        <f t="shared" si="7"/>
        <v>14</v>
      </c>
    </row>
    <row r="28" spans="1:19" x14ac:dyDescent="0.3">
      <c r="A28" s="63" t="s">
        <v>1706</v>
      </c>
      <c r="B28" s="64">
        <f>VLOOKUP($A28,'Return Data'!$B$7:$R$2843,3,0)</f>
        <v>44413</v>
      </c>
      <c r="C28" s="65">
        <f>VLOOKUP($A28,'Return Data'!$B$7:$R$2843,4,0)</f>
        <v>16.723099999999999</v>
      </c>
      <c r="D28" s="65">
        <f>VLOOKUP($A28,'Return Data'!$B$7:$R$2843,10,0)</f>
        <v>5.2812999999999999</v>
      </c>
      <c r="E28" s="66">
        <f t="shared" si="0"/>
        <v>15</v>
      </c>
      <c r="F28" s="65">
        <f>VLOOKUP($A28,'Return Data'!$B$7:$R$2843,11,0)</f>
        <v>5.8095999999999997</v>
      </c>
      <c r="G28" s="66">
        <f t="shared" si="1"/>
        <v>15</v>
      </c>
      <c r="H28" s="65">
        <f>VLOOKUP($A28,'Return Data'!$B$7:$R$2843,12,0)</f>
        <v>17.611799999999999</v>
      </c>
      <c r="I28" s="66">
        <f t="shared" si="2"/>
        <v>7</v>
      </c>
      <c r="J28" s="65">
        <f>VLOOKUP($A28,'Return Data'!$B$7:$R$2843,13,0)</f>
        <v>23.8629</v>
      </c>
      <c r="K28" s="66">
        <f t="shared" si="3"/>
        <v>8</v>
      </c>
      <c r="L28" s="65">
        <f>VLOOKUP($A28,'Return Data'!$B$7:$R$2843,17,0)</f>
        <v>14.7227</v>
      </c>
      <c r="M28" s="66">
        <f t="shared" si="4"/>
        <v>3</v>
      </c>
      <c r="N28" s="65">
        <f>VLOOKUP($A28,'Return Data'!$B$7:$R$2843,14,0)</f>
        <v>9.5277999999999992</v>
      </c>
      <c r="O28" s="66">
        <f t="shared" si="5"/>
        <v>3</v>
      </c>
      <c r="P28" s="65">
        <f>VLOOKUP($A28,'Return Data'!$B$7:$R$2843,15,0)</f>
        <v>8.3914000000000009</v>
      </c>
      <c r="Q28" s="66">
        <f t="shared" si="6"/>
        <v>6</v>
      </c>
      <c r="R28" s="65">
        <f>VLOOKUP($A28,'Return Data'!$B$7:$R$2843,16,0)</f>
        <v>8.6513000000000009</v>
      </c>
      <c r="S28" s="67">
        <f t="shared" si="7"/>
        <v>9</v>
      </c>
    </row>
    <row r="29" spans="1:19" x14ac:dyDescent="0.3">
      <c r="A29" s="63" t="s">
        <v>1707</v>
      </c>
      <c r="B29" s="64">
        <f>VLOOKUP($A29,'Return Data'!$B$7:$R$2843,3,0)</f>
        <v>44413</v>
      </c>
      <c r="C29" s="65">
        <f>VLOOKUP($A29,'Return Data'!$B$7:$R$2843,4,0)</f>
        <v>12.303900000000001</v>
      </c>
      <c r="D29" s="65">
        <f>VLOOKUP($A29,'Return Data'!$B$7:$R$2843,10,0)</f>
        <v>4.9686000000000003</v>
      </c>
      <c r="E29" s="66">
        <f t="shared" si="0"/>
        <v>17</v>
      </c>
      <c r="F29" s="65">
        <f>VLOOKUP($A29,'Return Data'!$B$7:$R$2843,11,0)</f>
        <v>3.9645999999999999</v>
      </c>
      <c r="G29" s="66">
        <f t="shared" si="1"/>
        <v>21</v>
      </c>
      <c r="H29" s="65">
        <f>VLOOKUP($A29,'Return Data'!$B$7:$R$2843,12,0)</f>
        <v>11.510999999999999</v>
      </c>
      <c r="I29" s="66">
        <f t="shared" si="2"/>
        <v>21</v>
      </c>
      <c r="J29" s="65">
        <f>VLOOKUP($A29,'Return Data'!$B$7:$R$2843,13,0)</f>
        <v>15.0779</v>
      </c>
      <c r="K29" s="66">
        <f t="shared" si="3"/>
        <v>20</v>
      </c>
      <c r="L29" s="65"/>
      <c r="M29" s="66"/>
      <c r="N29" s="65"/>
      <c r="O29" s="66"/>
      <c r="P29" s="65"/>
      <c r="Q29" s="66"/>
      <c r="R29" s="65">
        <f>VLOOKUP($A29,'Return Data'!$B$7:$R$2843,16,0)</f>
        <v>8.0967000000000002</v>
      </c>
      <c r="S29" s="67">
        <f t="shared" si="7"/>
        <v>16</v>
      </c>
    </row>
    <row r="30" spans="1:19" x14ac:dyDescent="0.3">
      <c r="A30" s="63" t="s">
        <v>1708</v>
      </c>
      <c r="B30" s="64">
        <f>VLOOKUP($A30,'Return Data'!$B$7:$R$2843,3,0)</f>
        <v>44413</v>
      </c>
      <c r="C30" s="65">
        <f>VLOOKUP($A30,'Return Data'!$B$7:$R$2843,4,0)</f>
        <v>52.625048549539798</v>
      </c>
      <c r="D30" s="65">
        <f>VLOOKUP($A30,'Return Data'!$B$7:$R$2843,10,0)</f>
        <v>4.8731999999999998</v>
      </c>
      <c r="E30" s="66">
        <f t="shared" si="0"/>
        <v>18</v>
      </c>
      <c r="F30" s="65">
        <f>VLOOKUP($A30,'Return Data'!$B$7:$R$2843,11,0)</f>
        <v>4.4778000000000002</v>
      </c>
      <c r="G30" s="66">
        <f t="shared" si="1"/>
        <v>18</v>
      </c>
      <c r="H30" s="65">
        <f>VLOOKUP($A30,'Return Data'!$B$7:$R$2843,12,0)</f>
        <v>13.0052</v>
      </c>
      <c r="I30" s="66">
        <f t="shared" si="2"/>
        <v>17</v>
      </c>
      <c r="J30" s="65">
        <f>VLOOKUP($A30,'Return Data'!$B$7:$R$2843,13,0)</f>
        <v>17.781300000000002</v>
      </c>
      <c r="K30" s="66">
        <f t="shared" si="3"/>
        <v>16</v>
      </c>
      <c r="L30" s="65">
        <f>VLOOKUP($A30,'Return Data'!$B$7:$R$2843,17,0)</f>
        <v>10.5535</v>
      </c>
      <c r="M30" s="66">
        <f t="shared" si="4"/>
        <v>17</v>
      </c>
      <c r="N30" s="65">
        <f>VLOOKUP($A30,'Return Data'!$B$7:$R$2843,14,0)</f>
        <v>7.8418999999999999</v>
      </c>
      <c r="O30" s="66">
        <f t="shared" si="5"/>
        <v>12</v>
      </c>
      <c r="P30" s="65">
        <f>VLOOKUP($A30,'Return Data'!$B$7:$R$2843,15,0)</f>
        <v>6.6853999999999996</v>
      </c>
      <c r="Q30" s="66">
        <f t="shared" si="6"/>
        <v>11</v>
      </c>
      <c r="R30" s="65">
        <f>VLOOKUP($A30,'Return Data'!$B$7:$R$2843,16,0)</f>
        <v>7.8733000000000004</v>
      </c>
      <c r="S30" s="67">
        <f t="shared" si="7"/>
        <v>18</v>
      </c>
    </row>
    <row r="31" spans="1:19" x14ac:dyDescent="0.3">
      <c r="A31" s="63" t="s">
        <v>1709</v>
      </c>
      <c r="B31" s="64">
        <f>VLOOKUP($A31,'Return Data'!$B$7:$R$2843,3,0)</f>
        <v>44413</v>
      </c>
      <c r="C31" s="65">
        <f>VLOOKUP($A31,'Return Data'!$B$7:$R$2843,4,0)</f>
        <v>12.94</v>
      </c>
      <c r="D31" s="65">
        <f>VLOOKUP($A31,'Return Data'!$B$7:$R$2843,10,0)</f>
        <v>4.4390999999999998</v>
      </c>
      <c r="E31" s="66">
        <f t="shared" si="0"/>
        <v>20</v>
      </c>
      <c r="F31" s="65">
        <f>VLOOKUP($A31,'Return Data'!$B$7:$R$2843,11,0)</f>
        <v>4.0193000000000003</v>
      </c>
      <c r="G31" s="66">
        <f t="shared" si="1"/>
        <v>20</v>
      </c>
      <c r="H31" s="65">
        <f>VLOOKUP($A31,'Return Data'!$B$7:$R$2843,12,0)</f>
        <v>11.263999999999999</v>
      </c>
      <c r="I31" s="66">
        <f t="shared" si="2"/>
        <v>22</v>
      </c>
      <c r="J31" s="65">
        <f>VLOOKUP($A31,'Return Data'!$B$7:$R$2843,13,0)</f>
        <v>15.2271</v>
      </c>
      <c r="K31" s="66">
        <f t="shared" si="3"/>
        <v>19</v>
      </c>
      <c r="L31" s="65">
        <f>VLOOKUP($A31,'Return Data'!$B$7:$R$2843,17,0)</f>
        <v>11.208500000000001</v>
      </c>
      <c r="M31" s="66">
        <f t="shared" si="4"/>
        <v>14</v>
      </c>
      <c r="N31" s="65"/>
      <c r="O31" s="66"/>
      <c r="P31" s="65"/>
      <c r="Q31" s="66"/>
      <c r="R31" s="65">
        <f>VLOOKUP($A31,'Return Data'!$B$7:$R$2843,16,0)</f>
        <v>8.9968000000000004</v>
      </c>
      <c r="S31" s="67">
        <f t="shared" si="7"/>
        <v>6</v>
      </c>
    </row>
    <row r="32" spans="1:19" x14ac:dyDescent="0.3">
      <c r="A32" s="63" t="s">
        <v>1710</v>
      </c>
      <c r="B32" s="64">
        <f>VLOOKUP($A32,'Return Data'!$B$7:$R$2843,3,0)</f>
        <v>44413</v>
      </c>
      <c r="C32" s="65">
        <f>VLOOKUP($A32,'Return Data'!$B$7:$R$2843,4,0)</f>
        <v>12.6836</v>
      </c>
      <c r="D32" s="65">
        <f>VLOOKUP($A32,'Return Data'!$B$7:$R$2843,10,0)</f>
        <v>5.4821999999999997</v>
      </c>
      <c r="E32" s="66">
        <f t="shared" si="0"/>
        <v>14</v>
      </c>
      <c r="F32" s="65">
        <f>VLOOKUP($A32,'Return Data'!$B$7:$R$2843,11,0)</f>
        <v>6.0820999999999996</v>
      </c>
      <c r="G32" s="66">
        <f t="shared" si="1"/>
        <v>13</v>
      </c>
      <c r="H32" s="65">
        <f>VLOOKUP($A32,'Return Data'!$B$7:$R$2843,12,0)</f>
        <v>17.827000000000002</v>
      </c>
      <c r="I32" s="66">
        <f t="shared" si="2"/>
        <v>6</v>
      </c>
      <c r="J32" s="65">
        <f>VLOOKUP($A32,'Return Data'!$B$7:$R$2843,13,0)</f>
        <v>22.399000000000001</v>
      </c>
      <c r="K32" s="66">
        <f t="shared" si="3"/>
        <v>11</v>
      </c>
      <c r="L32" s="65">
        <f>VLOOKUP($A32,'Return Data'!$B$7:$R$2843,17,0)</f>
        <v>12.271800000000001</v>
      </c>
      <c r="M32" s="66">
        <f t="shared" si="4"/>
        <v>10</v>
      </c>
      <c r="N32" s="65"/>
      <c r="O32" s="66"/>
      <c r="P32" s="65"/>
      <c r="Q32" s="66"/>
      <c r="R32" s="65">
        <f>VLOOKUP($A32,'Return Data'!$B$7:$R$2843,16,0)</f>
        <v>8.4390000000000001</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5.7621434782608683</v>
      </c>
      <c r="E34" s="74"/>
      <c r="F34" s="75">
        <f>AVERAGE(F8:F32)</f>
        <v>6.1692652173913034</v>
      </c>
      <c r="G34" s="74"/>
      <c r="H34" s="75">
        <f>AVERAGE(H8:H32)</f>
        <v>15.656239130434786</v>
      </c>
      <c r="I34" s="74"/>
      <c r="J34" s="75">
        <f>AVERAGE(J8:J32)</f>
        <v>20.506013043478262</v>
      </c>
      <c r="K34" s="74"/>
      <c r="L34" s="75">
        <f>AVERAGE(L8:L32)</f>
        <v>12.08445263157895</v>
      </c>
      <c r="M34" s="74"/>
      <c r="N34" s="75">
        <f>AVERAGE(N8:N32)</f>
        <v>8.0186124999999997</v>
      </c>
      <c r="O34" s="74"/>
      <c r="P34" s="75">
        <f>AVERAGE(P8:P32)</f>
        <v>7.6927071428571425</v>
      </c>
      <c r="Q34" s="74"/>
      <c r="R34" s="75">
        <f>AVERAGE(R8:R32)</f>
        <v>8.4362434782608684</v>
      </c>
      <c r="S34" s="76"/>
    </row>
    <row r="35" spans="1:19" x14ac:dyDescent="0.3">
      <c r="A35" s="73" t="s">
        <v>28</v>
      </c>
      <c r="B35" s="74"/>
      <c r="C35" s="74"/>
      <c r="D35" s="75">
        <f>MIN(D8:D32)</f>
        <v>2.3932000000000002</v>
      </c>
      <c r="E35" s="74"/>
      <c r="F35" s="75">
        <f>MIN(F8:F32)</f>
        <v>3.0095000000000001</v>
      </c>
      <c r="G35" s="74"/>
      <c r="H35" s="75">
        <f>MIN(H8:H32)</f>
        <v>6.0176999999999996</v>
      </c>
      <c r="I35" s="74"/>
      <c r="J35" s="75">
        <f>MIN(J8:J32)</f>
        <v>8.9091000000000005</v>
      </c>
      <c r="K35" s="74"/>
      <c r="L35" s="75">
        <f>MIN(L8:L32)</f>
        <v>0.14080000000000001</v>
      </c>
      <c r="M35" s="74"/>
      <c r="N35" s="75">
        <f>MIN(N8:N32)</f>
        <v>-1.8153999999999999</v>
      </c>
      <c r="O35" s="74"/>
      <c r="P35" s="75">
        <f>MIN(P8:P32)</f>
        <v>2.2559</v>
      </c>
      <c r="Q35" s="74"/>
      <c r="R35" s="75">
        <f>MIN(R8:R32)</f>
        <v>3.1086</v>
      </c>
      <c r="S35" s="76"/>
    </row>
    <row r="36" spans="1:19" ht="15" thickBot="1" x14ac:dyDescent="0.35">
      <c r="A36" s="77" t="s">
        <v>29</v>
      </c>
      <c r="B36" s="78"/>
      <c r="C36" s="78"/>
      <c r="D36" s="79">
        <f>MAX(D8:D32)</f>
        <v>8.0136000000000003</v>
      </c>
      <c r="E36" s="78"/>
      <c r="F36" s="79">
        <f>MAX(F8:F32)</f>
        <v>9.2570999999999994</v>
      </c>
      <c r="G36" s="78"/>
      <c r="H36" s="79">
        <f>MAX(H8:H32)</f>
        <v>23.4162</v>
      </c>
      <c r="I36" s="78"/>
      <c r="J36" s="79">
        <f>MAX(J8:J32)</f>
        <v>28.094100000000001</v>
      </c>
      <c r="K36" s="78"/>
      <c r="L36" s="79">
        <f>MAX(L8:L32)</f>
        <v>16.449000000000002</v>
      </c>
      <c r="M36" s="78"/>
      <c r="N36" s="79">
        <f>MAX(N8:N32)</f>
        <v>10.9497</v>
      </c>
      <c r="O36" s="78"/>
      <c r="P36" s="79">
        <f>MAX(P8:P32)</f>
        <v>9.5216999999999992</v>
      </c>
      <c r="Q36" s="78"/>
      <c r="R36" s="79">
        <f>MAX(R8:R32)</f>
        <v>14.120200000000001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44413</v>
      </c>
      <c r="C8" s="65">
        <f>VLOOKUP($A8,'Return Data'!$B$7:$R$2843,4,0)</f>
        <v>22.184200000000001</v>
      </c>
      <c r="D8" s="65">
        <f>VLOOKUP($A8,'Return Data'!$B$7:$R$2843,10,0)</f>
        <v>1.4112</v>
      </c>
      <c r="E8" s="66">
        <f t="shared" ref="E8:E34" si="0">RANK(D8,D$8:D$34,0)</f>
        <v>4</v>
      </c>
      <c r="F8" s="65">
        <f>VLOOKUP($A8,'Return Data'!$B$7:$R$2843,11,0)</f>
        <v>2.6423999999999999</v>
      </c>
      <c r="G8" s="66">
        <f t="shared" ref="G8:G34" si="1">RANK(F8,F$8:F$34,0)</f>
        <v>3</v>
      </c>
      <c r="H8" s="65">
        <f>VLOOKUP($A8,'Return Data'!$B$7:$R$2843,12,0)</f>
        <v>3.6190000000000002</v>
      </c>
      <c r="I8" s="66">
        <f t="shared" ref="I8:I23" si="2">RANK(H8,H$8:H$34,0)</f>
        <v>2</v>
      </c>
      <c r="J8" s="65">
        <f>VLOOKUP($A8,'Return Data'!$B$7:$R$2843,13,0)</f>
        <v>4.6577999999999999</v>
      </c>
      <c r="K8" s="66">
        <f t="shared" ref="K8:K23" si="3">RANK(J8,J$8:J$34,0)</f>
        <v>9</v>
      </c>
      <c r="L8" s="65">
        <f>VLOOKUP($A8,'Return Data'!$B$7:$R$2843,17,0)</f>
        <v>5.0542999999999996</v>
      </c>
      <c r="M8" s="66">
        <f t="shared" ref="M8:M18" si="4">RANK(L8,L$8:L$34,0)</f>
        <v>9</v>
      </c>
      <c r="N8" s="65">
        <f>VLOOKUP($A8,'Return Data'!$B$7:$R$2843,14,0)</f>
        <v>5.7567000000000004</v>
      </c>
      <c r="O8" s="66">
        <f>RANK(N8,N$8:N$34,0)</f>
        <v>7</v>
      </c>
      <c r="P8" s="65">
        <f>VLOOKUP($A8,'Return Data'!$B$7:$R$2843,15,0)</f>
        <v>6.0785999999999998</v>
      </c>
      <c r="Q8" s="66">
        <f>RANK(P8,P$8:P$34,0)</f>
        <v>6</v>
      </c>
      <c r="R8" s="65">
        <f>VLOOKUP($A8,'Return Data'!$B$7:$R$2843,16,0)</f>
        <v>7.1365999999999996</v>
      </c>
      <c r="S8" s="67">
        <f t="shared" ref="S8:S34" si="5">RANK(R8,R$8:R$34,0)</f>
        <v>4</v>
      </c>
    </row>
    <row r="9" spans="1:20" x14ac:dyDescent="0.3">
      <c r="A9" s="63" t="s">
        <v>1712</v>
      </c>
      <c r="B9" s="64">
        <f>VLOOKUP($A9,'Return Data'!$B$7:$R$2843,3,0)</f>
        <v>44413</v>
      </c>
      <c r="C9" s="65">
        <f>VLOOKUP($A9,'Return Data'!$B$7:$R$2843,4,0)</f>
        <v>15.7064</v>
      </c>
      <c r="D9" s="65">
        <f>VLOOKUP($A9,'Return Data'!$B$7:$R$2843,10,0)</f>
        <v>1.3427</v>
      </c>
      <c r="E9" s="66">
        <f t="shared" si="0"/>
        <v>14</v>
      </c>
      <c r="F9" s="65">
        <f>VLOOKUP($A9,'Return Data'!$B$7:$R$2843,11,0)</f>
        <v>2.4346000000000001</v>
      </c>
      <c r="G9" s="66">
        <f t="shared" si="1"/>
        <v>11</v>
      </c>
      <c r="H9" s="65">
        <f>VLOOKUP($A9,'Return Data'!$B$7:$R$2843,12,0)</f>
        <v>3.3887</v>
      </c>
      <c r="I9" s="66">
        <f t="shared" si="2"/>
        <v>13</v>
      </c>
      <c r="J9" s="65">
        <f>VLOOKUP($A9,'Return Data'!$B$7:$R$2843,13,0)</f>
        <v>4.4447000000000001</v>
      </c>
      <c r="K9" s="66">
        <f t="shared" si="3"/>
        <v>14</v>
      </c>
      <c r="L9" s="65">
        <f>VLOOKUP($A9,'Return Data'!$B$7:$R$2843,17,0)</f>
        <v>5.0083000000000002</v>
      </c>
      <c r="M9" s="66">
        <f t="shared" si="4"/>
        <v>10</v>
      </c>
      <c r="N9" s="65">
        <f>VLOOKUP($A9,'Return Data'!$B$7:$R$2843,14,0)</f>
        <v>5.7146999999999997</v>
      </c>
      <c r="O9" s="66">
        <f>RANK(N9,N$8:N$34,0)</f>
        <v>8</v>
      </c>
      <c r="P9" s="65">
        <f>VLOOKUP($A9,'Return Data'!$B$7:$R$2843,15,0)</f>
        <v>6.1832000000000003</v>
      </c>
      <c r="Q9" s="66">
        <f>RANK(P9,P$8:P$34,0)</f>
        <v>3</v>
      </c>
      <c r="R9" s="65">
        <f>VLOOKUP($A9,'Return Data'!$B$7:$R$2843,16,0)</f>
        <v>6.6811999999999996</v>
      </c>
      <c r="S9" s="67">
        <f t="shared" si="5"/>
        <v>11</v>
      </c>
    </row>
    <row r="10" spans="1:20" x14ac:dyDescent="0.3">
      <c r="A10" s="63" t="s">
        <v>1713</v>
      </c>
      <c r="B10" s="64">
        <f>VLOOKUP($A10,'Return Data'!$B$7:$R$2843,3,0)</f>
        <v>44413</v>
      </c>
      <c r="C10" s="65">
        <f>VLOOKUP($A10,'Return Data'!$B$7:$R$2843,4,0)</f>
        <v>13.211</v>
      </c>
      <c r="D10" s="65">
        <f>VLOOKUP($A10,'Return Data'!$B$7:$R$2843,10,0)</f>
        <v>1.3502000000000001</v>
      </c>
      <c r="E10" s="66">
        <f t="shared" si="0"/>
        <v>12</v>
      </c>
      <c r="F10" s="65">
        <f>VLOOKUP($A10,'Return Data'!$B$7:$R$2843,11,0)</f>
        <v>2.4108999999999998</v>
      </c>
      <c r="G10" s="66">
        <f t="shared" si="1"/>
        <v>13</v>
      </c>
      <c r="H10" s="65">
        <f>VLOOKUP($A10,'Return Data'!$B$7:$R$2843,12,0)</f>
        <v>3.4777</v>
      </c>
      <c r="I10" s="66">
        <f t="shared" si="2"/>
        <v>9</v>
      </c>
      <c r="J10" s="65">
        <f>VLOOKUP($A10,'Return Data'!$B$7:$R$2843,13,0)</f>
        <v>4.6829999999999998</v>
      </c>
      <c r="K10" s="66">
        <f t="shared" si="3"/>
        <v>6</v>
      </c>
      <c r="L10" s="65">
        <f>VLOOKUP($A10,'Return Data'!$B$7:$R$2843,17,0)</f>
        <v>5.2157999999999998</v>
      </c>
      <c r="M10" s="66">
        <f t="shared" si="4"/>
        <v>4</v>
      </c>
      <c r="N10" s="65">
        <f>VLOOKUP($A10,'Return Data'!$B$7:$R$2843,14,0)</f>
        <v>5.9013</v>
      </c>
      <c r="O10" s="66">
        <f>RANK(N10,N$8:N$34,0)</f>
        <v>2</v>
      </c>
      <c r="P10" s="65"/>
      <c r="Q10" s="66"/>
      <c r="R10" s="65">
        <f>VLOOKUP($A10,'Return Data'!$B$7:$R$2843,16,0)</f>
        <v>6.2328999999999999</v>
      </c>
      <c r="S10" s="67">
        <f t="shared" si="5"/>
        <v>16</v>
      </c>
    </row>
    <row r="11" spans="1:20" x14ac:dyDescent="0.3">
      <c r="A11" s="63" t="s">
        <v>1714</v>
      </c>
      <c r="B11" s="64">
        <f>VLOOKUP($A11,'Return Data'!$B$7:$R$2843,3,0)</f>
        <v>44413</v>
      </c>
      <c r="C11" s="65">
        <f>VLOOKUP($A11,'Return Data'!$B$7:$R$2843,4,0)</f>
        <v>11.587400000000001</v>
      </c>
      <c r="D11" s="65">
        <f>VLOOKUP($A11,'Return Data'!$B$7:$R$2843,10,0)</f>
        <v>0.89249999999999996</v>
      </c>
      <c r="E11" s="66">
        <f t="shared" si="0"/>
        <v>26</v>
      </c>
      <c r="F11" s="65">
        <f>VLOOKUP($A11,'Return Data'!$B$7:$R$2843,11,0)</f>
        <v>1.6580999999999999</v>
      </c>
      <c r="G11" s="66">
        <f t="shared" si="1"/>
        <v>26</v>
      </c>
      <c r="H11" s="65">
        <f>VLOOKUP($A11,'Return Data'!$B$7:$R$2843,12,0)</f>
        <v>2.2907999999999999</v>
      </c>
      <c r="I11" s="66">
        <f t="shared" si="2"/>
        <v>24</v>
      </c>
      <c r="J11" s="65">
        <f>VLOOKUP($A11,'Return Data'!$B$7:$R$2843,13,0)</f>
        <v>3.2524000000000002</v>
      </c>
      <c r="K11" s="66">
        <f t="shared" si="3"/>
        <v>21</v>
      </c>
      <c r="L11" s="65">
        <f>VLOOKUP($A11,'Return Data'!$B$7:$R$2843,17,0)</f>
        <v>3.9159999999999999</v>
      </c>
      <c r="M11" s="66">
        <f t="shared" si="4"/>
        <v>20</v>
      </c>
      <c r="N11" s="65"/>
      <c r="O11" s="66"/>
      <c r="P11" s="65"/>
      <c r="Q11" s="66"/>
      <c r="R11" s="65">
        <f>VLOOKUP($A11,'Return Data'!$B$7:$R$2843,16,0)</f>
        <v>4.8129999999999997</v>
      </c>
      <c r="S11" s="67">
        <f t="shared" si="5"/>
        <v>21</v>
      </c>
    </row>
    <row r="12" spans="1:20" x14ac:dyDescent="0.3">
      <c r="A12" s="63" t="s">
        <v>1715</v>
      </c>
      <c r="B12" s="64">
        <f>VLOOKUP($A12,'Return Data'!$B$7:$R$2843,3,0)</f>
        <v>44413</v>
      </c>
      <c r="C12" s="65">
        <f>VLOOKUP($A12,'Return Data'!$B$7:$R$2843,4,0)</f>
        <v>12.188000000000001</v>
      </c>
      <c r="D12" s="65">
        <f>VLOOKUP($A12,'Return Data'!$B$7:$R$2843,10,0)</f>
        <v>1.3471</v>
      </c>
      <c r="E12" s="66">
        <f t="shared" si="0"/>
        <v>13</v>
      </c>
      <c r="F12" s="65">
        <f>VLOOKUP($A12,'Return Data'!$B$7:$R$2843,11,0)</f>
        <v>2.3428</v>
      </c>
      <c r="G12" s="66">
        <f t="shared" si="1"/>
        <v>18</v>
      </c>
      <c r="H12" s="65">
        <f>VLOOKUP($A12,'Return Data'!$B$7:$R$2843,12,0)</f>
        <v>3.2269000000000001</v>
      </c>
      <c r="I12" s="66">
        <f t="shared" si="2"/>
        <v>16</v>
      </c>
      <c r="J12" s="65">
        <f>VLOOKUP($A12,'Return Data'!$B$7:$R$2843,13,0)</f>
        <v>4.3224999999999998</v>
      </c>
      <c r="K12" s="66">
        <f t="shared" si="3"/>
        <v>16</v>
      </c>
      <c r="L12" s="65">
        <f>VLOOKUP($A12,'Return Data'!$B$7:$R$2843,17,0)</f>
        <v>4.8079000000000001</v>
      </c>
      <c r="M12" s="66">
        <f t="shared" si="4"/>
        <v>14</v>
      </c>
      <c r="N12" s="65">
        <f>VLOOKUP($A12,'Return Data'!$B$7:$R$2843,14,0)</f>
        <v>5.6623999999999999</v>
      </c>
      <c r="O12" s="66">
        <f t="shared" ref="O12:O18" si="6">RANK(N12,N$8:N$34,0)</f>
        <v>11</v>
      </c>
      <c r="P12" s="65"/>
      <c r="Q12" s="66"/>
      <c r="R12" s="65">
        <f>VLOOKUP($A12,'Return Data'!$B$7:$R$2843,16,0)</f>
        <v>5.7674000000000003</v>
      </c>
      <c r="S12" s="67">
        <f t="shared" si="5"/>
        <v>18</v>
      </c>
    </row>
    <row r="13" spans="1:20" x14ac:dyDescent="0.3">
      <c r="A13" s="63" t="s">
        <v>1716</v>
      </c>
      <c r="B13" s="64">
        <f>VLOOKUP($A13,'Return Data'!$B$7:$R$2843,3,0)</f>
        <v>44413</v>
      </c>
      <c r="C13" s="65">
        <f>VLOOKUP($A13,'Return Data'!$B$7:$R$2843,4,0)</f>
        <v>16.032499999999999</v>
      </c>
      <c r="D13" s="65">
        <f>VLOOKUP($A13,'Return Data'!$B$7:$R$2843,10,0)</f>
        <v>1.4137999999999999</v>
      </c>
      <c r="E13" s="66">
        <f t="shared" si="0"/>
        <v>3</v>
      </c>
      <c r="F13" s="65">
        <f>VLOOKUP($A13,'Return Data'!$B$7:$R$2843,11,0)</f>
        <v>2.5411000000000001</v>
      </c>
      <c r="G13" s="66">
        <f t="shared" si="1"/>
        <v>8</v>
      </c>
      <c r="H13" s="65">
        <f>VLOOKUP($A13,'Return Data'!$B$7:$R$2843,12,0)</f>
        <v>3.5457000000000001</v>
      </c>
      <c r="I13" s="66">
        <f t="shared" si="2"/>
        <v>4</v>
      </c>
      <c r="J13" s="65">
        <f>VLOOKUP($A13,'Return Data'!$B$7:$R$2843,13,0)</f>
        <v>4.6643999999999997</v>
      </c>
      <c r="K13" s="66">
        <f t="shared" si="3"/>
        <v>7</v>
      </c>
      <c r="L13" s="65">
        <f>VLOOKUP($A13,'Return Data'!$B$7:$R$2843,17,0)</f>
        <v>5.2937000000000003</v>
      </c>
      <c r="M13" s="66">
        <f t="shared" si="4"/>
        <v>2</v>
      </c>
      <c r="N13" s="65">
        <f>VLOOKUP($A13,'Return Data'!$B$7:$R$2843,14,0)</f>
        <v>5.9455</v>
      </c>
      <c r="O13" s="66">
        <f t="shared" si="6"/>
        <v>1</v>
      </c>
      <c r="P13" s="65">
        <f>VLOOKUP($A13,'Return Data'!$B$7:$R$2843,15,0)</f>
        <v>6.2763</v>
      </c>
      <c r="Q13" s="66">
        <f t="shared" ref="Q13:Q18" si="7">RANK(P13,P$8:P$34,0)</f>
        <v>1</v>
      </c>
      <c r="R13" s="65">
        <f>VLOOKUP($A13,'Return Data'!$B$7:$R$2843,16,0)</f>
        <v>6.8620000000000001</v>
      </c>
      <c r="S13" s="67">
        <f t="shared" si="5"/>
        <v>9</v>
      </c>
    </row>
    <row r="14" spans="1:20" x14ac:dyDescent="0.3">
      <c r="A14" s="63" t="s">
        <v>1717</v>
      </c>
      <c r="B14" s="64">
        <f>VLOOKUP($A14,'Return Data'!$B$7:$R$2843,3,0)</f>
        <v>44413</v>
      </c>
      <c r="C14" s="65">
        <f>VLOOKUP($A14,'Return Data'!$B$7:$R$2843,4,0)</f>
        <v>15.707000000000001</v>
      </c>
      <c r="D14" s="65">
        <f>VLOOKUP($A14,'Return Data'!$B$7:$R$2843,10,0)</f>
        <v>1.3420000000000001</v>
      </c>
      <c r="E14" s="66">
        <f t="shared" si="0"/>
        <v>15</v>
      </c>
      <c r="F14" s="65">
        <f>VLOOKUP($A14,'Return Data'!$B$7:$R$2843,11,0)</f>
        <v>2.4792999999999998</v>
      </c>
      <c r="G14" s="66">
        <f t="shared" si="1"/>
        <v>10</v>
      </c>
      <c r="H14" s="65">
        <f>VLOOKUP($A14,'Return Data'!$B$7:$R$2843,12,0)</f>
        <v>3.3967000000000001</v>
      </c>
      <c r="I14" s="66">
        <f t="shared" si="2"/>
        <v>12</v>
      </c>
      <c r="J14" s="65">
        <f>VLOOKUP($A14,'Return Data'!$B$7:$R$2843,13,0)</f>
        <v>4.5182000000000002</v>
      </c>
      <c r="K14" s="66">
        <f t="shared" si="3"/>
        <v>12</v>
      </c>
      <c r="L14" s="65">
        <f>VLOOKUP($A14,'Return Data'!$B$7:$R$2843,17,0)</f>
        <v>4.6951000000000001</v>
      </c>
      <c r="M14" s="66">
        <f t="shared" si="4"/>
        <v>16</v>
      </c>
      <c r="N14" s="65">
        <f>VLOOKUP($A14,'Return Data'!$B$7:$R$2843,14,0)</f>
        <v>5.3545999999999996</v>
      </c>
      <c r="O14" s="66">
        <f t="shared" si="6"/>
        <v>14</v>
      </c>
      <c r="P14" s="65">
        <f>VLOOKUP($A14,'Return Data'!$B$7:$R$2843,15,0)</f>
        <v>5.7157999999999998</v>
      </c>
      <c r="Q14" s="66">
        <f t="shared" si="7"/>
        <v>13</v>
      </c>
      <c r="R14" s="65">
        <f>VLOOKUP($A14,'Return Data'!$B$7:$R$2843,16,0)</f>
        <v>6.3327</v>
      </c>
      <c r="S14" s="67">
        <f t="shared" si="5"/>
        <v>14</v>
      </c>
    </row>
    <row r="15" spans="1:20" x14ac:dyDescent="0.3">
      <c r="A15" s="63" t="s">
        <v>1718</v>
      </c>
      <c r="B15" s="64">
        <f>VLOOKUP($A15,'Return Data'!$B$7:$R$2843,3,0)</f>
        <v>44413</v>
      </c>
      <c r="C15" s="65">
        <f>VLOOKUP($A15,'Return Data'!$B$7:$R$2843,4,0)</f>
        <v>28.566099999999999</v>
      </c>
      <c r="D15" s="65">
        <f>VLOOKUP($A15,'Return Data'!$B$7:$R$2843,10,0)</f>
        <v>1.4043000000000001</v>
      </c>
      <c r="E15" s="66">
        <f t="shared" si="0"/>
        <v>5</v>
      </c>
      <c r="F15" s="65">
        <f>VLOOKUP($A15,'Return Data'!$B$7:$R$2843,11,0)</f>
        <v>2.5337000000000001</v>
      </c>
      <c r="G15" s="66">
        <f t="shared" si="1"/>
        <v>9</v>
      </c>
      <c r="H15" s="65">
        <f>VLOOKUP($A15,'Return Data'!$B$7:$R$2843,12,0)</f>
        <v>3.4464000000000001</v>
      </c>
      <c r="I15" s="66">
        <f t="shared" si="2"/>
        <v>10</v>
      </c>
      <c r="J15" s="65">
        <f>VLOOKUP($A15,'Return Data'!$B$7:$R$2843,13,0)</f>
        <v>4.5469999999999997</v>
      </c>
      <c r="K15" s="66">
        <f t="shared" si="3"/>
        <v>11</v>
      </c>
      <c r="L15" s="65">
        <f>VLOOKUP($A15,'Return Data'!$B$7:$R$2843,17,0)</f>
        <v>4.9499000000000004</v>
      </c>
      <c r="M15" s="66">
        <f t="shared" si="4"/>
        <v>11</v>
      </c>
      <c r="N15" s="65">
        <f>VLOOKUP($A15,'Return Data'!$B$7:$R$2843,14,0)</f>
        <v>5.6779999999999999</v>
      </c>
      <c r="O15" s="66">
        <f t="shared" si="6"/>
        <v>10</v>
      </c>
      <c r="P15" s="65">
        <f>VLOOKUP($A15,'Return Data'!$B$7:$R$2843,15,0)</f>
        <v>6.0585000000000004</v>
      </c>
      <c r="Q15" s="66">
        <f t="shared" si="7"/>
        <v>7</v>
      </c>
      <c r="R15" s="65">
        <f>VLOOKUP($A15,'Return Data'!$B$7:$R$2843,16,0)</f>
        <v>7.2325999999999997</v>
      </c>
      <c r="S15" s="67">
        <f t="shared" si="5"/>
        <v>2</v>
      </c>
    </row>
    <row r="16" spans="1:20" x14ac:dyDescent="0.3">
      <c r="A16" s="63" t="s">
        <v>1719</v>
      </c>
      <c r="B16" s="64">
        <f>VLOOKUP($A16,'Return Data'!$B$7:$R$2843,3,0)</f>
        <v>44413</v>
      </c>
      <c r="C16" s="65">
        <f>VLOOKUP($A16,'Return Data'!$B$7:$R$2843,4,0)</f>
        <v>27.2136</v>
      </c>
      <c r="D16" s="65">
        <f>VLOOKUP($A16,'Return Data'!$B$7:$R$2843,10,0)</f>
        <v>1.321</v>
      </c>
      <c r="E16" s="66">
        <f t="shared" si="0"/>
        <v>18</v>
      </c>
      <c r="F16" s="65">
        <f>VLOOKUP($A16,'Return Data'!$B$7:$R$2843,11,0)</f>
        <v>2.3803000000000001</v>
      </c>
      <c r="G16" s="66">
        <f t="shared" si="1"/>
        <v>16</v>
      </c>
      <c r="H16" s="65">
        <f>VLOOKUP($A16,'Return Data'!$B$7:$R$2843,12,0)</f>
        <v>3.3283999999999998</v>
      </c>
      <c r="I16" s="66">
        <f t="shared" si="2"/>
        <v>15</v>
      </c>
      <c r="J16" s="65">
        <f>VLOOKUP($A16,'Return Data'!$B$7:$R$2843,13,0)</f>
        <v>4.4740000000000002</v>
      </c>
      <c r="K16" s="66">
        <f t="shared" si="3"/>
        <v>13</v>
      </c>
      <c r="L16" s="65">
        <f>VLOOKUP($A16,'Return Data'!$B$7:$R$2843,17,0)</f>
        <v>4.8132000000000001</v>
      </c>
      <c r="M16" s="66">
        <f t="shared" si="4"/>
        <v>13</v>
      </c>
      <c r="N16" s="65">
        <f>VLOOKUP($A16,'Return Data'!$B$7:$R$2843,14,0)</f>
        <v>5.7068000000000003</v>
      </c>
      <c r="O16" s="66">
        <f t="shared" si="6"/>
        <v>9</v>
      </c>
      <c r="P16" s="65">
        <f>VLOOKUP($A16,'Return Data'!$B$7:$R$2843,15,0)</f>
        <v>6.0312999999999999</v>
      </c>
      <c r="Q16" s="66">
        <f t="shared" si="7"/>
        <v>9</v>
      </c>
      <c r="R16" s="65">
        <f>VLOOKUP($A16,'Return Data'!$B$7:$R$2843,16,0)</f>
        <v>7.0899000000000001</v>
      </c>
      <c r="S16" s="67">
        <f t="shared" si="5"/>
        <v>5</v>
      </c>
    </row>
    <row r="17" spans="1:19" x14ac:dyDescent="0.3">
      <c r="A17" s="63" t="s">
        <v>1720</v>
      </c>
      <c r="B17" s="64">
        <f>VLOOKUP($A17,'Return Data'!$B$7:$R$2843,3,0)</f>
        <v>44413</v>
      </c>
      <c r="C17" s="65">
        <f>VLOOKUP($A17,'Return Data'!$B$7:$R$2843,4,0)</f>
        <v>14.979200000000001</v>
      </c>
      <c r="D17" s="65">
        <f>VLOOKUP($A17,'Return Data'!$B$7:$R$2843,10,0)</f>
        <v>1.0632999999999999</v>
      </c>
      <c r="E17" s="66">
        <f t="shared" si="0"/>
        <v>24</v>
      </c>
      <c r="F17" s="65">
        <f>VLOOKUP($A17,'Return Data'!$B$7:$R$2843,11,0)</f>
        <v>1.9179999999999999</v>
      </c>
      <c r="G17" s="66">
        <f t="shared" si="1"/>
        <v>22</v>
      </c>
      <c r="H17" s="65">
        <f>VLOOKUP($A17,'Return Data'!$B$7:$R$2843,12,0)</f>
        <v>2.4632000000000001</v>
      </c>
      <c r="I17" s="66">
        <f t="shared" si="2"/>
        <v>21</v>
      </c>
      <c r="J17" s="65">
        <f>VLOOKUP($A17,'Return Data'!$B$7:$R$2843,13,0)</f>
        <v>3.2364999999999999</v>
      </c>
      <c r="K17" s="66">
        <f t="shared" si="3"/>
        <v>22</v>
      </c>
      <c r="L17" s="65">
        <f>VLOOKUP($A17,'Return Data'!$B$7:$R$2843,17,0)</f>
        <v>4.0240999999999998</v>
      </c>
      <c r="M17" s="66">
        <f t="shared" si="4"/>
        <v>19</v>
      </c>
      <c r="N17" s="65">
        <f>VLOOKUP($A17,'Return Data'!$B$7:$R$2843,14,0)</f>
        <v>4.8826000000000001</v>
      </c>
      <c r="O17" s="66">
        <f t="shared" si="6"/>
        <v>16</v>
      </c>
      <c r="P17" s="65">
        <f>VLOOKUP($A17,'Return Data'!$B$7:$R$2843,15,0)</f>
        <v>5.5875000000000004</v>
      </c>
      <c r="Q17" s="66">
        <f t="shared" si="7"/>
        <v>14</v>
      </c>
      <c r="R17" s="65">
        <f>VLOOKUP($A17,'Return Data'!$B$7:$R$2843,16,0)</f>
        <v>6.2813999999999997</v>
      </c>
      <c r="S17" s="67">
        <f t="shared" si="5"/>
        <v>15</v>
      </c>
    </row>
    <row r="18" spans="1:19" x14ac:dyDescent="0.3">
      <c r="A18" s="63" t="s">
        <v>1721</v>
      </c>
      <c r="B18" s="64">
        <f>VLOOKUP($A18,'Return Data'!$B$7:$R$2843,3,0)</f>
        <v>44413</v>
      </c>
      <c r="C18" s="65">
        <f>VLOOKUP($A18,'Return Data'!$B$7:$R$2843,4,0)</f>
        <v>26.462199999999999</v>
      </c>
      <c r="D18" s="65">
        <f>VLOOKUP($A18,'Return Data'!$B$7:$R$2843,10,0)</f>
        <v>1.3365</v>
      </c>
      <c r="E18" s="66">
        <f t="shared" si="0"/>
        <v>17</v>
      </c>
      <c r="F18" s="65">
        <f>VLOOKUP($A18,'Return Data'!$B$7:$R$2843,11,0)</f>
        <v>2.4272999999999998</v>
      </c>
      <c r="G18" s="66">
        <f t="shared" si="1"/>
        <v>12</v>
      </c>
      <c r="H18" s="65">
        <f>VLOOKUP($A18,'Return Data'!$B$7:$R$2843,12,0)</f>
        <v>3.3462000000000001</v>
      </c>
      <c r="I18" s="66">
        <f t="shared" si="2"/>
        <v>14</v>
      </c>
      <c r="J18" s="65">
        <f>VLOOKUP($A18,'Return Data'!$B$7:$R$2843,13,0)</f>
        <v>4.4264999999999999</v>
      </c>
      <c r="K18" s="66">
        <f t="shared" si="3"/>
        <v>15</v>
      </c>
      <c r="L18" s="65">
        <f>VLOOKUP($A18,'Return Data'!$B$7:$R$2843,17,0)</f>
        <v>5.0609999999999999</v>
      </c>
      <c r="M18" s="66">
        <f t="shared" si="4"/>
        <v>8</v>
      </c>
      <c r="N18" s="65">
        <f>VLOOKUP($A18,'Return Data'!$B$7:$R$2843,14,0)</f>
        <v>5.6322999999999999</v>
      </c>
      <c r="O18" s="66">
        <f t="shared" si="6"/>
        <v>12</v>
      </c>
      <c r="P18" s="65">
        <f>VLOOKUP($A18,'Return Data'!$B$7:$R$2843,15,0)</f>
        <v>5.9865000000000004</v>
      </c>
      <c r="Q18" s="66">
        <f t="shared" si="7"/>
        <v>10</v>
      </c>
      <c r="R18" s="65">
        <f>VLOOKUP($A18,'Return Data'!$B$7:$R$2843,16,0)</f>
        <v>6.9568000000000003</v>
      </c>
      <c r="S18" s="67">
        <f t="shared" si="5"/>
        <v>6</v>
      </c>
    </row>
    <row r="19" spans="1:19" x14ac:dyDescent="0.3">
      <c r="A19" s="63" t="s">
        <v>1722</v>
      </c>
      <c r="B19" s="64">
        <f>VLOOKUP($A19,'Return Data'!$B$7:$R$2843,3,0)</f>
        <v>44413</v>
      </c>
      <c r="C19" s="65">
        <f>VLOOKUP($A19,'Return Data'!$B$7:$R$2843,4,0)</f>
        <v>10.782</v>
      </c>
      <c r="D19" s="65">
        <f>VLOOKUP($A19,'Return Data'!$B$7:$R$2843,10,0)</f>
        <v>1.0497000000000001</v>
      </c>
      <c r="E19" s="66">
        <f t="shared" si="0"/>
        <v>25</v>
      </c>
      <c r="F19" s="65">
        <f>VLOOKUP($A19,'Return Data'!$B$7:$R$2843,11,0)</f>
        <v>1.8918999999999999</v>
      </c>
      <c r="G19" s="66">
        <f t="shared" si="1"/>
        <v>24</v>
      </c>
      <c r="H19" s="65">
        <f>VLOOKUP($A19,'Return Data'!$B$7:$R$2843,12,0)</f>
        <v>2.5596999999999999</v>
      </c>
      <c r="I19" s="66">
        <f t="shared" si="2"/>
        <v>20</v>
      </c>
      <c r="J19" s="65">
        <f>VLOOKUP($A19,'Return Data'!$B$7:$R$2843,13,0)</f>
        <v>3.5228000000000002</v>
      </c>
      <c r="K19" s="66">
        <f t="shared" si="3"/>
        <v>20</v>
      </c>
      <c r="L19" s="65"/>
      <c r="M19" s="66"/>
      <c r="N19" s="65"/>
      <c r="O19" s="66"/>
      <c r="P19" s="65"/>
      <c r="Q19" s="66"/>
      <c r="R19" s="65">
        <f>VLOOKUP($A19,'Return Data'!$B$7:$R$2843,16,0)</f>
        <v>4.0274999999999999</v>
      </c>
      <c r="S19" s="67">
        <f t="shared" si="5"/>
        <v>24</v>
      </c>
    </row>
    <row r="20" spans="1:19" x14ac:dyDescent="0.3">
      <c r="A20" s="63" t="s">
        <v>1723</v>
      </c>
      <c r="B20" s="64">
        <f>VLOOKUP($A20,'Return Data'!$B$7:$R$2843,3,0)</f>
        <v>44413</v>
      </c>
      <c r="C20" s="65">
        <f>VLOOKUP($A20,'Return Data'!$B$7:$R$2843,4,0)</f>
        <v>27.3841</v>
      </c>
      <c r="D20" s="65">
        <f>VLOOKUP($A20,'Return Data'!$B$7:$R$2843,10,0)</f>
        <v>1.1274999999999999</v>
      </c>
      <c r="E20" s="66">
        <f t="shared" si="0"/>
        <v>22</v>
      </c>
      <c r="F20" s="65">
        <f>VLOOKUP($A20,'Return Data'!$B$7:$R$2843,11,0)</f>
        <v>1.7787999999999999</v>
      </c>
      <c r="G20" s="66">
        <f t="shared" si="1"/>
        <v>25</v>
      </c>
      <c r="H20" s="65">
        <f>VLOOKUP($A20,'Return Data'!$B$7:$R$2843,12,0)</f>
        <v>2.3738999999999999</v>
      </c>
      <c r="I20" s="66">
        <f t="shared" si="2"/>
        <v>23</v>
      </c>
      <c r="J20" s="65">
        <f>VLOOKUP($A20,'Return Data'!$B$7:$R$2843,13,0)</f>
        <v>3.1206</v>
      </c>
      <c r="K20" s="66">
        <f t="shared" si="3"/>
        <v>24</v>
      </c>
      <c r="L20" s="65">
        <f>VLOOKUP($A20,'Return Data'!$B$7:$R$2843,17,0)</f>
        <v>3.3597000000000001</v>
      </c>
      <c r="M20" s="66">
        <f>RANK(L20,L$8:L$34,0)</f>
        <v>21</v>
      </c>
      <c r="N20" s="65">
        <f>VLOOKUP($A20,'Return Data'!$B$7:$R$2843,14,0)</f>
        <v>4.383</v>
      </c>
      <c r="O20" s="66">
        <f>RANK(N20,N$8:N$34,0)</f>
        <v>17</v>
      </c>
      <c r="P20" s="65">
        <f>VLOOKUP($A20,'Return Data'!$B$7:$R$2843,15,0)</f>
        <v>4.9867999999999997</v>
      </c>
      <c r="Q20" s="66">
        <f>RANK(P20,P$8:P$34,0)</f>
        <v>15</v>
      </c>
      <c r="R20" s="65">
        <f>VLOOKUP($A20,'Return Data'!$B$7:$R$2843,16,0)</f>
        <v>6.4770000000000003</v>
      </c>
      <c r="S20" s="67">
        <f t="shared" si="5"/>
        <v>12</v>
      </c>
    </row>
    <row r="21" spans="1:19" x14ac:dyDescent="0.3">
      <c r="A21" s="63" t="s">
        <v>1724</v>
      </c>
      <c r="B21" s="64">
        <f>VLOOKUP($A21,'Return Data'!$B$7:$R$2843,3,0)</f>
        <v>44413</v>
      </c>
      <c r="C21" s="65">
        <f>VLOOKUP($A21,'Return Data'!$B$7:$R$2843,4,0)</f>
        <v>30.831</v>
      </c>
      <c r="D21" s="65">
        <f>VLOOKUP($A21,'Return Data'!$B$7:$R$2843,10,0)</f>
        <v>1.3997999999999999</v>
      </c>
      <c r="E21" s="66">
        <f t="shared" si="0"/>
        <v>7</v>
      </c>
      <c r="F21" s="65">
        <f>VLOOKUP($A21,'Return Data'!$B$7:$R$2843,11,0)</f>
        <v>2.5669</v>
      </c>
      <c r="G21" s="66">
        <f t="shared" si="1"/>
        <v>6</v>
      </c>
      <c r="H21" s="65">
        <f>VLOOKUP($A21,'Return Data'!$B$7:$R$2843,12,0)</f>
        <v>3.5821000000000001</v>
      </c>
      <c r="I21" s="66">
        <f t="shared" si="2"/>
        <v>3</v>
      </c>
      <c r="J21" s="65">
        <f>VLOOKUP($A21,'Return Data'!$B$7:$R$2843,13,0)</f>
        <v>4.7323000000000004</v>
      </c>
      <c r="K21" s="66">
        <f t="shared" si="3"/>
        <v>4</v>
      </c>
      <c r="L21" s="65">
        <f>VLOOKUP($A21,'Return Data'!$B$7:$R$2843,17,0)</f>
        <v>5.0869</v>
      </c>
      <c r="M21" s="66">
        <f>RANK(L21,L$8:L$34,0)</f>
        <v>6</v>
      </c>
      <c r="N21" s="65">
        <f>VLOOKUP($A21,'Return Data'!$B$7:$R$2843,14,0)</f>
        <v>5.7595000000000001</v>
      </c>
      <c r="O21" s="66">
        <f>RANK(N21,N$8:N$34,0)</f>
        <v>6</v>
      </c>
      <c r="P21" s="65">
        <f>VLOOKUP($A21,'Return Data'!$B$7:$R$2843,15,0)</f>
        <v>6.0997000000000003</v>
      </c>
      <c r="Q21" s="66">
        <f>RANK(P21,P$8:P$34,0)</f>
        <v>5</v>
      </c>
      <c r="R21" s="65">
        <f>VLOOKUP($A21,'Return Data'!$B$7:$R$2843,16,0)</f>
        <v>7.2167000000000003</v>
      </c>
      <c r="S21" s="67">
        <f t="shared" si="5"/>
        <v>3</v>
      </c>
    </row>
    <row r="22" spans="1:19" x14ac:dyDescent="0.3">
      <c r="A22" s="63" t="s">
        <v>1725</v>
      </c>
      <c r="B22" s="64">
        <f>VLOOKUP($A22,'Return Data'!$B$7:$R$2843,3,0)</f>
        <v>44413</v>
      </c>
      <c r="C22" s="65">
        <f>VLOOKUP($A22,'Return Data'!$B$7:$R$2843,4,0)</f>
        <v>15.861000000000001</v>
      </c>
      <c r="D22" s="65">
        <f>VLOOKUP($A22,'Return Data'!$B$7:$R$2843,10,0)</f>
        <v>1.3935999999999999</v>
      </c>
      <c r="E22" s="66">
        <f t="shared" si="0"/>
        <v>8</v>
      </c>
      <c r="F22" s="65">
        <f>VLOOKUP($A22,'Return Data'!$B$7:$R$2843,11,0)</f>
        <v>2.5672999999999999</v>
      </c>
      <c r="G22" s="66">
        <f t="shared" si="1"/>
        <v>5</v>
      </c>
      <c r="H22" s="65">
        <f>VLOOKUP($A22,'Return Data'!$B$7:$R$2843,12,0)</f>
        <v>3.5448</v>
      </c>
      <c r="I22" s="66">
        <f t="shared" si="2"/>
        <v>5</v>
      </c>
      <c r="J22" s="65">
        <f>VLOOKUP($A22,'Return Data'!$B$7:$R$2843,13,0)</f>
        <v>4.7760999999999996</v>
      </c>
      <c r="K22" s="66">
        <f t="shared" si="3"/>
        <v>3</v>
      </c>
      <c r="L22" s="65">
        <f>VLOOKUP($A22,'Return Data'!$B$7:$R$2843,17,0)</f>
        <v>5.2872000000000003</v>
      </c>
      <c r="M22" s="66">
        <f>RANK(L22,L$8:L$34,0)</f>
        <v>3</v>
      </c>
      <c r="N22" s="65">
        <f>VLOOKUP($A22,'Return Data'!$B$7:$R$2843,14,0)</f>
        <v>5.8280000000000003</v>
      </c>
      <c r="O22" s="66">
        <f>RANK(N22,N$8:N$34,0)</f>
        <v>4</v>
      </c>
      <c r="P22" s="65">
        <f>VLOOKUP($A22,'Return Data'!$B$7:$R$2843,15,0)</f>
        <v>6.1821999999999999</v>
      </c>
      <c r="Q22" s="66">
        <f>RANK(P22,P$8:P$34,0)</f>
        <v>4</v>
      </c>
      <c r="R22" s="65">
        <f>VLOOKUP($A22,'Return Data'!$B$7:$R$2843,16,0)</f>
        <v>6.7085999999999997</v>
      </c>
      <c r="S22" s="67">
        <f t="shared" si="5"/>
        <v>10</v>
      </c>
    </row>
    <row r="23" spans="1:19" x14ac:dyDescent="0.3">
      <c r="A23" s="63" t="s">
        <v>1726</v>
      </c>
      <c r="B23" s="64">
        <f>VLOOKUP($A23,'Return Data'!$B$7:$R$2843,3,0)</f>
        <v>44413</v>
      </c>
      <c r="C23" s="65">
        <f>VLOOKUP($A23,'Return Data'!$B$7:$R$2843,4,0)</f>
        <v>11.2957</v>
      </c>
      <c r="D23" s="65">
        <f>VLOOKUP($A23,'Return Data'!$B$7:$R$2843,10,0)</f>
        <v>1.2677</v>
      </c>
      <c r="E23" s="66">
        <f t="shared" si="0"/>
        <v>19</v>
      </c>
      <c r="F23" s="65">
        <f>VLOOKUP($A23,'Return Data'!$B$7:$R$2843,11,0)</f>
        <v>2.2364999999999999</v>
      </c>
      <c r="G23" s="66">
        <f t="shared" si="1"/>
        <v>20</v>
      </c>
      <c r="H23" s="65">
        <f>VLOOKUP($A23,'Return Data'!$B$7:$R$2843,12,0)</f>
        <v>2.9521000000000002</v>
      </c>
      <c r="I23" s="66">
        <f t="shared" si="2"/>
        <v>19</v>
      </c>
      <c r="J23" s="65">
        <f>VLOOKUP($A23,'Return Data'!$B$7:$R$2843,13,0)</f>
        <v>3.8456000000000001</v>
      </c>
      <c r="K23" s="66">
        <f t="shared" si="3"/>
        <v>19</v>
      </c>
      <c r="L23" s="65">
        <f>VLOOKUP($A23,'Return Data'!$B$7:$R$2843,17,0)</f>
        <v>4.4569999999999999</v>
      </c>
      <c r="M23" s="66">
        <f>RANK(L23,L$8:L$34,0)</f>
        <v>17</v>
      </c>
      <c r="N23" s="65"/>
      <c r="O23" s="66"/>
      <c r="P23" s="65"/>
      <c r="Q23" s="66"/>
      <c r="R23" s="65">
        <f>VLOOKUP($A23,'Return Data'!$B$7:$R$2843,16,0)</f>
        <v>4.9359999999999999</v>
      </c>
      <c r="S23" s="67">
        <f t="shared" si="5"/>
        <v>20</v>
      </c>
    </row>
    <row r="24" spans="1:19" x14ac:dyDescent="0.3">
      <c r="A24" s="63" t="s">
        <v>1727</v>
      </c>
      <c r="B24" s="64">
        <f>VLOOKUP($A24,'Return Data'!$B$7:$R$2843,3,0)</f>
        <v>44413</v>
      </c>
      <c r="C24" s="65">
        <f>VLOOKUP($A24,'Return Data'!$B$7:$R$2843,4,0)</f>
        <v>10.364699999999999</v>
      </c>
      <c r="D24" s="65">
        <f>VLOOKUP($A24,'Return Data'!$B$7:$R$2843,10,0)</f>
        <v>1.2257</v>
      </c>
      <c r="E24" s="66">
        <f t="shared" si="0"/>
        <v>20</v>
      </c>
      <c r="F24" s="65">
        <f>VLOOKUP($A24,'Return Data'!$B$7:$R$2843,11,0)</f>
        <v>2.1555</v>
      </c>
      <c r="G24" s="66">
        <f t="shared" si="1"/>
        <v>21</v>
      </c>
      <c r="H24" s="65"/>
      <c r="I24" s="66"/>
      <c r="J24" s="65"/>
      <c r="K24" s="66"/>
      <c r="L24" s="65"/>
      <c r="M24" s="66"/>
      <c r="N24" s="65"/>
      <c r="O24" s="66"/>
      <c r="P24" s="65"/>
      <c r="Q24" s="66"/>
      <c r="R24" s="65">
        <f>VLOOKUP($A24,'Return Data'!$B$7:$R$2843,16,0)</f>
        <v>3.6469999999999998</v>
      </c>
      <c r="S24" s="67">
        <f t="shared" si="5"/>
        <v>25</v>
      </c>
    </row>
    <row r="25" spans="1:19" x14ac:dyDescent="0.3">
      <c r="A25" s="63" t="s">
        <v>1728</v>
      </c>
      <c r="B25" s="64">
        <f>VLOOKUP($A25,'Return Data'!$B$7:$R$2843,3,0)</f>
        <v>44413</v>
      </c>
      <c r="C25" s="65">
        <f>VLOOKUP($A25,'Return Data'!$B$7:$R$2843,4,0)</f>
        <v>10.487</v>
      </c>
      <c r="D25" s="65">
        <f>VLOOKUP($A25,'Return Data'!$B$7:$R$2843,10,0)</f>
        <v>1.3726</v>
      </c>
      <c r="E25" s="66">
        <f t="shared" si="0"/>
        <v>10</v>
      </c>
      <c r="F25" s="65">
        <f>VLOOKUP($A25,'Return Data'!$B$7:$R$2843,11,0)</f>
        <v>2.4020999999999999</v>
      </c>
      <c r="G25" s="66">
        <f t="shared" si="1"/>
        <v>14</v>
      </c>
      <c r="H25" s="65"/>
      <c r="I25" s="66"/>
      <c r="J25" s="65"/>
      <c r="K25" s="66"/>
      <c r="L25" s="65"/>
      <c r="M25" s="66"/>
      <c r="N25" s="65"/>
      <c r="O25" s="66"/>
      <c r="P25" s="65"/>
      <c r="Q25" s="66"/>
      <c r="R25" s="65">
        <f>VLOOKUP($A25,'Return Data'!$B$7:$R$2843,16,0)</f>
        <v>4.3026999999999997</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44413</v>
      </c>
      <c r="C27" s="65">
        <f>VLOOKUP($A27,'Return Data'!$B$7:$R$2843,4,0)</f>
        <v>22.221900000000002</v>
      </c>
      <c r="D27" s="65">
        <f>VLOOKUP($A27,'Return Data'!$B$7:$R$2843,10,0)</f>
        <v>1.4009</v>
      </c>
      <c r="E27" s="66">
        <f t="shared" si="0"/>
        <v>6</v>
      </c>
      <c r="F27" s="65">
        <f>VLOOKUP($A27,'Return Data'!$B$7:$R$2843,11,0)</f>
        <v>2.5445000000000002</v>
      </c>
      <c r="G27" s="66">
        <f t="shared" si="1"/>
        <v>7</v>
      </c>
      <c r="H27" s="65">
        <f>VLOOKUP($A27,'Return Data'!$B$7:$R$2843,12,0)</f>
        <v>3.5011000000000001</v>
      </c>
      <c r="I27" s="66">
        <f t="shared" si="8"/>
        <v>8</v>
      </c>
      <c r="J27" s="65">
        <f>VLOOKUP($A27,'Return Data'!$B$7:$R$2843,13,0)</f>
        <v>4.6505000000000001</v>
      </c>
      <c r="K27" s="66">
        <f t="shared" si="9"/>
        <v>10</v>
      </c>
      <c r="L27" s="65">
        <f>VLOOKUP($A27,'Return Data'!$B$7:$R$2843,17,0)</f>
        <v>5.1372</v>
      </c>
      <c r="M27" s="66">
        <f>RANK(L27,L$8:L$34,0)</f>
        <v>5</v>
      </c>
      <c r="N27" s="65">
        <f>VLOOKUP($A27,'Return Data'!$B$7:$R$2843,14,0)</f>
        <v>5.8860999999999999</v>
      </c>
      <c r="O27" s="66">
        <f>RANK(N27,N$8:N$34,0)</f>
        <v>3</v>
      </c>
      <c r="P27" s="65">
        <f>VLOOKUP($A27,'Return Data'!$B$7:$R$2843,15,0)</f>
        <v>6.2656999999999998</v>
      </c>
      <c r="Q27" s="66">
        <f>RANK(P27,P$8:P$34,0)</f>
        <v>2</v>
      </c>
      <c r="R27" s="65">
        <f>VLOOKUP($A27,'Return Data'!$B$7:$R$2843,16,0)</f>
        <v>7.2885</v>
      </c>
      <c r="S27" s="67">
        <f t="shared" si="5"/>
        <v>1</v>
      </c>
    </row>
    <row r="28" spans="1:19" x14ac:dyDescent="0.3">
      <c r="A28" s="63" t="s">
        <v>1730</v>
      </c>
      <c r="B28" s="64">
        <f>VLOOKUP($A28,'Return Data'!$B$7:$R$2843,3,0)</f>
        <v>44413</v>
      </c>
      <c r="C28" s="65">
        <f>VLOOKUP($A28,'Return Data'!$B$7:$R$2843,4,0)</f>
        <v>15.411199999999999</v>
      </c>
      <c r="D28" s="65">
        <f>VLOOKUP($A28,'Return Data'!$B$7:$R$2843,10,0)</f>
        <v>1.3774999999999999</v>
      </c>
      <c r="E28" s="66">
        <f t="shared" si="0"/>
        <v>9</v>
      </c>
      <c r="F28" s="65">
        <f>VLOOKUP($A28,'Return Data'!$B$7:$R$2843,11,0)</f>
        <v>2.3599000000000001</v>
      </c>
      <c r="G28" s="66">
        <f t="shared" si="1"/>
        <v>17</v>
      </c>
      <c r="H28" s="65">
        <f>VLOOKUP($A28,'Return Data'!$B$7:$R$2843,12,0)</f>
        <v>3.4163000000000001</v>
      </c>
      <c r="I28" s="66">
        <f t="shared" si="8"/>
        <v>11</v>
      </c>
      <c r="J28" s="65">
        <f>VLOOKUP($A28,'Return Data'!$B$7:$R$2843,13,0)</f>
        <v>4.6628999999999996</v>
      </c>
      <c r="K28" s="66">
        <f t="shared" si="9"/>
        <v>8</v>
      </c>
      <c r="L28" s="65">
        <f>VLOOKUP($A28,'Return Data'!$B$7:$R$2843,17,0)</f>
        <v>4.7992999999999997</v>
      </c>
      <c r="M28" s="66">
        <f>RANK(L28,L$8:L$34,0)</f>
        <v>15</v>
      </c>
      <c r="N28" s="65">
        <f>VLOOKUP($A28,'Return Data'!$B$7:$R$2843,14,0)</f>
        <v>5.3955000000000002</v>
      </c>
      <c r="O28" s="66">
        <f>RANK(N28,N$8:N$34,0)</f>
        <v>13</v>
      </c>
      <c r="P28" s="65">
        <f>VLOOKUP($A28,'Return Data'!$B$7:$R$2843,15,0)</f>
        <v>5.8211000000000004</v>
      </c>
      <c r="Q28" s="66">
        <f>RANK(P28,P$8:P$34,0)</f>
        <v>11</v>
      </c>
      <c r="R28" s="65">
        <f>VLOOKUP($A28,'Return Data'!$B$7:$R$2843,16,0)</f>
        <v>6.4253999999999998</v>
      </c>
      <c r="S28" s="67">
        <f t="shared" si="5"/>
        <v>13</v>
      </c>
    </row>
    <row r="29" spans="1:19" x14ac:dyDescent="0.3">
      <c r="A29" s="63" t="s">
        <v>1731</v>
      </c>
      <c r="B29" s="64">
        <f>VLOOKUP($A29,'Return Data'!$B$7:$R$2843,3,0)</f>
        <v>44413</v>
      </c>
      <c r="C29" s="65">
        <f>VLOOKUP($A29,'Return Data'!$B$7:$R$2843,4,0)</f>
        <v>12.0688</v>
      </c>
      <c r="D29" s="65">
        <f>VLOOKUP($A29,'Return Data'!$B$7:$R$2843,10,0)</f>
        <v>1.1032999999999999</v>
      </c>
      <c r="E29" s="66">
        <f t="shared" si="0"/>
        <v>23</v>
      </c>
      <c r="F29" s="65">
        <f>VLOOKUP($A29,'Return Data'!$B$7:$R$2843,11,0)</f>
        <v>1.9032</v>
      </c>
      <c r="G29" s="66">
        <f t="shared" si="1"/>
        <v>23</v>
      </c>
      <c r="H29" s="65">
        <f>VLOOKUP($A29,'Return Data'!$B$7:$R$2843,12,0)</f>
        <v>2.4472999999999998</v>
      </c>
      <c r="I29" s="66">
        <f t="shared" si="8"/>
        <v>22</v>
      </c>
      <c r="J29" s="65">
        <f>VLOOKUP($A29,'Return Data'!$B$7:$R$2843,13,0)</f>
        <v>3.153</v>
      </c>
      <c r="K29" s="66">
        <f t="shared" si="9"/>
        <v>23</v>
      </c>
      <c r="L29" s="65">
        <f>VLOOKUP($A29,'Return Data'!$B$7:$R$2843,17,0)</f>
        <v>3.0632999999999999</v>
      </c>
      <c r="M29" s="66">
        <f>RANK(L29,L$8:L$34,0)</f>
        <v>22</v>
      </c>
      <c r="N29" s="65">
        <f>VLOOKUP($A29,'Return Data'!$B$7:$R$2843,14,0)</f>
        <v>1.7491000000000001</v>
      </c>
      <c r="O29" s="66">
        <f>RANK(N29,N$8:N$34,0)</f>
        <v>18</v>
      </c>
      <c r="P29" s="65"/>
      <c r="Q29" s="66"/>
      <c r="R29" s="65">
        <f>VLOOKUP($A29,'Return Data'!$B$7:$R$2843,16,0)</f>
        <v>3.6162999999999998</v>
      </c>
      <c r="S29" s="67">
        <f t="shared" si="5"/>
        <v>26</v>
      </c>
    </row>
    <row r="30" spans="1:19" x14ac:dyDescent="0.3">
      <c r="A30" s="63" t="s">
        <v>1732</v>
      </c>
      <c r="B30" s="64">
        <f>VLOOKUP($A30,'Return Data'!$B$7:$R$2843,3,0)</f>
        <v>44413</v>
      </c>
      <c r="C30" s="65">
        <f>VLOOKUP($A30,'Return Data'!$B$7:$R$2843,4,0)</f>
        <v>27.7468</v>
      </c>
      <c r="D30" s="65">
        <f>VLOOKUP($A30,'Return Data'!$B$7:$R$2843,10,0)</f>
        <v>1.3367</v>
      </c>
      <c r="E30" s="66">
        <f t="shared" si="0"/>
        <v>16</v>
      </c>
      <c r="F30" s="65">
        <f>VLOOKUP($A30,'Return Data'!$B$7:$R$2843,11,0)</f>
        <v>2.3860000000000001</v>
      </c>
      <c r="G30" s="66">
        <f t="shared" si="1"/>
        <v>15</v>
      </c>
      <c r="H30" s="65">
        <f>VLOOKUP($A30,'Return Data'!$B$7:$R$2843,12,0)</f>
        <v>3.1671</v>
      </c>
      <c r="I30" s="66">
        <f t="shared" si="8"/>
        <v>17</v>
      </c>
      <c r="J30" s="65">
        <f>VLOOKUP($A30,'Return Data'!$B$7:$R$2843,13,0)</f>
        <v>4.1547000000000001</v>
      </c>
      <c r="K30" s="66">
        <f t="shared" si="9"/>
        <v>17</v>
      </c>
      <c r="L30" s="65">
        <f>VLOOKUP($A30,'Return Data'!$B$7:$R$2843,17,0)</f>
        <v>4.3949999999999996</v>
      </c>
      <c r="M30" s="66">
        <f>RANK(L30,L$8:L$34,0)</f>
        <v>18</v>
      </c>
      <c r="N30" s="65">
        <f>VLOOKUP($A30,'Return Data'!$B$7:$R$2843,14,0)</f>
        <v>5.2801</v>
      </c>
      <c r="O30" s="66">
        <f>RANK(N30,N$8:N$34,0)</f>
        <v>15</v>
      </c>
      <c r="P30" s="65">
        <f>VLOOKUP($A30,'Return Data'!$B$7:$R$2843,15,0)</f>
        <v>5.7333999999999996</v>
      </c>
      <c r="Q30" s="66">
        <f>RANK(P30,P$8:P$34,0)</f>
        <v>12</v>
      </c>
      <c r="R30" s="65">
        <f>VLOOKUP($A30,'Return Data'!$B$7:$R$2843,16,0)</f>
        <v>6.8647</v>
      </c>
      <c r="S30" s="67">
        <f t="shared" si="5"/>
        <v>8</v>
      </c>
    </row>
    <row r="31" spans="1:19" x14ac:dyDescent="0.3">
      <c r="A31" s="63" t="s">
        <v>1733</v>
      </c>
      <c r="B31" s="64">
        <f>VLOOKUP($A31,'Return Data'!$B$7:$R$2843,3,0)</f>
        <v>44413</v>
      </c>
      <c r="C31" s="65">
        <f>VLOOKUP($A31,'Return Data'!$B$7:$R$2843,4,0)</f>
        <v>10.6919</v>
      </c>
      <c r="D31" s="65">
        <f>VLOOKUP($A31,'Return Data'!$B$7:$R$2843,10,0)</f>
        <v>1.3508</v>
      </c>
      <c r="E31" s="66">
        <f t="shared" si="0"/>
        <v>11</v>
      </c>
      <c r="F31" s="65">
        <f>VLOOKUP($A31,'Return Data'!$B$7:$R$2843,11,0)</f>
        <v>2.6459000000000001</v>
      </c>
      <c r="G31" s="66">
        <f t="shared" si="1"/>
        <v>2</v>
      </c>
      <c r="H31" s="65">
        <f>VLOOKUP($A31,'Return Data'!$B$7:$R$2843,12,0)</f>
        <v>3.5204</v>
      </c>
      <c r="I31" s="66">
        <f t="shared" si="8"/>
        <v>7</v>
      </c>
      <c r="J31" s="65">
        <f>VLOOKUP($A31,'Return Data'!$B$7:$R$2843,13,0)</f>
        <v>5.1441999999999997</v>
      </c>
      <c r="K31" s="66">
        <f t="shared" si="9"/>
        <v>1</v>
      </c>
      <c r="L31" s="65"/>
      <c r="M31" s="66"/>
      <c r="N31" s="65"/>
      <c r="O31" s="66"/>
      <c r="P31" s="65"/>
      <c r="Q31" s="66"/>
      <c r="R31" s="65">
        <f>VLOOKUP($A31,'Return Data'!$B$7:$R$2843,16,0)</f>
        <v>4.5568</v>
      </c>
      <c r="S31" s="67">
        <f t="shared" si="5"/>
        <v>22</v>
      </c>
    </row>
    <row r="32" spans="1:19" x14ac:dyDescent="0.3">
      <c r="A32" s="63" t="s">
        <v>1734</v>
      </c>
      <c r="B32" s="64">
        <f>VLOOKUP($A32,'Return Data'!$B$7:$R$2843,3,0)</f>
        <v>44413</v>
      </c>
      <c r="C32" s="65">
        <f>VLOOKUP($A32,'Return Data'!$B$7:$R$2843,4,0)</f>
        <v>11.6884</v>
      </c>
      <c r="D32" s="65">
        <f>VLOOKUP($A32,'Return Data'!$B$7:$R$2843,10,0)</f>
        <v>1.4441999999999999</v>
      </c>
      <c r="E32" s="66">
        <f t="shared" si="0"/>
        <v>1</v>
      </c>
      <c r="F32" s="65">
        <f>VLOOKUP($A32,'Return Data'!$B$7:$R$2843,11,0)</f>
        <v>2.6739000000000002</v>
      </c>
      <c r="G32" s="66">
        <f t="shared" si="1"/>
        <v>1</v>
      </c>
      <c r="H32" s="65">
        <f>VLOOKUP($A32,'Return Data'!$B$7:$R$2843,12,0)</f>
        <v>3.7088000000000001</v>
      </c>
      <c r="I32" s="66">
        <f t="shared" si="8"/>
        <v>1</v>
      </c>
      <c r="J32" s="65">
        <f>VLOOKUP($A32,'Return Data'!$B$7:$R$2843,13,0)</f>
        <v>4.9764999999999997</v>
      </c>
      <c r="K32" s="66">
        <f t="shared" si="9"/>
        <v>2</v>
      </c>
      <c r="L32" s="65">
        <f>VLOOKUP($A32,'Return Data'!$B$7:$R$2843,17,0)</f>
        <v>5.6359000000000004</v>
      </c>
      <c r="M32" s="66">
        <f>RANK(L32,L$8:L$34,0)</f>
        <v>1</v>
      </c>
      <c r="N32" s="65"/>
      <c r="O32" s="66"/>
      <c r="P32" s="65"/>
      <c r="Q32" s="66"/>
      <c r="R32" s="65">
        <f>VLOOKUP($A32,'Return Data'!$B$7:$R$2843,16,0)</f>
        <v>6.1045999999999996</v>
      </c>
      <c r="S32" s="67">
        <f t="shared" si="5"/>
        <v>17</v>
      </c>
    </row>
    <row r="33" spans="1:19" x14ac:dyDescent="0.3">
      <c r="A33" s="63" t="s">
        <v>1735</v>
      </c>
      <c r="B33" s="64">
        <f>VLOOKUP($A33,'Return Data'!$B$7:$R$2843,3,0)</f>
        <v>44413</v>
      </c>
      <c r="C33" s="65">
        <f>VLOOKUP($A33,'Return Data'!$B$7:$R$2843,4,0)</f>
        <v>11.365399999999999</v>
      </c>
      <c r="D33" s="65">
        <f>VLOOKUP($A33,'Return Data'!$B$7:$R$2843,10,0)</f>
        <v>1.2020999999999999</v>
      </c>
      <c r="E33" s="66">
        <f t="shared" si="0"/>
        <v>21</v>
      </c>
      <c r="F33" s="65">
        <f>VLOOKUP($A33,'Return Data'!$B$7:$R$2843,11,0)</f>
        <v>2.262</v>
      </c>
      <c r="G33" s="66">
        <f t="shared" si="1"/>
        <v>19</v>
      </c>
      <c r="H33" s="65">
        <f>VLOOKUP($A33,'Return Data'!$B$7:$R$2843,12,0)</f>
        <v>3.0771999999999999</v>
      </c>
      <c r="I33" s="66">
        <f t="shared" si="8"/>
        <v>18</v>
      </c>
      <c r="J33" s="65">
        <f>VLOOKUP($A33,'Return Data'!$B$7:$R$2843,13,0)</f>
        <v>4.0902000000000003</v>
      </c>
      <c r="K33" s="66">
        <f t="shared" si="9"/>
        <v>18</v>
      </c>
      <c r="L33" s="65">
        <f>VLOOKUP($A33,'Return Data'!$B$7:$R$2843,17,0)</f>
        <v>4.8653000000000004</v>
      </c>
      <c r="M33" s="66">
        <f>RANK(L33,L$8:L$34,0)</f>
        <v>12</v>
      </c>
      <c r="N33" s="65"/>
      <c r="O33" s="66"/>
      <c r="P33" s="65"/>
      <c r="Q33" s="66"/>
      <c r="R33" s="65">
        <f>VLOOKUP($A33,'Return Data'!$B$7:$R$2843,16,0)</f>
        <v>5.3460000000000001</v>
      </c>
      <c r="S33" s="67">
        <f t="shared" si="5"/>
        <v>19</v>
      </c>
    </row>
    <row r="34" spans="1:19" x14ac:dyDescent="0.3">
      <c r="A34" s="63" t="s">
        <v>1736</v>
      </c>
      <c r="B34" s="64">
        <f>VLOOKUP($A34,'Return Data'!$B$7:$R$2843,3,0)</f>
        <v>44413</v>
      </c>
      <c r="C34" s="65">
        <f>VLOOKUP($A34,'Return Data'!$B$7:$R$2843,4,0)</f>
        <v>28.991399999999999</v>
      </c>
      <c r="D34" s="65">
        <f>VLOOKUP($A34,'Return Data'!$B$7:$R$2843,10,0)</f>
        <v>1.4430000000000001</v>
      </c>
      <c r="E34" s="66">
        <f t="shared" si="0"/>
        <v>2</v>
      </c>
      <c r="F34" s="65">
        <f>VLOOKUP($A34,'Return Data'!$B$7:$R$2843,11,0)</f>
        <v>2.6190000000000002</v>
      </c>
      <c r="G34" s="66">
        <f t="shared" si="1"/>
        <v>4</v>
      </c>
      <c r="H34" s="65">
        <f>VLOOKUP($A34,'Return Data'!$B$7:$R$2843,12,0)</f>
        <v>3.5373999999999999</v>
      </c>
      <c r="I34" s="66">
        <f t="shared" si="8"/>
        <v>6</v>
      </c>
      <c r="J34" s="65">
        <f>VLOOKUP($A34,'Return Data'!$B$7:$R$2843,13,0)</f>
        <v>4.6848000000000001</v>
      </c>
      <c r="K34" s="66">
        <f t="shared" si="9"/>
        <v>5</v>
      </c>
      <c r="L34" s="65">
        <f>VLOOKUP($A34,'Return Data'!$B$7:$R$2843,17,0)</f>
        <v>5.0719000000000003</v>
      </c>
      <c r="M34" s="66">
        <f>RANK(L34,L$8:L$34,0)</f>
        <v>7</v>
      </c>
      <c r="N34" s="65">
        <f>VLOOKUP($A34,'Return Data'!$B$7:$R$2843,14,0)</f>
        <v>5.7779999999999996</v>
      </c>
      <c r="O34" s="66">
        <f>RANK(N34,N$8:N$34,0)</f>
        <v>5</v>
      </c>
      <c r="P34" s="65">
        <f>VLOOKUP($A34,'Return Data'!$B$7:$R$2843,15,0)</f>
        <v>6.0548000000000002</v>
      </c>
      <c r="Q34" s="66">
        <f>RANK(P34,P$8:P$34,0)</f>
        <v>8</v>
      </c>
      <c r="R34" s="65">
        <f>VLOOKUP($A34,'Return Data'!$B$7:$R$2843,16,0)</f>
        <v>6.8715000000000002</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1.2621666666666667</v>
      </c>
      <c r="E36" s="74"/>
      <c r="F36" s="75">
        <f>AVERAGE(F8:F34)</f>
        <v>2.2785592592592594</v>
      </c>
      <c r="G36" s="74"/>
      <c r="H36" s="75">
        <f>AVERAGE(H8:H34)</f>
        <v>3.1244719999999999</v>
      </c>
      <c r="I36" s="74"/>
      <c r="J36" s="75">
        <f>AVERAGE(J8:J34)</f>
        <v>4.1537280000000001</v>
      </c>
      <c r="K36" s="74"/>
      <c r="L36" s="75">
        <f>AVERAGE(L8:L34)</f>
        <v>4.5913956521739134</v>
      </c>
      <c r="M36" s="74"/>
      <c r="N36" s="75">
        <f>AVERAGE(N8:N34)</f>
        <v>5.349677777777778</v>
      </c>
      <c r="O36" s="74"/>
      <c r="P36" s="75">
        <f>AVERAGE(P8:P34)</f>
        <v>5.9374266666666671</v>
      </c>
      <c r="Q36" s="74"/>
      <c r="R36" s="75">
        <f>AVERAGE(R8:R34)</f>
        <v>5.8821962962962973</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1.7491000000000001</v>
      </c>
      <c r="O37" s="74"/>
      <c r="P37" s="75">
        <f>MIN(P8:P34)</f>
        <v>4.9867999999999997</v>
      </c>
      <c r="Q37" s="74"/>
      <c r="R37" s="75">
        <f>MIN(R8:R34)</f>
        <v>3.0434999999999999</v>
      </c>
      <c r="S37" s="76"/>
    </row>
    <row r="38" spans="1:19" ht="15" thickBot="1" x14ac:dyDescent="0.35">
      <c r="A38" s="77" t="s">
        <v>29</v>
      </c>
      <c r="B38" s="78"/>
      <c r="C38" s="78"/>
      <c r="D38" s="79">
        <f>MAX(D8:D34)</f>
        <v>1.4441999999999999</v>
      </c>
      <c r="E38" s="78"/>
      <c r="F38" s="79">
        <f>MAX(F8:F34)</f>
        <v>2.6739000000000002</v>
      </c>
      <c r="G38" s="78"/>
      <c r="H38" s="79">
        <f>MAX(H8:H34)</f>
        <v>3.7088000000000001</v>
      </c>
      <c r="I38" s="78"/>
      <c r="J38" s="79">
        <f>MAX(J8:J34)</f>
        <v>5.1441999999999997</v>
      </c>
      <c r="K38" s="78"/>
      <c r="L38" s="79">
        <f>MAX(L8:L34)</f>
        <v>5.6359000000000004</v>
      </c>
      <c r="M38" s="78"/>
      <c r="N38" s="79">
        <f>MAX(N8:N34)</f>
        <v>5.9455</v>
      </c>
      <c r="O38" s="78"/>
      <c r="P38" s="79">
        <f>MAX(P8:P34)</f>
        <v>6.2763</v>
      </c>
      <c r="Q38" s="78"/>
      <c r="R38" s="79">
        <f>MAX(R8:R34)</f>
        <v>7.2885</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44413</v>
      </c>
      <c r="C8" s="65">
        <f>VLOOKUP($A8,'Return Data'!$B$7:$R$2843,4,0)</f>
        <v>21.151499999999999</v>
      </c>
      <c r="D8" s="65">
        <f>VLOOKUP($A8,'Return Data'!$B$7:$R$2843,10,0)</f>
        <v>1.2436</v>
      </c>
      <c r="E8" s="66">
        <f t="shared" ref="E8:E34" si="0">RANK(D8,D$8:D$34,0)</f>
        <v>5</v>
      </c>
      <c r="F8" s="65">
        <f>VLOOKUP($A8,'Return Data'!$B$7:$R$2843,11,0)</f>
        <v>2.3130999999999999</v>
      </c>
      <c r="G8" s="66">
        <f t="shared" ref="G8:G34" si="1">RANK(F8,F$8:F$34,0)</f>
        <v>2</v>
      </c>
      <c r="H8" s="65">
        <f>VLOOKUP($A8,'Return Data'!$B$7:$R$2843,12,0)</f>
        <v>3.1276999999999999</v>
      </c>
      <c r="I8" s="66">
        <f t="shared" ref="I8:I23" si="2">RANK(H8,H$8:H$34,0)</f>
        <v>2</v>
      </c>
      <c r="J8" s="65">
        <f>VLOOKUP($A8,'Return Data'!$B$7:$R$2843,13,0)</f>
        <v>4.0039999999999996</v>
      </c>
      <c r="K8" s="66">
        <f t="shared" ref="K8:K23" si="3">RANK(J8,J$8:J$34,0)</f>
        <v>7</v>
      </c>
      <c r="L8" s="65">
        <f>VLOOKUP($A8,'Return Data'!$B$7:$R$2843,17,0)</f>
        <v>4.4211999999999998</v>
      </c>
      <c r="M8" s="66">
        <f t="shared" ref="M8:M18" si="4">RANK(L8,L$8:L$34,0)</f>
        <v>8</v>
      </c>
      <c r="N8" s="65">
        <f>VLOOKUP($A8,'Return Data'!$B$7:$R$2843,14,0)</f>
        <v>5.1211000000000002</v>
      </c>
      <c r="O8" s="66">
        <f>RANK(N8,N$8:N$34,0)</f>
        <v>7</v>
      </c>
      <c r="P8" s="65">
        <f>VLOOKUP($A8,'Return Data'!$B$7:$R$2843,15,0)</f>
        <v>5.4298000000000002</v>
      </c>
      <c r="Q8" s="66">
        <f>RANK(P8,P$8:P$34,0)</f>
        <v>7</v>
      </c>
      <c r="R8" s="65">
        <f>VLOOKUP($A8,'Return Data'!$B$7:$R$2843,16,0)</f>
        <v>6.4189999999999996</v>
      </c>
      <c r="S8" s="67">
        <f t="shared" ref="S8:S34" si="5">RANK(R8,R$8:R$34,0)</f>
        <v>10</v>
      </c>
    </row>
    <row r="9" spans="1:20" x14ac:dyDescent="0.3">
      <c r="A9" s="63" t="s">
        <v>1738</v>
      </c>
      <c r="B9" s="64">
        <f>VLOOKUP($A9,'Return Data'!$B$7:$R$2843,3,0)</f>
        <v>44413</v>
      </c>
      <c r="C9" s="65">
        <f>VLOOKUP($A9,'Return Data'!$B$7:$R$2843,4,0)</f>
        <v>14.861700000000001</v>
      </c>
      <c r="D9" s="65">
        <f>VLOOKUP($A9,'Return Data'!$B$7:$R$2843,10,0)</f>
        <v>1.1536999999999999</v>
      </c>
      <c r="E9" s="66">
        <f t="shared" si="0"/>
        <v>17</v>
      </c>
      <c r="F9" s="65">
        <f>VLOOKUP($A9,'Return Data'!$B$7:$R$2843,11,0)</f>
        <v>2.0552999999999999</v>
      </c>
      <c r="G9" s="66">
        <f t="shared" si="1"/>
        <v>16</v>
      </c>
      <c r="H9" s="65">
        <f>VLOOKUP($A9,'Return Data'!$B$7:$R$2843,12,0)</f>
        <v>2.8107000000000002</v>
      </c>
      <c r="I9" s="66">
        <f t="shared" si="2"/>
        <v>15</v>
      </c>
      <c r="J9" s="65">
        <f>VLOOKUP($A9,'Return Data'!$B$7:$R$2843,13,0)</f>
        <v>3.6634000000000002</v>
      </c>
      <c r="K9" s="66">
        <f t="shared" si="3"/>
        <v>17</v>
      </c>
      <c r="L9" s="65">
        <f>VLOOKUP($A9,'Return Data'!$B$7:$R$2843,17,0)</f>
        <v>4.2389000000000001</v>
      </c>
      <c r="M9" s="66">
        <f t="shared" si="4"/>
        <v>12</v>
      </c>
      <c r="N9" s="65">
        <f>VLOOKUP($A9,'Return Data'!$B$7:$R$2843,14,0)</f>
        <v>4.9404000000000003</v>
      </c>
      <c r="O9" s="66">
        <f>RANK(N9,N$8:N$34,0)</f>
        <v>12</v>
      </c>
      <c r="P9" s="65">
        <f>VLOOKUP($A9,'Return Data'!$B$7:$R$2843,15,0)</f>
        <v>5.3708999999999998</v>
      </c>
      <c r="Q9" s="66">
        <f>RANK(P9,P$8:P$34,0)</f>
        <v>8</v>
      </c>
      <c r="R9" s="65">
        <f>VLOOKUP($A9,'Return Data'!$B$7:$R$2843,16,0)</f>
        <v>5.8396999999999997</v>
      </c>
      <c r="S9" s="67">
        <f t="shared" si="5"/>
        <v>13</v>
      </c>
    </row>
    <row r="10" spans="1:20" x14ac:dyDescent="0.3">
      <c r="A10" s="63" t="s">
        <v>1739</v>
      </c>
      <c r="B10" s="64">
        <f>VLOOKUP($A10,'Return Data'!$B$7:$R$2843,3,0)</f>
        <v>44413</v>
      </c>
      <c r="C10" s="65">
        <f>VLOOKUP($A10,'Return Data'!$B$7:$R$2843,4,0)</f>
        <v>12.853999999999999</v>
      </c>
      <c r="D10" s="65">
        <f>VLOOKUP($A10,'Return Data'!$B$7:$R$2843,10,0)</f>
        <v>1.1887000000000001</v>
      </c>
      <c r="E10" s="66">
        <f t="shared" si="0"/>
        <v>13</v>
      </c>
      <c r="F10" s="65">
        <f>VLOOKUP($A10,'Return Data'!$B$7:$R$2843,11,0)</f>
        <v>2.0807000000000002</v>
      </c>
      <c r="G10" s="66">
        <f t="shared" si="1"/>
        <v>14</v>
      </c>
      <c r="H10" s="65">
        <f>VLOOKUP($A10,'Return Data'!$B$7:$R$2843,12,0)</f>
        <v>2.9803000000000002</v>
      </c>
      <c r="I10" s="66">
        <f t="shared" si="2"/>
        <v>9</v>
      </c>
      <c r="J10" s="65">
        <f>VLOOKUP($A10,'Return Data'!$B$7:$R$2843,13,0)</f>
        <v>4.0136000000000003</v>
      </c>
      <c r="K10" s="66">
        <f t="shared" si="3"/>
        <v>6</v>
      </c>
      <c r="L10" s="65">
        <f>VLOOKUP($A10,'Return Data'!$B$7:$R$2843,17,0)</f>
        <v>4.5770999999999997</v>
      </c>
      <c r="M10" s="66">
        <f t="shared" si="4"/>
        <v>3</v>
      </c>
      <c r="N10" s="65">
        <f>VLOOKUP($A10,'Return Data'!$B$7:$R$2843,14,0)</f>
        <v>5.2759999999999998</v>
      </c>
      <c r="O10" s="66">
        <f>RANK(N10,N$8:N$34,0)</f>
        <v>1</v>
      </c>
      <c r="P10" s="65"/>
      <c r="Q10" s="66"/>
      <c r="R10" s="65">
        <f>VLOOKUP($A10,'Return Data'!$B$7:$R$2843,16,0)</f>
        <v>5.6029</v>
      </c>
      <c r="S10" s="67">
        <f t="shared" si="5"/>
        <v>16</v>
      </c>
    </row>
    <row r="11" spans="1:20" x14ac:dyDescent="0.3">
      <c r="A11" s="63" t="s">
        <v>1740</v>
      </c>
      <c r="B11" s="64">
        <f>VLOOKUP($A11,'Return Data'!$B$7:$R$2843,3,0)</f>
        <v>44413</v>
      </c>
      <c r="C11" s="65">
        <f>VLOOKUP($A11,'Return Data'!$B$7:$R$2843,4,0)</f>
        <v>11.341799999999999</v>
      </c>
      <c r="D11" s="65">
        <f>VLOOKUP($A11,'Return Data'!$B$7:$R$2843,10,0)</f>
        <v>0.77569999999999995</v>
      </c>
      <c r="E11" s="66">
        <f t="shared" si="0"/>
        <v>26</v>
      </c>
      <c r="F11" s="65">
        <f>VLOOKUP($A11,'Return Data'!$B$7:$R$2843,11,0)</f>
        <v>1.3484</v>
      </c>
      <c r="G11" s="66">
        <f t="shared" si="1"/>
        <v>26</v>
      </c>
      <c r="H11" s="65">
        <f>VLOOKUP($A11,'Return Data'!$B$7:$R$2843,12,0)</f>
        <v>1.7777000000000001</v>
      </c>
      <c r="I11" s="66">
        <f t="shared" si="2"/>
        <v>24</v>
      </c>
      <c r="J11" s="65">
        <f>VLOOKUP($A11,'Return Data'!$B$7:$R$2843,13,0)</f>
        <v>2.5331000000000001</v>
      </c>
      <c r="K11" s="66">
        <f t="shared" si="3"/>
        <v>23</v>
      </c>
      <c r="L11" s="65">
        <f>VLOOKUP($A11,'Return Data'!$B$7:$R$2843,17,0)</f>
        <v>3.1682000000000001</v>
      </c>
      <c r="M11" s="66">
        <f t="shared" si="4"/>
        <v>20</v>
      </c>
      <c r="N11" s="65"/>
      <c r="O11" s="66"/>
      <c r="P11" s="65"/>
      <c r="Q11" s="66"/>
      <c r="R11" s="65">
        <f>VLOOKUP($A11,'Return Data'!$B$7:$R$2843,16,0)</f>
        <v>4.0990000000000002</v>
      </c>
      <c r="S11" s="67">
        <f t="shared" si="5"/>
        <v>21</v>
      </c>
    </row>
    <row r="12" spans="1:20" x14ac:dyDescent="0.3">
      <c r="A12" s="63" t="s">
        <v>1741</v>
      </c>
      <c r="B12" s="64">
        <f>VLOOKUP($A12,'Return Data'!$B$7:$R$2843,3,0)</f>
        <v>44413</v>
      </c>
      <c r="C12" s="65">
        <f>VLOOKUP($A12,'Return Data'!$B$7:$R$2843,4,0)</f>
        <v>11.932</v>
      </c>
      <c r="D12" s="65">
        <f>VLOOKUP($A12,'Return Data'!$B$7:$R$2843,10,0)</f>
        <v>1.1872</v>
      </c>
      <c r="E12" s="66">
        <f t="shared" si="0"/>
        <v>14</v>
      </c>
      <c r="F12" s="65">
        <f>VLOOKUP($A12,'Return Data'!$B$7:$R$2843,11,0)</f>
        <v>2.0527000000000002</v>
      </c>
      <c r="G12" s="66">
        <f t="shared" si="1"/>
        <v>17</v>
      </c>
      <c r="H12" s="65">
        <f>VLOOKUP($A12,'Return Data'!$B$7:$R$2843,12,0)</f>
        <v>2.7823000000000002</v>
      </c>
      <c r="I12" s="66">
        <f t="shared" si="2"/>
        <v>17</v>
      </c>
      <c r="J12" s="65">
        <f>VLOOKUP($A12,'Return Data'!$B$7:$R$2843,13,0)</f>
        <v>3.7204000000000002</v>
      </c>
      <c r="K12" s="66">
        <f t="shared" si="3"/>
        <v>14</v>
      </c>
      <c r="L12" s="65">
        <f>VLOOKUP($A12,'Return Data'!$B$7:$R$2843,17,0)</f>
        <v>4.1917999999999997</v>
      </c>
      <c r="M12" s="66">
        <f t="shared" si="4"/>
        <v>14</v>
      </c>
      <c r="N12" s="65">
        <f>VLOOKUP($A12,'Return Data'!$B$7:$R$2843,14,0)</f>
        <v>5.0345000000000004</v>
      </c>
      <c r="O12" s="66">
        <f t="shared" ref="O12:O18" si="6">RANK(N12,N$8:N$34,0)</f>
        <v>9</v>
      </c>
      <c r="P12" s="65"/>
      <c r="Q12" s="66"/>
      <c r="R12" s="65">
        <f>VLOOKUP($A12,'Return Data'!$B$7:$R$2843,16,0)</f>
        <v>5.1330999999999998</v>
      </c>
      <c r="S12" s="67">
        <f t="shared" si="5"/>
        <v>18</v>
      </c>
    </row>
    <row r="13" spans="1:20" x14ac:dyDescent="0.3">
      <c r="A13" s="63" t="s">
        <v>1742</v>
      </c>
      <c r="B13" s="64">
        <f>VLOOKUP($A13,'Return Data'!$B$7:$R$2843,3,0)</f>
        <v>44413</v>
      </c>
      <c r="C13" s="65">
        <f>VLOOKUP($A13,'Return Data'!$B$7:$R$2843,4,0)</f>
        <v>15.354100000000001</v>
      </c>
      <c r="D13" s="65">
        <f>VLOOKUP($A13,'Return Data'!$B$7:$R$2843,10,0)</f>
        <v>1.2229000000000001</v>
      </c>
      <c r="E13" s="66">
        <f t="shared" si="0"/>
        <v>7</v>
      </c>
      <c r="F13" s="65">
        <f>VLOOKUP($A13,'Return Data'!$B$7:$R$2843,11,0)</f>
        <v>2.1705999999999999</v>
      </c>
      <c r="G13" s="66">
        <f t="shared" si="1"/>
        <v>10</v>
      </c>
      <c r="H13" s="65">
        <f>VLOOKUP($A13,'Return Data'!$B$7:$R$2843,12,0)</f>
        <v>2.9895999999999998</v>
      </c>
      <c r="I13" s="66">
        <f t="shared" si="2"/>
        <v>7</v>
      </c>
      <c r="J13" s="65">
        <f>VLOOKUP($A13,'Return Data'!$B$7:$R$2843,13,0)</f>
        <v>3.9180999999999999</v>
      </c>
      <c r="K13" s="66">
        <f t="shared" si="3"/>
        <v>12</v>
      </c>
      <c r="L13" s="65">
        <f>VLOOKUP($A13,'Return Data'!$B$7:$R$2843,17,0)</f>
        <v>4.5338000000000003</v>
      </c>
      <c r="M13" s="66">
        <f t="shared" si="4"/>
        <v>4</v>
      </c>
      <c r="N13" s="65">
        <f>VLOOKUP($A13,'Return Data'!$B$7:$R$2843,14,0)</f>
        <v>5.1990999999999996</v>
      </c>
      <c r="O13" s="66">
        <f t="shared" si="6"/>
        <v>5</v>
      </c>
      <c r="P13" s="65">
        <f>VLOOKUP($A13,'Return Data'!$B$7:$R$2843,15,0)</f>
        <v>5.5522</v>
      </c>
      <c r="Q13" s="66">
        <f t="shared" ref="Q13:Q18" si="7">RANK(P13,P$8:P$34,0)</f>
        <v>4</v>
      </c>
      <c r="R13" s="65">
        <f>VLOOKUP($A13,'Return Data'!$B$7:$R$2843,16,0)</f>
        <v>6.2144000000000004</v>
      </c>
      <c r="S13" s="67">
        <f t="shared" si="5"/>
        <v>11</v>
      </c>
    </row>
    <row r="14" spans="1:20" x14ac:dyDescent="0.3">
      <c r="A14" s="63" t="s">
        <v>1743</v>
      </c>
      <c r="B14" s="64">
        <f>VLOOKUP($A14,'Return Data'!$B$7:$R$2843,3,0)</f>
        <v>44413</v>
      </c>
      <c r="C14" s="65">
        <f>VLOOKUP($A14,'Return Data'!$B$7:$R$2843,4,0)</f>
        <v>24.36</v>
      </c>
      <c r="D14" s="65">
        <f>VLOOKUP($A14,'Return Data'!$B$7:$R$2843,10,0)</f>
        <v>1.2048000000000001</v>
      </c>
      <c r="E14" s="66">
        <f t="shared" si="0"/>
        <v>12</v>
      </c>
      <c r="F14" s="65">
        <f>VLOOKUP($A14,'Return Data'!$B$7:$R$2843,11,0)</f>
        <v>2.2025999999999999</v>
      </c>
      <c r="G14" s="66">
        <f t="shared" si="1"/>
        <v>9</v>
      </c>
      <c r="H14" s="65">
        <f>VLOOKUP($A14,'Return Data'!$B$7:$R$2843,12,0)</f>
        <v>2.976</v>
      </c>
      <c r="I14" s="66">
        <f t="shared" si="2"/>
        <v>10</v>
      </c>
      <c r="J14" s="65">
        <f>VLOOKUP($A14,'Return Data'!$B$7:$R$2843,13,0)</f>
        <v>3.9514999999999998</v>
      </c>
      <c r="K14" s="66">
        <f t="shared" si="3"/>
        <v>11</v>
      </c>
      <c r="L14" s="65">
        <f>VLOOKUP($A14,'Return Data'!$B$7:$R$2843,17,0)</f>
        <v>4.1334999999999997</v>
      </c>
      <c r="M14" s="66">
        <f t="shared" si="4"/>
        <v>15</v>
      </c>
      <c r="N14" s="65">
        <f>VLOOKUP($A14,'Return Data'!$B$7:$R$2843,14,0)</f>
        <v>4.8026999999999997</v>
      </c>
      <c r="O14" s="66">
        <f t="shared" si="6"/>
        <v>13</v>
      </c>
      <c r="P14" s="65">
        <f>VLOOKUP($A14,'Return Data'!$B$7:$R$2843,15,0)</f>
        <v>5.1703999999999999</v>
      </c>
      <c r="Q14" s="66">
        <f t="shared" si="7"/>
        <v>13</v>
      </c>
      <c r="R14" s="65">
        <f>VLOOKUP($A14,'Return Data'!$B$7:$R$2843,16,0)</f>
        <v>6.6673</v>
      </c>
      <c r="S14" s="67">
        <f t="shared" si="5"/>
        <v>7</v>
      </c>
    </row>
    <row r="15" spans="1:20" x14ac:dyDescent="0.3">
      <c r="A15" s="63" t="s">
        <v>1744</v>
      </c>
      <c r="B15" s="64">
        <f>VLOOKUP($A15,'Return Data'!$B$7:$R$2843,3,0)</f>
        <v>44413</v>
      </c>
      <c r="C15" s="65">
        <f>VLOOKUP($A15,'Return Data'!$B$7:$R$2843,4,0)</f>
        <v>27.2409</v>
      </c>
      <c r="D15" s="65">
        <f>VLOOKUP($A15,'Return Data'!$B$7:$R$2843,10,0)</f>
        <v>1.2692000000000001</v>
      </c>
      <c r="E15" s="66">
        <f t="shared" si="0"/>
        <v>2</v>
      </c>
      <c r="F15" s="65">
        <f>VLOOKUP($A15,'Return Data'!$B$7:$R$2843,11,0)</f>
        <v>2.2648000000000001</v>
      </c>
      <c r="G15" s="66">
        <f t="shared" si="1"/>
        <v>6</v>
      </c>
      <c r="H15" s="65">
        <f>VLOOKUP($A15,'Return Data'!$B$7:$R$2843,12,0)</f>
        <v>3.0373000000000001</v>
      </c>
      <c r="I15" s="66">
        <f t="shared" si="2"/>
        <v>5</v>
      </c>
      <c r="J15" s="65">
        <f>VLOOKUP($A15,'Return Data'!$B$7:$R$2843,13,0)</f>
        <v>3.9943</v>
      </c>
      <c r="K15" s="66">
        <f t="shared" si="3"/>
        <v>9</v>
      </c>
      <c r="L15" s="65">
        <f>VLOOKUP($A15,'Return Data'!$B$7:$R$2843,17,0)</f>
        <v>4.3925999999999998</v>
      </c>
      <c r="M15" s="66">
        <f t="shared" si="4"/>
        <v>9</v>
      </c>
      <c r="N15" s="65">
        <f>VLOOKUP($A15,'Return Data'!$B$7:$R$2843,14,0)</f>
        <v>5.0932000000000004</v>
      </c>
      <c r="O15" s="66">
        <f t="shared" si="6"/>
        <v>8</v>
      </c>
      <c r="P15" s="65">
        <f>VLOOKUP($A15,'Return Data'!$B$7:$R$2843,15,0)</f>
        <v>5.4413999999999998</v>
      </c>
      <c r="Q15" s="66">
        <f t="shared" si="7"/>
        <v>6</v>
      </c>
      <c r="R15" s="65">
        <f>VLOOKUP($A15,'Return Data'!$B$7:$R$2843,16,0)</f>
        <v>7.1007999999999996</v>
      </c>
      <c r="S15" s="67">
        <f t="shared" si="5"/>
        <v>2</v>
      </c>
    </row>
    <row r="16" spans="1:20" x14ac:dyDescent="0.3">
      <c r="A16" s="63" t="s">
        <v>1745</v>
      </c>
      <c r="B16" s="64">
        <f>VLOOKUP($A16,'Return Data'!$B$7:$R$2843,3,0)</f>
        <v>44413</v>
      </c>
      <c r="C16" s="65">
        <f>VLOOKUP($A16,'Return Data'!$B$7:$R$2843,4,0)</f>
        <v>25.846800000000002</v>
      </c>
      <c r="D16" s="65">
        <f>VLOOKUP($A16,'Return Data'!$B$7:$R$2843,10,0)</f>
        <v>1.1474</v>
      </c>
      <c r="E16" s="66">
        <f t="shared" si="0"/>
        <v>18</v>
      </c>
      <c r="F16" s="65">
        <f>VLOOKUP($A16,'Return Data'!$B$7:$R$2843,11,0)</f>
        <v>2.0503</v>
      </c>
      <c r="G16" s="66">
        <f t="shared" si="1"/>
        <v>18</v>
      </c>
      <c r="H16" s="65">
        <f>VLOOKUP($A16,'Return Data'!$B$7:$R$2843,12,0)</f>
        <v>2.8094000000000001</v>
      </c>
      <c r="I16" s="66">
        <f t="shared" si="2"/>
        <v>16</v>
      </c>
      <c r="J16" s="65">
        <f>VLOOKUP($A16,'Return Data'!$B$7:$R$2843,13,0)</f>
        <v>3.7503000000000002</v>
      </c>
      <c r="K16" s="66">
        <f t="shared" si="3"/>
        <v>13</v>
      </c>
      <c r="L16" s="65">
        <f>VLOOKUP($A16,'Return Data'!$B$7:$R$2843,17,0)</f>
        <v>4.0617000000000001</v>
      </c>
      <c r="M16" s="66">
        <f t="shared" si="4"/>
        <v>16</v>
      </c>
      <c r="N16" s="65">
        <f>VLOOKUP($A16,'Return Data'!$B$7:$R$2843,14,0)</f>
        <v>4.9618000000000002</v>
      </c>
      <c r="O16" s="66">
        <f t="shared" si="6"/>
        <v>10</v>
      </c>
      <c r="P16" s="65">
        <f>VLOOKUP($A16,'Return Data'!$B$7:$R$2843,15,0)</f>
        <v>5.3230000000000004</v>
      </c>
      <c r="Q16" s="66">
        <f t="shared" si="7"/>
        <v>10</v>
      </c>
      <c r="R16" s="65">
        <f>VLOOKUP($A16,'Return Data'!$B$7:$R$2843,16,0)</f>
        <v>6.7046999999999999</v>
      </c>
      <c r="S16" s="67">
        <f t="shared" si="5"/>
        <v>6</v>
      </c>
    </row>
    <row r="17" spans="1:19" x14ac:dyDescent="0.3">
      <c r="A17" s="63" t="s">
        <v>1746</v>
      </c>
      <c r="B17" s="64">
        <f>VLOOKUP($A17,'Return Data'!$B$7:$R$2843,3,0)</f>
        <v>44413</v>
      </c>
      <c r="C17" s="65">
        <f>VLOOKUP($A17,'Return Data'!$B$7:$R$2843,4,0)</f>
        <v>14.3925</v>
      </c>
      <c r="D17" s="65">
        <f>VLOOKUP($A17,'Return Data'!$B$7:$R$2843,10,0)</f>
        <v>0.88529999999999998</v>
      </c>
      <c r="E17" s="66">
        <f t="shared" si="0"/>
        <v>24</v>
      </c>
      <c r="F17" s="65">
        <f>VLOOKUP($A17,'Return Data'!$B$7:$R$2843,11,0)</f>
        <v>1.5651999999999999</v>
      </c>
      <c r="G17" s="66">
        <f t="shared" si="1"/>
        <v>24</v>
      </c>
      <c r="H17" s="65">
        <f>VLOOKUP($A17,'Return Data'!$B$7:$R$2843,12,0)</f>
        <v>1.9283999999999999</v>
      </c>
      <c r="I17" s="66">
        <f t="shared" si="2"/>
        <v>23</v>
      </c>
      <c r="J17" s="65">
        <f>VLOOKUP($A17,'Return Data'!$B$7:$R$2843,13,0)</f>
        <v>2.5165000000000002</v>
      </c>
      <c r="K17" s="66">
        <f t="shared" si="3"/>
        <v>24</v>
      </c>
      <c r="L17" s="65">
        <f>VLOOKUP($A17,'Return Data'!$B$7:$R$2843,17,0)</f>
        <v>3.3529</v>
      </c>
      <c r="M17" s="66">
        <f t="shared" si="4"/>
        <v>19</v>
      </c>
      <c r="N17" s="65">
        <f>VLOOKUP($A17,'Return Data'!$B$7:$R$2843,14,0)</f>
        <v>4.2549000000000001</v>
      </c>
      <c r="O17" s="66">
        <f t="shared" si="6"/>
        <v>16</v>
      </c>
      <c r="P17" s="65">
        <f>VLOOKUP($A17,'Return Data'!$B$7:$R$2843,15,0)</f>
        <v>4.9752000000000001</v>
      </c>
      <c r="Q17" s="66">
        <f t="shared" si="7"/>
        <v>14</v>
      </c>
      <c r="R17" s="65">
        <f>VLOOKUP($A17,'Return Data'!$B$7:$R$2843,16,0)</f>
        <v>5.6430999999999996</v>
      </c>
      <c r="S17" s="67">
        <f t="shared" si="5"/>
        <v>15</v>
      </c>
    </row>
    <row r="18" spans="1:19" x14ac:dyDescent="0.3">
      <c r="A18" s="63" t="s">
        <v>1747</v>
      </c>
      <c r="B18" s="64">
        <f>VLOOKUP($A18,'Return Data'!$B$7:$R$2843,3,0)</f>
        <v>44413</v>
      </c>
      <c r="C18" s="65">
        <f>VLOOKUP($A18,'Return Data'!$B$7:$R$2843,4,0)</f>
        <v>25.114000000000001</v>
      </c>
      <c r="D18" s="65">
        <f>VLOOKUP($A18,'Return Data'!$B$7:$R$2843,10,0)</f>
        <v>1.1759999999999999</v>
      </c>
      <c r="E18" s="66">
        <f t="shared" si="0"/>
        <v>15</v>
      </c>
      <c r="F18" s="65">
        <f>VLOOKUP($A18,'Return Data'!$B$7:$R$2843,11,0)</f>
        <v>2.0907</v>
      </c>
      <c r="G18" s="66">
        <f t="shared" si="1"/>
        <v>13</v>
      </c>
      <c r="H18" s="65">
        <f>VLOOKUP($A18,'Return Data'!$B$7:$R$2843,12,0)</f>
        <v>2.8241999999999998</v>
      </c>
      <c r="I18" s="66">
        <f t="shared" si="2"/>
        <v>13</v>
      </c>
      <c r="J18" s="65">
        <f>VLOOKUP($A18,'Return Data'!$B$7:$R$2843,13,0)</f>
        <v>3.7139000000000002</v>
      </c>
      <c r="K18" s="66">
        <f t="shared" si="3"/>
        <v>15</v>
      </c>
      <c r="L18" s="65">
        <f>VLOOKUP($A18,'Return Data'!$B$7:$R$2843,17,0)</f>
        <v>4.3583999999999996</v>
      </c>
      <c r="M18" s="66">
        <f t="shared" si="4"/>
        <v>11</v>
      </c>
      <c r="N18" s="65">
        <f>VLOOKUP($A18,'Return Data'!$B$7:$R$2843,14,0)</f>
        <v>4.9509999999999996</v>
      </c>
      <c r="O18" s="66">
        <f t="shared" si="6"/>
        <v>11</v>
      </c>
      <c r="P18" s="65">
        <f>VLOOKUP($A18,'Return Data'!$B$7:$R$2843,15,0)</f>
        <v>5.3238000000000003</v>
      </c>
      <c r="Q18" s="66">
        <f t="shared" si="7"/>
        <v>9</v>
      </c>
      <c r="R18" s="65">
        <f>VLOOKUP($A18,'Return Data'!$B$7:$R$2843,16,0)</f>
        <v>6.6624999999999996</v>
      </c>
      <c r="S18" s="67">
        <f t="shared" si="5"/>
        <v>8</v>
      </c>
    </row>
    <row r="19" spans="1:19" x14ac:dyDescent="0.3">
      <c r="A19" s="63" t="s">
        <v>1748</v>
      </c>
      <c r="B19" s="64">
        <f>VLOOKUP($A19,'Return Data'!$B$7:$R$2843,3,0)</f>
        <v>44413</v>
      </c>
      <c r="C19" s="65">
        <f>VLOOKUP($A19,'Return Data'!$B$7:$R$2843,4,0)</f>
        <v>10.629</v>
      </c>
      <c r="D19" s="65">
        <f>VLOOKUP($A19,'Return Data'!$B$7:$R$2843,10,0)</f>
        <v>0.85780000000000001</v>
      </c>
      <c r="E19" s="66">
        <f t="shared" si="0"/>
        <v>25</v>
      </c>
      <c r="F19" s="65">
        <f>VLOOKUP($A19,'Return Data'!$B$7:$R$2843,11,0)</f>
        <v>1.5146999999999999</v>
      </c>
      <c r="G19" s="66">
        <f t="shared" si="1"/>
        <v>25</v>
      </c>
      <c r="H19" s="65">
        <f>VLOOKUP($A19,'Return Data'!$B$7:$R$2843,12,0)</f>
        <v>1.9872000000000001</v>
      </c>
      <c r="I19" s="66">
        <f t="shared" si="2"/>
        <v>22</v>
      </c>
      <c r="J19" s="65">
        <f>VLOOKUP($A19,'Return Data'!$B$7:$R$2843,13,0)</f>
        <v>2.7503000000000002</v>
      </c>
      <c r="K19" s="66">
        <f t="shared" si="3"/>
        <v>20</v>
      </c>
      <c r="L19" s="65"/>
      <c r="M19" s="66"/>
      <c r="N19" s="65"/>
      <c r="O19" s="66"/>
      <c r="P19" s="65"/>
      <c r="Q19" s="66"/>
      <c r="R19" s="65">
        <f>VLOOKUP($A19,'Return Data'!$B$7:$R$2843,16,0)</f>
        <v>3.2507999999999999</v>
      </c>
      <c r="S19" s="67">
        <f t="shared" si="5"/>
        <v>24</v>
      </c>
    </row>
    <row r="20" spans="1:19" x14ac:dyDescent="0.3">
      <c r="A20" s="63" t="s">
        <v>1749</v>
      </c>
      <c r="B20" s="64">
        <f>VLOOKUP($A20,'Return Data'!$B$7:$R$2843,3,0)</f>
        <v>44413</v>
      </c>
      <c r="C20" s="65">
        <f>VLOOKUP($A20,'Return Data'!$B$7:$R$2843,4,0)</f>
        <v>26.3354</v>
      </c>
      <c r="D20" s="65">
        <f>VLOOKUP($A20,'Return Data'!$B$7:$R$2843,10,0)</f>
        <v>1.0249999999999999</v>
      </c>
      <c r="E20" s="66">
        <f t="shared" si="0"/>
        <v>21</v>
      </c>
      <c r="F20" s="65">
        <f>VLOOKUP($A20,'Return Data'!$B$7:$R$2843,11,0)</f>
        <v>1.5768</v>
      </c>
      <c r="G20" s="66">
        <f t="shared" si="1"/>
        <v>23</v>
      </c>
      <c r="H20" s="65">
        <f>VLOOKUP($A20,'Return Data'!$B$7:$R$2843,12,0)</f>
        <v>2.0676999999999999</v>
      </c>
      <c r="I20" s="66">
        <f t="shared" si="2"/>
        <v>21</v>
      </c>
      <c r="J20" s="65">
        <f>VLOOKUP($A20,'Return Data'!$B$7:$R$2843,13,0)</f>
        <v>2.7090000000000001</v>
      </c>
      <c r="K20" s="66">
        <f t="shared" si="3"/>
        <v>22</v>
      </c>
      <c r="L20" s="65">
        <f>VLOOKUP($A20,'Return Data'!$B$7:$R$2843,17,0)</f>
        <v>2.9474999999999998</v>
      </c>
      <c r="M20" s="66">
        <f>RANK(L20,L$8:L$34,0)</f>
        <v>21</v>
      </c>
      <c r="N20" s="65">
        <f>VLOOKUP($A20,'Return Data'!$B$7:$R$2843,14,0)</f>
        <v>3.9668000000000001</v>
      </c>
      <c r="O20" s="66">
        <f>RANK(N20,N$8:N$34,0)</f>
        <v>17</v>
      </c>
      <c r="P20" s="65">
        <f>VLOOKUP($A20,'Return Data'!$B$7:$R$2843,15,0)</f>
        <v>4.5610999999999997</v>
      </c>
      <c r="Q20" s="66">
        <f>RANK(P20,P$8:P$34,0)</f>
        <v>15</v>
      </c>
      <c r="R20" s="65">
        <f>VLOOKUP($A20,'Return Data'!$B$7:$R$2843,16,0)</f>
        <v>6.6409000000000002</v>
      </c>
      <c r="S20" s="67">
        <f t="shared" si="5"/>
        <v>9</v>
      </c>
    </row>
    <row r="21" spans="1:19" x14ac:dyDescent="0.3">
      <c r="A21" s="63" t="s">
        <v>1750</v>
      </c>
      <c r="B21" s="64">
        <f>VLOOKUP($A21,'Return Data'!$B$7:$R$2843,3,0)</f>
        <v>44413</v>
      </c>
      <c r="C21" s="65">
        <f>VLOOKUP($A21,'Return Data'!$B$7:$R$2843,4,0)</f>
        <v>29.521599999999999</v>
      </c>
      <c r="D21" s="65">
        <f>VLOOKUP($A21,'Return Data'!$B$7:$R$2843,10,0)</f>
        <v>1.2536</v>
      </c>
      <c r="E21" s="66">
        <f t="shared" si="0"/>
        <v>3</v>
      </c>
      <c r="F21" s="65">
        <f>VLOOKUP($A21,'Return Data'!$B$7:$R$2843,11,0)</f>
        <v>2.2726000000000002</v>
      </c>
      <c r="G21" s="66">
        <f t="shared" si="1"/>
        <v>5</v>
      </c>
      <c r="H21" s="65">
        <f>VLOOKUP($A21,'Return Data'!$B$7:$R$2843,12,0)</f>
        <v>3.1351</v>
      </c>
      <c r="I21" s="66">
        <f t="shared" si="2"/>
        <v>1</v>
      </c>
      <c r="J21" s="65">
        <f>VLOOKUP($A21,'Return Data'!$B$7:$R$2843,13,0)</f>
        <v>4.1318999999999999</v>
      </c>
      <c r="K21" s="66">
        <f t="shared" si="3"/>
        <v>3</v>
      </c>
      <c r="L21" s="65">
        <f>VLOOKUP($A21,'Return Data'!$B$7:$R$2843,17,0)</f>
        <v>4.5067000000000004</v>
      </c>
      <c r="M21" s="66">
        <f>RANK(L21,L$8:L$34,0)</f>
        <v>5</v>
      </c>
      <c r="N21" s="65">
        <f>VLOOKUP($A21,'Return Data'!$B$7:$R$2843,14,0)</f>
        <v>5.2008999999999999</v>
      </c>
      <c r="O21" s="66">
        <f>RANK(N21,N$8:N$34,0)</f>
        <v>4</v>
      </c>
      <c r="P21" s="65">
        <f>VLOOKUP($A21,'Return Data'!$B$7:$R$2843,15,0)</f>
        <v>5.5605000000000002</v>
      </c>
      <c r="Q21" s="66">
        <f>RANK(P21,P$8:P$34,0)</f>
        <v>3</v>
      </c>
      <c r="R21" s="65">
        <f>VLOOKUP($A21,'Return Data'!$B$7:$R$2843,16,0)</f>
        <v>7.0637999999999996</v>
      </c>
      <c r="S21" s="67">
        <f t="shared" si="5"/>
        <v>3</v>
      </c>
    </row>
    <row r="22" spans="1:19" x14ac:dyDescent="0.3">
      <c r="A22" s="63" t="s">
        <v>1751</v>
      </c>
      <c r="B22" s="64">
        <f>VLOOKUP($A22,'Return Data'!$B$7:$R$2843,3,0)</f>
        <v>44413</v>
      </c>
      <c r="C22" s="65">
        <f>VLOOKUP($A22,'Return Data'!$B$7:$R$2843,4,0)</f>
        <v>15.207000000000001</v>
      </c>
      <c r="D22" s="65">
        <f>VLOOKUP($A22,'Return Data'!$B$7:$R$2843,10,0)</f>
        <v>1.2181</v>
      </c>
      <c r="E22" s="66">
        <f t="shared" si="0"/>
        <v>9</v>
      </c>
      <c r="F22" s="65">
        <f>VLOOKUP($A22,'Return Data'!$B$7:$R$2843,11,0)</f>
        <v>2.2181999999999999</v>
      </c>
      <c r="G22" s="66">
        <f t="shared" si="1"/>
        <v>7</v>
      </c>
      <c r="H22" s="65">
        <f>VLOOKUP($A22,'Return Data'!$B$7:$R$2843,12,0)</f>
        <v>3.0145</v>
      </c>
      <c r="I22" s="66">
        <f t="shared" si="2"/>
        <v>6</v>
      </c>
      <c r="J22" s="65">
        <f>VLOOKUP($A22,'Return Data'!$B$7:$R$2843,13,0)</f>
        <v>4.1005000000000003</v>
      </c>
      <c r="K22" s="66">
        <f t="shared" si="3"/>
        <v>4</v>
      </c>
      <c r="L22" s="65">
        <f>VLOOKUP($A22,'Return Data'!$B$7:$R$2843,17,0)</f>
        <v>4.6871999999999998</v>
      </c>
      <c r="M22" s="66">
        <f>RANK(L22,L$8:L$34,0)</f>
        <v>2</v>
      </c>
      <c r="N22" s="65">
        <f>VLOOKUP($A22,'Return Data'!$B$7:$R$2843,14,0)</f>
        <v>5.2271999999999998</v>
      </c>
      <c r="O22" s="66">
        <f>RANK(N22,N$8:N$34,0)</f>
        <v>2</v>
      </c>
      <c r="P22" s="65">
        <f>VLOOKUP($A22,'Return Data'!$B$7:$R$2843,15,0)</f>
        <v>5.5629999999999997</v>
      </c>
      <c r="Q22" s="66">
        <f>RANK(P22,P$8:P$34,0)</f>
        <v>2</v>
      </c>
      <c r="R22" s="65">
        <f>VLOOKUP($A22,'Return Data'!$B$7:$R$2843,16,0)</f>
        <v>6.0778999999999996</v>
      </c>
      <c r="S22" s="67">
        <f t="shared" si="5"/>
        <v>12</v>
      </c>
    </row>
    <row r="23" spans="1:19" x14ac:dyDescent="0.3">
      <c r="A23" s="63" t="s">
        <v>1752</v>
      </c>
      <c r="B23" s="64">
        <f>VLOOKUP($A23,'Return Data'!$B$7:$R$2843,3,0)</f>
        <v>44413</v>
      </c>
      <c r="C23" s="65">
        <f>VLOOKUP($A23,'Return Data'!$B$7:$R$2843,4,0)</f>
        <v>11.1182</v>
      </c>
      <c r="D23" s="65">
        <f>VLOOKUP($A23,'Return Data'!$B$7:$R$2843,10,0)</f>
        <v>1.0819000000000001</v>
      </c>
      <c r="E23" s="66">
        <f t="shared" si="0"/>
        <v>20</v>
      </c>
      <c r="F23" s="65">
        <f>VLOOKUP($A23,'Return Data'!$B$7:$R$2843,11,0)</f>
        <v>1.9111</v>
      </c>
      <c r="G23" s="66">
        <f t="shared" si="1"/>
        <v>20</v>
      </c>
      <c r="H23" s="65">
        <f>VLOOKUP($A23,'Return Data'!$B$7:$R$2843,12,0)</f>
        <v>2.4803999999999999</v>
      </c>
      <c r="I23" s="66">
        <f t="shared" si="2"/>
        <v>19</v>
      </c>
      <c r="J23" s="65">
        <f>VLOOKUP($A23,'Return Data'!$B$7:$R$2843,13,0)</f>
        <v>3.2244000000000002</v>
      </c>
      <c r="K23" s="66">
        <f t="shared" si="3"/>
        <v>19</v>
      </c>
      <c r="L23" s="65">
        <f>VLOOKUP($A23,'Return Data'!$B$7:$R$2843,17,0)</f>
        <v>3.8115000000000001</v>
      </c>
      <c r="M23" s="66">
        <f>RANK(L23,L$8:L$34,0)</f>
        <v>18</v>
      </c>
      <c r="N23" s="65"/>
      <c r="O23" s="66"/>
      <c r="P23" s="65"/>
      <c r="Q23" s="66"/>
      <c r="R23" s="65">
        <f>VLOOKUP($A23,'Return Data'!$B$7:$R$2843,16,0)</f>
        <v>4.2808000000000002</v>
      </c>
      <c r="S23" s="67">
        <f t="shared" si="5"/>
        <v>20</v>
      </c>
    </row>
    <row r="24" spans="1:19" x14ac:dyDescent="0.3">
      <c r="A24" s="63" t="s">
        <v>1753</v>
      </c>
      <c r="B24" s="64">
        <f>VLOOKUP($A24,'Return Data'!$B$7:$R$2843,3,0)</f>
        <v>44413</v>
      </c>
      <c r="C24" s="65">
        <f>VLOOKUP($A24,'Return Data'!$B$7:$R$2843,4,0)</f>
        <v>10.281599999999999</v>
      </c>
      <c r="D24" s="65">
        <f>VLOOKUP($A24,'Return Data'!$B$7:$R$2843,10,0)</f>
        <v>1.0108999999999999</v>
      </c>
      <c r="E24" s="66">
        <f t="shared" si="0"/>
        <v>22</v>
      </c>
      <c r="F24" s="65">
        <f>VLOOKUP($A24,'Return Data'!$B$7:$R$2843,11,0)</f>
        <v>1.7295</v>
      </c>
      <c r="G24" s="66">
        <f t="shared" si="1"/>
        <v>21</v>
      </c>
      <c r="H24" s="65"/>
      <c r="I24" s="66"/>
      <c r="J24" s="65"/>
      <c r="K24" s="66"/>
      <c r="L24" s="65"/>
      <c r="M24" s="66"/>
      <c r="N24" s="65"/>
      <c r="O24" s="66"/>
      <c r="P24" s="65"/>
      <c r="Q24" s="66"/>
      <c r="R24" s="65">
        <f>VLOOKUP($A24,'Return Data'!$B$7:$R$2843,16,0)</f>
        <v>2.8159999999999998</v>
      </c>
      <c r="S24" s="67">
        <f t="shared" si="5"/>
        <v>26</v>
      </c>
    </row>
    <row r="25" spans="1:19" x14ac:dyDescent="0.3">
      <c r="A25" s="63" t="s">
        <v>1754</v>
      </c>
      <c r="B25" s="64">
        <f>VLOOKUP($A25,'Return Data'!$B$7:$R$2843,3,0)</f>
        <v>44413</v>
      </c>
      <c r="C25" s="65">
        <f>VLOOKUP($A25,'Return Data'!$B$7:$R$2843,4,0)</f>
        <v>10.407</v>
      </c>
      <c r="D25" s="65">
        <f>VLOOKUP($A25,'Return Data'!$B$7:$R$2843,10,0)</f>
        <v>1.2059</v>
      </c>
      <c r="E25" s="66">
        <f t="shared" si="0"/>
        <v>11</v>
      </c>
      <c r="F25" s="65">
        <f>VLOOKUP($A25,'Return Data'!$B$7:$R$2843,11,0)</f>
        <v>2.0594000000000001</v>
      </c>
      <c r="G25" s="66">
        <f t="shared" si="1"/>
        <v>15</v>
      </c>
      <c r="H25" s="65"/>
      <c r="I25" s="66"/>
      <c r="J25" s="65"/>
      <c r="K25" s="66"/>
      <c r="L25" s="65"/>
      <c r="M25" s="66"/>
      <c r="N25" s="65"/>
      <c r="O25" s="66"/>
      <c r="P25" s="65"/>
      <c r="Q25" s="66"/>
      <c r="R25" s="65">
        <f>VLOOKUP($A25,'Return Data'!$B$7:$R$2843,16,0)</f>
        <v>3.5975000000000001</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44413</v>
      </c>
      <c r="C27" s="65">
        <f>VLOOKUP($A27,'Return Data'!$B$7:$R$2843,4,0)</f>
        <v>21.155799999999999</v>
      </c>
      <c r="D27" s="65">
        <f>VLOOKUP($A27,'Return Data'!$B$7:$R$2843,10,0)</f>
        <v>1.2302</v>
      </c>
      <c r="E27" s="66">
        <f t="shared" si="0"/>
        <v>6</v>
      </c>
      <c r="F27" s="65">
        <f>VLOOKUP($A27,'Return Data'!$B$7:$R$2843,11,0)</f>
        <v>2.2048999999999999</v>
      </c>
      <c r="G27" s="66">
        <f t="shared" si="1"/>
        <v>8</v>
      </c>
      <c r="H27" s="65">
        <f>VLOOKUP($A27,'Return Data'!$B$7:$R$2843,12,0)</f>
        <v>2.984</v>
      </c>
      <c r="I27" s="66">
        <f t="shared" si="8"/>
        <v>8</v>
      </c>
      <c r="J27" s="65">
        <f>VLOOKUP($A27,'Return Data'!$B$7:$R$2843,13,0)</f>
        <v>3.952</v>
      </c>
      <c r="K27" s="66">
        <f t="shared" si="9"/>
        <v>10</v>
      </c>
      <c r="L27" s="65">
        <f>VLOOKUP($A27,'Return Data'!$B$7:$R$2843,17,0)</f>
        <v>4.4245999999999999</v>
      </c>
      <c r="M27" s="66">
        <f>RANK(L27,L$8:L$34,0)</f>
        <v>7</v>
      </c>
      <c r="N27" s="65">
        <f>VLOOKUP($A27,'Return Data'!$B$7:$R$2843,14,0)</f>
        <v>5.1638000000000002</v>
      </c>
      <c r="O27" s="66">
        <f>RANK(N27,N$8:N$34,0)</f>
        <v>6</v>
      </c>
      <c r="P27" s="65">
        <f>VLOOKUP($A27,'Return Data'!$B$7:$R$2843,15,0)</f>
        <v>5.5738000000000003</v>
      </c>
      <c r="Q27" s="66">
        <f>RANK(P27,P$8:P$34,0)</f>
        <v>1</v>
      </c>
      <c r="R27" s="65">
        <f>VLOOKUP($A27,'Return Data'!$B$7:$R$2843,16,0)</f>
        <v>7.1733000000000002</v>
      </c>
      <c r="S27" s="67">
        <f t="shared" si="5"/>
        <v>1</v>
      </c>
    </row>
    <row r="28" spans="1:19" x14ac:dyDescent="0.3">
      <c r="A28" s="63" t="s">
        <v>1756</v>
      </c>
      <c r="B28" s="64">
        <f>VLOOKUP($A28,'Return Data'!$B$7:$R$2843,3,0)</f>
        <v>44413</v>
      </c>
      <c r="C28" s="65">
        <f>VLOOKUP($A28,'Return Data'!$B$7:$R$2843,4,0)</f>
        <v>14.8161</v>
      </c>
      <c r="D28" s="65">
        <f>VLOOKUP($A28,'Return Data'!$B$7:$R$2843,10,0)</f>
        <v>1.2124999999999999</v>
      </c>
      <c r="E28" s="66">
        <f t="shared" si="0"/>
        <v>10</v>
      </c>
      <c r="F28" s="65">
        <f>VLOOKUP($A28,'Return Data'!$B$7:$R$2843,11,0)</f>
        <v>2.0356999999999998</v>
      </c>
      <c r="G28" s="66">
        <f t="shared" si="1"/>
        <v>19</v>
      </c>
      <c r="H28" s="65">
        <f>VLOOKUP($A28,'Return Data'!$B$7:$R$2843,12,0)</f>
        <v>2.9224999999999999</v>
      </c>
      <c r="I28" s="66">
        <f t="shared" si="8"/>
        <v>12</v>
      </c>
      <c r="J28" s="65">
        <f>VLOOKUP($A28,'Return Data'!$B$7:$R$2843,13,0)</f>
        <v>3.9973999999999998</v>
      </c>
      <c r="K28" s="66">
        <f t="shared" si="9"/>
        <v>8</v>
      </c>
      <c r="L28" s="65">
        <f>VLOOKUP($A28,'Return Data'!$B$7:$R$2843,17,0)</f>
        <v>4.2046999999999999</v>
      </c>
      <c r="M28" s="66">
        <f>RANK(L28,L$8:L$34,0)</f>
        <v>13</v>
      </c>
      <c r="N28" s="65">
        <f>VLOOKUP($A28,'Return Data'!$B$7:$R$2843,14,0)</f>
        <v>4.7919999999999998</v>
      </c>
      <c r="O28" s="66">
        <f>RANK(N28,N$8:N$34,0)</f>
        <v>14</v>
      </c>
      <c r="P28" s="65">
        <f>VLOOKUP($A28,'Return Data'!$B$7:$R$2843,15,0)</f>
        <v>5.2195</v>
      </c>
      <c r="Q28" s="66">
        <f>RANK(P28,P$8:P$34,0)</f>
        <v>11</v>
      </c>
      <c r="R28" s="65">
        <f>VLOOKUP($A28,'Return Data'!$B$7:$R$2843,16,0)</f>
        <v>5.8236999999999997</v>
      </c>
      <c r="S28" s="67">
        <f t="shared" si="5"/>
        <v>14</v>
      </c>
    </row>
    <row r="29" spans="1:19" x14ac:dyDescent="0.3">
      <c r="A29" s="63" t="s">
        <v>1757</v>
      </c>
      <c r="B29" s="64">
        <f>VLOOKUP($A29,'Return Data'!$B$7:$R$2843,3,0)</f>
        <v>44413</v>
      </c>
      <c r="C29" s="65">
        <f>VLOOKUP($A29,'Return Data'!$B$7:$R$2843,4,0)</f>
        <v>11.724600000000001</v>
      </c>
      <c r="D29" s="65">
        <f>VLOOKUP($A29,'Return Data'!$B$7:$R$2843,10,0)</f>
        <v>0.99399999999999999</v>
      </c>
      <c r="E29" s="66">
        <f t="shared" si="0"/>
        <v>23</v>
      </c>
      <c r="F29" s="65">
        <f>VLOOKUP($A29,'Return Data'!$B$7:$R$2843,11,0)</f>
        <v>1.6869000000000001</v>
      </c>
      <c r="G29" s="66">
        <f t="shared" si="1"/>
        <v>22</v>
      </c>
      <c r="H29" s="65">
        <f>VLOOKUP($A29,'Return Data'!$B$7:$R$2843,12,0)</f>
        <v>2.1217999999999999</v>
      </c>
      <c r="I29" s="66">
        <f t="shared" si="8"/>
        <v>20</v>
      </c>
      <c r="J29" s="65">
        <f>VLOOKUP($A29,'Return Data'!$B$7:$R$2843,13,0)</f>
        <v>2.7130999999999998</v>
      </c>
      <c r="K29" s="66">
        <f t="shared" si="9"/>
        <v>21</v>
      </c>
      <c r="L29" s="65">
        <f>VLOOKUP($A29,'Return Data'!$B$7:$R$2843,17,0)</f>
        <v>2.6120000000000001</v>
      </c>
      <c r="M29" s="66">
        <f>RANK(L29,L$8:L$34,0)</f>
        <v>22</v>
      </c>
      <c r="N29" s="65">
        <f>VLOOKUP($A29,'Return Data'!$B$7:$R$2843,14,0)</f>
        <v>1.2912999999999999</v>
      </c>
      <c r="O29" s="66">
        <f>RANK(N29,N$8:N$34,0)</f>
        <v>18</v>
      </c>
      <c r="P29" s="65"/>
      <c r="Q29" s="66"/>
      <c r="R29" s="65">
        <f>VLOOKUP($A29,'Return Data'!$B$7:$R$2843,16,0)</f>
        <v>3.0514999999999999</v>
      </c>
      <c r="S29" s="67">
        <f t="shared" si="5"/>
        <v>25</v>
      </c>
    </row>
    <row r="30" spans="1:19" x14ac:dyDescent="0.3">
      <c r="A30" s="63" t="s">
        <v>1758</v>
      </c>
      <c r="B30" s="64">
        <f>VLOOKUP($A30,'Return Data'!$B$7:$R$2843,3,0)</f>
        <v>44413</v>
      </c>
      <c r="C30" s="65">
        <f>VLOOKUP($A30,'Return Data'!$B$7:$R$2843,4,0)</f>
        <v>26.609000000000002</v>
      </c>
      <c r="D30" s="65">
        <f>VLOOKUP($A30,'Return Data'!$B$7:$R$2843,10,0)</f>
        <v>1.2219</v>
      </c>
      <c r="E30" s="66">
        <f t="shared" si="0"/>
        <v>8</v>
      </c>
      <c r="F30" s="65">
        <f>VLOOKUP($A30,'Return Data'!$B$7:$R$2843,11,0)</f>
        <v>2.1576</v>
      </c>
      <c r="G30" s="66">
        <f t="shared" si="1"/>
        <v>11</v>
      </c>
      <c r="H30" s="65">
        <f>VLOOKUP($A30,'Return Data'!$B$7:$R$2843,12,0)</f>
        <v>2.8208000000000002</v>
      </c>
      <c r="I30" s="66">
        <f t="shared" si="8"/>
        <v>14</v>
      </c>
      <c r="J30" s="65">
        <f>VLOOKUP($A30,'Return Data'!$B$7:$R$2843,13,0)</f>
        <v>3.6875</v>
      </c>
      <c r="K30" s="66">
        <f t="shared" si="9"/>
        <v>16</v>
      </c>
      <c r="L30" s="65">
        <f>VLOOKUP($A30,'Return Data'!$B$7:$R$2843,17,0)</f>
        <v>3.9276</v>
      </c>
      <c r="M30" s="66">
        <f>RANK(L30,L$8:L$34,0)</f>
        <v>17</v>
      </c>
      <c r="N30" s="65">
        <f>VLOOKUP($A30,'Return Data'!$B$7:$R$2843,14,0)</f>
        <v>4.7754000000000003</v>
      </c>
      <c r="O30" s="66">
        <f>RANK(N30,N$8:N$34,0)</f>
        <v>15</v>
      </c>
      <c r="P30" s="65">
        <f>VLOOKUP($A30,'Return Data'!$B$7:$R$2843,15,0)</f>
        <v>5.2104999999999997</v>
      </c>
      <c r="Q30" s="66">
        <f>RANK(P30,P$8:P$34,0)</f>
        <v>12</v>
      </c>
      <c r="R30" s="65">
        <f>VLOOKUP($A30,'Return Data'!$B$7:$R$2843,16,0)</f>
        <v>6.8532000000000002</v>
      </c>
      <c r="S30" s="67">
        <f t="shared" si="5"/>
        <v>5</v>
      </c>
    </row>
    <row r="31" spans="1:19" x14ac:dyDescent="0.3">
      <c r="A31" s="63" t="s">
        <v>1759</v>
      </c>
      <c r="B31" s="64">
        <f>VLOOKUP($A31,'Return Data'!$B$7:$R$2843,3,0)</f>
        <v>44413</v>
      </c>
      <c r="C31" s="65">
        <f>VLOOKUP($A31,'Return Data'!$B$7:$R$2843,4,0)</f>
        <v>10.581</v>
      </c>
      <c r="D31" s="65">
        <f>VLOOKUP($A31,'Return Data'!$B$7:$R$2843,10,0)</f>
        <v>1.1674</v>
      </c>
      <c r="E31" s="66">
        <f t="shared" si="0"/>
        <v>16</v>
      </c>
      <c r="F31" s="65">
        <f>VLOOKUP($A31,'Return Data'!$B$7:$R$2843,11,0)</f>
        <v>2.2783000000000002</v>
      </c>
      <c r="G31" s="66">
        <f t="shared" si="1"/>
        <v>4</v>
      </c>
      <c r="H31" s="65">
        <f>VLOOKUP($A31,'Return Data'!$B$7:$R$2843,12,0)</f>
        <v>2.9651000000000001</v>
      </c>
      <c r="I31" s="66">
        <f t="shared" si="8"/>
        <v>11</v>
      </c>
      <c r="J31" s="65">
        <f>VLOOKUP($A31,'Return Data'!$B$7:$R$2843,13,0)</f>
        <v>4.3996000000000004</v>
      </c>
      <c r="K31" s="66">
        <f t="shared" si="9"/>
        <v>1</v>
      </c>
      <c r="L31" s="65"/>
      <c r="M31" s="66"/>
      <c r="N31" s="65"/>
      <c r="O31" s="66"/>
      <c r="P31" s="65"/>
      <c r="Q31" s="66"/>
      <c r="R31" s="65">
        <f>VLOOKUP($A31,'Return Data'!$B$7:$R$2843,16,0)</f>
        <v>3.8332000000000002</v>
      </c>
      <c r="S31" s="67">
        <f t="shared" si="5"/>
        <v>22</v>
      </c>
    </row>
    <row r="32" spans="1:19" x14ac:dyDescent="0.3">
      <c r="A32" s="63" t="s">
        <v>1760</v>
      </c>
      <c r="B32" s="64">
        <f>VLOOKUP($A32,'Return Data'!$B$7:$R$2843,3,0)</f>
        <v>44413</v>
      </c>
      <c r="C32" s="65">
        <f>VLOOKUP($A32,'Return Data'!$B$7:$R$2843,4,0)</f>
        <v>11.4587</v>
      </c>
      <c r="D32" s="65">
        <f>VLOOKUP($A32,'Return Data'!$B$7:$R$2843,10,0)</f>
        <v>1.2466999999999999</v>
      </c>
      <c r="E32" s="66">
        <f t="shared" si="0"/>
        <v>4</v>
      </c>
      <c r="F32" s="65">
        <f>VLOOKUP($A32,'Return Data'!$B$7:$R$2843,11,0)</f>
        <v>2.2814999999999999</v>
      </c>
      <c r="G32" s="66">
        <f t="shared" si="1"/>
        <v>3</v>
      </c>
      <c r="H32" s="65">
        <f>VLOOKUP($A32,'Return Data'!$B$7:$R$2843,12,0)</f>
        <v>3.1200999999999999</v>
      </c>
      <c r="I32" s="66">
        <f t="shared" si="8"/>
        <v>3</v>
      </c>
      <c r="J32" s="65">
        <f>VLOOKUP($A32,'Return Data'!$B$7:$R$2843,13,0)</f>
        <v>4.1833</v>
      </c>
      <c r="K32" s="66">
        <f t="shared" si="9"/>
        <v>2</v>
      </c>
      <c r="L32" s="65">
        <f>VLOOKUP($A32,'Return Data'!$B$7:$R$2843,17,0)</f>
        <v>4.8212999999999999</v>
      </c>
      <c r="M32" s="66">
        <f>RANK(L32,L$8:L$34,0)</f>
        <v>1</v>
      </c>
      <c r="N32" s="65"/>
      <c r="O32" s="66"/>
      <c r="P32" s="65"/>
      <c r="Q32" s="66"/>
      <c r="R32" s="65">
        <f>VLOOKUP($A32,'Return Data'!$B$7:$R$2843,16,0)</f>
        <v>5.3078000000000003</v>
      </c>
      <c r="S32" s="67">
        <f t="shared" si="5"/>
        <v>17</v>
      </c>
    </row>
    <row r="33" spans="1:19" x14ac:dyDescent="0.3">
      <c r="A33" s="63" t="s">
        <v>1761</v>
      </c>
      <c r="B33" s="64">
        <f>VLOOKUP($A33,'Return Data'!$B$7:$R$2843,3,0)</f>
        <v>44413</v>
      </c>
      <c r="C33" s="65">
        <f>VLOOKUP($A33,'Return Data'!$B$7:$R$2843,4,0)</f>
        <v>11.232200000000001</v>
      </c>
      <c r="D33" s="65">
        <f>VLOOKUP($A33,'Return Data'!$B$7:$R$2843,10,0)</f>
        <v>1.119</v>
      </c>
      <c r="E33" s="66">
        <f t="shared" si="0"/>
        <v>19</v>
      </c>
      <c r="F33" s="65">
        <f>VLOOKUP($A33,'Return Data'!$B$7:$R$2843,11,0)</f>
        <v>2.0998000000000001</v>
      </c>
      <c r="G33" s="66">
        <f t="shared" si="1"/>
        <v>12</v>
      </c>
      <c r="H33" s="65">
        <f>VLOOKUP($A33,'Return Data'!$B$7:$R$2843,12,0)</f>
        <v>2.7761999999999998</v>
      </c>
      <c r="I33" s="66">
        <f t="shared" si="8"/>
        <v>18</v>
      </c>
      <c r="J33" s="65">
        <f>VLOOKUP($A33,'Return Data'!$B$7:$R$2843,13,0)</f>
        <v>3.6324000000000001</v>
      </c>
      <c r="K33" s="66">
        <f t="shared" si="9"/>
        <v>18</v>
      </c>
      <c r="L33" s="65">
        <f>VLOOKUP($A33,'Return Data'!$B$7:$R$2843,17,0)</f>
        <v>4.3613999999999997</v>
      </c>
      <c r="M33" s="66">
        <f>RANK(L33,L$8:L$34,0)</f>
        <v>10</v>
      </c>
      <c r="N33" s="65"/>
      <c r="O33" s="66"/>
      <c r="P33" s="65"/>
      <c r="Q33" s="66"/>
      <c r="R33" s="65">
        <f>VLOOKUP($A33,'Return Data'!$B$7:$R$2843,16,0)</f>
        <v>4.8418999999999999</v>
      </c>
      <c r="S33" s="67">
        <f t="shared" si="5"/>
        <v>19</v>
      </c>
    </row>
    <row r="34" spans="1:19" x14ac:dyDescent="0.3">
      <c r="A34" s="63" t="s">
        <v>1762</v>
      </c>
      <c r="B34" s="64">
        <f>VLOOKUP($A34,'Return Data'!$B$7:$R$2843,3,0)</f>
        <v>44413</v>
      </c>
      <c r="C34" s="65">
        <f>VLOOKUP($A34,'Return Data'!$B$7:$R$2843,4,0)</f>
        <v>27.8294</v>
      </c>
      <c r="D34" s="65">
        <f>VLOOKUP($A34,'Return Data'!$B$7:$R$2843,10,0)</f>
        <v>1.2903</v>
      </c>
      <c r="E34" s="66">
        <f t="shared" si="0"/>
        <v>1</v>
      </c>
      <c r="F34" s="65">
        <f>VLOOKUP($A34,'Return Data'!$B$7:$R$2843,11,0)</f>
        <v>2.3218999999999999</v>
      </c>
      <c r="G34" s="66">
        <f t="shared" si="1"/>
        <v>1</v>
      </c>
      <c r="H34" s="65">
        <f>VLOOKUP($A34,'Return Data'!$B$7:$R$2843,12,0)</f>
        <v>3.0948000000000002</v>
      </c>
      <c r="I34" s="66">
        <f t="shared" si="8"/>
        <v>4</v>
      </c>
      <c r="J34" s="65">
        <f>VLOOKUP($A34,'Return Data'!$B$7:$R$2843,13,0)</f>
        <v>4.0880999999999998</v>
      </c>
      <c r="K34" s="66">
        <f t="shared" si="9"/>
        <v>5</v>
      </c>
      <c r="L34" s="65">
        <f>VLOOKUP($A34,'Return Data'!$B$7:$R$2843,17,0)</f>
        <v>4.5003000000000002</v>
      </c>
      <c r="M34" s="66">
        <f>RANK(L34,L$8:L$34,0)</f>
        <v>6</v>
      </c>
      <c r="N34" s="65">
        <f>VLOOKUP($A34,'Return Data'!$B$7:$R$2843,14,0)</f>
        <v>5.2245999999999997</v>
      </c>
      <c r="O34" s="66">
        <f>RANK(N34,N$8:N$34,0)</f>
        <v>3</v>
      </c>
      <c r="P34" s="65">
        <f>VLOOKUP($A34,'Return Data'!$B$7:$R$2843,15,0)</f>
        <v>5.5128000000000004</v>
      </c>
      <c r="Q34" s="66">
        <f>RANK(P34,P$8:P$34,0)</f>
        <v>5</v>
      </c>
      <c r="R34" s="65">
        <f>VLOOKUP($A34,'Return Data'!$B$7:$R$2843,16,0)</f>
        <v>7.0072999999999999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1.102562962962963</v>
      </c>
      <c r="E36" s="74"/>
      <c r="F36" s="75">
        <f>AVERAGE(F8:F34)</f>
        <v>1.9605555555555563</v>
      </c>
      <c r="G36" s="74"/>
      <c r="H36" s="75">
        <f>AVERAGE(H8:H34)</f>
        <v>2.6464480000000004</v>
      </c>
      <c r="I36" s="74"/>
      <c r="J36" s="75">
        <f>AVERAGE(J8:J34)</f>
        <v>3.5091200000000011</v>
      </c>
      <c r="K36" s="74"/>
      <c r="L36" s="75">
        <f>AVERAGE(L8:L34)</f>
        <v>3.967904347826086</v>
      </c>
      <c r="M36" s="74"/>
      <c r="N36" s="75">
        <f>AVERAGE(N8:N34)</f>
        <v>4.7375944444444444</v>
      </c>
      <c r="O36" s="74"/>
      <c r="P36" s="75">
        <f>AVERAGE(P8:P34)</f>
        <v>5.3191933333333328</v>
      </c>
      <c r="Q36" s="74"/>
      <c r="R36" s="75">
        <f>AVERAGE(R8:R34)</f>
        <v>5.4115777777777776</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1.2912999999999999</v>
      </c>
      <c r="O37" s="74"/>
      <c r="P37" s="75">
        <f>MIN(P8:P34)</f>
        <v>4.5610999999999997</v>
      </c>
      <c r="Q37" s="74"/>
      <c r="R37" s="75">
        <f>MIN(R8:R34)</f>
        <v>2.4064999999999999</v>
      </c>
      <c r="S37" s="76"/>
    </row>
    <row r="38" spans="1:19" ht="15" thickBot="1" x14ac:dyDescent="0.35">
      <c r="A38" s="77" t="s">
        <v>29</v>
      </c>
      <c r="B38" s="78"/>
      <c r="C38" s="78"/>
      <c r="D38" s="79">
        <f>MAX(D8:D34)</f>
        <v>1.2903</v>
      </c>
      <c r="E38" s="78"/>
      <c r="F38" s="79">
        <f>MAX(F8:F34)</f>
        <v>2.3218999999999999</v>
      </c>
      <c r="G38" s="78"/>
      <c r="H38" s="79">
        <f>MAX(H8:H34)</f>
        <v>3.1351</v>
      </c>
      <c r="I38" s="78"/>
      <c r="J38" s="79">
        <f>MAX(J8:J34)</f>
        <v>4.3996000000000004</v>
      </c>
      <c r="K38" s="78"/>
      <c r="L38" s="79">
        <f>MAX(L8:L34)</f>
        <v>4.8212999999999999</v>
      </c>
      <c r="M38" s="78"/>
      <c r="N38" s="79">
        <f>MAX(N8:N34)</f>
        <v>5.2759999999999998</v>
      </c>
      <c r="O38" s="78"/>
      <c r="P38" s="79">
        <f>MAX(P8:P34)</f>
        <v>5.5738000000000003</v>
      </c>
      <c r="Q38" s="78"/>
      <c r="R38" s="79">
        <f>MAX(R8:R34)</f>
        <v>7.1733000000000002</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44413</v>
      </c>
      <c r="C8" s="65">
        <f>VLOOKUP($A8,'Return Data'!$B$7:$R$2843,4,0)</f>
        <v>81.89</v>
      </c>
      <c r="D8" s="65">
        <f>VLOOKUP($A8,'Return Data'!$B$7:$R$2843,10,0)</f>
        <v>15.712899999999999</v>
      </c>
      <c r="E8" s="66">
        <f>RANK(D8,D$8:D$10,0)</f>
        <v>2</v>
      </c>
      <c r="F8" s="65">
        <f>VLOOKUP($A8,'Return Data'!$B$7:$R$2843,11,0)</f>
        <v>15.4193</v>
      </c>
      <c r="G8" s="66">
        <f>RANK(F8,F$8:F$10,0)</f>
        <v>2</v>
      </c>
      <c r="H8" s="65">
        <f>VLOOKUP($A8,'Return Data'!$B$7:$R$2843,12,0)</f>
        <v>43.440199999999997</v>
      </c>
      <c r="I8" s="66">
        <f>RANK(H8,H$8:H$10,0)</f>
        <v>3</v>
      </c>
      <c r="J8" s="65">
        <f>VLOOKUP($A8,'Return Data'!$B$7:$R$2843,13,0)</f>
        <v>52.552199999999999</v>
      </c>
      <c r="K8" s="66">
        <f>RANK(J8,J$8:J$10,0)</f>
        <v>3</v>
      </c>
      <c r="L8" s="65">
        <f>VLOOKUP($A8,'Return Data'!$B$7:$R$2843,17,0)</f>
        <v>30.472799999999999</v>
      </c>
      <c r="M8" s="66">
        <f>RANK(L8,L$8:L$10,0)</f>
        <v>2</v>
      </c>
      <c r="N8" s="65">
        <f>VLOOKUP($A8,'Return Data'!$B$7:$R$2843,14,0)</f>
        <v>15.6995</v>
      </c>
      <c r="O8" s="66">
        <f>RANK(N8,N$8:N$10,0)</f>
        <v>3</v>
      </c>
      <c r="P8" s="65">
        <f>VLOOKUP($A8,'Return Data'!$B$7:$R$2843,15,0)</f>
        <v>18.058499999999999</v>
      </c>
      <c r="Q8" s="66">
        <f>RANK(P8,P$8:P$10,0)</f>
        <v>1</v>
      </c>
      <c r="R8" s="65">
        <f>VLOOKUP($A8,'Return Data'!$B$7:$R$2843,16,0)</f>
        <v>19.677399999999999</v>
      </c>
      <c r="S8" s="67">
        <f>RANK(R8,R$8:R$10,0)</f>
        <v>1</v>
      </c>
    </row>
    <row r="9" spans="1:20" x14ac:dyDescent="0.3">
      <c r="A9" s="63" t="s">
        <v>608</v>
      </c>
      <c r="B9" s="64">
        <f>VLOOKUP($A9,'Return Data'!$B$7:$R$2843,3,0)</f>
        <v>44413</v>
      </c>
      <c r="C9" s="65">
        <f>VLOOKUP($A9,'Return Data'!$B$7:$R$2843,4,0)</f>
        <v>88.33</v>
      </c>
      <c r="D9" s="65">
        <f>VLOOKUP($A9,'Return Data'!$B$7:$R$2843,10,0)</f>
        <v>14.1008</v>
      </c>
      <c r="E9" s="66">
        <f>RANK(D9,D$8:D$10,0)</f>
        <v>3</v>
      </c>
      <c r="F9" s="65">
        <f>VLOOKUP($A9,'Return Data'!$B$7:$R$2843,11,0)</f>
        <v>15.3329</v>
      </c>
      <c r="G9" s="66">
        <f>RANK(F9,F$8:F$10,0)</f>
        <v>3</v>
      </c>
      <c r="H9" s="65">
        <f>VLOOKUP($A9,'Return Data'!$B$7:$R$2843,12,0)</f>
        <v>44.214599999999997</v>
      </c>
      <c r="I9" s="66">
        <f>RANK(H9,H$8:H$10,0)</f>
        <v>2</v>
      </c>
      <c r="J9" s="65">
        <f>VLOOKUP($A9,'Return Data'!$B$7:$R$2843,13,0)</f>
        <v>55.839799999999997</v>
      </c>
      <c r="K9" s="66">
        <f>RANK(J9,J$8:J$10,0)</f>
        <v>2</v>
      </c>
      <c r="L9" s="65">
        <f>VLOOKUP($A9,'Return Data'!$B$7:$R$2843,17,0)</f>
        <v>28.400400000000001</v>
      </c>
      <c r="M9" s="66">
        <f>RANK(L9,L$8:L$10,0)</f>
        <v>3</v>
      </c>
      <c r="N9" s="65">
        <f>VLOOKUP($A9,'Return Data'!$B$7:$R$2843,14,0)</f>
        <v>16.2441</v>
      </c>
      <c r="O9" s="66">
        <f>RANK(N9,N$8:N$10,0)</f>
        <v>2</v>
      </c>
      <c r="P9" s="65">
        <f>VLOOKUP($A9,'Return Data'!$B$7:$R$2843,15,0)</f>
        <v>17.505299999999998</v>
      </c>
      <c r="Q9" s="66">
        <f>RANK(P9,P$8:P$10,0)</f>
        <v>2</v>
      </c>
      <c r="R9" s="65">
        <f>VLOOKUP($A9,'Return Data'!$B$7:$R$2843,16,0)</f>
        <v>16.686900000000001</v>
      </c>
      <c r="S9" s="67">
        <f>RANK(R9,R$8:R$10,0)</f>
        <v>2</v>
      </c>
    </row>
    <row r="10" spans="1:20" x14ac:dyDescent="0.3">
      <c r="A10" s="63" t="s">
        <v>1856</v>
      </c>
      <c r="B10" s="64">
        <f>VLOOKUP($A10,'Return Data'!$B$7:$R$2843,3,0)</f>
        <v>44413</v>
      </c>
      <c r="C10" s="65">
        <f>VLOOKUP($A10,'Return Data'!$B$7:$R$2843,4,0)</f>
        <v>193.74809999999999</v>
      </c>
      <c r="D10" s="65">
        <f>VLOOKUP($A10,'Return Data'!$B$7:$R$2843,10,0)</f>
        <v>16.5991</v>
      </c>
      <c r="E10" s="66">
        <f>RANK(D10,D$8:D$10,0)</f>
        <v>1</v>
      </c>
      <c r="F10" s="65">
        <f>VLOOKUP($A10,'Return Data'!$B$7:$R$2843,11,0)</f>
        <v>24.0502</v>
      </c>
      <c r="G10" s="66">
        <f>RANK(F10,F$8:F$10,0)</f>
        <v>1</v>
      </c>
      <c r="H10" s="65">
        <f>VLOOKUP($A10,'Return Data'!$B$7:$R$2843,12,0)</f>
        <v>66.307500000000005</v>
      </c>
      <c r="I10" s="66">
        <f>RANK(H10,H$8:H$10,0)</f>
        <v>1</v>
      </c>
      <c r="J10" s="65">
        <f>VLOOKUP($A10,'Return Data'!$B$7:$R$2843,13,0)</f>
        <v>85.663399999999996</v>
      </c>
      <c r="K10" s="66">
        <f>RANK(J10,J$8:J$10,0)</f>
        <v>1</v>
      </c>
      <c r="L10" s="65">
        <f>VLOOKUP($A10,'Return Data'!$B$7:$R$2843,17,0)</f>
        <v>39.851900000000001</v>
      </c>
      <c r="M10" s="66">
        <f>RANK(L10,L$8:L$10,0)</f>
        <v>1</v>
      </c>
      <c r="N10" s="65">
        <f>VLOOKUP($A10,'Return Data'!$B$7:$R$2843,14,0)</f>
        <v>18.6798</v>
      </c>
      <c r="O10" s="66">
        <f>RANK(N10,N$8:N$10,0)</f>
        <v>1</v>
      </c>
      <c r="P10" s="65">
        <f>VLOOKUP($A10,'Return Data'!$B$7:$R$2843,15,0)</f>
        <v>15.2257</v>
      </c>
      <c r="Q10" s="66">
        <f>RANK(P10,P$8:P$10,0)</f>
        <v>3</v>
      </c>
      <c r="R10" s="65">
        <f>VLOOKUP($A10,'Return Data'!$B$7:$R$2843,16,0)</f>
        <v>14.8119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15.470933333333333</v>
      </c>
      <c r="E12" s="74"/>
      <c r="F12" s="75">
        <f>AVERAGE(F8:F10)</f>
        <v>18.267466666666667</v>
      </c>
      <c r="G12" s="74"/>
      <c r="H12" s="75">
        <f>AVERAGE(H8:H10)</f>
        <v>51.320766666666664</v>
      </c>
      <c r="I12" s="74"/>
      <c r="J12" s="75">
        <f>AVERAGE(J8:J10)</f>
        <v>64.685133333333326</v>
      </c>
      <c r="K12" s="74"/>
      <c r="L12" s="75">
        <f>AVERAGE(L8:L10)</f>
        <v>32.908366666666666</v>
      </c>
      <c r="M12" s="74"/>
      <c r="N12" s="75">
        <f>AVERAGE(N8:N10)</f>
        <v>16.874466666666667</v>
      </c>
      <c r="O12" s="74"/>
      <c r="P12" s="75">
        <f>AVERAGE(P8:P10)</f>
        <v>16.929833333333335</v>
      </c>
      <c r="Q12" s="74"/>
      <c r="R12" s="75">
        <f>AVERAGE(R8:R10)</f>
        <v>17.058733333333333</v>
      </c>
      <c r="S12" s="76"/>
    </row>
    <row r="13" spans="1:20" x14ac:dyDescent="0.3">
      <c r="A13" s="73" t="s">
        <v>28</v>
      </c>
      <c r="B13" s="74"/>
      <c r="C13" s="74"/>
      <c r="D13" s="75">
        <f>MIN(D8:D10)</f>
        <v>14.1008</v>
      </c>
      <c r="E13" s="74"/>
      <c r="F13" s="75">
        <f>MIN(F8:F10)</f>
        <v>15.3329</v>
      </c>
      <c r="G13" s="74"/>
      <c r="H13" s="75">
        <f>MIN(H8:H10)</f>
        <v>43.440199999999997</v>
      </c>
      <c r="I13" s="74"/>
      <c r="J13" s="75">
        <f>MIN(J8:J10)</f>
        <v>52.552199999999999</v>
      </c>
      <c r="K13" s="74"/>
      <c r="L13" s="75">
        <f>MIN(L8:L10)</f>
        <v>28.400400000000001</v>
      </c>
      <c r="M13" s="74"/>
      <c r="N13" s="75">
        <f>MIN(N8:N10)</f>
        <v>15.6995</v>
      </c>
      <c r="O13" s="74"/>
      <c r="P13" s="75">
        <f>MIN(P8:P10)</f>
        <v>15.2257</v>
      </c>
      <c r="Q13" s="74"/>
      <c r="R13" s="75">
        <f>MIN(R8:R10)</f>
        <v>14.8119</v>
      </c>
      <c r="S13" s="76"/>
    </row>
    <row r="14" spans="1:20" ht="15" thickBot="1" x14ac:dyDescent="0.35">
      <c r="A14" s="77" t="s">
        <v>29</v>
      </c>
      <c r="B14" s="78"/>
      <c r="C14" s="78"/>
      <c r="D14" s="79">
        <f>MAX(D8:D10)</f>
        <v>16.5991</v>
      </c>
      <c r="E14" s="78"/>
      <c r="F14" s="79">
        <f>MAX(F8:F10)</f>
        <v>24.0502</v>
      </c>
      <c r="G14" s="78"/>
      <c r="H14" s="79">
        <f>MAX(H8:H10)</f>
        <v>66.307500000000005</v>
      </c>
      <c r="I14" s="78"/>
      <c r="J14" s="79">
        <f>MAX(J8:J10)</f>
        <v>85.663399999999996</v>
      </c>
      <c r="K14" s="78"/>
      <c r="L14" s="79">
        <f>MAX(L8:L10)</f>
        <v>39.851900000000001</v>
      </c>
      <c r="M14" s="78"/>
      <c r="N14" s="79">
        <f>MAX(N8:N10)</f>
        <v>18.6798</v>
      </c>
      <c r="O14" s="78"/>
      <c r="P14" s="79">
        <f>MAX(P8:P10)</f>
        <v>18.058499999999999</v>
      </c>
      <c r="Q14" s="78"/>
      <c r="R14" s="79">
        <f>MAX(R8:R10)</f>
        <v>19.677399999999999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44413</v>
      </c>
      <c r="C8" s="65">
        <f>VLOOKUP($A8,'Return Data'!$B$7:$R$2843,4,0)</f>
        <v>73.180000000000007</v>
      </c>
      <c r="D8" s="65">
        <f>VLOOKUP($A8,'Return Data'!$B$7:$R$2843,10,0)</f>
        <v>15.316700000000001</v>
      </c>
      <c r="E8" s="66">
        <f>RANK(D8,D$8:D$10,0)</f>
        <v>2</v>
      </c>
      <c r="F8" s="65">
        <f>VLOOKUP($A8,'Return Data'!$B$7:$R$2843,11,0)</f>
        <v>14.648300000000001</v>
      </c>
      <c r="G8" s="66">
        <f>RANK(F8,F$8:F$10,0)</f>
        <v>2</v>
      </c>
      <c r="H8" s="65">
        <f>VLOOKUP($A8,'Return Data'!$B$7:$R$2843,12,0)</f>
        <v>42.014400000000002</v>
      </c>
      <c r="I8" s="66">
        <f>RANK(H8,H$8:H$10,0)</f>
        <v>3</v>
      </c>
      <c r="J8" s="65">
        <f>VLOOKUP($A8,'Return Data'!$B$7:$R$2843,13,0)</f>
        <v>50.545200000000001</v>
      </c>
      <c r="K8" s="66">
        <f>RANK(J8,J$8:J$10,0)</f>
        <v>3</v>
      </c>
      <c r="L8" s="65">
        <f>VLOOKUP($A8,'Return Data'!$B$7:$R$2843,17,0)</f>
        <v>28.904900000000001</v>
      </c>
      <c r="M8" s="66">
        <f>RANK(L8,L$8:L$10,0)</f>
        <v>2</v>
      </c>
      <c r="N8" s="65">
        <f>VLOOKUP($A8,'Return Data'!$B$7:$R$2843,14,0)</f>
        <v>14.3332</v>
      </c>
      <c r="O8" s="66">
        <f>RANK(N8,N$8:N$10,0)</f>
        <v>3</v>
      </c>
      <c r="P8" s="65">
        <f>VLOOKUP($A8,'Return Data'!$B$7:$R$2843,15,0)</f>
        <v>16.4634</v>
      </c>
      <c r="Q8" s="66">
        <f>RANK(P8,P$8:P$10,0)</f>
        <v>1</v>
      </c>
      <c r="R8" s="65">
        <f>VLOOKUP($A8,'Return Data'!$B$7:$R$2843,16,0)</f>
        <v>14.9015</v>
      </c>
      <c r="S8" s="67">
        <f>RANK(R8,R$8:R$10,0)</f>
        <v>2</v>
      </c>
    </row>
    <row r="9" spans="1:20" x14ac:dyDescent="0.3">
      <c r="A9" s="63" t="s">
        <v>607</v>
      </c>
      <c r="B9" s="64">
        <f>VLOOKUP($A9,'Return Data'!$B$7:$R$2843,3,0)</f>
        <v>44413</v>
      </c>
      <c r="C9" s="65">
        <f>VLOOKUP($A9,'Return Data'!$B$7:$R$2843,4,0)</f>
        <v>79.004999999999995</v>
      </c>
      <c r="D9" s="65">
        <f>VLOOKUP($A9,'Return Data'!$B$7:$R$2843,10,0)</f>
        <v>13.7057</v>
      </c>
      <c r="E9" s="66">
        <f>RANK(D9,D$8:D$10,0)</f>
        <v>3</v>
      </c>
      <c r="F9" s="65">
        <f>VLOOKUP($A9,'Return Data'!$B$7:$R$2843,11,0)</f>
        <v>14.561400000000001</v>
      </c>
      <c r="G9" s="66">
        <f>RANK(F9,F$8:F$10,0)</f>
        <v>3</v>
      </c>
      <c r="H9" s="65">
        <f>VLOOKUP($A9,'Return Data'!$B$7:$R$2843,12,0)</f>
        <v>42.773200000000003</v>
      </c>
      <c r="I9" s="66">
        <f>RANK(H9,H$8:H$10,0)</f>
        <v>2</v>
      </c>
      <c r="J9" s="65">
        <f>VLOOKUP($A9,'Return Data'!$B$7:$R$2843,13,0)</f>
        <v>53.760100000000001</v>
      </c>
      <c r="K9" s="66">
        <f>RANK(J9,J$8:J$10,0)</f>
        <v>2</v>
      </c>
      <c r="L9" s="65">
        <f>VLOOKUP($A9,'Return Data'!$B$7:$R$2843,17,0)</f>
        <v>26.6724</v>
      </c>
      <c r="M9" s="66">
        <f>RANK(L9,L$8:L$10,0)</f>
        <v>3</v>
      </c>
      <c r="N9" s="65">
        <f>VLOOKUP($A9,'Return Data'!$B$7:$R$2843,14,0)</f>
        <v>14.679399999999999</v>
      </c>
      <c r="O9" s="66">
        <f>RANK(N9,N$8:N$10,0)</f>
        <v>2</v>
      </c>
      <c r="P9" s="65">
        <f>VLOOKUP($A9,'Return Data'!$B$7:$R$2843,15,0)</f>
        <v>15.8409</v>
      </c>
      <c r="Q9" s="66">
        <f>RANK(P9,P$8:P$10,0)</f>
        <v>2</v>
      </c>
      <c r="R9" s="65">
        <f>VLOOKUP($A9,'Return Data'!$B$7:$R$2843,16,0)</f>
        <v>13.757199999999999</v>
      </c>
      <c r="S9" s="67">
        <f>RANK(R9,R$8:R$10,0)</f>
        <v>3</v>
      </c>
    </row>
    <row r="10" spans="1:20" x14ac:dyDescent="0.3">
      <c r="A10" s="63" t="s">
        <v>1857</v>
      </c>
      <c r="B10" s="64">
        <f>VLOOKUP($A10,'Return Data'!$B$7:$R$2843,3,0)</f>
        <v>44413</v>
      </c>
      <c r="C10" s="65">
        <f>VLOOKUP($A10,'Return Data'!$B$7:$R$2843,4,0)</f>
        <v>464.630038950727</v>
      </c>
      <c r="D10" s="65">
        <f>VLOOKUP($A10,'Return Data'!$B$7:$R$2843,10,0)</f>
        <v>16.3828</v>
      </c>
      <c r="E10" s="66">
        <f>RANK(D10,D$8:D$10,0)</f>
        <v>1</v>
      </c>
      <c r="F10" s="65">
        <f>VLOOKUP($A10,'Return Data'!$B$7:$R$2843,11,0)</f>
        <v>23.627099999999999</v>
      </c>
      <c r="G10" s="66">
        <f>RANK(F10,F$8:F$10,0)</f>
        <v>1</v>
      </c>
      <c r="H10" s="65">
        <f>VLOOKUP($A10,'Return Data'!$B$7:$R$2843,12,0)</f>
        <v>65.486099999999993</v>
      </c>
      <c r="I10" s="66">
        <f>RANK(H10,H$8:H$10,0)</f>
        <v>1</v>
      </c>
      <c r="J10" s="65">
        <f>VLOOKUP($A10,'Return Data'!$B$7:$R$2843,13,0)</f>
        <v>84.461299999999994</v>
      </c>
      <c r="K10" s="66">
        <f>RANK(J10,J$8:J$10,0)</f>
        <v>1</v>
      </c>
      <c r="L10" s="65">
        <f>VLOOKUP($A10,'Return Data'!$B$7:$R$2843,17,0)</f>
        <v>38.995199999999997</v>
      </c>
      <c r="M10" s="66">
        <f>RANK(L10,L$8:L$10,0)</f>
        <v>1</v>
      </c>
      <c r="N10" s="65">
        <f>VLOOKUP($A10,'Return Data'!$B$7:$R$2843,14,0)</f>
        <v>17.945</v>
      </c>
      <c r="O10" s="66">
        <f>RANK(N10,N$8:N$10,0)</f>
        <v>1</v>
      </c>
      <c r="P10" s="65">
        <f>VLOOKUP($A10,'Return Data'!$B$7:$R$2843,15,0)</f>
        <v>14.4916</v>
      </c>
      <c r="Q10" s="66">
        <f>RANK(P10,P$8:P$10,0)</f>
        <v>3</v>
      </c>
      <c r="R10" s="65">
        <f>VLOOKUP($A10,'Return Data'!$B$7:$R$2843,16,0)</f>
        <v>18.4833</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15.135066666666667</v>
      </c>
      <c r="E12" s="74"/>
      <c r="F12" s="75">
        <f>AVERAGE(F8:F10)</f>
        <v>17.612266666666667</v>
      </c>
      <c r="G12" s="74"/>
      <c r="H12" s="75">
        <f>AVERAGE(H8:H10)</f>
        <v>50.091233333333328</v>
      </c>
      <c r="I12" s="74"/>
      <c r="J12" s="75">
        <f>AVERAGE(J8:J10)</f>
        <v>62.922199999999997</v>
      </c>
      <c r="K12" s="74"/>
      <c r="L12" s="75">
        <f>AVERAGE(L8:L10)</f>
        <v>31.524166666666662</v>
      </c>
      <c r="M12" s="74"/>
      <c r="N12" s="75">
        <f>AVERAGE(N8:N10)</f>
        <v>15.652533333333333</v>
      </c>
      <c r="O12" s="74"/>
      <c r="P12" s="75">
        <f>AVERAGE(P8:P10)</f>
        <v>15.598633333333332</v>
      </c>
      <c r="Q12" s="74"/>
      <c r="R12" s="75">
        <f>AVERAGE(R8:R10)</f>
        <v>15.713999999999999</v>
      </c>
      <c r="S12" s="76"/>
    </row>
    <row r="13" spans="1:20" x14ac:dyDescent="0.3">
      <c r="A13" s="73" t="s">
        <v>28</v>
      </c>
      <c r="B13" s="74"/>
      <c r="C13" s="74"/>
      <c r="D13" s="75">
        <f>MIN(D8:D10)</f>
        <v>13.7057</v>
      </c>
      <c r="E13" s="74"/>
      <c r="F13" s="75">
        <f>MIN(F8:F10)</f>
        <v>14.561400000000001</v>
      </c>
      <c r="G13" s="74"/>
      <c r="H13" s="75">
        <f>MIN(H8:H10)</f>
        <v>42.014400000000002</v>
      </c>
      <c r="I13" s="74"/>
      <c r="J13" s="75">
        <f>MIN(J8:J10)</f>
        <v>50.545200000000001</v>
      </c>
      <c r="K13" s="74"/>
      <c r="L13" s="75">
        <f>MIN(L8:L10)</f>
        <v>26.6724</v>
      </c>
      <c r="M13" s="74"/>
      <c r="N13" s="75">
        <f>MIN(N8:N10)</f>
        <v>14.3332</v>
      </c>
      <c r="O13" s="74"/>
      <c r="P13" s="75">
        <f>MIN(P8:P10)</f>
        <v>14.4916</v>
      </c>
      <c r="Q13" s="74"/>
      <c r="R13" s="75">
        <f>MIN(R8:R10)</f>
        <v>13.757199999999999</v>
      </c>
      <c r="S13" s="76"/>
    </row>
    <row r="14" spans="1:20" ht="15" thickBot="1" x14ac:dyDescent="0.35">
      <c r="A14" s="77" t="s">
        <v>29</v>
      </c>
      <c r="B14" s="78"/>
      <c r="C14" s="78"/>
      <c r="D14" s="79">
        <f>MAX(D8:D10)</f>
        <v>16.3828</v>
      </c>
      <c r="E14" s="78"/>
      <c r="F14" s="79">
        <f>MAX(F8:F10)</f>
        <v>23.627099999999999</v>
      </c>
      <c r="G14" s="78"/>
      <c r="H14" s="79">
        <f>MAX(H8:H10)</f>
        <v>65.486099999999993</v>
      </c>
      <c r="I14" s="78"/>
      <c r="J14" s="79">
        <f>MAX(J8:J10)</f>
        <v>84.461299999999994</v>
      </c>
      <c r="K14" s="78"/>
      <c r="L14" s="79">
        <f>MAX(L8:L10)</f>
        <v>38.995199999999997</v>
      </c>
      <c r="M14" s="78"/>
      <c r="N14" s="79">
        <f>MAX(N8:N10)</f>
        <v>17.945</v>
      </c>
      <c r="O14" s="78"/>
      <c r="P14" s="79">
        <f>MAX(P8:P10)</f>
        <v>16.4634</v>
      </c>
      <c r="Q14" s="78"/>
      <c r="R14" s="79">
        <f>MAX(R8:R10)</f>
        <v>18.4833</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44413</v>
      </c>
      <c r="C8" s="65">
        <f>VLOOKUP($A8,'Return Data'!$B$7:$R$2843,4,0)</f>
        <v>77.240899999999996</v>
      </c>
      <c r="D8" s="65">
        <f>VLOOKUP($A8,'Return Data'!$B$7:$R$2843,10,0)</f>
        <v>14.244300000000001</v>
      </c>
      <c r="E8" s="66">
        <f>RANK(D8,D$8:D$23,0)</f>
        <v>9</v>
      </c>
      <c r="F8" s="65">
        <f>VLOOKUP($A8,'Return Data'!$B$7:$R$2843,11,0)</f>
        <v>23.8385</v>
      </c>
      <c r="G8" s="66">
        <f>RANK(F8,F$8:F$23,0)</f>
        <v>2</v>
      </c>
      <c r="H8" s="65">
        <f>VLOOKUP($A8,'Return Data'!$B$7:$R$2843,12,0)</f>
        <v>55.4146</v>
      </c>
      <c r="I8" s="66">
        <f>RANK(H8,H$8:H$23,0)</f>
        <v>3</v>
      </c>
      <c r="J8" s="65">
        <f>VLOOKUP($A8,'Return Data'!$B$7:$R$2843,13,0)</f>
        <v>73.104799999999997</v>
      </c>
      <c r="K8" s="66">
        <f>RANK(J8,J$8:J$23,0)</f>
        <v>3</v>
      </c>
      <c r="L8" s="65">
        <f>VLOOKUP($A8,'Return Data'!$B$7:$R$2843,17,0)</f>
        <v>27.4815</v>
      </c>
      <c r="M8" s="66">
        <f>RANK(L8,L$8:L$23,0)</f>
        <v>9</v>
      </c>
      <c r="N8" s="65">
        <f>VLOOKUP($A8,'Return Data'!$B$7:$R$2843,14,0)</f>
        <v>8.1487999999999996</v>
      </c>
      <c r="O8" s="66">
        <f>RANK(N8,N$8:N$23,0)</f>
        <v>12</v>
      </c>
      <c r="P8" s="65">
        <f>VLOOKUP($A8,'Return Data'!$B$7:$R$2843,15,0)</f>
        <v>10.638299999999999</v>
      </c>
      <c r="Q8" s="66">
        <f>RANK(P8,P$8:P$23,0)</f>
        <v>11</v>
      </c>
      <c r="R8" s="65">
        <f>VLOOKUP($A8,'Return Data'!$B$7:$R$2843,16,0)</f>
        <v>18.1312</v>
      </c>
      <c r="S8" s="67">
        <f>RANK(R8,R$8:R$23,0)</f>
        <v>3</v>
      </c>
    </row>
    <row r="9" spans="1:19" s="68" customFormat="1" x14ac:dyDescent="0.3">
      <c r="A9" s="63" t="s">
        <v>12</v>
      </c>
      <c r="B9" s="64">
        <f>VLOOKUP($A9,'Return Data'!$B$7:$R$2843,3,0)</f>
        <v>44413</v>
      </c>
      <c r="C9" s="65">
        <f>VLOOKUP($A9,'Return Data'!$B$7:$R$2843,4,0)</f>
        <v>436.9</v>
      </c>
      <c r="D9" s="65">
        <f>VLOOKUP($A9,'Return Data'!$B$7:$R$2843,10,0)</f>
        <v>16.081</v>
      </c>
      <c r="E9" s="66">
        <f t="shared" ref="E9:E23" si="0">RANK(D9,D$8:D$23,0)</f>
        <v>6</v>
      </c>
      <c r="F9" s="65">
        <f>VLOOKUP($A9,'Return Data'!$B$7:$R$2843,11,0)</f>
        <v>16.176100000000002</v>
      </c>
      <c r="G9" s="66">
        <f t="shared" ref="G9:I9" si="1">RANK(F9,F$8:F$23,0)</f>
        <v>8</v>
      </c>
      <c r="H9" s="65">
        <f>VLOOKUP($A9,'Return Data'!$B$7:$R$2843,12,0)</f>
        <v>44.497100000000003</v>
      </c>
      <c r="I9" s="66">
        <f t="shared" si="1"/>
        <v>8</v>
      </c>
      <c r="J9" s="65">
        <f>VLOOKUP($A9,'Return Data'!$B$7:$R$2843,13,0)</f>
        <v>58.105800000000002</v>
      </c>
      <c r="K9" s="66">
        <f t="shared" ref="K9:K23" si="2">RANK(J9,J$8:J$23,0)</f>
        <v>9</v>
      </c>
      <c r="L9" s="65">
        <f>VLOOKUP($A9,'Return Data'!$B$7:$R$2843,17,0)</f>
        <v>25.351700000000001</v>
      </c>
      <c r="M9" s="66">
        <f t="shared" ref="M9:M23" si="3">RANK(L9,L$8:L$23,0)</f>
        <v>12</v>
      </c>
      <c r="N9" s="65">
        <f>VLOOKUP($A9,'Return Data'!$B$7:$R$2843,14,0)</f>
        <v>11.2051</v>
      </c>
      <c r="O9" s="66">
        <f t="shared" ref="O9:O23" si="4">RANK(N9,N$8:N$23,0)</f>
        <v>9</v>
      </c>
      <c r="P9" s="65">
        <f>VLOOKUP($A9,'Return Data'!$B$7:$R$2843,15,0)</f>
        <v>14.382199999999999</v>
      </c>
      <c r="Q9" s="66">
        <f t="shared" ref="Q9:Q23" si="5">RANK(P9,P$8:P$23,0)</f>
        <v>6</v>
      </c>
      <c r="R9" s="65">
        <f>VLOOKUP($A9,'Return Data'!$B$7:$R$2843,16,0)</f>
        <v>16.581499999999998</v>
      </c>
      <c r="S9" s="67">
        <f t="shared" ref="S9:S23" si="6">RANK(R9,R$8:R$23,0)</f>
        <v>7</v>
      </c>
    </row>
    <row r="10" spans="1:19" s="68" customFormat="1" x14ac:dyDescent="0.3">
      <c r="A10" s="63" t="s">
        <v>13</v>
      </c>
      <c r="B10" s="64">
        <f>VLOOKUP($A10,'Return Data'!$B$7:$R$2843,3,0)</f>
        <v>44413</v>
      </c>
      <c r="C10" s="65">
        <f>VLOOKUP($A10,'Return Data'!$B$7:$R$2843,4,0)</f>
        <v>241.97</v>
      </c>
      <c r="D10" s="65">
        <f>VLOOKUP($A10,'Return Data'!$B$7:$R$2843,10,0)</f>
        <v>12.018000000000001</v>
      </c>
      <c r="E10" s="66">
        <f t="shared" si="0"/>
        <v>14</v>
      </c>
      <c r="F10" s="65">
        <f>VLOOKUP($A10,'Return Data'!$B$7:$R$2843,11,0)</f>
        <v>18.427</v>
      </c>
      <c r="G10" s="66">
        <f t="shared" ref="G10:I10" si="7">RANK(F10,F$8:F$23,0)</f>
        <v>6</v>
      </c>
      <c r="H10" s="65">
        <f>VLOOKUP($A10,'Return Data'!$B$7:$R$2843,12,0)</f>
        <v>47.183700000000002</v>
      </c>
      <c r="I10" s="66">
        <f t="shared" si="7"/>
        <v>7</v>
      </c>
      <c r="J10" s="65">
        <f>VLOOKUP($A10,'Return Data'!$B$7:$R$2843,13,0)</f>
        <v>55.818100000000001</v>
      </c>
      <c r="K10" s="66">
        <f t="shared" si="2"/>
        <v>11</v>
      </c>
      <c r="L10" s="65">
        <f>VLOOKUP($A10,'Return Data'!$B$7:$R$2843,17,0)</f>
        <v>29.541799999999999</v>
      </c>
      <c r="M10" s="66">
        <f t="shared" si="3"/>
        <v>4</v>
      </c>
      <c r="N10" s="65">
        <f>VLOOKUP($A10,'Return Data'!$B$7:$R$2843,14,0)</f>
        <v>15.391500000000001</v>
      </c>
      <c r="O10" s="66">
        <f t="shared" si="4"/>
        <v>3</v>
      </c>
      <c r="P10" s="65">
        <f>VLOOKUP($A10,'Return Data'!$B$7:$R$2843,15,0)</f>
        <v>13.5212</v>
      </c>
      <c r="Q10" s="66">
        <f t="shared" si="5"/>
        <v>9</v>
      </c>
      <c r="R10" s="65">
        <f>VLOOKUP($A10,'Return Data'!$B$7:$R$2843,16,0)</f>
        <v>18.064699999999998</v>
      </c>
      <c r="S10" s="67">
        <f t="shared" si="6"/>
        <v>4</v>
      </c>
    </row>
    <row r="11" spans="1:19" s="68" customFormat="1" x14ac:dyDescent="0.3">
      <c r="A11" s="63" t="s">
        <v>14</v>
      </c>
      <c r="B11" s="64">
        <f>VLOOKUP($A11,'Return Data'!$B$7:$R$2843,3,0)</f>
        <v>44413</v>
      </c>
      <c r="C11" s="65">
        <f>VLOOKUP($A11,'Return Data'!$B$7:$R$2843,4,0)</f>
        <v>15.61</v>
      </c>
      <c r="D11" s="65">
        <f>VLOOKUP($A11,'Return Data'!$B$7:$R$2843,10,0)</f>
        <v>14.024800000000001</v>
      </c>
      <c r="E11" s="66">
        <f t="shared" si="0"/>
        <v>10</v>
      </c>
      <c r="F11" s="65">
        <f>VLOOKUP($A11,'Return Data'!$B$7:$R$2843,11,0)</f>
        <v>19.251300000000001</v>
      </c>
      <c r="G11" s="66">
        <f t="shared" ref="G11:I11" si="8">RANK(F11,F$8:F$23,0)</f>
        <v>5</v>
      </c>
      <c r="H11" s="65">
        <f>VLOOKUP($A11,'Return Data'!$B$7:$R$2843,12,0)</f>
        <v>43.210999999999999</v>
      </c>
      <c r="I11" s="66">
        <f t="shared" si="8"/>
        <v>10</v>
      </c>
      <c r="J11" s="65">
        <f>VLOOKUP($A11,'Return Data'!$B$7:$R$2843,13,0)</f>
        <v>56.412799999999997</v>
      </c>
      <c r="K11" s="66">
        <f t="shared" si="2"/>
        <v>10</v>
      </c>
      <c r="L11" s="65">
        <f>VLOOKUP($A11,'Return Data'!$B$7:$R$2843,17,0)</f>
        <v>25.5303</v>
      </c>
      <c r="M11" s="66">
        <f t="shared" si="3"/>
        <v>11</v>
      </c>
      <c r="N11" s="65"/>
      <c r="O11" s="66"/>
      <c r="P11" s="65"/>
      <c r="Q11" s="66"/>
      <c r="R11" s="65">
        <f>VLOOKUP($A11,'Return Data'!$B$7:$R$2843,16,0)</f>
        <v>16.2258</v>
      </c>
      <c r="S11" s="67">
        <f t="shared" si="6"/>
        <v>8</v>
      </c>
    </row>
    <row r="12" spans="1:19" s="68" customFormat="1" x14ac:dyDescent="0.3">
      <c r="A12" s="63" t="s">
        <v>15</v>
      </c>
      <c r="B12" s="64">
        <f>VLOOKUP($A12,'Return Data'!$B$7:$R$2843,3,0)</f>
        <v>44413</v>
      </c>
      <c r="C12" s="65">
        <f>VLOOKUP($A12,'Return Data'!$B$7:$R$2843,4,0)</f>
        <v>88.71</v>
      </c>
      <c r="D12" s="65">
        <f>VLOOKUP($A12,'Return Data'!$B$7:$R$2843,10,0)</f>
        <v>20.138100000000001</v>
      </c>
      <c r="E12" s="66">
        <f t="shared" si="0"/>
        <v>1</v>
      </c>
      <c r="F12" s="65">
        <f>VLOOKUP($A12,'Return Data'!$B$7:$R$2843,11,0)</f>
        <v>36.877000000000002</v>
      </c>
      <c r="G12" s="66">
        <f t="shared" ref="G12:I12" si="9">RANK(F12,F$8:F$23,0)</f>
        <v>1</v>
      </c>
      <c r="H12" s="65">
        <f>VLOOKUP($A12,'Return Data'!$B$7:$R$2843,12,0)</f>
        <v>76.186700000000002</v>
      </c>
      <c r="I12" s="66">
        <f t="shared" si="9"/>
        <v>1</v>
      </c>
      <c r="J12" s="65">
        <f>VLOOKUP($A12,'Return Data'!$B$7:$R$2843,13,0)</f>
        <v>103.97790000000001</v>
      </c>
      <c r="K12" s="66">
        <f t="shared" si="2"/>
        <v>1</v>
      </c>
      <c r="L12" s="65">
        <f>VLOOKUP($A12,'Return Data'!$B$7:$R$2843,17,0)</f>
        <v>37.412300000000002</v>
      </c>
      <c r="M12" s="66">
        <f t="shared" si="3"/>
        <v>1</v>
      </c>
      <c r="N12" s="65">
        <f>VLOOKUP($A12,'Return Data'!$B$7:$R$2843,14,0)</f>
        <v>15.3574</v>
      </c>
      <c r="O12" s="66">
        <f t="shared" si="4"/>
        <v>4</v>
      </c>
      <c r="P12" s="65">
        <f>VLOOKUP($A12,'Return Data'!$B$7:$R$2843,15,0)</f>
        <v>17.976299999999998</v>
      </c>
      <c r="Q12" s="66">
        <f t="shared" si="5"/>
        <v>1</v>
      </c>
      <c r="R12" s="65">
        <f>VLOOKUP($A12,'Return Data'!$B$7:$R$2843,16,0)</f>
        <v>17.6754</v>
      </c>
      <c r="S12" s="67">
        <f t="shared" si="6"/>
        <v>5</v>
      </c>
    </row>
    <row r="13" spans="1:19" s="68" customFormat="1" x14ac:dyDescent="0.3">
      <c r="A13" s="63" t="s">
        <v>16</v>
      </c>
      <c r="B13" s="64">
        <f>VLOOKUP($A13,'Return Data'!$B$7:$R$2843,3,0)</f>
        <v>44413</v>
      </c>
      <c r="C13" s="65">
        <f>VLOOKUP($A13,'Return Data'!$B$7:$R$2843,4,0)</f>
        <v>18.103400000000001</v>
      </c>
      <c r="D13" s="65">
        <f>VLOOKUP($A13,'Return Data'!$B$7:$R$2843,10,0)</f>
        <v>13.8085</v>
      </c>
      <c r="E13" s="66">
        <f t="shared" si="0"/>
        <v>11</v>
      </c>
      <c r="F13" s="65">
        <f>VLOOKUP($A13,'Return Data'!$B$7:$R$2843,11,0)</f>
        <v>14.0846</v>
      </c>
      <c r="G13" s="66">
        <f t="shared" ref="G13:I13" si="10">RANK(F13,F$8:F$23,0)</f>
        <v>12</v>
      </c>
      <c r="H13" s="65">
        <f>VLOOKUP($A13,'Return Data'!$B$7:$R$2843,12,0)</f>
        <v>39.006700000000002</v>
      </c>
      <c r="I13" s="66">
        <f t="shared" si="10"/>
        <v>13</v>
      </c>
      <c r="J13" s="65">
        <f>VLOOKUP($A13,'Return Data'!$B$7:$R$2843,13,0)</f>
        <v>53.006300000000003</v>
      </c>
      <c r="K13" s="66">
        <f t="shared" si="2"/>
        <v>13</v>
      </c>
      <c r="L13" s="65">
        <f>VLOOKUP($A13,'Return Data'!$B$7:$R$2843,17,0)</f>
        <v>26.102699999999999</v>
      </c>
      <c r="M13" s="66">
        <f t="shared" si="3"/>
        <v>10</v>
      </c>
      <c r="N13" s="65">
        <f>VLOOKUP($A13,'Return Data'!$B$7:$R$2843,14,0)</f>
        <v>9.8923000000000005</v>
      </c>
      <c r="O13" s="66">
        <f t="shared" si="4"/>
        <v>11</v>
      </c>
      <c r="P13" s="65">
        <f>VLOOKUP($A13,'Return Data'!$B$7:$R$2843,15,0)</f>
        <v>10.4101</v>
      </c>
      <c r="Q13" s="66">
        <f t="shared" si="5"/>
        <v>12</v>
      </c>
      <c r="R13" s="65">
        <f>VLOOKUP($A13,'Return Data'!$B$7:$R$2843,16,0)</f>
        <v>10.554600000000001</v>
      </c>
      <c r="S13" s="67">
        <f t="shared" si="6"/>
        <v>15</v>
      </c>
    </row>
    <row r="14" spans="1:19" s="68" customFormat="1" x14ac:dyDescent="0.3">
      <c r="A14" s="63" t="s">
        <v>17</v>
      </c>
      <c r="B14" s="64">
        <f>VLOOKUP($A14,'Return Data'!$B$7:$R$2843,3,0)</f>
        <v>44413</v>
      </c>
      <c r="C14" s="65">
        <f>VLOOKUP($A14,'Return Data'!$B$7:$R$2843,4,0)</f>
        <v>52.589300000000001</v>
      </c>
      <c r="D14" s="65">
        <f>VLOOKUP($A14,'Return Data'!$B$7:$R$2843,10,0)</f>
        <v>15.805099999999999</v>
      </c>
      <c r="E14" s="66">
        <f t="shared" si="0"/>
        <v>7</v>
      </c>
      <c r="F14" s="65">
        <f>VLOOKUP($A14,'Return Data'!$B$7:$R$2843,11,0)</f>
        <v>16.1371</v>
      </c>
      <c r="G14" s="66">
        <f t="shared" ref="G14:I14" si="11">RANK(F14,F$8:F$23,0)</f>
        <v>9</v>
      </c>
      <c r="H14" s="65">
        <f>VLOOKUP($A14,'Return Data'!$B$7:$R$2843,12,0)</f>
        <v>49.785200000000003</v>
      </c>
      <c r="I14" s="66">
        <f t="shared" si="11"/>
        <v>5</v>
      </c>
      <c r="J14" s="65">
        <f>VLOOKUP($A14,'Return Data'!$B$7:$R$2843,13,0)</f>
        <v>63.815800000000003</v>
      </c>
      <c r="K14" s="66">
        <f t="shared" si="2"/>
        <v>5</v>
      </c>
      <c r="L14" s="65">
        <f>VLOOKUP($A14,'Return Data'!$B$7:$R$2843,17,0)</f>
        <v>29.4956</v>
      </c>
      <c r="M14" s="66">
        <f t="shared" si="3"/>
        <v>5</v>
      </c>
      <c r="N14" s="65">
        <f>VLOOKUP($A14,'Return Data'!$B$7:$R$2843,14,0)</f>
        <v>14.855700000000001</v>
      </c>
      <c r="O14" s="66">
        <f t="shared" si="4"/>
        <v>5</v>
      </c>
      <c r="P14" s="65">
        <f>VLOOKUP($A14,'Return Data'!$B$7:$R$2843,15,0)</f>
        <v>15.2667</v>
      </c>
      <c r="Q14" s="66">
        <f t="shared" si="5"/>
        <v>3</v>
      </c>
      <c r="R14" s="65">
        <f>VLOOKUP($A14,'Return Data'!$B$7:$R$2843,16,0)</f>
        <v>16.180700000000002</v>
      </c>
      <c r="S14" s="67">
        <f t="shared" si="6"/>
        <v>9</v>
      </c>
    </row>
    <row r="15" spans="1:19" s="68" customFormat="1" x14ac:dyDescent="0.3">
      <c r="A15" s="63" t="s">
        <v>18</v>
      </c>
      <c r="B15" s="64">
        <f>VLOOKUP($A15,'Return Data'!$B$7:$R$2843,3,0)</f>
        <v>44413</v>
      </c>
      <c r="C15" s="65">
        <f>VLOOKUP($A15,'Return Data'!$B$7:$R$2843,4,0)</f>
        <v>58.113</v>
      </c>
      <c r="D15" s="65">
        <f>VLOOKUP($A15,'Return Data'!$B$7:$R$2843,10,0)</f>
        <v>16.7256</v>
      </c>
      <c r="E15" s="66">
        <f t="shared" si="0"/>
        <v>4</v>
      </c>
      <c r="F15" s="65">
        <f>VLOOKUP($A15,'Return Data'!$B$7:$R$2843,11,0)</f>
        <v>20.764299999999999</v>
      </c>
      <c r="G15" s="66">
        <f t="shared" ref="G15:I15" si="12">RANK(F15,F$8:F$23,0)</f>
        <v>4</v>
      </c>
      <c r="H15" s="65">
        <f>VLOOKUP($A15,'Return Data'!$B$7:$R$2843,12,0)</f>
        <v>48.942799999999998</v>
      </c>
      <c r="I15" s="66">
        <f t="shared" si="12"/>
        <v>6</v>
      </c>
      <c r="J15" s="65">
        <f>VLOOKUP($A15,'Return Data'!$B$7:$R$2843,13,0)</f>
        <v>63.312199999999997</v>
      </c>
      <c r="K15" s="66">
        <f t="shared" si="2"/>
        <v>6</v>
      </c>
      <c r="L15" s="65">
        <f>VLOOKUP($A15,'Return Data'!$B$7:$R$2843,17,0)</f>
        <v>29.371200000000002</v>
      </c>
      <c r="M15" s="66">
        <f t="shared" si="3"/>
        <v>7</v>
      </c>
      <c r="N15" s="65">
        <f>VLOOKUP($A15,'Return Data'!$B$7:$R$2843,14,0)</f>
        <v>14.4635</v>
      </c>
      <c r="O15" s="66">
        <f t="shared" si="4"/>
        <v>6</v>
      </c>
      <c r="P15" s="65">
        <f>VLOOKUP($A15,'Return Data'!$B$7:$R$2843,15,0)</f>
        <v>15.148099999999999</v>
      </c>
      <c r="Q15" s="66">
        <f t="shared" si="5"/>
        <v>4</v>
      </c>
      <c r="R15" s="65">
        <f>VLOOKUP($A15,'Return Data'!$B$7:$R$2843,16,0)</f>
        <v>19.819099999999999</v>
      </c>
      <c r="S15" s="67">
        <f t="shared" si="6"/>
        <v>1</v>
      </c>
    </row>
    <row r="16" spans="1:19" s="68" customFormat="1" x14ac:dyDescent="0.3">
      <c r="A16" s="63" t="s">
        <v>19</v>
      </c>
      <c r="B16" s="64">
        <f>VLOOKUP($A16,'Return Data'!$B$7:$R$2843,3,0)</f>
        <v>44413</v>
      </c>
      <c r="C16" s="65">
        <f>VLOOKUP($A16,'Return Data'!$B$7:$R$2843,4,0)</f>
        <v>122.8608</v>
      </c>
      <c r="D16" s="65">
        <f>VLOOKUP($A16,'Return Data'!$B$7:$R$2843,10,0)</f>
        <v>18.491499999999998</v>
      </c>
      <c r="E16" s="66">
        <f t="shared" si="0"/>
        <v>2</v>
      </c>
      <c r="F16" s="65">
        <f>VLOOKUP($A16,'Return Data'!$B$7:$R$2843,11,0)</f>
        <v>21.976199999999999</v>
      </c>
      <c r="G16" s="66">
        <f t="shared" ref="G16:I16" si="13">RANK(F16,F$8:F$23,0)</f>
        <v>3</v>
      </c>
      <c r="H16" s="65">
        <f>VLOOKUP($A16,'Return Data'!$B$7:$R$2843,12,0)</f>
        <v>53.952399999999997</v>
      </c>
      <c r="I16" s="66">
        <f t="shared" si="13"/>
        <v>4</v>
      </c>
      <c r="J16" s="65">
        <f>VLOOKUP($A16,'Return Data'!$B$7:$R$2843,13,0)</f>
        <v>68.045299999999997</v>
      </c>
      <c r="K16" s="66">
        <f t="shared" si="2"/>
        <v>4</v>
      </c>
      <c r="L16" s="65">
        <f>VLOOKUP($A16,'Return Data'!$B$7:$R$2843,17,0)</f>
        <v>31.2714</v>
      </c>
      <c r="M16" s="66">
        <f t="shared" si="3"/>
        <v>2</v>
      </c>
      <c r="N16" s="65">
        <f>VLOOKUP($A16,'Return Data'!$B$7:$R$2843,14,0)</f>
        <v>16.7319</v>
      </c>
      <c r="O16" s="66">
        <f t="shared" si="4"/>
        <v>1</v>
      </c>
      <c r="P16" s="65">
        <f>VLOOKUP($A16,'Return Data'!$B$7:$R$2843,15,0)</f>
        <v>15.8695</v>
      </c>
      <c r="Q16" s="66">
        <f t="shared" si="5"/>
        <v>2</v>
      </c>
      <c r="R16" s="65">
        <f>VLOOKUP($A16,'Return Data'!$B$7:$R$2843,16,0)</f>
        <v>15.9879</v>
      </c>
      <c r="S16" s="67">
        <f t="shared" si="6"/>
        <v>10</v>
      </c>
    </row>
    <row r="17" spans="1:19" s="68" customFormat="1" x14ac:dyDescent="0.3">
      <c r="A17" s="63" t="s">
        <v>20</v>
      </c>
      <c r="B17" s="64">
        <f>VLOOKUP($A17,'Return Data'!$B$7:$R$2843,3,0)</f>
        <v>44413</v>
      </c>
      <c r="C17" s="65">
        <f>VLOOKUP($A17,'Return Data'!$B$7:$R$2843,4,0)</f>
        <v>75.53</v>
      </c>
      <c r="D17" s="65">
        <f>VLOOKUP($A17,'Return Data'!$B$7:$R$2843,10,0)</f>
        <v>12.2956</v>
      </c>
      <c r="E17" s="66">
        <f t="shared" si="0"/>
        <v>13</v>
      </c>
      <c r="F17" s="65">
        <f>VLOOKUP($A17,'Return Data'!$B$7:$R$2843,11,0)</f>
        <v>12.8324</v>
      </c>
      <c r="G17" s="66">
        <f t="shared" ref="G17:I17" si="14">RANK(F17,F$8:F$23,0)</f>
        <v>13</v>
      </c>
      <c r="H17" s="65">
        <f>VLOOKUP($A17,'Return Data'!$B$7:$R$2843,12,0)</f>
        <v>41.362499999999997</v>
      </c>
      <c r="I17" s="66">
        <f t="shared" si="14"/>
        <v>12</v>
      </c>
      <c r="J17" s="65">
        <f>VLOOKUP($A17,'Return Data'!$B$7:$R$2843,13,0)</f>
        <v>59.144500000000001</v>
      </c>
      <c r="K17" s="66">
        <f t="shared" si="2"/>
        <v>7</v>
      </c>
      <c r="L17" s="65">
        <f>VLOOKUP($A17,'Return Data'!$B$7:$R$2843,17,0)</f>
        <v>20.616399999999999</v>
      </c>
      <c r="M17" s="66">
        <f t="shared" si="3"/>
        <v>15</v>
      </c>
      <c r="N17" s="65">
        <f>VLOOKUP($A17,'Return Data'!$B$7:$R$2843,14,0)</f>
        <v>11.8071</v>
      </c>
      <c r="O17" s="66">
        <f t="shared" si="4"/>
        <v>8</v>
      </c>
      <c r="P17" s="65">
        <f>VLOOKUP($A17,'Return Data'!$B$7:$R$2843,15,0)</f>
        <v>11.0548</v>
      </c>
      <c r="Q17" s="66">
        <f t="shared" si="5"/>
        <v>10</v>
      </c>
      <c r="R17" s="65">
        <f>VLOOKUP($A17,'Return Data'!$B$7:$R$2843,16,0)</f>
        <v>14.022399999999999</v>
      </c>
      <c r="S17" s="67">
        <f t="shared" si="6"/>
        <v>13</v>
      </c>
    </row>
    <row r="18" spans="1:19" s="68" customFormat="1" x14ac:dyDescent="0.3">
      <c r="A18" s="63" t="s">
        <v>21</v>
      </c>
      <c r="B18" s="64">
        <f>VLOOKUP($A18,'Return Data'!$B$7:$R$2843,3,0)</f>
        <v>44413</v>
      </c>
      <c r="C18" s="65">
        <f>VLOOKUP($A18,'Return Data'!$B$7:$R$2843,4,0)</f>
        <v>198.86869999999999</v>
      </c>
      <c r="D18" s="65">
        <f>VLOOKUP($A18,'Return Data'!$B$7:$R$2843,10,0)</f>
        <v>13.410500000000001</v>
      </c>
      <c r="E18" s="66">
        <f t="shared" si="0"/>
        <v>12</v>
      </c>
      <c r="F18" s="65">
        <f>VLOOKUP($A18,'Return Data'!$B$7:$R$2843,11,0)</f>
        <v>11.6334</v>
      </c>
      <c r="G18" s="66">
        <f t="shared" ref="G18:I18" si="15">RANK(F18,F$8:F$23,0)</f>
        <v>15</v>
      </c>
      <c r="H18" s="65">
        <f>VLOOKUP($A18,'Return Data'!$B$7:$R$2843,12,0)</f>
        <v>32.585799999999999</v>
      </c>
      <c r="I18" s="66">
        <f t="shared" si="15"/>
        <v>14</v>
      </c>
      <c r="J18" s="65">
        <f>VLOOKUP($A18,'Return Data'!$B$7:$R$2843,13,0)</f>
        <v>43.7941</v>
      </c>
      <c r="K18" s="66">
        <f t="shared" si="2"/>
        <v>14</v>
      </c>
      <c r="L18" s="65">
        <f>VLOOKUP($A18,'Return Data'!$B$7:$R$2843,17,0)</f>
        <v>22.992999999999999</v>
      </c>
      <c r="M18" s="66">
        <f t="shared" si="3"/>
        <v>13</v>
      </c>
      <c r="N18" s="65">
        <f>VLOOKUP($A18,'Return Data'!$B$7:$R$2843,14,0)</f>
        <v>10.305</v>
      </c>
      <c r="O18" s="66">
        <f t="shared" si="4"/>
        <v>10</v>
      </c>
      <c r="P18" s="65">
        <f>VLOOKUP($A18,'Return Data'!$B$7:$R$2843,15,0)</f>
        <v>14.2029</v>
      </c>
      <c r="Q18" s="66">
        <f t="shared" si="5"/>
        <v>7</v>
      </c>
      <c r="R18" s="65">
        <f>VLOOKUP($A18,'Return Data'!$B$7:$R$2843,16,0)</f>
        <v>17.222200000000001</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44413</v>
      </c>
      <c r="C20" s="65">
        <f>VLOOKUP($A20,'Return Data'!$B$7:$R$2843,4,0)</f>
        <v>13.575100000000001</v>
      </c>
      <c r="D20" s="65">
        <f>VLOOKUP($A20,'Return Data'!$B$7:$R$2843,10,0)</f>
        <v>9.3196999999999992</v>
      </c>
      <c r="E20" s="66">
        <f t="shared" si="0"/>
        <v>15</v>
      </c>
      <c r="F20" s="65">
        <f>VLOOKUP($A20,'Return Data'!$B$7:$R$2843,11,0)</f>
        <v>11.749499999999999</v>
      </c>
      <c r="G20" s="66">
        <f t="shared" ref="G20:I20" si="17">RANK(F20,F$8:F$23,0)</f>
        <v>14</v>
      </c>
      <c r="H20" s="65">
        <f>VLOOKUP($A20,'Return Data'!$B$7:$R$2843,12,0)</f>
        <v>31.850899999999999</v>
      </c>
      <c r="I20" s="66">
        <f t="shared" si="17"/>
        <v>15</v>
      </c>
      <c r="J20" s="65">
        <f>VLOOKUP($A20,'Return Data'!$B$7:$R$2843,13,0)</f>
        <v>41.160299999999999</v>
      </c>
      <c r="K20" s="66">
        <f t="shared" si="2"/>
        <v>15</v>
      </c>
      <c r="L20" s="65">
        <f>VLOOKUP($A20,'Return Data'!$B$7:$R$2843,17,0)</f>
        <v>21.642299999999999</v>
      </c>
      <c r="M20" s="66">
        <f t="shared" si="3"/>
        <v>14</v>
      </c>
      <c r="N20" s="65"/>
      <c r="O20" s="66"/>
      <c r="P20" s="65"/>
      <c r="Q20" s="66"/>
      <c r="R20" s="65">
        <f>VLOOKUP($A20,'Return Data'!$B$7:$R$2843,16,0)</f>
        <v>10.694699999999999</v>
      </c>
      <c r="S20" s="67">
        <f t="shared" si="6"/>
        <v>14</v>
      </c>
    </row>
    <row r="21" spans="1:19" s="68" customFormat="1" x14ac:dyDescent="0.3">
      <c r="A21" s="63" t="s">
        <v>24</v>
      </c>
      <c r="B21" s="64">
        <f>VLOOKUP($A21,'Return Data'!$B$7:$R$2843,3,0)</f>
        <v>44413</v>
      </c>
      <c r="C21" s="65">
        <f>VLOOKUP($A21,'Return Data'!$B$7:$R$2843,4,0)</f>
        <v>390.2337</v>
      </c>
      <c r="D21" s="65">
        <f>VLOOKUP($A21,'Return Data'!$B$7:$R$2843,10,0)</f>
        <v>16.631900000000002</v>
      </c>
      <c r="E21" s="66">
        <f t="shared" si="0"/>
        <v>5</v>
      </c>
      <c r="F21" s="65">
        <f>VLOOKUP($A21,'Return Data'!$B$7:$R$2843,11,0)</f>
        <v>17.215699999999998</v>
      </c>
      <c r="G21" s="66">
        <f t="shared" ref="G21:I21" si="18">RANK(F21,F$8:F$23,0)</f>
        <v>7</v>
      </c>
      <c r="H21" s="65">
        <f>VLOOKUP($A21,'Return Data'!$B$7:$R$2843,12,0)</f>
        <v>61.510899999999999</v>
      </c>
      <c r="I21" s="66">
        <f t="shared" si="18"/>
        <v>2</v>
      </c>
      <c r="J21" s="65">
        <f>VLOOKUP($A21,'Return Data'!$B$7:$R$2843,13,0)</f>
        <v>80.286299999999997</v>
      </c>
      <c r="K21" s="66">
        <f t="shared" si="2"/>
        <v>2</v>
      </c>
      <c r="L21" s="65">
        <f>VLOOKUP($A21,'Return Data'!$B$7:$R$2843,17,0)</f>
        <v>29.415600000000001</v>
      </c>
      <c r="M21" s="66">
        <f t="shared" si="3"/>
        <v>6</v>
      </c>
      <c r="N21" s="65">
        <f>VLOOKUP($A21,'Return Data'!$B$7:$R$2843,14,0)</f>
        <v>12.0045</v>
      </c>
      <c r="O21" s="66">
        <f t="shared" si="4"/>
        <v>7</v>
      </c>
      <c r="P21" s="65">
        <f>VLOOKUP($A21,'Return Data'!$B$7:$R$2843,15,0)</f>
        <v>13.793699999999999</v>
      </c>
      <c r="Q21" s="66">
        <f t="shared" si="5"/>
        <v>8</v>
      </c>
      <c r="R21" s="65">
        <f>VLOOKUP($A21,'Return Data'!$B$7:$R$2843,16,0)</f>
        <v>14.060499999999999</v>
      </c>
      <c r="S21" s="67">
        <f t="shared" si="6"/>
        <v>12</v>
      </c>
    </row>
    <row r="22" spans="1:19" s="68" customFormat="1" x14ac:dyDescent="0.3">
      <c r="A22" s="63" t="s">
        <v>25</v>
      </c>
      <c r="B22" s="64">
        <f>VLOOKUP($A22,'Return Data'!$B$7:$R$2843,3,0)</f>
        <v>44413</v>
      </c>
      <c r="C22" s="65">
        <f>VLOOKUP($A22,'Return Data'!$B$7:$R$2843,4,0)</f>
        <v>16.09</v>
      </c>
      <c r="D22" s="65">
        <f>VLOOKUP($A22,'Return Data'!$B$7:$R$2843,10,0)</f>
        <v>17.4453</v>
      </c>
      <c r="E22" s="66">
        <f t="shared" si="0"/>
        <v>3</v>
      </c>
      <c r="F22" s="65">
        <f>VLOOKUP($A22,'Return Data'!$B$7:$R$2843,11,0)</f>
        <v>15.5061</v>
      </c>
      <c r="G22" s="66">
        <f t="shared" ref="G22:I22" si="19">RANK(F22,F$8:F$23,0)</f>
        <v>10</v>
      </c>
      <c r="H22" s="65">
        <f>VLOOKUP($A22,'Return Data'!$B$7:$R$2843,12,0)</f>
        <v>43.149500000000003</v>
      </c>
      <c r="I22" s="66">
        <f t="shared" si="19"/>
        <v>11</v>
      </c>
      <c r="J22" s="65">
        <f>VLOOKUP($A22,'Return Data'!$B$7:$R$2843,13,0)</f>
        <v>53.238100000000003</v>
      </c>
      <c r="K22" s="66">
        <f t="shared" si="2"/>
        <v>12</v>
      </c>
      <c r="L22" s="65">
        <f>VLOOKUP($A22,'Return Data'!$B$7:$R$2843,17,0)</f>
        <v>28.55</v>
      </c>
      <c r="M22" s="66">
        <f t="shared" si="3"/>
        <v>8</v>
      </c>
      <c r="N22" s="65"/>
      <c r="O22" s="66"/>
      <c r="P22" s="65"/>
      <c r="Q22" s="66"/>
      <c r="R22" s="65">
        <f>VLOOKUP($A22,'Return Data'!$B$7:$R$2843,16,0)</f>
        <v>19.510300000000001</v>
      </c>
      <c r="S22" s="67">
        <f t="shared" si="6"/>
        <v>2</v>
      </c>
    </row>
    <row r="23" spans="1:19" s="68" customFormat="1" x14ac:dyDescent="0.3">
      <c r="A23" s="63" t="s">
        <v>26</v>
      </c>
      <c r="B23" s="64">
        <f>VLOOKUP($A23,'Return Data'!$B$7:$R$2843,3,0)</f>
        <v>44413</v>
      </c>
      <c r="C23" s="65">
        <f>VLOOKUP($A23,'Return Data'!$B$7:$R$2843,4,0)</f>
        <v>102.0633</v>
      </c>
      <c r="D23" s="65">
        <f>VLOOKUP($A23,'Return Data'!$B$7:$R$2843,10,0)</f>
        <v>15.0899</v>
      </c>
      <c r="E23" s="66">
        <f t="shared" si="0"/>
        <v>8</v>
      </c>
      <c r="F23" s="65">
        <f>VLOOKUP($A23,'Return Data'!$B$7:$R$2843,11,0)</f>
        <v>15.500299999999999</v>
      </c>
      <c r="G23" s="66">
        <f t="shared" ref="G23:I23" si="20">RANK(F23,F$8:F$23,0)</f>
        <v>11</v>
      </c>
      <c r="H23" s="65">
        <f>VLOOKUP($A23,'Return Data'!$B$7:$R$2843,12,0)</f>
        <v>44.383600000000001</v>
      </c>
      <c r="I23" s="66">
        <f t="shared" si="20"/>
        <v>9</v>
      </c>
      <c r="J23" s="65">
        <f>VLOOKUP($A23,'Return Data'!$B$7:$R$2843,13,0)</f>
        <v>58.521799999999999</v>
      </c>
      <c r="K23" s="66">
        <f t="shared" si="2"/>
        <v>8</v>
      </c>
      <c r="L23" s="65">
        <f>VLOOKUP($A23,'Return Data'!$B$7:$R$2843,17,0)</f>
        <v>30.656199999999998</v>
      </c>
      <c r="M23" s="66">
        <f t="shared" si="3"/>
        <v>3</v>
      </c>
      <c r="N23" s="65">
        <f>VLOOKUP($A23,'Return Data'!$B$7:$R$2843,14,0)</f>
        <v>16.068200000000001</v>
      </c>
      <c r="O23" s="66">
        <f t="shared" si="4"/>
        <v>2</v>
      </c>
      <c r="P23" s="65">
        <f>VLOOKUP($A23,'Return Data'!$B$7:$R$2843,15,0)</f>
        <v>14.852</v>
      </c>
      <c r="Q23" s="66">
        <f t="shared" si="5"/>
        <v>5</v>
      </c>
      <c r="R23" s="65">
        <f>VLOOKUP($A23,'Return Data'!$B$7:$R$2843,16,0)</f>
        <v>14.2987</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14.095612500000001</v>
      </c>
      <c r="E25" s="74"/>
      <c r="F25" s="75">
        <f>AVERAGE(F8:F23)</f>
        <v>16.998093749999999</v>
      </c>
      <c r="G25" s="74"/>
      <c r="H25" s="75">
        <f>AVERAGE(H8:H23)</f>
        <v>44.563962500000002</v>
      </c>
      <c r="I25" s="74"/>
      <c r="J25" s="75">
        <f>AVERAGE(J8:J23)</f>
        <v>58.23400625</v>
      </c>
      <c r="K25" s="74"/>
      <c r="L25" s="75">
        <f>AVERAGE(L8:L23)</f>
        <v>25.964499999999997</v>
      </c>
      <c r="M25" s="74"/>
      <c r="N25" s="75">
        <f>AVERAGE(N8:N23)</f>
        <v>13.01925</v>
      </c>
      <c r="O25" s="74"/>
      <c r="P25" s="75">
        <f>AVERAGE(P8:P23)</f>
        <v>13.926316666666667</v>
      </c>
      <c r="Q25" s="74"/>
      <c r="R25" s="75">
        <f>AVERAGE(R8:R23)</f>
        <v>14.939356249999998</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8.1487999999999996</v>
      </c>
      <c r="O26" s="74"/>
      <c r="P26" s="75">
        <f>MIN(P8:P23)</f>
        <v>10.4101</v>
      </c>
      <c r="Q26" s="74"/>
      <c r="R26" s="75">
        <f>MIN(R8:R23)</f>
        <v>0</v>
      </c>
      <c r="S26" s="76"/>
    </row>
    <row r="27" spans="1:19" s="68" customFormat="1" ht="15" thickBot="1" x14ac:dyDescent="0.35">
      <c r="A27" s="77" t="s">
        <v>29</v>
      </c>
      <c r="B27" s="78"/>
      <c r="C27" s="78"/>
      <c r="D27" s="79">
        <f>MAX(D8:D23)</f>
        <v>20.138100000000001</v>
      </c>
      <c r="E27" s="78"/>
      <c r="F27" s="79">
        <f>MAX(F8:F23)</f>
        <v>36.877000000000002</v>
      </c>
      <c r="G27" s="78"/>
      <c r="H27" s="79">
        <f>MAX(H8:H23)</f>
        <v>76.186700000000002</v>
      </c>
      <c r="I27" s="78"/>
      <c r="J27" s="79">
        <f>MAX(J8:J23)</f>
        <v>103.97790000000001</v>
      </c>
      <c r="K27" s="78"/>
      <c r="L27" s="79">
        <f>MAX(L8:L23)</f>
        <v>37.412300000000002</v>
      </c>
      <c r="M27" s="78"/>
      <c r="N27" s="79">
        <f>MAX(N8:N23)</f>
        <v>16.7319</v>
      </c>
      <c r="O27" s="78"/>
      <c r="P27" s="79">
        <f>MAX(P8:P23)</f>
        <v>17.976299999999998</v>
      </c>
      <c r="Q27" s="78"/>
      <c r="R27" s="79">
        <f>MAX(R8:R23)</f>
        <v>19.819099999999999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44413</v>
      </c>
      <c r="C8" s="65">
        <f>VLOOKUP($A8,'Return Data'!$B$7:$R$2843,4,0)</f>
        <v>260.43</v>
      </c>
      <c r="D8" s="65">
        <f>VLOOKUP($A8,'Return Data'!$B$7:$R$2843,10,0)</f>
        <v>18.890699999999999</v>
      </c>
      <c r="E8" s="66">
        <f t="shared" ref="E8:E13" si="0">RANK(D8,D$8:D$13,0)</f>
        <v>1</v>
      </c>
      <c r="F8" s="65">
        <f>VLOOKUP($A8,'Return Data'!$B$7:$R$2843,11,0)</f>
        <v>27.9754</v>
      </c>
      <c r="G8" s="66">
        <f t="shared" ref="G8:G13" si="1">RANK(F8,F$8:F$13,0)</f>
        <v>1</v>
      </c>
      <c r="H8" s="65">
        <f>VLOOKUP($A8,'Return Data'!$B$7:$R$2843,12,0)</f>
        <v>48.055700000000002</v>
      </c>
      <c r="I8" s="66">
        <f t="shared" ref="I8:I13" si="2">RANK(H8,H$8:H$13,0)</f>
        <v>3</v>
      </c>
      <c r="J8" s="65">
        <f>VLOOKUP($A8,'Return Data'!$B$7:$R$2843,13,0)</f>
        <v>56.376800000000003</v>
      </c>
      <c r="K8" s="66">
        <f t="shared" ref="K8:K13" si="3">RANK(J8,J$8:J$13,0)</f>
        <v>3</v>
      </c>
      <c r="L8" s="65">
        <f>VLOOKUP($A8,'Return Data'!$B$7:$R$2843,17,0)</f>
        <v>30.946000000000002</v>
      </c>
      <c r="M8" s="66">
        <f>RANK(L8,L$8:L$13,0)</f>
        <v>3</v>
      </c>
      <c r="N8" s="65">
        <f>VLOOKUP($A8,'Return Data'!$B$7:$R$2843,14,0)</f>
        <v>12.5823</v>
      </c>
      <c r="O8" s="66">
        <f>RANK(N8,N$8:N$13,0)</f>
        <v>4</v>
      </c>
      <c r="P8" s="65">
        <f>VLOOKUP($A8,'Return Data'!$B$7:$R$2843,15,0)</f>
        <v>12.2286</v>
      </c>
      <c r="Q8" s="66">
        <f>RANK(P8,P$8:P$13,0)</f>
        <v>5</v>
      </c>
      <c r="R8" s="65">
        <f>VLOOKUP($A8,'Return Data'!$B$7:$R$2843,16,0)</f>
        <v>12.3811</v>
      </c>
      <c r="S8" s="67">
        <f t="shared" ref="S8:S13" si="4">RANK(R8,R$8:R$13,0)</f>
        <v>6</v>
      </c>
    </row>
    <row r="9" spans="1:20" x14ac:dyDescent="0.3">
      <c r="A9" s="63" t="s">
        <v>767</v>
      </c>
      <c r="B9" s="64">
        <f>VLOOKUP($A9,'Return Data'!$B$7:$R$2843,3,0)</f>
        <v>44413</v>
      </c>
      <c r="C9" s="65">
        <f>VLOOKUP($A9,'Return Data'!$B$7:$R$2843,4,0)</f>
        <v>25.49</v>
      </c>
      <c r="D9" s="65">
        <f>VLOOKUP($A9,'Return Data'!$B$7:$R$2843,10,0)</f>
        <v>17.900099999999998</v>
      </c>
      <c r="E9" s="66">
        <f t="shared" si="0"/>
        <v>2</v>
      </c>
      <c r="F9" s="65">
        <f>VLOOKUP($A9,'Return Data'!$B$7:$R$2843,11,0)</f>
        <v>27.195599999999999</v>
      </c>
      <c r="G9" s="66">
        <f t="shared" si="1"/>
        <v>2</v>
      </c>
      <c r="H9" s="65">
        <f>VLOOKUP($A9,'Return Data'!$B$7:$R$2843,12,0)</f>
        <v>61.329099999999997</v>
      </c>
      <c r="I9" s="66">
        <f t="shared" si="2"/>
        <v>1</v>
      </c>
      <c r="J9" s="65">
        <f>VLOOKUP($A9,'Return Data'!$B$7:$R$2843,13,0)</f>
        <v>67.697400000000002</v>
      </c>
      <c r="K9" s="66">
        <f t="shared" si="3"/>
        <v>2</v>
      </c>
      <c r="L9" s="65">
        <f>VLOOKUP($A9,'Return Data'!$B$7:$R$2843,17,0)</f>
        <v>27.134699999999999</v>
      </c>
      <c r="M9" s="66">
        <f>RANK(L9,L$8:L$13,0)</f>
        <v>5</v>
      </c>
      <c r="N9" s="65">
        <f>VLOOKUP($A9,'Return Data'!$B$7:$R$2843,14,0)</f>
        <v>12.2608</v>
      </c>
      <c r="O9" s="66">
        <f>RANK(N9,N$8:N$13,0)</f>
        <v>5</v>
      </c>
      <c r="P9" s="65">
        <f>VLOOKUP($A9,'Return Data'!$B$7:$R$2843,15,0)</f>
        <v>13.6485</v>
      </c>
      <c r="Q9" s="66">
        <f>RANK(P9,P$8:P$13,0)</f>
        <v>4</v>
      </c>
      <c r="R9" s="65">
        <f>VLOOKUP($A9,'Return Data'!$B$7:$R$2843,16,0)</f>
        <v>13.821999999999999</v>
      </c>
      <c r="S9" s="67">
        <f t="shared" si="4"/>
        <v>5</v>
      </c>
    </row>
    <row r="10" spans="1:20" x14ac:dyDescent="0.3">
      <c r="A10" s="63" t="s">
        <v>768</v>
      </c>
      <c r="B10" s="64">
        <f>VLOOKUP($A10,'Return Data'!$B$7:$R$2843,3,0)</f>
        <v>44413</v>
      </c>
      <c r="C10" s="65">
        <f>VLOOKUP($A10,'Return Data'!$B$7:$R$2843,4,0)</f>
        <v>16.48</v>
      </c>
      <c r="D10" s="65">
        <f>VLOOKUP($A10,'Return Data'!$B$7:$R$2843,10,0)</f>
        <v>12.568300000000001</v>
      </c>
      <c r="E10" s="66">
        <f t="shared" si="0"/>
        <v>6</v>
      </c>
      <c r="F10" s="65">
        <f>VLOOKUP($A10,'Return Data'!$B$7:$R$2843,11,0)</f>
        <v>14.1274</v>
      </c>
      <c r="G10" s="66">
        <f t="shared" si="1"/>
        <v>6</v>
      </c>
      <c r="H10" s="65">
        <f>VLOOKUP($A10,'Return Data'!$B$7:$R$2843,12,0)</f>
        <v>33.983699999999999</v>
      </c>
      <c r="I10" s="66">
        <f t="shared" si="2"/>
        <v>6</v>
      </c>
      <c r="J10" s="65">
        <f>VLOOKUP($A10,'Return Data'!$B$7:$R$2843,13,0)</f>
        <v>44.561399999999999</v>
      </c>
      <c r="K10" s="66">
        <f t="shared" si="3"/>
        <v>6</v>
      </c>
      <c r="L10" s="65"/>
      <c r="M10" s="66"/>
      <c r="N10" s="65"/>
      <c r="O10" s="66"/>
      <c r="P10" s="65"/>
      <c r="Q10" s="66"/>
      <c r="R10" s="65">
        <f>VLOOKUP($A10,'Return Data'!$B$7:$R$2843,16,0)</f>
        <v>20.965399999999999</v>
      </c>
      <c r="S10" s="67">
        <f t="shared" si="4"/>
        <v>1</v>
      </c>
    </row>
    <row r="11" spans="1:20" x14ac:dyDescent="0.3">
      <c r="A11" s="63" t="s">
        <v>771</v>
      </c>
      <c r="B11" s="64">
        <f>VLOOKUP($A11,'Return Data'!$B$7:$R$2843,3,0)</f>
        <v>44413</v>
      </c>
      <c r="C11" s="65">
        <f>VLOOKUP($A11,'Return Data'!$B$7:$R$2843,4,0)</f>
        <v>86.22</v>
      </c>
      <c r="D11" s="65">
        <f>VLOOKUP($A11,'Return Data'!$B$7:$R$2843,10,0)</f>
        <v>14.532400000000001</v>
      </c>
      <c r="E11" s="66">
        <f t="shared" si="0"/>
        <v>5</v>
      </c>
      <c r="F11" s="65">
        <f>VLOOKUP($A11,'Return Data'!$B$7:$R$2843,11,0)</f>
        <v>18.548100000000002</v>
      </c>
      <c r="G11" s="66">
        <f t="shared" si="1"/>
        <v>5</v>
      </c>
      <c r="H11" s="65">
        <f>VLOOKUP($A11,'Return Data'!$B$7:$R$2843,12,0)</f>
        <v>44.253</v>
      </c>
      <c r="I11" s="66">
        <f t="shared" si="2"/>
        <v>5</v>
      </c>
      <c r="J11" s="65">
        <f>VLOOKUP($A11,'Return Data'!$B$7:$R$2843,13,0)</f>
        <v>54.543799999999997</v>
      </c>
      <c r="K11" s="66">
        <f t="shared" si="3"/>
        <v>4</v>
      </c>
      <c r="L11" s="65">
        <f>VLOOKUP($A11,'Return Data'!$B$7:$R$2843,17,0)</f>
        <v>30.966999999999999</v>
      </c>
      <c r="M11" s="66">
        <f>RANK(L11,L$8:L$13,0)</f>
        <v>2</v>
      </c>
      <c r="N11" s="65">
        <f>VLOOKUP($A11,'Return Data'!$B$7:$R$2843,14,0)</f>
        <v>15.673500000000001</v>
      </c>
      <c r="O11" s="66">
        <f>RANK(N11,N$8:N$13,0)</f>
        <v>3</v>
      </c>
      <c r="P11" s="65">
        <f>VLOOKUP($A11,'Return Data'!$B$7:$R$2843,15,0)</f>
        <v>16.928100000000001</v>
      </c>
      <c r="Q11" s="66">
        <f>RANK(P11,P$8:P$13,0)</f>
        <v>1</v>
      </c>
      <c r="R11" s="65">
        <f>VLOOKUP($A11,'Return Data'!$B$7:$R$2843,16,0)</f>
        <v>14.7288</v>
      </c>
      <c r="S11" s="67">
        <f t="shared" si="4"/>
        <v>3</v>
      </c>
    </row>
    <row r="12" spans="1:20" x14ac:dyDescent="0.3">
      <c r="A12" s="63" t="s">
        <v>773</v>
      </c>
      <c r="B12" s="64">
        <f>VLOOKUP($A12,'Return Data'!$B$7:$R$2843,3,0)</f>
        <v>44413</v>
      </c>
      <c r="C12" s="65">
        <f>VLOOKUP($A12,'Return Data'!$B$7:$R$2843,4,0)</f>
        <v>80.290599999999998</v>
      </c>
      <c r="D12" s="65">
        <f>VLOOKUP($A12,'Return Data'!$B$7:$R$2843,10,0)</f>
        <v>16.719899999999999</v>
      </c>
      <c r="E12" s="66">
        <f t="shared" si="0"/>
        <v>4</v>
      </c>
      <c r="F12" s="65">
        <f>VLOOKUP($A12,'Return Data'!$B$7:$R$2843,11,0)</f>
        <v>25.446000000000002</v>
      </c>
      <c r="G12" s="66">
        <f t="shared" si="1"/>
        <v>3</v>
      </c>
      <c r="H12" s="65">
        <f>VLOOKUP($A12,'Return Data'!$B$7:$R$2843,12,0)</f>
        <v>57.964700000000001</v>
      </c>
      <c r="I12" s="66">
        <f t="shared" si="2"/>
        <v>2</v>
      </c>
      <c r="J12" s="65">
        <f>VLOOKUP($A12,'Return Data'!$B$7:$R$2843,13,0)</f>
        <v>75.308899999999994</v>
      </c>
      <c r="K12" s="66">
        <f t="shared" si="3"/>
        <v>1</v>
      </c>
      <c r="L12" s="65">
        <f>VLOOKUP($A12,'Return Data'!$B$7:$R$2843,17,0)</f>
        <v>33.319699999999997</v>
      </c>
      <c r="M12" s="66">
        <f>RANK(L12,L$8:L$13,0)</f>
        <v>1</v>
      </c>
      <c r="N12" s="65">
        <f>VLOOKUP($A12,'Return Data'!$B$7:$R$2843,14,0)</f>
        <v>17.223800000000001</v>
      </c>
      <c r="O12" s="66">
        <f>RANK(N12,N$8:N$13,0)</f>
        <v>1</v>
      </c>
      <c r="P12" s="65">
        <f>VLOOKUP($A12,'Return Data'!$B$7:$R$2843,15,0)</f>
        <v>16.653500000000001</v>
      </c>
      <c r="Q12" s="66">
        <f>RANK(P12,P$8:P$13,0)</f>
        <v>2</v>
      </c>
      <c r="R12" s="65">
        <f>VLOOKUP($A12,'Return Data'!$B$7:$R$2843,16,0)</f>
        <v>15.434699999999999</v>
      </c>
      <c r="S12" s="67">
        <f t="shared" si="4"/>
        <v>2</v>
      </c>
    </row>
    <row r="13" spans="1:20" x14ac:dyDescent="0.3">
      <c r="A13" s="63" t="s">
        <v>774</v>
      </c>
      <c r="B13" s="64">
        <f>VLOOKUP($A13,'Return Data'!$B$7:$R$2843,3,0)</f>
        <v>44413</v>
      </c>
      <c r="C13" s="65">
        <f>VLOOKUP($A13,'Return Data'!$B$7:$R$2843,4,0)</f>
        <v>106.3789</v>
      </c>
      <c r="D13" s="65">
        <f>VLOOKUP($A13,'Return Data'!$B$7:$R$2843,10,0)</f>
        <v>17.215499999999999</v>
      </c>
      <c r="E13" s="66">
        <f t="shared" si="0"/>
        <v>3</v>
      </c>
      <c r="F13" s="65">
        <f>VLOOKUP($A13,'Return Data'!$B$7:$R$2843,11,0)</f>
        <v>24.35</v>
      </c>
      <c r="G13" s="66">
        <f t="shared" si="1"/>
        <v>4</v>
      </c>
      <c r="H13" s="65">
        <f>VLOOKUP($A13,'Return Data'!$B$7:$R$2843,12,0)</f>
        <v>47.903799999999997</v>
      </c>
      <c r="I13" s="66">
        <f t="shared" si="2"/>
        <v>4</v>
      </c>
      <c r="J13" s="65">
        <f>VLOOKUP($A13,'Return Data'!$B$7:$R$2843,13,0)</f>
        <v>54.387099999999997</v>
      </c>
      <c r="K13" s="66">
        <f t="shared" si="3"/>
        <v>5</v>
      </c>
      <c r="L13" s="65">
        <f>VLOOKUP($A13,'Return Data'!$B$7:$R$2843,17,0)</f>
        <v>29.7683</v>
      </c>
      <c r="M13" s="66">
        <f>RANK(L13,L$8:L$13,0)</f>
        <v>4</v>
      </c>
      <c r="N13" s="65">
        <f>VLOOKUP($A13,'Return Data'!$B$7:$R$2843,14,0)</f>
        <v>15.773199999999999</v>
      </c>
      <c r="O13" s="66">
        <f>RANK(N13,N$8:N$13,0)</f>
        <v>2</v>
      </c>
      <c r="P13" s="65">
        <f>VLOOKUP($A13,'Return Data'!$B$7:$R$2843,15,0)</f>
        <v>15.860900000000001</v>
      </c>
      <c r="Q13" s="66">
        <f>RANK(P13,P$8:P$13,0)</f>
        <v>3</v>
      </c>
      <c r="R13" s="65">
        <f>VLOOKUP($A13,'Return Data'!$B$7:$R$2843,16,0)</f>
        <v>13.8795</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16.304483333333334</v>
      </c>
      <c r="E15" s="74"/>
      <c r="F15" s="75">
        <f>AVERAGE(F8:F13)</f>
        <v>22.940416666666668</v>
      </c>
      <c r="G15" s="74"/>
      <c r="H15" s="75">
        <f>AVERAGE(H8:H13)</f>
        <v>48.914999999999992</v>
      </c>
      <c r="I15" s="74"/>
      <c r="J15" s="75">
        <f>AVERAGE(J8:J13)</f>
        <v>58.812566666666662</v>
      </c>
      <c r="K15" s="74"/>
      <c r="L15" s="75">
        <f>AVERAGE(L8:L13)</f>
        <v>30.427139999999998</v>
      </c>
      <c r="M15" s="74"/>
      <c r="N15" s="75">
        <f>AVERAGE(N8:N13)</f>
        <v>14.702719999999999</v>
      </c>
      <c r="O15" s="74"/>
      <c r="P15" s="75">
        <f>AVERAGE(P8:P13)</f>
        <v>15.063920000000001</v>
      </c>
      <c r="Q15" s="74"/>
      <c r="R15" s="75">
        <f>AVERAGE(R8:R13)</f>
        <v>15.201916666666667</v>
      </c>
      <c r="S15" s="76"/>
    </row>
    <row r="16" spans="1:20" x14ac:dyDescent="0.3">
      <c r="A16" s="73" t="s">
        <v>28</v>
      </c>
      <c r="B16" s="74"/>
      <c r="C16" s="74"/>
      <c r="D16" s="75">
        <f>MIN(D8:D13)</f>
        <v>12.568300000000001</v>
      </c>
      <c r="E16" s="74"/>
      <c r="F16" s="75">
        <f>MIN(F8:F13)</f>
        <v>14.1274</v>
      </c>
      <c r="G16" s="74"/>
      <c r="H16" s="75">
        <f>MIN(H8:H13)</f>
        <v>33.983699999999999</v>
      </c>
      <c r="I16" s="74"/>
      <c r="J16" s="75">
        <f>MIN(J8:J13)</f>
        <v>44.561399999999999</v>
      </c>
      <c r="K16" s="74"/>
      <c r="L16" s="75">
        <f>MIN(L8:L13)</f>
        <v>27.134699999999999</v>
      </c>
      <c r="M16" s="74"/>
      <c r="N16" s="75">
        <f>MIN(N8:N13)</f>
        <v>12.2608</v>
      </c>
      <c r="O16" s="74"/>
      <c r="P16" s="75">
        <f>MIN(P8:P13)</f>
        <v>12.2286</v>
      </c>
      <c r="Q16" s="74"/>
      <c r="R16" s="75">
        <f>MIN(R8:R13)</f>
        <v>12.3811</v>
      </c>
      <c r="S16" s="76"/>
    </row>
    <row r="17" spans="1:19" ht="15" thickBot="1" x14ac:dyDescent="0.35">
      <c r="A17" s="77" t="s">
        <v>29</v>
      </c>
      <c r="B17" s="78"/>
      <c r="C17" s="78"/>
      <c r="D17" s="79">
        <f>MAX(D8:D13)</f>
        <v>18.890699999999999</v>
      </c>
      <c r="E17" s="78"/>
      <c r="F17" s="79">
        <f>MAX(F8:F13)</f>
        <v>27.9754</v>
      </c>
      <c r="G17" s="78"/>
      <c r="H17" s="79">
        <f>MAX(H8:H13)</f>
        <v>61.329099999999997</v>
      </c>
      <c r="I17" s="78"/>
      <c r="J17" s="79">
        <f>MAX(J8:J13)</f>
        <v>75.308899999999994</v>
      </c>
      <c r="K17" s="78"/>
      <c r="L17" s="79">
        <f>MAX(L8:L13)</f>
        <v>33.319699999999997</v>
      </c>
      <c r="M17" s="78"/>
      <c r="N17" s="79">
        <f>MAX(N8:N13)</f>
        <v>17.223800000000001</v>
      </c>
      <c r="O17" s="78"/>
      <c r="P17" s="79">
        <f>MAX(P8:P13)</f>
        <v>16.928100000000001</v>
      </c>
      <c r="Q17" s="78"/>
      <c r="R17" s="79">
        <f>MAX(R8:R13)</f>
        <v>20.965399999999999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44413</v>
      </c>
      <c r="C8" s="65">
        <f>VLOOKUP($A8,'Return Data'!$B$7:$R$2843,4,0)</f>
        <v>244.4</v>
      </c>
      <c r="D8" s="65">
        <f>VLOOKUP($A8,'Return Data'!$B$7:$R$2843,10,0)</f>
        <v>18.7042</v>
      </c>
      <c r="E8" s="66">
        <f t="shared" ref="E8:E13" si="0">RANK(D8,D$8:D$13,0)</f>
        <v>1</v>
      </c>
      <c r="F8" s="65">
        <f>VLOOKUP($A8,'Return Data'!$B$7:$R$2843,11,0)</f>
        <v>27.584</v>
      </c>
      <c r="G8" s="66">
        <f t="shared" ref="G8:G13" si="1">RANK(F8,F$8:F$13,0)</f>
        <v>1</v>
      </c>
      <c r="H8" s="65">
        <f>VLOOKUP($A8,'Return Data'!$B$7:$R$2843,12,0)</f>
        <v>47.353200000000001</v>
      </c>
      <c r="I8" s="66">
        <f t="shared" ref="I8:I13" si="2">RANK(H8,H$8:H$13,0)</f>
        <v>3</v>
      </c>
      <c r="J8" s="65">
        <f>VLOOKUP($A8,'Return Data'!$B$7:$R$2843,13,0)</f>
        <v>55.3324</v>
      </c>
      <c r="K8" s="66">
        <f t="shared" ref="K8:K13" si="3">RANK(J8,J$8:J$13,0)</f>
        <v>3</v>
      </c>
      <c r="L8" s="65">
        <f>VLOOKUP($A8,'Return Data'!$B$7:$R$2843,17,0)</f>
        <v>30.095099999999999</v>
      </c>
      <c r="M8" s="66">
        <f>RANK(L8,L$8:L$13,0)</f>
        <v>3</v>
      </c>
      <c r="N8" s="65">
        <f>VLOOKUP($A8,'Return Data'!$B$7:$R$2843,14,0)</f>
        <v>11.832800000000001</v>
      </c>
      <c r="O8" s="66">
        <f>RANK(N8,N$8:N$13,0)</f>
        <v>4</v>
      </c>
      <c r="P8" s="65">
        <f>VLOOKUP($A8,'Return Data'!$B$7:$R$2843,15,0)</f>
        <v>11.4269</v>
      </c>
      <c r="Q8" s="66">
        <f>RANK(P8,P$8:P$13,0)</f>
        <v>5</v>
      </c>
      <c r="R8" s="65">
        <f>VLOOKUP($A8,'Return Data'!$B$7:$R$2843,16,0)</f>
        <v>18.863700000000001</v>
      </c>
      <c r="S8" s="67">
        <f t="shared" ref="S8:S13" si="4">RANK(R8,R$8:R$13,0)</f>
        <v>2</v>
      </c>
    </row>
    <row r="9" spans="1:20" x14ac:dyDescent="0.3">
      <c r="A9" s="63" t="s">
        <v>766</v>
      </c>
      <c r="B9" s="64">
        <f>VLOOKUP($A9,'Return Data'!$B$7:$R$2843,3,0)</f>
        <v>44413</v>
      </c>
      <c r="C9" s="65">
        <f>VLOOKUP($A9,'Return Data'!$B$7:$R$2843,4,0)</f>
        <v>24.13</v>
      </c>
      <c r="D9" s="65">
        <f>VLOOKUP($A9,'Return Data'!$B$7:$R$2843,10,0)</f>
        <v>17.649899999999999</v>
      </c>
      <c r="E9" s="66">
        <f t="shared" si="0"/>
        <v>2</v>
      </c>
      <c r="F9" s="65">
        <f>VLOOKUP($A9,'Return Data'!$B$7:$R$2843,11,0)</f>
        <v>26.600200000000001</v>
      </c>
      <c r="G9" s="66">
        <f t="shared" si="1"/>
        <v>2</v>
      </c>
      <c r="H9" s="65">
        <f>VLOOKUP($A9,'Return Data'!$B$7:$R$2843,12,0)</f>
        <v>60.119399999999999</v>
      </c>
      <c r="I9" s="66">
        <f t="shared" si="2"/>
        <v>1</v>
      </c>
      <c r="J9" s="65">
        <f>VLOOKUP($A9,'Return Data'!$B$7:$R$2843,13,0)</f>
        <v>66.184600000000003</v>
      </c>
      <c r="K9" s="66">
        <f t="shared" si="3"/>
        <v>2</v>
      </c>
      <c r="L9" s="65">
        <f>VLOOKUP($A9,'Return Data'!$B$7:$R$2843,17,0)</f>
        <v>26.039000000000001</v>
      </c>
      <c r="M9" s="66">
        <f>RANK(L9,L$8:L$13,0)</f>
        <v>5</v>
      </c>
      <c r="N9" s="65">
        <f>VLOOKUP($A9,'Return Data'!$B$7:$R$2843,14,0)</f>
        <v>11.3338</v>
      </c>
      <c r="O9" s="66">
        <f>RANK(N9,N$8:N$13,0)</f>
        <v>5</v>
      </c>
      <c r="P9" s="65">
        <f>VLOOKUP($A9,'Return Data'!$B$7:$R$2843,15,0)</f>
        <v>12.764099999999999</v>
      </c>
      <c r="Q9" s="66">
        <f>RANK(P9,P$8:P$13,0)</f>
        <v>4</v>
      </c>
      <c r="R9" s="65">
        <f>VLOOKUP($A9,'Return Data'!$B$7:$R$2843,16,0)</f>
        <v>12.9618</v>
      </c>
      <c r="S9" s="67">
        <f t="shared" si="4"/>
        <v>6</v>
      </c>
    </row>
    <row r="10" spans="1:20" x14ac:dyDescent="0.3">
      <c r="A10" s="63" t="s">
        <v>769</v>
      </c>
      <c r="B10" s="64">
        <f>VLOOKUP($A10,'Return Data'!$B$7:$R$2843,3,0)</f>
        <v>44413</v>
      </c>
      <c r="C10" s="65">
        <f>VLOOKUP($A10,'Return Data'!$B$7:$R$2843,4,0)</f>
        <v>15.9</v>
      </c>
      <c r="D10" s="65">
        <f>VLOOKUP($A10,'Return Data'!$B$7:$R$2843,10,0)</f>
        <v>12.3675</v>
      </c>
      <c r="E10" s="66">
        <f t="shared" si="0"/>
        <v>6</v>
      </c>
      <c r="F10" s="65">
        <f>VLOOKUP($A10,'Return Data'!$B$7:$R$2843,11,0)</f>
        <v>13.6526</v>
      </c>
      <c r="G10" s="66">
        <f t="shared" si="1"/>
        <v>6</v>
      </c>
      <c r="H10" s="65">
        <f>VLOOKUP($A10,'Return Data'!$B$7:$R$2843,12,0)</f>
        <v>33.054400000000001</v>
      </c>
      <c r="I10" s="66">
        <f t="shared" si="2"/>
        <v>6</v>
      </c>
      <c r="J10" s="65">
        <f>VLOOKUP($A10,'Return Data'!$B$7:$R$2843,13,0)</f>
        <v>43.243200000000002</v>
      </c>
      <c r="K10" s="66">
        <f t="shared" si="3"/>
        <v>6</v>
      </c>
      <c r="L10" s="65"/>
      <c r="M10" s="66"/>
      <c r="N10" s="65"/>
      <c r="O10" s="66"/>
      <c r="P10" s="65"/>
      <c r="Q10" s="66"/>
      <c r="R10" s="65">
        <f>VLOOKUP($A10,'Return Data'!$B$7:$R$2843,16,0)</f>
        <v>19.325399999999998</v>
      </c>
      <c r="S10" s="67">
        <f t="shared" si="4"/>
        <v>1</v>
      </c>
    </row>
    <row r="11" spans="1:20" x14ac:dyDescent="0.3">
      <c r="A11" s="63" t="s">
        <v>770</v>
      </c>
      <c r="B11" s="64">
        <f>VLOOKUP($A11,'Return Data'!$B$7:$R$2843,3,0)</f>
        <v>44413</v>
      </c>
      <c r="C11" s="65">
        <f>VLOOKUP($A11,'Return Data'!$B$7:$R$2843,4,0)</f>
        <v>82.46</v>
      </c>
      <c r="D11" s="65">
        <f>VLOOKUP($A11,'Return Data'!$B$7:$R$2843,10,0)</f>
        <v>14.400700000000001</v>
      </c>
      <c r="E11" s="66">
        <f t="shared" si="0"/>
        <v>5</v>
      </c>
      <c r="F11" s="65">
        <f>VLOOKUP($A11,'Return Data'!$B$7:$R$2843,11,0)</f>
        <v>18.273099999999999</v>
      </c>
      <c r="G11" s="66">
        <f t="shared" si="1"/>
        <v>5</v>
      </c>
      <c r="H11" s="65">
        <f>VLOOKUP($A11,'Return Data'!$B$7:$R$2843,12,0)</f>
        <v>43.783799999999999</v>
      </c>
      <c r="I11" s="66">
        <f t="shared" si="2"/>
        <v>5</v>
      </c>
      <c r="J11" s="65">
        <f>VLOOKUP($A11,'Return Data'!$B$7:$R$2843,13,0)</f>
        <v>53.814599999999999</v>
      </c>
      <c r="K11" s="66">
        <f t="shared" si="3"/>
        <v>4</v>
      </c>
      <c r="L11" s="65">
        <f>VLOOKUP($A11,'Return Data'!$B$7:$R$2843,17,0)</f>
        <v>30.304400000000001</v>
      </c>
      <c r="M11" s="66">
        <f>RANK(L11,L$8:L$13,0)</f>
        <v>2</v>
      </c>
      <c r="N11" s="65">
        <f>VLOOKUP($A11,'Return Data'!$B$7:$R$2843,14,0)</f>
        <v>14.9764</v>
      </c>
      <c r="O11" s="66">
        <f>RANK(N11,N$8:N$13,0)</f>
        <v>3</v>
      </c>
      <c r="P11" s="65">
        <f>VLOOKUP($A11,'Return Data'!$B$7:$R$2843,15,0)</f>
        <v>16.342300000000002</v>
      </c>
      <c r="Q11" s="66">
        <f>RANK(P11,P$8:P$13,0)</f>
        <v>1</v>
      </c>
      <c r="R11" s="65">
        <f>VLOOKUP($A11,'Return Data'!$B$7:$R$2843,16,0)</f>
        <v>13.3666</v>
      </c>
      <c r="S11" s="67">
        <f t="shared" si="4"/>
        <v>5</v>
      </c>
    </row>
    <row r="12" spans="1:20" x14ac:dyDescent="0.3">
      <c r="A12" s="63" t="s">
        <v>772</v>
      </c>
      <c r="B12" s="64">
        <f>VLOOKUP($A12,'Return Data'!$B$7:$R$2843,3,0)</f>
        <v>44413</v>
      </c>
      <c r="C12" s="65">
        <f>VLOOKUP($A12,'Return Data'!$B$7:$R$2843,4,0)</f>
        <v>75.692300000000003</v>
      </c>
      <c r="D12" s="65">
        <f>VLOOKUP($A12,'Return Data'!$B$7:$R$2843,10,0)</f>
        <v>16.515999999999998</v>
      </c>
      <c r="E12" s="66">
        <f t="shared" si="0"/>
        <v>4</v>
      </c>
      <c r="F12" s="65">
        <f>VLOOKUP($A12,'Return Data'!$B$7:$R$2843,11,0)</f>
        <v>24.997800000000002</v>
      </c>
      <c r="G12" s="66">
        <f t="shared" si="1"/>
        <v>3</v>
      </c>
      <c r="H12" s="65">
        <f>VLOOKUP($A12,'Return Data'!$B$7:$R$2843,12,0)</f>
        <v>57.058799999999998</v>
      </c>
      <c r="I12" s="66">
        <f t="shared" si="2"/>
        <v>2</v>
      </c>
      <c r="J12" s="65">
        <f>VLOOKUP($A12,'Return Data'!$B$7:$R$2843,13,0)</f>
        <v>73.8446</v>
      </c>
      <c r="K12" s="66">
        <f t="shared" si="3"/>
        <v>1</v>
      </c>
      <c r="L12" s="65">
        <f>VLOOKUP($A12,'Return Data'!$B$7:$R$2843,17,0)</f>
        <v>32.0886</v>
      </c>
      <c r="M12" s="66">
        <f>RANK(L12,L$8:L$13,0)</f>
        <v>1</v>
      </c>
      <c r="N12" s="65">
        <f>VLOOKUP($A12,'Return Data'!$B$7:$R$2843,14,0)</f>
        <v>16.267299999999999</v>
      </c>
      <c r="O12" s="66">
        <f>RANK(N12,N$8:N$13,0)</f>
        <v>1</v>
      </c>
      <c r="P12" s="65">
        <f>VLOOKUP($A12,'Return Data'!$B$7:$R$2843,15,0)</f>
        <v>15.7509</v>
      </c>
      <c r="Q12" s="66">
        <f>RANK(P12,P$8:P$13,0)</f>
        <v>2</v>
      </c>
      <c r="R12" s="65">
        <f>VLOOKUP($A12,'Return Data'!$B$7:$R$2843,16,0)</f>
        <v>14.2164</v>
      </c>
      <c r="S12" s="67">
        <f t="shared" si="4"/>
        <v>4</v>
      </c>
    </row>
    <row r="13" spans="1:20" x14ac:dyDescent="0.3">
      <c r="A13" s="63" t="s">
        <v>775</v>
      </c>
      <c r="B13" s="64">
        <f>VLOOKUP($A13,'Return Data'!$B$7:$R$2843,3,0)</f>
        <v>44413</v>
      </c>
      <c r="C13" s="65">
        <f>VLOOKUP($A13,'Return Data'!$B$7:$R$2843,4,0)</f>
        <v>100.9539</v>
      </c>
      <c r="D13" s="65">
        <f>VLOOKUP($A13,'Return Data'!$B$7:$R$2843,10,0)</f>
        <v>17.049399999999999</v>
      </c>
      <c r="E13" s="66">
        <f t="shared" si="0"/>
        <v>3</v>
      </c>
      <c r="F13" s="65">
        <f>VLOOKUP($A13,'Return Data'!$B$7:$R$2843,11,0)</f>
        <v>23.997499999999999</v>
      </c>
      <c r="G13" s="66">
        <f t="shared" si="1"/>
        <v>4</v>
      </c>
      <c r="H13" s="65">
        <f>VLOOKUP($A13,'Return Data'!$B$7:$R$2843,12,0)</f>
        <v>47.274099999999997</v>
      </c>
      <c r="I13" s="66">
        <f t="shared" si="2"/>
        <v>4</v>
      </c>
      <c r="J13" s="65">
        <f>VLOOKUP($A13,'Return Data'!$B$7:$R$2843,13,0)</f>
        <v>53.508699999999997</v>
      </c>
      <c r="K13" s="66">
        <f t="shared" si="3"/>
        <v>5</v>
      </c>
      <c r="L13" s="65">
        <f>VLOOKUP($A13,'Return Data'!$B$7:$R$2843,17,0)</f>
        <v>29.048300000000001</v>
      </c>
      <c r="M13" s="66">
        <f>RANK(L13,L$8:L$13,0)</f>
        <v>4</v>
      </c>
      <c r="N13" s="65">
        <f>VLOOKUP($A13,'Return Data'!$B$7:$R$2843,14,0)</f>
        <v>15.101800000000001</v>
      </c>
      <c r="O13" s="66">
        <f>RANK(N13,N$8:N$13,0)</f>
        <v>2</v>
      </c>
      <c r="P13" s="65">
        <f>VLOOKUP($A13,'Return Data'!$B$7:$R$2843,15,0)</f>
        <v>15.163600000000001</v>
      </c>
      <c r="Q13" s="66">
        <f>RANK(P13,P$8:P$13,0)</f>
        <v>3</v>
      </c>
      <c r="R13" s="65">
        <f>VLOOKUP($A13,'Return Data'!$B$7:$R$2843,16,0)</f>
        <v>15.2715</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16.114616666666667</v>
      </c>
      <c r="E15" s="74"/>
      <c r="F15" s="75">
        <f>AVERAGE(F8:F13)</f>
        <v>22.517533333333333</v>
      </c>
      <c r="G15" s="74"/>
      <c r="H15" s="75">
        <f>AVERAGE(H8:H13)</f>
        <v>48.107283333333328</v>
      </c>
      <c r="I15" s="74"/>
      <c r="J15" s="75">
        <f>AVERAGE(J8:J13)</f>
        <v>57.654683333333331</v>
      </c>
      <c r="K15" s="74"/>
      <c r="L15" s="75">
        <f>AVERAGE(L8:L13)</f>
        <v>29.515080000000001</v>
      </c>
      <c r="M15" s="74"/>
      <c r="N15" s="75">
        <f>AVERAGE(N8:N13)</f>
        <v>13.902420000000001</v>
      </c>
      <c r="O15" s="74"/>
      <c r="P15" s="75">
        <f>AVERAGE(P8:P13)</f>
        <v>14.28956</v>
      </c>
      <c r="Q15" s="74"/>
      <c r="R15" s="75">
        <f>AVERAGE(R8:R13)</f>
        <v>15.667566666666668</v>
      </c>
      <c r="S15" s="76"/>
    </row>
    <row r="16" spans="1:20" x14ac:dyDescent="0.3">
      <c r="A16" s="73" t="s">
        <v>28</v>
      </c>
      <c r="B16" s="74"/>
      <c r="C16" s="74"/>
      <c r="D16" s="75">
        <f>MIN(D8:D13)</f>
        <v>12.3675</v>
      </c>
      <c r="E16" s="74"/>
      <c r="F16" s="75">
        <f>MIN(F8:F13)</f>
        <v>13.6526</v>
      </c>
      <c r="G16" s="74"/>
      <c r="H16" s="75">
        <f>MIN(H8:H13)</f>
        <v>33.054400000000001</v>
      </c>
      <c r="I16" s="74"/>
      <c r="J16" s="75">
        <f>MIN(J8:J13)</f>
        <v>43.243200000000002</v>
      </c>
      <c r="K16" s="74"/>
      <c r="L16" s="75">
        <f>MIN(L8:L13)</f>
        <v>26.039000000000001</v>
      </c>
      <c r="M16" s="74"/>
      <c r="N16" s="75">
        <f>MIN(N8:N13)</f>
        <v>11.3338</v>
      </c>
      <c r="O16" s="74"/>
      <c r="P16" s="75">
        <f>MIN(P8:P13)</f>
        <v>11.4269</v>
      </c>
      <c r="Q16" s="74"/>
      <c r="R16" s="75">
        <f>MIN(R8:R13)</f>
        <v>12.9618</v>
      </c>
      <c r="S16" s="76"/>
    </row>
    <row r="17" spans="1:19" ht="15" thickBot="1" x14ac:dyDescent="0.35">
      <c r="A17" s="77" t="s">
        <v>29</v>
      </c>
      <c r="B17" s="78"/>
      <c r="C17" s="78"/>
      <c r="D17" s="79">
        <f>MAX(D8:D13)</f>
        <v>18.7042</v>
      </c>
      <c r="E17" s="78"/>
      <c r="F17" s="79">
        <f>MAX(F8:F13)</f>
        <v>27.584</v>
      </c>
      <c r="G17" s="78"/>
      <c r="H17" s="79">
        <f>MAX(H8:H13)</f>
        <v>60.119399999999999</v>
      </c>
      <c r="I17" s="78"/>
      <c r="J17" s="79">
        <f>MAX(J8:J13)</f>
        <v>73.8446</v>
      </c>
      <c r="K17" s="78"/>
      <c r="L17" s="79">
        <f>MAX(L8:L13)</f>
        <v>32.0886</v>
      </c>
      <c r="M17" s="78"/>
      <c r="N17" s="79">
        <f>MAX(N8:N13)</f>
        <v>16.267299999999999</v>
      </c>
      <c r="O17" s="78"/>
      <c r="P17" s="79">
        <f>MAX(P8:P13)</f>
        <v>16.342300000000002</v>
      </c>
      <c r="Q17" s="78"/>
      <c r="R17" s="79">
        <f>MAX(R8:R13)</f>
        <v>19.325399999999998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44413</v>
      </c>
      <c r="C8" s="65">
        <f>VLOOKUP($A8,'Return Data'!$B$7:$R$2843,4,0)</f>
        <v>93.072299999999998</v>
      </c>
      <c r="D8" s="65">
        <f>VLOOKUP($A8,'Return Data'!$B$7:$R$2843,10,0)</f>
        <v>13.186</v>
      </c>
      <c r="E8" s="66">
        <f t="shared" ref="E8:E29" si="0">RANK(D8,D$8:D$29,0)</f>
        <v>15</v>
      </c>
      <c r="F8" s="65">
        <f>VLOOKUP($A8,'Return Data'!$B$7:$R$2843,11,0)</f>
        <v>11.332800000000001</v>
      </c>
      <c r="G8" s="66">
        <f t="shared" ref="G8:G29" si="1">RANK(F8,F$8:F$29,0)</f>
        <v>17</v>
      </c>
      <c r="H8" s="65">
        <f>VLOOKUP($A8,'Return Data'!$B$7:$R$2843,12,0)</f>
        <v>36.231499999999997</v>
      </c>
      <c r="I8" s="66">
        <f t="shared" ref="I8:I27" si="2">RANK(H8,H$8:H$29,0)</f>
        <v>15</v>
      </c>
      <c r="J8" s="65">
        <f>VLOOKUP($A8,'Return Data'!$B$7:$R$2843,13,0)</f>
        <v>48.021599999999999</v>
      </c>
      <c r="K8" s="66">
        <f t="shared" ref="K8:K26" si="3">RANK(J8,J$8:J$29,0)</f>
        <v>15</v>
      </c>
      <c r="L8" s="65">
        <f>VLOOKUP($A8,'Return Data'!$B$7:$R$2843,17,0)</f>
        <v>24.970800000000001</v>
      </c>
      <c r="M8" s="66">
        <f t="shared" ref="M8:M26" si="4">RANK(L8,L$8:L$29,0)</f>
        <v>13</v>
      </c>
      <c r="N8" s="65">
        <f>VLOOKUP($A8,'Return Data'!$B$7:$R$2843,14,0)</f>
        <v>14.29</v>
      </c>
      <c r="O8" s="66">
        <f t="shared" ref="O8" si="5">RANK(N8,N$8:N$29,0)</f>
        <v>10</v>
      </c>
      <c r="P8" s="65">
        <f>VLOOKUP($A8,'Return Data'!$B$7:$R$2843,15,0)</f>
        <v>13.784800000000001</v>
      </c>
      <c r="Q8" s="66">
        <f t="shared" ref="Q8" si="6">RANK(P8,P$8:P$29,0)</f>
        <v>12</v>
      </c>
      <c r="R8" s="65">
        <f>VLOOKUP($A8,'Return Data'!$B$7:$R$2843,16,0)</f>
        <v>15.8728</v>
      </c>
      <c r="S8" s="67">
        <f t="shared" ref="S8:S29" si="7">RANK(R8,R$8:R$29,0)</f>
        <v>14</v>
      </c>
    </row>
    <row r="9" spans="1:20" x14ac:dyDescent="0.3">
      <c r="A9" s="63" t="s">
        <v>821</v>
      </c>
      <c r="B9" s="64">
        <f>VLOOKUP($A9,'Return Data'!$B$7:$R$2843,3,0)</f>
        <v>44413</v>
      </c>
      <c r="C9" s="65">
        <f>VLOOKUP($A9,'Return Data'!$B$7:$R$2843,4,0)</f>
        <v>47.74</v>
      </c>
      <c r="D9" s="65">
        <f>VLOOKUP($A9,'Return Data'!$B$7:$R$2843,10,0)</f>
        <v>12.8338</v>
      </c>
      <c r="E9" s="66">
        <f t="shared" si="0"/>
        <v>18</v>
      </c>
      <c r="F9" s="65">
        <f>VLOOKUP($A9,'Return Data'!$B$7:$R$2843,11,0)</f>
        <v>12.4617</v>
      </c>
      <c r="G9" s="66">
        <f t="shared" si="1"/>
        <v>15</v>
      </c>
      <c r="H9" s="65">
        <f>VLOOKUP($A9,'Return Data'!$B$7:$R$2843,12,0)</f>
        <v>37.5396</v>
      </c>
      <c r="I9" s="66">
        <f t="shared" si="2"/>
        <v>14</v>
      </c>
      <c r="J9" s="65">
        <f>VLOOKUP($A9,'Return Data'!$B$7:$R$2843,13,0)</f>
        <v>52.524000000000001</v>
      </c>
      <c r="K9" s="66">
        <f t="shared" si="3"/>
        <v>13</v>
      </c>
      <c r="L9" s="65">
        <f>VLOOKUP($A9,'Return Data'!$B$7:$R$2843,17,0)</f>
        <v>27.7559</v>
      </c>
      <c r="M9" s="66">
        <f t="shared" si="4"/>
        <v>8</v>
      </c>
      <c r="N9" s="65">
        <f>VLOOKUP($A9,'Return Data'!$B$7:$R$2843,14,0)</f>
        <v>15.2865</v>
      </c>
      <c r="O9" s="66">
        <f t="shared" ref="O9:O27" si="8">RANK(N9,N$8:N$29,0)</f>
        <v>8</v>
      </c>
      <c r="P9" s="65">
        <f>VLOOKUP($A9,'Return Data'!$B$7:$R$2843,15,0)</f>
        <v>18.432300000000001</v>
      </c>
      <c r="Q9" s="66">
        <f t="shared" ref="Q9:Q27" si="9">RANK(P9,P$8:P$29,0)</f>
        <v>2</v>
      </c>
      <c r="R9" s="65">
        <f>VLOOKUP($A9,'Return Data'!$B$7:$R$2843,16,0)</f>
        <v>17.816700000000001</v>
      </c>
      <c r="S9" s="67">
        <f t="shared" si="7"/>
        <v>10</v>
      </c>
    </row>
    <row r="10" spans="1:20" x14ac:dyDescent="0.3">
      <c r="A10" s="63" t="s">
        <v>823</v>
      </c>
      <c r="B10" s="64">
        <f>VLOOKUP($A10,'Return Data'!$B$7:$R$2843,3,0)</f>
        <v>44413</v>
      </c>
      <c r="C10" s="65">
        <f>VLOOKUP($A10,'Return Data'!$B$7:$R$2843,4,0)</f>
        <v>14.545</v>
      </c>
      <c r="D10" s="65">
        <f>VLOOKUP($A10,'Return Data'!$B$7:$R$2843,10,0)</f>
        <v>12.9709</v>
      </c>
      <c r="E10" s="66">
        <f t="shared" si="0"/>
        <v>17</v>
      </c>
      <c r="F10" s="65">
        <f>VLOOKUP($A10,'Return Data'!$B$7:$R$2843,11,0)</f>
        <v>11.2684</v>
      </c>
      <c r="G10" s="66">
        <f t="shared" si="1"/>
        <v>18</v>
      </c>
      <c r="H10" s="65">
        <f>VLOOKUP($A10,'Return Data'!$B$7:$R$2843,12,0)</f>
        <v>34.451799999999999</v>
      </c>
      <c r="I10" s="66">
        <f t="shared" si="2"/>
        <v>17</v>
      </c>
      <c r="J10" s="65">
        <f>VLOOKUP($A10,'Return Data'!$B$7:$R$2843,13,0)</f>
        <v>46.7117</v>
      </c>
      <c r="K10" s="66">
        <f t="shared" si="3"/>
        <v>16</v>
      </c>
      <c r="L10" s="65">
        <f>VLOOKUP($A10,'Return Data'!$B$7:$R$2843,17,0)</f>
        <v>24.520499999999998</v>
      </c>
      <c r="M10" s="66">
        <f t="shared" si="4"/>
        <v>14</v>
      </c>
      <c r="N10" s="65">
        <f>VLOOKUP($A10,'Return Data'!$B$7:$R$2843,14,0)</f>
        <v>13.1395</v>
      </c>
      <c r="O10" s="66">
        <f t="shared" si="8"/>
        <v>13</v>
      </c>
      <c r="P10" s="65"/>
      <c r="Q10" s="66"/>
      <c r="R10" s="65">
        <f>VLOOKUP($A10,'Return Data'!$B$7:$R$2843,16,0)</f>
        <v>10.268700000000001</v>
      </c>
      <c r="S10" s="67">
        <f t="shared" si="7"/>
        <v>22</v>
      </c>
    </row>
    <row r="11" spans="1:20" x14ac:dyDescent="0.3">
      <c r="A11" s="63" t="s">
        <v>825</v>
      </c>
      <c r="B11" s="64">
        <f>VLOOKUP($A11,'Return Data'!$B$7:$R$2843,3,0)</f>
        <v>44413</v>
      </c>
      <c r="C11" s="65">
        <f>VLOOKUP($A11,'Return Data'!$B$7:$R$2843,4,0)</f>
        <v>36.36</v>
      </c>
      <c r="D11" s="65">
        <f>VLOOKUP($A11,'Return Data'!$B$7:$R$2843,10,0)</f>
        <v>15.388299999999999</v>
      </c>
      <c r="E11" s="66">
        <f t="shared" si="0"/>
        <v>6</v>
      </c>
      <c r="F11" s="65">
        <f>VLOOKUP($A11,'Return Data'!$B$7:$R$2843,11,0)</f>
        <v>14.537699999999999</v>
      </c>
      <c r="G11" s="66">
        <f t="shared" si="1"/>
        <v>14</v>
      </c>
      <c r="H11" s="65">
        <f>VLOOKUP($A11,'Return Data'!$B$7:$R$2843,12,0)</f>
        <v>38.783900000000003</v>
      </c>
      <c r="I11" s="66">
        <f t="shared" si="2"/>
        <v>13</v>
      </c>
      <c r="J11" s="65">
        <f>VLOOKUP($A11,'Return Data'!$B$7:$R$2843,13,0)</f>
        <v>50.484200000000001</v>
      </c>
      <c r="K11" s="66">
        <f t="shared" si="3"/>
        <v>14</v>
      </c>
      <c r="L11" s="65">
        <f>VLOOKUP($A11,'Return Data'!$B$7:$R$2843,17,0)</f>
        <v>26.678899999999999</v>
      </c>
      <c r="M11" s="66">
        <f t="shared" si="4"/>
        <v>10</v>
      </c>
      <c r="N11" s="65">
        <f>VLOOKUP($A11,'Return Data'!$B$7:$R$2843,14,0)</f>
        <v>14.266400000000001</v>
      </c>
      <c r="O11" s="66">
        <f t="shared" si="8"/>
        <v>11</v>
      </c>
      <c r="P11" s="65">
        <f>VLOOKUP($A11,'Return Data'!$B$7:$R$2843,15,0)</f>
        <v>13.221299999999999</v>
      </c>
      <c r="Q11" s="66">
        <f t="shared" si="9"/>
        <v>13</v>
      </c>
      <c r="R11" s="65">
        <f>VLOOKUP($A11,'Return Data'!$B$7:$R$2843,16,0)</f>
        <v>14.831200000000001</v>
      </c>
      <c r="S11" s="67">
        <f t="shared" si="7"/>
        <v>16</v>
      </c>
    </row>
    <row r="12" spans="1:20" x14ac:dyDescent="0.3">
      <c r="A12" s="63" t="s">
        <v>828</v>
      </c>
      <c r="B12" s="64">
        <f>VLOOKUP($A12,'Return Data'!$B$7:$R$2843,3,0)</f>
        <v>44413</v>
      </c>
      <c r="C12" s="65">
        <f>VLOOKUP($A12,'Return Data'!$B$7:$R$2843,4,0)</f>
        <v>67.053299999999993</v>
      </c>
      <c r="D12" s="65">
        <f>VLOOKUP($A12,'Return Data'!$B$7:$R$2843,10,0)</f>
        <v>15.3675</v>
      </c>
      <c r="E12" s="66">
        <f t="shared" si="0"/>
        <v>7</v>
      </c>
      <c r="F12" s="65">
        <f>VLOOKUP($A12,'Return Data'!$B$7:$R$2843,11,0)</f>
        <v>16.464500000000001</v>
      </c>
      <c r="G12" s="66">
        <f t="shared" si="1"/>
        <v>11</v>
      </c>
      <c r="H12" s="65">
        <f>VLOOKUP($A12,'Return Data'!$B$7:$R$2843,12,0)</f>
        <v>56.772100000000002</v>
      </c>
      <c r="I12" s="66">
        <f t="shared" si="2"/>
        <v>2</v>
      </c>
      <c r="J12" s="65">
        <f>VLOOKUP($A12,'Return Data'!$B$7:$R$2843,13,0)</f>
        <v>71.988399999999999</v>
      </c>
      <c r="K12" s="66">
        <f t="shared" si="3"/>
        <v>1</v>
      </c>
      <c r="L12" s="65">
        <f>VLOOKUP($A12,'Return Data'!$B$7:$R$2843,17,0)</f>
        <v>27.842300000000002</v>
      </c>
      <c r="M12" s="66">
        <f t="shared" si="4"/>
        <v>7</v>
      </c>
      <c r="N12" s="65">
        <f>VLOOKUP($A12,'Return Data'!$B$7:$R$2843,14,0)</f>
        <v>16.874300000000002</v>
      </c>
      <c r="O12" s="66">
        <f t="shared" si="8"/>
        <v>5</v>
      </c>
      <c r="P12" s="65">
        <f>VLOOKUP($A12,'Return Data'!$B$7:$R$2843,15,0)</f>
        <v>15.613200000000001</v>
      </c>
      <c r="Q12" s="66">
        <f t="shared" si="9"/>
        <v>8</v>
      </c>
      <c r="R12" s="65">
        <f>VLOOKUP($A12,'Return Data'!$B$7:$R$2843,16,0)</f>
        <v>19.3842</v>
      </c>
      <c r="S12" s="67">
        <f t="shared" si="7"/>
        <v>5</v>
      </c>
    </row>
    <row r="13" spans="1:20" x14ac:dyDescent="0.3">
      <c r="A13" s="63" t="s">
        <v>830</v>
      </c>
      <c r="B13" s="64">
        <f>VLOOKUP($A13,'Return Data'!$B$7:$R$2843,3,0)</f>
        <v>44413</v>
      </c>
      <c r="C13" s="65">
        <f>VLOOKUP($A13,'Return Data'!$B$7:$R$2843,4,0)</f>
        <v>111.035</v>
      </c>
      <c r="D13" s="65">
        <f>VLOOKUP($A13,'Return Data'!$B$7:$R$2843,10,0)</f>
        <v>15.9429</v>
      </c>
      <c r="E13" s="66">
        <f t="shared" si="0"/>
        <v>4</v>
      </c>
      <c r="F13" s="65">
        <f>VLOOKUP($A13,'Return Data'!$B$7:$R$2843,11,0)</f>
        <v>16.654199999999999</v>
      </c>
      <c r="G13" s="66">
        <f t="shared" si="1"/>
        <v>10</v>
      </c>
      <c r="H13" s="65">
        <f>VLOOKUP($A13,'Return Data'!$B$7:$R$2843,12,0)</f>
        <v>51.1462</v>
      </c>
      <c r="I13" s="66">
        <f t="shared" si="2"/>
        <v>4</v>
      </c>
      <c r="J13" s="65">
        <f>VLOOKUP($A13,'Return Data'!$B$7:$R$2843,13,0)</f>
        <v>56.499699999999997</v>
      </c>
      <c r="K13" s="66">
        <f t="shared" si="3"/>
        <v>8</v>
      </c>
      <c r="L13" s="65">
        <f>VLOOKUP($A13,'Return Data'!$B$7:$R$2843,17,0)</f>
        <v>21.8081</v>
      </c>
      <c r="M13" s="66">
        <f t="shared" si="4"/>
        <v>17</v>
      </c>
      <c r="N13" s="65">
        <f>VLOOKUP($A13,'Return Data'!$B$7:$R$2843,14,0)</f>
        <v>10.574400000000001</v>
      </c>
      <c r="O13" s="66">
        <f t="shared" si="8"/>
        <v>15</v>
      </c>
      <c r="P13" s="65">
        <f>VLOOKUP($A13,'Return Data'!$B$7:$R$2843,15,0)</f>
        <v>11.1648</v>
      </c>
      <c r="Q13" s="66">
        <f t="shared" si="9"/>
        <v>14</v>
      </c>
      <c r="R13" s="65">
        <f>VLOOKUP($A13,'Return Data'!$B$7:$R$2843,16,0)</f>
        <v>12.6774</v>
      </c>
      <c r="S13" s="67">
        <f t="shared" si="7"/>
        <v>20</v>
      </c>
    </row>
    <row r="14" spans="1:20" x14ac:dyDescent="0.3">
      <c r="A14" s="63" t="s">
        <v>833</v>
      </c>
      <c r="B14" s="64">
        <f>VLOOKUP($A14,'Return Data'!$B$7:$R$2843,3,0)</f>
        <v>44413</v>
      </c>
      <c r="C14" s="65">
        <f>VLOOKUP($A14,'Return Data'!$B$7:$R$2843,4,0)</f>
        <v>50.29</v>
      </c>
      <c r="D14" s="65">
        <f>VLOOKUP($A14,'Return Data'!$B$7:$R$2843,10,0)</f>
        <v>15.1591</v>
      </c>
      <c r="E14" s="66">
        <f t="shared" si="0"/>
        <v>8</v>
      </c>
      <c r="F14" s="65">
        <f>VLOOKUP($A14,'Return Data'!$B$7:$R$2843,11,0)</f>
        <v>16.7363</v>
      </c>
      <c r="G14" s="66">
        <f t="shared" si="1"/>
        <v>9</v>
      </c>
      <c r="H14" s="65">
        <f>VLOOKUP($A14,'Return Data'!$B$7:$R$2843,12,0)</f>
        <v>48.479500000000002</v>
      </c>
      <c r="I14" s="66">
        <f t="shared" si="2"/>
        <v>5</v>
      </c>
      <c r="J14" s="65">
        <f>VLOOKUP($A14,'Return Data'!$B$7:$R$2843,13,0)</f>
        <v>54.122</v>
      </c>
      <c r="K14" s="66">
        <f t="shared" si="3"/>
        <v>11</v>
      </c>
      <c r="L14" s="65">
        <f>VLOOKUP($A14,'Return Data'!$B$7:$R$2843,17,0)</f>
        <v>28.956199999999999</v>
      </c>
      <c r="M14" s="66">
        <f t="shared" si="4"/>
        <v>5</v>
      </c>
      <c r="N14" s="65">
        <f>VLOOKUP($A14,'Return Data'!$B$7:$R$2843,14,0)</f>
        <v>15.7012</v>
      </c>
      <c r="O14" s="66">
        <f t="shared" si="8"/>
        <v>6</v>
      </c>
      <c r="P14" s="65">
        <f>VLOOKUP($A14,'Return Data'!$B$7:$R$2843,15,0)</f>
        <v>14.034700000000001</v>
      </c>
      <c r="Q14" s="66">
        <f t="shared" si="9"/>
        <v>11</v>
      </c>
      <c r="R14" s="65">
        <f>VLOOKUP($A14,'Return Data'!$B$7:$R$2843,16,0)</f>
        <v>14.841699999999999</v>
      </c>
      <c r="S14" s="67">
        <f t="shared" si="7"/>
        <v>15</v>
      </c>
    </row>
    <row r="15" spans="1:20" x14ac:dyDescent="0.3">
      <c r="A15" s="63" t="s">
        <v>834</v>
      </c>
      <c r="B15" s="64">
        <f>VLOOKUP($A15,'Return Data'!$B$7:$R$2843,3,0)</f>
        <v>44413</v>
      </c>
      <c r="C15" s="65">
        <f>VLOOKUP($A15,'Return Data'!$B$7:$R$2843,4,0)</f>
        <v>14.82</v>
      </c>
      <c r="D15" s="65">
        <f>VLOOKUP($A15,'Return Data'!$B$7:$R$2843,10,0)</f>
        <v>13.9124</v>
      </c>
      <c r="E15" s="66">
        <f t="shared" si="0"/>
        <v>13</v>
      </c>
      <c r="F15" s="65">
        <f>VLOOKUP($A15,'Return Data'!$B$7:$R$2843,11,0)</f>
        <v>11.6805</v>
      </c>
      <c r="G15" s="66">
        <f t="shared" si="1"/>
        <v>16</v>
      </c>
      <c r="H15" s="65">
        <f>VLOOKUP($A15,'Return Data'!$B$7:$R$2843,12,0)</f>
        <v>33.633899999999997</v>
      </c>
      <c r="I15" s="66">
        <f t="shared" si="2"/>
        <v>18</v>
      </c>
      <c r="J15" s="65">
        <f>VLOOKUP($A15,'Return Data'!$B$7:$R$2843,13,0)</f>
        <v>43.743899999999996</v>
      </c>
      <c r="K15" s="66">
        <f t="shared" si="3"/>
        <v>18</v>
      </c>
      <c r="L15" s="65">
        <f>VLOOKUP($A15,'Return Data'!$B$7:$R$2843,17,0)</f>
        <v>24.275500000000001</v>
      </c>
      <c r="M15" s="66">
        <f t="shared" si="4"/>
        <v>15</v>
      </c>
      <c r="N15" s="65">
        <f>VLOOKUP($A15,'Return Data'!$B$7:$R$2843,14,0)</f>
        <v>11.714499999999999</v>
      </c>
      <c r="O15" s="66">
        <f t="shared" si="8"/>
        <v>14</v>
      </c>
      <c r="P15" s="65"/>
      <c r="Q15" s="66"/>
      <c r="R15" s="65">
        <f>VLOOKUP($A15,'Return Data'!$B$7:$R$2843,16,0)</f>
        <v>11.1614</v>
      </c>
      <c r="S15" s="67">
        <f t="shared" si="7"/>
        <v>21</v>
      </c>
    </row>
    <row r="16" spans="1:20" x14ac:dyDescent="0.3">
      <c r="A16" s="63" t="s">
        <v>836</v>
      </c>
      <c r="B16" s="64">
        <f>VLOOKUP($A16,'Return Data'!$B$7:$R$2843,3,0)</f>
        <v>44413</v>
      </c>
      <c r="C16" s="65">
        <f>VLOOKUP($A16,'Return Data'!$B$7:$R$2843,4,0)</f>
        <v>57.08</v>
      </c>
      <c r="D16" s="65">
        <f>VLOOKUP($A16,'Return Data'!$B$7:$R$2843,10,0)</f>
        <v>13.0297</v>
      </c>
      <c r="E16" s="66">
        <f t="shared" si="0"/>
        <v>16</v>
      </c>
      <c r="F16" s="65">
        <f>VLOOKUP($A16,'Return Data'!$B$7:$R$2843,11,0)</f>
        <v>8.9520999999999997</v>
      </c>
      <c r="G16" s="66">
        <f t="shared" si="1"/>
        <v>20</v>
      </c>
      <c r="H16" s="65">
        <f>VLOOKUP($A16,'Return Data'!$B$7:$R$2843,12,0)</f>
        <v>27.810099999999998</v>
      </c>
      <c r="I16" s="66">
        <f t="shared" si="2"/>
        <v>22</v>
      </c>
      <c r="J16" s="65">
        <f>VLOOKUP($A16,'Return Data'!$B$7:$R$2843,13,0)</f>
        <v>36.9482</v>
      </c>
      <c r="K16" s="66">
        <f t="shared" si="3"/>
        <v>22</v>
      </c>
      <c r="L16" s="65">
        <f>VLOOKUP($A16,'Return Data'!$B$7:$R$2843,17,0)</f>
        <v>26.6723</v>
      </c>
      <c r="M16" s="66">
        <f t="shared" si="4"/>
        <v>11</v>
      </c>
      <c r="N16" s="65">
        <f>VLOOKUP($A16,'Return Data'!$B$7:$R$2843,14,0)</f>
        <v>9.9245999999999999</v>
      </c>
      <c r="O16" s="66">
        <f t="shared" si="8"/>
        <v>16</v>
      </c>
      <c r="P16" s="65">
        <f>VLOOKUP($A16,'Return Data'!$B$7:$R$2843,15,0)</f>
        <v>14.5914</v>
      </c>
      <c r="Q16" s="66">
        <f t="shared" si="9"/>
        <v>10</v>
      </c>
      <c r="R16" s="65">
        <f>VLOOKUP($A16,'Return Data'!$B$7:$R$2843,16,0)</f>
        <v>12.9861</v>
      </c>
      <c r="S16" s="67">
        <f t="shared" si="7"/>
        <v>19</v>
      </c>
    </row>
    <row r="17" spans="1:19" x14ac:dyDescent="0.3">
      <c r="A17" s="63" t="s">
        <v>838</v>
      </c>
      <c r="B17" s="64">
        <f>VLOOKUP($A17,'Return Data'!$B$7:$R$2843,3,0)</f>
        <v>44413</v>
      </c>
      <c r="C17" s="65">
        <f>VLOOKUP($A17,'Return Data'!$B$7:$R$2843,4,0)</f>
        <v>30.651599999999998</v>
      </c>
      <c r="D17" s="65">
        <f>VLOOKUP($A17,'Return Data'!$B$7:$R$2843,10,0)</f>
        <v>17.306899999999999</v>
      </c>
      <c r="E17" s="66">
        <f t="shared" si="0"/>
        <v>1</v>
      </c>
      <c r="F17" s="65">
        <f>VLOOKUP($A17,'Return Data'!$B$7:$R$2843,11,0)</f>
        <v>17.610800000000001</v>
      </c>
      <c r="G17" s="66">
        <f t="shared" si="1"/>
        <v>5</v>
      </c>
      <c r="H17" s="65">
        <f>VLOOKUP($A17,'Return Data'!$B$7:$R$2843,12,0)</f>
        <v>44.587800000000001</v>
      </c>
      <c r="I17" s="66">
        <f t="shared" si="2"/>
        <v>9</v>
      </c>
      <c r="J17" s="65">
        <f>VLOOKUP($A17,'Return Data'!$B$7:$R$2843,13,0)</f>
        <v>61.450800000000001</v>
      </c>
      <c r="K17" s="66">
        <f t="shared" si="3"/>
        <v>5</v>
      </c>
      <c r="L17" s="65">
        <f>VLOOKUP($A17,'Return Data'!$B$7:$R$2843,17,0)</f>
        <v>35.567599999999999</v>
      </c>
      <c r="M17" s="66">
        <f t="shared" si="4"/>
        <v>2</v>
      </c>
      <c r="N17" s="65">
        <f>VLOOKUP($A17,'Return Data'!$B$7:$R$2843,14,0)</f>
        <v>25.145299999999999</v>
      </c>
      <c r="O17" s="66">
        <f t="shared" si="8"/>
        <v>1</v>
      </c>
      <c r="P17" s="65">
        <f>VLOOKUP($A17,'Return Data'!$B$7:$R$2843,15,0)</f>
        <v>19.217099999999999</v>
      </c>
      <c r="Q17" s="66">
        <f t="shared" si="9"/>
        <v>1</v>
      </c>
      <c r="R17" s="65">
        <f>VLOOKUP($A17,'Return Data'!$B$7:$R$2843,16,0)</f>
        <v>17.992799999999999</v>
      </c>
      <c r="S17" s="67">
        <f t="shared" si="7"/>
        <v>9</v>
      </c>
    </row>
    <row r="18" spans="1:19" x14ac:dyDescent="0.3">
      <c r="A18" s="63" t="s">
        <v>841</v>
      </c>
      <c r="B18" s="64">
        <f>VLOOKUP($A18,'Return Data'!$B$7:$R$2843,3,0)</f>
        <v>44413</v>
      </c>
      <c r="C18" s="65">
        <f>VLOOKUP($A18,'Return Data'!$B$7:$R$2843,4,0)</f>
        <v>12.0481</v>
      </c>
      <c r="D18" s="65">
        <f>VLOOKUP($A18,'Return Data'!$B$7:$R$2843,10,0)</f>
        <v>9.5390999999999995</v>
      </c>
      <c r="E18" s="66">
        <f t="shared" si="0"/>
        <v>22</v>
      </c>
      <c r="F18" s="65">
        <f>VLOOKUP($A18,'Return Data'!$B$7:$R$2843,11,0)</f>
        <v>4.5678999999999998</v>
      </c>
      <c r="G18" s="66">
        <f t="shared" si="1"/>
        <v>22</v>
      </c>
      <c r="H18" s="65">
        <f>VLOOKUP($A18,'Return Data'!$B$7:$R$2843,12,0)</f>
        <v>29.734999999999999</v>
      </c>
      <c r="I18" s="66">
        <f t="shared" si="2"/>
        <v>21</v>
      </c>
      <c r="J18" s="65">
        <f>VLOOKUP($A18,'Return Data'!$B$7:$R$2843,13,0)</f>
        <v>38.723100000000002</v>
      </c>
      <c r="K18" s="66">
        <f t="shared" si="3"/>
        <v>21</v>
      </c>
      <c r="L18" s="65">
        <f>VLOOKUP($A18,'Return Data'!$B$7:$R$2843,17,0)</f>
        <v>15.7906</v>
      </c>
      <c r="M18" s="66">
        <f t="shared" si="4"/>
        <v>18</v>
      </c>
      <c r="N18" s="65">
        <f>VLOOKUP($A18,'Return Data'!$B$7:$R$2843,14,0)</f>
        <v>6.9157000000000002</v>
      </c>
      <c r="O18" s="66">
        <f t="shared" si="8"/>
        <v>17</v>
      </c>
      <c r="P18" s="65">
        <f>VLOOKUP($A18,'Return Data'!$B$7:$R$2843,15,0)</f>
        <v>11.0143</v>
      </c>
      <c r="Q18" s="66">
        <f t="shared" si="9"/>
        <v>15</v>
      </c>
      <c r="R18" s="65">
        <f>VLOOKUP($A18,'Return Data'!$B$7:$R$2843,16,0)</f>
        <v>14.068199999999999</v>
      </c>
      <c r="S18" s="67">
        <f t="shared" si="7"/>
        <v>17</v>
      </c>
    </row>
    <row r="19" spans="1:19" x14ac:dyDescent="0.3">
      <c r="A19" s="63" t="s">
        <v>842</v>
      </c>
      <c r="B19" s="64">
        <f>VLOOKUP($A19,'Return Data'!$B$7:$R$2843,3,0)</f>
        <v>44413</v>
      </c>
      <c r="C19" s="65">
        <f>VLOOKUP($A19,'Return Data'!$B$7:$R$2843,4,0)</f>
        <v>15.911</v>
      </c>
      <c r="D19" s="65">
        <f>VLOOKUP($A19,'Return Data'!$B$7:$R$2843,10,0)</f>
        <v>15.0886</v>
      </c>
      <c r="E19" s="66">
        <f t="shared" si="0"/>
        <v>9</v>
      </c>
      <c r="F19" s="65">
        <f>VLOOKUP($A19,'Return Data'!$B$7:$R$2843,11,0)</f>
        <v>15.355600000000001</v>
      </c>
      <c r="G19" s="66">
        <f t="shared" si="1"/>
        <v>13</v>
      </c>
      <c r="H19" s="65">
        <f>VLOOKUP($A19,'Return Data'!$B$7:$R$2843,12,0)</f>
        <v>42.444000000000003</v>
      </c>
      <c r="I19" s="66">
        <f t="shared" si="2"/>
        <v>11</v>
      </c>
      <c r="J19" s="65">
        <f>VLOOKUP($A19,'Return Data'!$B$7:$R$2843,13,0)</f>
        <v>53.373800000000003</v>
      </c>
      <c r="K19" s="66">
        <f t="shared" si="3"/>
        <v>12</v>
      </c>
      <c r="L19" s="65"/>
      <c r="M19" s="66"/>
      <c r="N19" s="65"/>
      <c r="O19" s="66"/>
      <c r="P19" s="65"/>
      <c r="Q19" s="66"/>
      <c r="R19" s="65">
        <f>VLOOKUP($A19,'Return Data'!$B$7:$R$2843,16,0)</f>
        <v>25.322399999999998</v>
      </c>
      <c r="S19" s="67">
        <f t="shared" si="7"/>
        <v>4</v>
      </c>
    </row>
    <row r="20" spans="1:19" x14ac:dyDescent="0.3">
      <c r="A20" s="63" t="s">
        <v>844</v>
      </c>
      <c r="B20" s="64">
        <f>VLOOKUP($A20,'Return Data'!$B$7:$R$2843,3,0)</f>
        <v>44413</v>
      </c>
      <c r="C20" s="65">
        <f>VLOOKUP($A20,'Return Data'!$B$7:$R$2843,4,0)</f>
        <v>16.178999999999998</v>
      </c>
      <c r="D20" s="65">
        <f>VLOOKUP($A20,'Return Data'!$B$7:$R$2843,10,0)</f>
        <v>11.8338</v>
      </c>
      <c r="E20" s="66">
        <f t="shared" si="0"/>
        <v>19</v>
      </c>
      <c r="F20" s="65">
        <f>VLOOKUP($A20,'Return Data'!$B$7:$R$2843,11,0)</f>
        <v>18.910799999999998</v>
      </c>
      <c r="G20" s="66">
        <f t="shared" si="1"/>
        <v>3</v>
      </c>
      <c r="H20" s="65">
        <f>VLOOKUP($A20,'Return Data'!$B$7:$R$2843,12,0)</f>
        <v>33.534199999999998</v>
      </c>
      <c r="I20" s="66">
        <f t="shared" si="2"/>
        <v>19</v>
      </c>
      <c r="J20" s="65">
        <f>VLOOKUP($A20,'Return Data'!$B$7:$R$2843,13,0)</f>
        <v>42.308</v>
      </c>
      <c r="K20" s="66">
        <f t="shared" si="3"/>
        <v>20</v>
      </c>
      <c r="L20" s="65">
        <f>VLOOKUP($A20,'Return Data'!$B$7:$R$2843,17,0)</f>
        <v>25.116199999999999</v>
      </c>
      <c r="M20" s="66">
        <f t="shared" si="4"/>
        <v>12</v>
      </c>
      <c r="N20" s="65"/>
      <c r="O20" s="66"/>
      <c r="P20" s="65"/>
      <c r="Q20" s="66"/>
      <c r="R20" s="65">
        <f>VLOOKUP($A20,'Return Data'!$B$7:$R$2843,16,0)</f>
        <v>19.1142</v>
      </c>
      <c r="S20" s="67">
        <f t="shared" si="7"/>
        <v>6</v>
      </c>
    </row>
    <row r="21" spans="1:19" x14ac:dyDescent="0.3">
      <c r="A21" s="63" t="s">
        <v>846</v>
      </c>
      <c r="B21" s="64">
        <f>VLOOKUP($A21,'Return Data'!$B$7:$R$2843,3,0)</f>
        <v>44413</v>
      </c>
      <c r="C21" s="65">
        <f>VLOOKUP($A21,'Return Data'!$B$7:$R$2843,4,0)</f>
        <v>18.907</v>
      </c>
      <c r="D21" s="65">
        <f>VLOOKUP($A21,'Return Data'!$B$7:$R$2843,10,0)</f>
        <v>16.782</v>
      </c>
      <c r="E21" s="66">
        <f t="shared" si="0"/>
        <v>3</v>
      </c>
      <c r="F21" s="65">
        <f>VLOOKUP($A21,'Return Data'!$B$7:$R$2843,11,0)</f>
        <v>18.9344</v>
      </c>
      <c r="G21" s="66">
        <f t="shared" si="1"/>
        <v>2</v>
      </c>
      <c r="H21" s="65">
        <f>VLOOKUP($A21,'Return Data'!$B$7:$R$2843,12,0)</f>
        <v>45.561599999999999</v>
      </c>
      <c r="I21" s="66">
        <f t="shared" si="2"/>
        <v>8</v>
      </c>
      <c r="J21" s="65">
        <f>VLOOKUP($A21,'Return Data'!$B$7:$R$2843,13,0)</f>
        <v>62.097099999999998</v>
      </c>
      <c r="K21" s="66">
        <f t="shared" si="3"/>
        <v>4</v>
      </c>
      <c r="L21" s="65"/>
      <c r="M21" s="66"/>
      <c r="N21" s="65"/>
      <c r="O21" s="66"/>
      <c r="P21" s="65"/>
      <c r="Q21" s="66"/>
      <c r="R21" s="65">
        <f>VLOOKUP($A21,'Return Data'!$B$7:$R$2843,16,0)</f>
        <v>33.057200000000002</v>
      </c>
      <c r="S21" s="67">
        <f t="shared" si="7"/>
        <v>1</v>
      </c>
    </row>
    <row r="22" spans="1:19" x14ac:dyDescent="0.3">
      <c r="A22" s="63" t="s">
        <v>848</v>
      </c>
      <c r="B22" s="64">
        <f>VLOOKUP($A22,'Return Data'!$B$7:$R$2843,3,0)</f>
        <v>44413</v>
      </c>
      <c r="C22" s="65">
        <f>VLOOKUP($A22,'Return Data'!$B$7:$R$2843,4,0)</f>
        <v>36.247900000000001</v>
      </c>
      <c r="D22" s="65">
        <f>VLOOKUP($A22,'Return Data'!$B$7:$R$2843,10,0)</f>
        <v>10.842700000000001</v>
      </c>
      <c r="E22" s="66">
        <f t="shared" si="0"/>
        <v>20</v>
      </c>
      <c r="F22" s="65">
        <f>VLOOKUP($A22,'Return Data'!$B$7:$R$2843,11,0)</f>
        <v>8.2265999999999995</v>
      </c>
      <c r="G22" s="66">
        <f t="shared" si="1"/>
        <v>21</v>
      </c>
      <c r="H22" s="65">
        <f>VLOOKUP($A22,'Return Data'!$B$7:$R$2843,12,0)</f>
        <v>30.504999999999999</v>
      </c>
      <c r="I22" s="66">
        <f t="shared" si="2"/>
        <v>20</v>
      </c>
      <c r="J22" s="65">
        <f>VLOOKUP($A22,'Return Data'!$B$7:$R$2843,13,0)</f>
        <v>43.289900000000003</v>
      </c>
      <c r="K22" s="66">
        <f t="shared" si="3"/>
        <v>19</v>
      </c>
      <c r="L22" s="65">
        <f>VLOOKUP($A22,'Return Data'!$B$7:$R$2843,17,0)</f>
        <v>27.086600000000001</v>
      </c>
      <c r="M22" s="66">
        <f t="shared" si="4"/>
        <v>9</v>
      </c>
      <c r="N22" s="65">
        <f>VLOOKUP($A22,'Return Data'!$B$7:$R$2843,14,0)</f>
        <v>14.6897</v>
      </c>
      <c r="O22" s="66">
        <f t="shared" si="8"/>
        <v>9</v>
      </c>
      <c r="P22" s="65">
        <f>VLOOKUP($A22,'Return Data'!$B$7:$R$2843,15,0)</f>
        <v>15.618399999999999</v>
      </c>
      <c r="Q22" s="66">
        <f t="shared" si="9"/>
        <v>7</v>
      </c>
      <c r="R22" s="65">
        <f>VLOOKUP($A22,'Return Data'!$B$7:$R$2843,16,0)</f>
        <v>16.925799999999999</v>
      </c>
      <c r="S22" s="67">
        <f t="shared" si="7"/>
        <v>12</v>
      </c>
    </row>
    <row r="23" spans="1:19" x14ac:dyDescent="0.3">
      <c r="A23" s="63" t="s">
        <v>851</v>
      </c>
      <c r="B23" s="64">
        <f>VLOOKUP($A23,'Return Data'!$B$7:$R$2843,3,0)</f>
        <v>44413</v>
      </c>
      <c r="C23" s="65">
        <f>VLOOKUP($A23,'Return Data'!$B$7:$R$2843,4,0)</f>
        <v>77.652199999999993</v>
      </c>
      <c r="D23" s="65">
        <f>VLOOKUP($A23,'Return Data'!$B$7:$R$2843,10,0)</f>
        <v>14.0579</v>
      </c>
      <c r="E23" s="66">
        <f t="shared" si="0"/>
        <v>11</v>
      </c>
      <c r="F23" s="65">
        <f>VLOOKUP($A23,'Return Data'!$B$7:$R$2843,11,0)</f>
        <v>16.223400000000002</v>
      </c>
      <c r="G23" s="66">
        <f t="shared" si="1"/>
        <v>12</v>
      </c>
      <c r="H23" s="65">
        <f>VLOOKUP($A23,'Return Data'!$B$7:$R$2843,12,0)</f>
        <v>56.404499999999999</v>
      </c>
      <c r="I23" s="66">
        <f t="shared" si="2"/>
        <v>3</v>
      </c>
      <c r="J23" s="65">
        <f>VLOOKUP($A23,'Return Data'!$B$7:$R$2843,13,0)</f>
        <v>70.968900000000005</v>
      </c>
      <c r="K23" s="66">
        <f t="shared" si="3"/>
        <v>2</v>
      </c>
      <c r="L23" s="65">
        <f>VLOOKUP($A23,'Return Data'!$B$7:$R$2843,17,0)</f>
        <v>31.2057</v>
      </c>
      <c r="M23" s="66">
        <f t="shared" si="4"/>
        <v>4</v>
      </c>
      <c r="N23" s="65">
        <f>VLOOKUP($A23,'Return Data'!$B$7:$R$2843,14,0)</f>
        <v>15.6877</v>
      </c>
      <c r="O23" s="66">
        <f t="shared" si="8"/>
        <v>7</v>
      </c>
      <c r="P23" s="65">
        <f>VLOOKUP($A23,'Return Data'!$B$7:$R$2843,15,0)</f>
        <v>15.2372</v>
      </c>
      <c r="Q23" s="66">
        <f t="shared" si="9"/>
        <v>9</v>
      </c>
      <c r="R23" s="65">
        <f>VLOOKUP($A23,'Return Data'!$B$7:$R$2843,16,0)</f>
        <v>19.0928</v>
      </c>
      <c r="S23" s="67">
        <f t="shared" si="7"/>
        <v>7</v>
      </c>
    </row>
    <row r="24" spans="1:19" x14ac:dyDescent="0.3">
      <c r="A24" s="63" t="s">
        <v>853</v>
      </c>
      <c r="B24" s="64">
        <f>VLOOKUP($A24,'Return Data'!$B$7:$R$2843,3,0)</f>
        <v>44413</v>
      </c>
      <c r="C24" s="65">
        <f>VLOOKUP($A24,'Return Data'!$B$7:$R$2843,4,0)</f>
        <v>110.23</v>
      </c>
      <c r="D24" s="65">
        <f>VLOOKUP($A24,'Return Data'!$B$7:$R$2843,10,0)</f>
        <v>14.0153</v>
      </c>
      <c r="E24" s="66">
        <f t="shared" si="0"/>
        <v>12</v>
      </c>
      <c r="F24" s="65">
        <f>VLOOKUP($A24,'Return Data'!$B$7:$R$2843,11,0)</f>
        <v>16.942499999999999</v>
      </c>
      <c r="G24" s="66">
        <f t="shared" si="1"/>
        <v>8</v>
      </c>
      <c r="H24" s="65">
        <f>VLOOKUP($A24,'Return Data'!$B$7:$R$2843,12,0)</f>
        <v>47.149900000000002</v>
      </c>
      <c r="I24" s="66">
        <f t="shared" si="2"/>
        <v>6</v>
      </c>
      <c r="J24" s="65">
        <f>VLOOKUP($A24,'Return Data'!$B$7:$R$2843,13,0)</f>
        <v>57.719299999999997</v>
      </c>
      <c r="K24" s="66">
        <f t="shared" si="3"/>
        <v>7</v>
      </c>
      <c r="L24" s="65">
        <f>VLOOKUP($A24,'Return Data'!$B$7:$R$2843,17,0)</f>
        <v>32.614400000000003</v>
      </c>
      <c r="M24" s="66">
        <f t="shared" si="4"/>
        <v>3</v>
      </c>
      <c r="N24" s="65">
        <f>VLOOKUP($A24,'Return Data'!$B$7:$R$2843,14,0)</f>
        <v>18.399799999999999</v>
      </c>
      <c r="O24" s="66">
        <f t="shared" si="8"/>
        <v>3</v>
      </c>
      <c r="P24" s="65">
        <f>VLOOKUP($A24,'Return Data'!$B$7:$R$2843,15,0)</f>
        <v>16.588100000000001</v>
      </c>
      <c r="Q24" s="66">
        <f t="shared" si="9"/>
        <v>5</v>
      </c>
      <c r="R24" s="65">
        <f>VLOOKUP($A24,'Return Data'!$B$7:$R$2843,16,0)</f>
        <v>15.8955</v>
      </c>
      <c r="S24" s="67">
        <f t="shared" si="7"/>
        <v>13</v>
      </c>
    </row>
    <row r="25" spans="1:19" x14ac:dyDescent="0.3">
      <c r="A25" s="63" t="s">
        <v>855</v>
      </c>
      <c r="B25" s="64">
        <f>VLOOKUP($A25,'Return Data'!$B$7:$R$2843,3,0)</f>
        <v>44413</v>
      </c>
      <c r="C25" s="65">
        <f>VLOOKUP($A25,'Return Data'!$B$7:$R$2843,4,0)</f>
        <v>54.761099999999999</v>
      </c>
      <c r="D25" s="65">
        <f>VLOOKUP($A25,'Return Data'!$B$7:$R$2843,10,0)</f>
        <v>10.496600000000001</v>
      </c>
      <c r="E25" s="66">
        <f t="shared" si="0"/>
        <v>21</v>
      </c>
      <c r="F25" s="65">
        <f>VLOOKUP($A25,'Return Data'!$B$7:$R$2843,11,0)</f>
        <v>28.088899999999999</v>
      </c>
      <c r="G25" s="66">
        <f t="shared" si="1"/>
        <v>1</v>
      </c>
      <c r="H25" s="65">
        <f>VLOOKUP($A25,'Return Data'!$B$7:$R$2843,12,0)</f>
        <v>58.160699999999999</v>
      </c>
      <c r="I25" s="66">
        <f t="shared" si="2"/>
        <v>1</v>
      </c>
      <c r="J25" s="65">
        <f>VLOOKUP($A25,'Return Data'!$B$7:$R$2843,13,0)</f>
        <v>69.126400000000004</v>
      </c>
      <c r="K25" s="66">
        <f t="shared" si="3"/>
        <v>3</v>
      </c>
      <c r="L25" s="65">
        <f>VLOOKUP($A25,'Return Data'!$B$7:$R$2843,17,0)</f>
        <v>36.084699999999998</v>
      </c>
      <c r="M25" s="66">
        <f t="shared" si="4"/>
        <v>1</v>
      </c>
      <c r="N25" s="65">
        <f>VLOOKUP($A25,'Return Data'!$B$7:$R$2843,14,0)</f>
        <v>18.945599999999999</v>
      </c>
      <c r="O25" s="66">
        <f t="shared" si="8"/>
        <v>2</v>
      </c>
      <c r="P25" s="65">
        <f>VLOOKUP($A25,'Return Data'!$B$7:$R$2843,15,0)</f>
        <v>17.3048</v>
      </c>
      <c r="Q25" s="66">
        <f t="shared" si="9"/>
        <v>4</v>
      </c>
      <c r="R25" s="65">
        <f>VLOOKUP($A25,'Return Data'!$B$7:$R$2843,16,0)</f>
        <v>18.666699999999999</v>
      </c>
      <c r="S25" s="67">
        <f t="shared" si="7"/>
        <v>8</v>
      </c>
    </row>
    <row r="26" spans="1:19" x14ac:dyDescent="0.3">
      <c r="A26" s="63" t="s">
        <v>856</v>
      </c>
      <c r="B26" s="64">
        <f>VLOOKUP($A26,'Return Data'!$B$7:$R$2843,3,0)</f>
        <v>44413</v>
      </c>
      <c r="C26" s="65">
        <f>VLOOKUP($A26,'Return Data'!$B$7:$R$2843,4,0)</f>
        <v>237.517</v>
      </c>
      <c r="D26" s="65">
        <f>VLOOKUP($A26,'Return Data'!$B$7:$R$2843,10,0)</f>
        <v>14.9779</v>
      </c>
      <c r="E26" s="66">
        <f t="shared" si="0"/>
        <v>10</v>
      </c>
      <c r="F26" s="65">
        <f>VLOOKUP($A26,'Return Data'!$B$7:$R$2843,11,0)</f>
        <v>18.6281</v>
      </c>
      <c r="G26" s="66">
        <f t="shared" si="1"/>
        <v>4</v>
      </c>
      <c r="H26" s="65">
        <f>VLOOKUP($A26,'Return Data'!$B$7:$R$2843,12,0)</f>
        <v>44.547499999999999</v>
      </c>
      <c r="I26" s="66">
        <f t="shared" si="2"/>
        <v>10</v>
      </c>
      <c r="J26" s="65">
        <f>VLOOKUP($A26,'Return Data'!$B$7:$R$2843,13,0)</f>
        <v>56.198900000000002</v>
      </c>
      <c r="K26" s="66">
        <f t="shared" si="3"/>
        <v>9</v>
      </c>
      <c r="L26" s="65">
        <f>VLOOKUP($A26,'Return Data'!$B$7:$R$2843,17,0)</f>
        <v>28.741199999999999</v>
      </c>
      <c r="M26" s="66">
        <f t="shared" si="4"/>
        <v>6</v>
      </c>
      <c r="N26" s="65">
        <f>VLOOKUP($A26,'Return Data'!$B$7:$R$2843,14,0)</f>
        <v>17.853000000000002</v>
      </c>
      <c r="O26" s="66">
        <f t="shared" si="8"/>
        <v>4</v>
      </c>
      <c r="P26" s="65">
        <f>VLOOKUP($A26,'Return Data'!$B$7:$R$2843,15,0)</f>
        <v>17.9374</v>
      </c>
      <c r="Q26" s="66">
        <f t="shared" si="9"/>
        <v>3</v>
      </c>
      <c r="R26" s="65">
        <f>VLOOKUP($A26,'Return Data'!$B$7:$R$2843,16,0)</f>
        <v>17.027899999999999</v>
      </c>
      <c r="S26" s="67">
        <f t="shared" si="7"/>
        <v>11</v>
      </c>
    </row>
    <row r="27" spans="1:19" x14ac:dyDescent="0.3">
      <c r="A27" s="63" t="s">
        <v>859</v>
      </c>
      <c r="B27" s="64">
        <f>VLOOKUP($A27,'Return Data'!$B$7:$R$2843,3,0)</f>
        <v>44413</v>
      </c>
      <c r="C27" s="65">
        <f>VLOOKUP($A27,'Return Data'!$B$7:$R$2843,4,0)</f>
        <v>273.40640000000002</v>
      </c>
      <c r="D27" s="65">
        <f>VLOOKUP($A27,'Return Data'!$B$7:$R$2843,10,0)</f>
        <v>13.2889</v>
      </c>
      <c r="E27" s="66">
        <f t="shared" si="0"/>
        <v>14</v>
      </c>
      <c r="F27" s="65">
        <f>VLOOKUP($A27,'Return Data'!$B$7:$R$2843,11,0)</f>
        <v>10.994199999999999</v>
      </c>
      <c r="G27" s="66">
        <f t="shared" si="1"/>
        <v>19</v>
      </c>
      <c r="H27" s="65">
        <f>VLOOKUP($A27,'Return Data'!$B$7:$R$2843,12,0)</f>
        <v>36.142200000000003</v>
      </c>
      <c r="I27" s="66">
        <f t="shared" si="2"/>
        <v>16</v>
      </c>
      <c r="J27" s="65">
        <f>VLOOKUP($A27,'Return Data'!$B$7:$R$2843,13,0)</f>
        <v>46.197000000000003</v>
      </c>
      <c r="K27" s="66">
        <f t="shared" ref="K27" si="10">RANK(J27,J$8:J$29,0)</f>
        <v>17</v>
      </c>
      <c r="L27" s="65">
        <f>VLOOKUP($A27,'Return Data'!$B$7:$R$2843,17,0)</f>
        <v>22.617999999999999</v>
      </c>
      <c r="M27" s="66">
        <f t="shared" ref="M27" si="11">RANK(L27,L$8:L$29,0)</f>
        <v>16</v>
      </c>
      <c r="N27" s="65">
        <f>VLOOKUP($A27,'Return Data'!$B$7:$R$2843,14,0)</f>
        <v>14.053699999999999</v>
      </c>
      <c r="O27" s="66">
        <f t="shared" si="8"/>
        <v>12</v>
      </c>
      <c r="P27" s="65">
        <f>VLOOKUP($A27,'Return Data'!$B$7:$R$2843,15,0)</f>
        <v>15.654999999999999</v>
      </c>
      <c r="Q27" s="66">
        <f t="shared" si="9"/>
        <v>6</v>
      </c>
      <c r="R27" s="65">
        <f>VLOOKUP($A27,'Return Data'!$B$7:$R$2843,16,0)</f>
        <v>13.5985</v>
      </c>
      <c r="S27" s="67">
        <f t="shared" si="7"/>
        <v>18</v>
      </c>
    </row>
    <row r="28" spans="1:19" x14ac:dyDescent="0.3">
      <c r="A28" s="63" t="s">
        <v>860</v>
      </c>
      <c r="B28" s="64">
        <f>VLOOKUP($A28,'Return Data'!$B$7:$R$2843,3,0)</f>
        <v>44413</v>
      </c>
      <c r="C28" s="65">
        <f>VLOOKUP($A28,'Return Data'!$B$7:$R$2843,4,0)</f>
        <v>14.832000000000001</v>
      </c>
      <c r="D28" s="65">
        <f>VLOOKUP($A28,'Return Data'!$B$7:$R$2843,10,0)</f>
        <v>17.265699999999999</v>
      </c>
      <c r="E28" s="66">
        <f t="shared" si="0"/>
        <v>2</v>
      </c>
      <c r="F28" s="65">
        <f>VLOOKUP($A28,'Return Data'!$B$7:$R$2843,11,0)</f>
        <v>17.2379</v>
      </c>
      <c r="G28" s="66">
        <f t="shared" si="1"/>
        <v>7</v>
      </c>
      <c r="H28" s="65">
        <f>VLOOKUP($A28,'Return Data'!$B$7:$R$2843,12,0)</f>
        <v>47.107799999999997</v>
      </c>
      <c r="I28" s="66">
        <f t="shared" ref="I28" si="12">RANK(H28,H$8:H$29,0)</f>
        <v>7</v>
      </c>
      <c r="J28" s="65">
        <f>VLOOKUP($A28,'Return Data'!$B$7:$R$2843,13,0)</f>
        <v>60.2333</v>
      </c>
      <c r="K28" s="66">
        <f t="shared" ref="K28:K29" si="13">RANK(J28,J$8:J$29,0)</f>
        <v>6</v>
      </c>
      <c r="L28" s="65"/>
      <c r="M28" s="66"/>
      <c r="N28" s="65"/>
      <c r="O28" s="66"/>
      <c r="P28" s="65"/>
      <c r="Q28" s="66"/>
      <c r="R28" s="65">
        <f>VLOOKUP($A28,'Return Data'!$B$7:$R$2843,16,0)</f>
        <v>26.650600000000001</v>
      </c>
      <c r="S28" s="67">
        <f t="shared" si="7"/>
        <v>3</v>
      </c>
    </row>
    <row r="29" spans="1:19" x14ac:dyDescent="0.3">
      <c r="A29" s="63" t="s">
        <v>862</v>
      </c>
      <c r="B29" s="64">
        <f>VLOOKUP($A29,'Return Data'!$B$7:$R$2843,3,0)</f>
        <v>44413</v>
      </c>
      <c r="C29" s="65">
        <f>VLOOKUP($A29,'Return Data'!$B$7:$R$2843,4,0)</f>
        <v>17.32</v>
      </c>
      <c r="D29" s="65">
        <f>VLOOKUP($A29,'Return Data'!$B$7:$R$2843,10,0)</f>
        <v>15.8528</v>
      </c>
      <c r="E29" s="66">
        <f t="shared" si="0"/>
        <v>5</v>
      </c>
      <c r="F29" s="65">
        <f>VLOOKUP($A29,'Return Data'!$B$7:$R$2843,11,0)</f>
        <v>17.503399999999999</v>
      </c>
      <c r="G29" s="66">
        <f t="shared" si="1"/>
        <v>6</v>
      </c>
      <c r="H29" s="65">
        <f>VLOOKUP($A29,'Return Data'!$B$7:$R$2843,12,0)</f>
        <v>41.619</v>
      </c>
      <c r="I29" s="66">
        <f>RANK(H29,H$8:H$29,0)</f>
        <v>12</v>
      </c>
      <c r="J29" s="65">
        <f>VLOOKUP($A29,'Return Data'!$B$7:$R$2843,13,0)</f>
        <v>55.895600000000002</v>
      </c>
      <c r="K29" s="66">
        <f t="shared" si="13"/>
        <v>10</v>
      </c>
      <c r="L29" s="65"/>
      <c r="M29" s="66"/>
      <c r="N29" s="65"/>
      <c r="O29" s="66"/>
      <c r="P29" s="65"/>
      <c r="Q29" s="66"/>
      <c r="R29" s="65">
        <f>VLOOKUP($A29,'Return Data'!$B$7:$R$2843,16,0)</f>
        <v>31.556000000000001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14.051763636363633</v>
      </c>
      <c r="E31" s="74"/>
      <c r="F31" s="75">
        <f>AVERAGE(F8:F29)</f>
        <v>14.968759090909094</v>
      </c>
      <c r="G31" s="74"/>
      <c r="H31" s="75">
        <f>AVERAGE(H8:H29)</f>
        <v>41.924900000000001</v>
      </c>
      <c r="I31" s="74"/>
      <c r="J31" s="75">
        <f>AVERAGE(J8:J29)</f>
        <v>53.573900000000002</v>
      </c>
      <c r="K31" s="74"/>
      <c r="L31" s="75">
        <f>AVERAGE(L8:L29)</f>
        <v>27.128083333333326</v>
      </c>
      <c r="M31" s="74"/>
      <c r="N31" s="75">
        <f>AVERAGE(N8:N29)</f>
        <v>14.909523529411763</v>
      </c>
      <c r="O31" s="74"/>
      <c r="P31" s="75">
        <f>AVERAGE(P8:P29)</f>
        <v>15.294320000000001</v>
      </c>
      <c r="Q31" s="74"/>
      <c r="R31" s="75">
        <f>AVERAGE(R8:R29)</f>
        <v>18.127672727272724</v>
      </c>
      <c r="S31" s="76"/>
    </row>
    <row r="32" spans="1:19" x14ac:dyDescent="0.3">
      <c r="A32" s="73" t="s">
        <v>28</v>
      </c>
      <c r="B32" s="74"/>
      <c r="C32" s="74"/>
      <c r="D32" s="75">
        <f>MIN(D8:D29)</f>
        <v>9.5390999999999995</v>
      </c>
      <c r="E32" s="74"/>
      <c r="F32" s="75">
        <f>MIN(F8:F29)</f>
        <v>4.5678999999999998</v>
      </c>
      <c r="G32" s="74"/>
      <c r="H32" s="75">
        <f>MIN(H8:H29)</f>
        <v>27.810099999999998</v>
      </c>
      <c r="I32" s="74"/>
      <c r="J32" s="75">
        <f>MIN(J8:J29)</f>
        <v>36.9482</v>
      </c>
      <c r="K32" s="74"/>
      <c r="L32" s="75">
        <f>MIN(L8:L29)</f>
        <v>15.7906</v>
      </c>
      <c r="M32" s="74"/>
      <c r="N32" s="75">
        <f>MIN(N8:N29)</f>
        <v>6.9157000000000002</v>
      </c>
      <c r="O32" s="74"/>
      <c r="P32" s="75">
        <f>MIN(P8:P29)</f>
        <v>11.0143</v>
      </c>
      <c r="Q32" s="74"/>
      <c r="R32" s="75">
        <f>MIN(R8:R29)</f>
        <v>10.268700000000001</v>
      </c>
      <c r="S32" s="76"/>
    </row>
    <row r="33" spans="1:19" ht="15" thickBot="1" x14ac:dyDescent="0.35">
      <c r="A33" s="77" t="s">
        <v>29</v>
      </c>
      <c r="B33" s="78"/>
      <c r="C33" s="78"/>
      <c r="D33" s="79">
        <f>MAX(D8:D29)</f>
        <v>17.306899999999999</v>
      </c>
      <c r="E33" s="78"/>
      <c r="F33" s="79">
        <f>MAX(F8:F29)</f>
        <v>28.088899999999999</v>
      </c>
      <c r="G33" s="78"/>
      <c r="H33" s="79">
        <f>MAX(H8:H29)</f>
        <v>58.160699999999999</v>
      </c>
      <c r="I33" s="78"/>
      <c r="J33" s="79">
        <f>MAX(J8:J29)</f>
        <v>71.988399999999999</v>
      </c>
      <c r="K33" s="78"/>
      <c r="L33" s="79">
        <f>MAX(L8:L29)</f>
        <v>36.084699999999998</v>
      </c>
      <c r="M33" s="78"/>
      <c r="N33" s="79">
        <f>MAX(N8:N29)</f>
        <v>25.145299999999999</v>
      </c>
      <c r="O33" s="78"/>
      <c r="P33" s="79">
        <f>MAX(P8:P29)</f>
        <v>19.217099999999999</v>
      </c>
      <c r="Q33" s="78"/>
      <c r="R33" s="79">
        <f>MAX(R8:R29)</f>
        <v>33.057200000000002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44413</v>
      </c>
      <c r="C8" s="65">
        <f>VLOOKUP($A8,'Return Data'!$B$7:$R$2843,4,0)</f>
        <v>85.781499999999994</v>
      </c>
      <c r="D8" s="65">
        <f>VLOOKUP($A8,'Return Data'!$B$7:$R$2843,10,0)</f>
        <v>12.933400000000001</v>
      </c>
      <c r="E8" s="66">
        <f t="shared" ref="E8:E29" si="0">RANK(D8,D$8:D$29,0)</f>
        <v>15</v>
      </c>
      <c r="F8" s="65">
        <f>VLOOKUP($A8,'Return Data'!$B$7:$R$2843,11,0)</f>
        <v>10.863899999999999</v>
      </c>
      <c r="G8" s="66">
        <f t="shared" ref="G8:G29" si="1">RANK(F8,F$8:F$29,0)</f>
        <v>17</v>
      </c>
      <c r="H8" s="65">
        <f>VLOOKUP($A8,'Return Data'!$B$7:$R$2843,12,0)</f>
        <v>35.348999999999997</v>
      </c>
      <c r="I8" s="66">
        <f t="shared" ref="I8:I27" si="2">RANK(H8,H$8:H$29,0)</f>
        <v>15</v>
      </c>
      <c r="J8" s="65">
        <f>VLOOKUP($A8,'Return Data'!$B$7:$R$2843,13,0)</f>
        <v>46.704999999999998</v>
      </c>
      <c r="K8" s="66">
        <f t="shared" ref="K8:K18" si="3">RANK(J8,J$8:J$29,0)</f>
        <v>15</v>
      </c>
      <c r="L8" s="65">
        <f>VLOOKUP($A8,'Return Data'!$B$7:$R$2843,17,0)</f>
        <v>23.8657</v>
      </c>
      <c r="M8" s="66">
        <f t="shared" ref="M8:M18" si="4">RANK(L8,L$8:L$29,0)</f>
        <v>12</v>
      </c>
      <c r="N8" s="65">
        <f>VLOOKUP($A8,'Return Data'!$B$7:$R$2843,14,0)</f>
        <v>13.2759</v>
      </c>
      <c r="O8" s="66">
        <f t="shared" ref="O8:O14" si="5">RANK(N8,N$8:N$29,0)</f>
        <v>10</v>
      </c>
      <c r="P8" s="65">
        <f>VLOOKUP($A8,'Return Data'!$B$7:$R$2843,15,0)</f>
        <v>12.632300000000001</v>
      </c>
      <c r="Q8" s="66">
        <f>RANK(P8,P$8:P$29,0)</f>
        <v>12</v>
      </c>
      <c r="R8" s="65">
        <f>VLOOKUP($A8,'Return Data'!$B$7:$R$2843,16,0)</f>
        <v>14.5793</v>
      </c>
      <c r="S8" s="67">
        <f t="shared" ref="S8:S29" si="6">RANK(R8,R$8:R$29,0)</f>
        <v>13</v>
      </c>
    </row>
    <row r="9" spans="1:20" x14ac:dyDescent="0.3">
      <c r="A9" s="63" t="s">
        <v>822</v>
      </c>
      <c r="B9" s="64">
        <f>VLOOKUP($A9,'Return Data'!$B$7:$R$2843,3,0)</f>
        <v>44413</v>
      </c>
      <c r="C9" s="65">
        <f>VLOOKUP($A9,'Return Data'!$B$7:$R$2843,4,0)</f>
        <v>43.03</v>
      </c>
      <c r="D9" s="65">
        <f>VLOOKUP($A9,'Return Data'!$B$7:$R$2843,10,0)</f>
        <v>12.4673</v>
      </c>
      <c r="E9" s="66">
        <f t="shared" si="0"/>
        <v>18</v>
      </c>
      <c r="F9" s="65">
        <f>VLOOKUP($A9,'Return Data'!$B$7:$R$2843,11,0)</f>
        <v>11.853400000000001</v>
      </c>
      <c r="G9" s="66">
        <f t="shared" si="1"/>
        <v>15</v>
      </c>
      <c r="H9" s="65">
        <f>VLOOKUP($A9,'Return Data'!$B$7:$R$2843,12,0)</f>
        <v>36.429900000000004</v>
      </c>
      <c r="I9" s="66">
        <f t="shared" si="2"/>
        <v>14</v>
      </c>
      <c r="J9" s="65">
        <f>VLOOKUP($A9,'Return Data'!$B$7:$R$2843,13,0)</f>
        <v>50.770800000000001</v>
      </c>
      <c r="K9" s="66">
        <f t="shared" si="3"/>
        <v>12</v>
      </c>
      <c r="L9" s="65">
        <f>VLOOKUP($A9,'Return Data'!$B$7:$R$2843,17,0)</f>
        <v>26.2484</v>
      </c>
      <c r="M9" s="66">
        <f t="shared" si="4"/>
        <v>8</v>
      </c>
      <c r="N9" s="65">
        <f>VLOOKUP($A9,'Return Data'!$B$7:$R$2843,14,0)</f>
        <v>13.8733</v>
      </c>
      <c r="O9" s="66">
        <f t="shared" si="5"/>
        <v>8</v>
      </c>
      <c r="P9" s="65">
        <f>VLOOKUP($A9,'Return Data'!$B$7:$R$2843,15,0)</f>
        <v>17.009599999999999</v>
      </c>
      <c r="Q9" s="66">
        <f>RANK(P9,P$8:P$29,0)</f>
        <v>2</v>
      </c>
      <c r="R9" s="65">
        <f>VLOOKUP($A9,'Return Data'!$B$7:$R$2843,16,0)</f>
        <v>17.3797</v>
      </c>
      <c r="S9" s="67">
        <f t="shared" si="6"/>
        <v>8</v>
      </c>
    </row>
    <row r="10" spans="1:20" x14ac:dyDescent="0.3">
      <c r="A10" s="63" t="s">
        <v>824</v>
      </c>
      <c r="B10" s="64">
        <f>VLOOKUP($A10,'Return Data'!$B$7:$R$2843,3,0)</f>
        <v>44413</v>
      </c>
      <c r="C10" s="65">
        <f>VLOOKUP($A10,'Return Data'!$B$7:$R$2843,4,0)</f>
        <v>13.775</v>
      </c>
      <c r="D10" s="65">
        <f>VLOOKUP($A10,'Return Data'!$B$7:$R$2843,10,0)</f>
        <v>12.504099999999999</v>
      </c>
      <c r="E10" s="66">
        <f t="shared" si="0"/>
        <v>17</v>
      </c>
      <c r="F10" s="65">
        <f>VLOOKUP($A10,'Return Data'!$B$7:$R$2843,11,0)</f>
        <v>10.3766</v>
      </c>
      <c r="G10" s="66">
        <f t="shared" si="1"/>
        <v>19</v>
      </c>
      <c r="H10" s="65">
        <f>VLOOKUP($A10,'Return Data'!$B$7:$R$2843,12,0)</f>
        <v>32.8735</v>
      </c>
      <c r="I10" s="66">
        <f t="shared" si="2"/>
        <v>17</v>
      </c>
      <c r="J10" s="65">
        <f>VLOOKUP($A10,'Return Data'!$B$7:$R$2843,13,0)</f>
        <v>44.452599999999997</v>
      </c>
      <c r="K10" s="66">
        <f t="shared" si="3"/>
        <v>17</v>
      </c>
      <c r="L10" s="65">
        <f>VLOOKUP($A10,'Return Data'!$B$7:$R$2843,17,0)</f>
        <v>22.723299999999998</v>
      </c>
      <c r="M10" s="66">
        <f t="shared" si="4"/>
        <v>15</v>
      </c>
      <c r="N10" s="65">
        <f>VLOOKUP($A10,'Return Data'!$B$7:$R$2843,14,0)</f>
        <v>11.5687</v>
      </c>
      <c r="O10" s="66">
        <f t="shared" si="5"/>
        <v>13</v>
      </c>
      <c r="P10" s="65"/>
      <c r="Q10" s="66"/>
      <c r="R10" s="65">
        <f>VLOOKUP($A10,'Return Data'!$B$7:$R$2843,16,0)</f>
        <v>8.7149000000000001</v>
      </c>
      <c r="S10" s="67">
        <f t="shared" si="6"/>
        <v>21</v>
      </c>
    </row>
    <row r="11" spans="1:20" x14ac:dyDescent="0.3">
      <c r="A11" s="63" t="s">
        <v>826</v>
      </c>
      <c r="B11" s="64">
        <f>VLOOKUP($A11,'Return Data'!$B$7:$R$2843,3,0)</f>
        <v>44413</v>
      </c>
      <c r="C11" s="65">
        <f>VLOOKUP($A11,'Return Data'!$B$7:$R$2843,4,0)</f>
        <v>33.951000000000001</v>
      </c>
      <c r="D11" s="65">
        <f>VLOOKUP($A11,'Return Data'!$B$7:$R$2843,10,0)</f>
        <v>15.080299999999999</v>
      </c>
      <c r="E11" s="66">
        <f t="shared" si="0"/>
        <v>7</v>
      </c>
      <c r="F11" s="65">
        <f>VLOOKUP($A11,'Return Data'!$B$7:$R$2843,11,0)</f>
        <v>13.937200000000001</v>
      </c>
      <c r="G11" s="66">
        <f t="shared" si="1"/>
        <v>14</v>
      </c>
      <c r="H11" s="65">
        <f>VLOOKUP($A11,'Return Data'!$B$7:$R$2843,12,0)</f>
        <v>37.687600000000003</v>
      </c>
      <c r="I11" s="66">
        <f t="shared" si="2"/>
        <v>13</v>
      </c>
      <c r="J11" s="65">
        <f>VLOOKUP($A11,'Return Data'!$B$7:$R$2843,13,0)</f>
        <v>48.894799999999996</v>
      </c>
      <c r="K11" s="66">
        <f t="shared" si="3"/>
        <v>14</v>
      </c>
      <c r="L11" s="65">
        <f>VLOOKUP($A11,'Return Data'!$B$7:$R$2843,17,0)</f>
        <v>25.33</v>
      </c>
      <c r="M11" s="66">
        <f t="shared" si="4"/>
        <v>10</v>
      </c>
      <c r="N11" s="65">
        <f>VLOOKUP($A11,'Return Data'!$B$7:$R$2843,14,0)</f>
        <v>13.0754</v>
      </c>
      <c r="O11" s="66">
        <f t="shared" si="5"/>
        <v>11</v>
      </c>
      <c r="P11" s="65">
        <f>VLOOKUP($A11,'Return Data'!$B$7:$R$2843,15,0)</f>
        <v>12.172499999999999</v>
      </c>
      <c r="Q11" s="66">
        <f>RANK(P11,P$8:P$29,0)</f>
        <v>13</v>
      </c>
      <c r="R11" s="65">
        <f>VLOOKUP($A11,'Return Data'!$B$7:$R$2843,16,0)</f>
        <v>11.5733</v>
      </c>
      <c r="S11" s="67">
        <f t="shared" si="6"/>
        <v>18</v>
      </c>
    </row>
    <row r="12" spans="1:20" x14ac:dyDescent="0.3">
      <c r="A12" s="63" t="s">
        <v>827</v>
      </c>
      <c r="B12" s="64">
        <f>VLOOKUP($A12,'Return Data'!$B$7:$R$2843,3,0)</f>
        <v>44413</v>
      </c>
      <c r="C12" s="65">
        <f>VLOOKUP($A12,'Return Data'!$B$7:$R$2843,4,0)</f>
        <v>61.458100000000002</v>
      </c>
      <c r="D12" s="65">
        <f>VLOOKUP($A12,'Return Data'!$B$7:$R$2843,10,0)</f>
        <v>15.1356</v>
      </c>
      <c r="E12" s="66">
        <f t="shared" si="0"/>
        <v>6</v>
      </c>
      <c r="F12" s="65">
        <f>VLOOKUP($A12,'Return Data'!$B$7:$R$2843,11,0)</f>
        <v>15.9922</v>
      </c>
      <c r="G12" s="66">
        <f t="shared" si="1"/>
        <v>10</v>
      </c>
      <c r="H12" s="65">
        <f>VLOOKUP($A12,'Return Data'!$B$7:$R$2843,12,0)</f>
        <v>55.798000000000002</v>
      </c>
      <c r="I12" s="66">
        <f t="shared" si="2"/>
        <v>1</v>
      </c>
      <c r="J12" s="65">
        <f>VLOOKUP($A12,'Return Data'!$B$7:$R$2843,13,0)</f>
        <v>70.581000000000003</v>
      </c>
      <c r="K12" s="66">
        <f t="shared" si="3"/>
        <v>1</v>
      </c>
      <c r="L12" s="65">
        <f>VLOOKUP($A12,'Return Data'!$B$7:$R$2843,17,0)</f>
        <v>26.776900000000001</v>
      </c>
      <c r="M12" s="66">
        <f t="shared" si="4"/>
        <v>7</v>
      </c>
      <c r="N12" s="65">
        <f>VLOOKUP($A12,'Return Data'!$B$7:$R$2843,14,0)</f>
        <v>15.821400000000001</v>
      </c>
      <c r="O12" s="66">
        <f t="shared" si="5"/>
        <v>5</v>
      </c>
      <c r="P12" s="65">
        <f>VLOOKUP($A12,'Return Data'!$B$7:$R$2843,15,0)</f>
        <v>14.4574</v>
      </c>
      <c r="Q12" s="66">
        <f>RANK(P12,P$8:P$29,0)</f>
        <v>7</v>
      </c>
      <c r="R12" s="65">
        <f>VLOOKUP($A12,'Return Data'!$B$7:$R$2843,16,0)</f>
        <v>13.8081</v>
      </c>
      <c r="S12" s="67">
        <f t="shared" si="6"/>
        <v>15</v>
      </c>
    </row>
    <row r="13" spans="1:20" x14ac:dyDescent="0.3">
      <c r="A13" s="63" t="s">
        <v>829</v>
      </c>
      <c r="B13" s="64">
        <f>VLOOKUP($A13,'Return Data'!$B$7:$R$2843,3,0)</f>
        <v>44413</v>
      </c>
      <c r="C13" s="65">
        <f>VLOOKUP($A13,'Return Data'!$B$7:$R$2843,4,0)</f>
        <v>102.877</v>
      </c>
      <c r="D13" s="65">
        <f>VLOOKUP($A13,'Return Data'!$B$7:$R$2843,10,0)</f>
        <v>15.620699999999999</v>
      </c>
      <c r="E13" s="66">
        <f t="shared" si="0"/>
        <v>5</v>
      </c>
      <c r="F13" s="65">
        <f>VLOOKUP($A13,'Return Data'!$B$7:$R$2843,11,0)</f>
        <v>15.984400000000001</v>
      </c>
      <c r="G13" s="66">
        <f t="shared" si="1"/>
        <v>11</v>
      </c>
      <c r="H13" s="65">
        <f>VLOOKUP($A13,'Return Data'!$B$7:$R$2843,12,0)</f>
        <v>49.876899999999999</v>
      </c>
      <c r="I13" s="66">
        <f t="shared" si="2"/>
        <v>4</v>
      </c>
      <c r="J13" s="65">
        <f>VLOOKUP($A13,'Return Data'!$B$7:$R$2843,13,0)</f>
        <v>54.802399999999999</v>
      </c>
      <c r="K13" s="66">
        <f t="shared" si="3"/>
        <v>8</v>
      </c>
      <c r="L13" s="65">
        <f>VLOOKUP($A13,'Return Data'!$B$7:$R$2843,17,0)</f>
        <v>20.5974</v>
      </c>
      <c r="M13" s="66">
        <f t="shared" si="4"/>
        <v>17</v>
      </c>
      <c r="N13" s="65">
        <f>VLOOKUP($A13,'Return Data'!$B$7:$R$2843,14,0)</f>
        <v>9.5275999999999996</v>
      </c>
      <c r="O13" s="66">
        <f t="shared" si="5"/>
        <v>15</v>
      </c>
      <c r="P13" s="65">
        <f>VLOOKUP($A13,'Return Data'!$B$7:$R$2843,15,0)</f>
        <v>10.0151</v>
      </c>
      <c r="Q13" s="66">
        <f>RANK(P13,P$8:P$29,0)</f>
        <v>14</v>
      </c>
      <c r="R13" s="65">
        <f>VLOOKUP($A13,'Return Data'!$B$7:$R$2843,16,0)</f>
        <v>14.795500000000001</v>
      </c>
      <c r="S13" s="67">
        <f t="shared" si="6"/>
        <v>12</v>
      </c>
    </row>
    <row r="14" spans="1:20" x14ac:dyDescent="0.3">
      <c r="A14" s="63" t="s">
        <v>832</v>
      </c>
      <c r="B14" s="64">
        <f>VLOOKUP($A14,'Return Data'!$B$7:$R$2843,3,0)</f>
        <v>44413</v>
      </c>
      <c r="C14" s="65">
        <f>VLOOKUP($A14,'Return Data'!$B$7:$R$2843,4,0)</f>
        <v>46.07</v>
      </c>
      <c r="D14" s="65">
        <f>VLOOKUP($A14,'Return Data'!$B$7:$R$2843,10,0)</f>
        <v>14.8019</v>
      </c>
      <c r="E14" s="66">
        <f t="shared" si="0"/>
        <v>8</v>
      </c>
      <c r="F14" s="65">
        <f>VLOOKUP($A14,'Return Data'!$B$7:$R$2843,11,0)</f>
        <v>16.045300000000001</v>
      </c>
      <c r="G14" s="66">
        <f t="shared" si="1"/>
        <v>9</v>
      </c>
      <c r="H14" s="65">
        <f>VLOOKUP($A14,'Return Data'!$B$7:$R$2843,12,0)</f>
        <v>47.141500000000001</v>
      </c>
      <c r="I14" s="66">
        <f t="shared" si="2"/>
        <v>5</v>
      </c>
      <c r="J14" s="65">
        <f>VLOOKUP($A14,'Return Data'!$B$7:$R$2843,13,0)</f>
        <v>52.297499999999999</v>
      </c>
      <c r="K14" s="66">
        <f t="shared" si="3"/>
        <v>11</v>
      </c>
      <c r="L14" s="65">
        <f>VLOOKUP($A14,'Return Data'!$B$7:$R$2843,17,0)</f>
        <v>27.524799999999999</v>
      </c>
      <c r="M14" s="66">
        <f t="shared" si="4"/>
        <v>5</v>
      </c>
      <c r="N14" s="65">
        <f>VLOOKUP($A14,'Return Data'!$B$7:$R$2843,14,0)</f>
        <v>14.433299999999999</v>
      </c>
      <c r="O14" s="66">
        <f t="shared" si="5"/>
        <v>7</v>
      </c>
      <c r="P14" s="65">
        <f>VLOOKUP($A14,'Return Data'!$B$7:$R$2843,15,0)</f>
        <v>12.7813</v>
      </c>
      <c r="Q14" s="66">
        <f>RANK(P14,P$8:P$29,0)</f>
        <v>11</v>
      </c>
      <c r="R14" s="65">
        <f>VLOOKUP($A14,'Return Data'!$B$7:$R$2843,16,0)</f>
        <v>13.342000000000001</v>
      </c>
      <c r="S14" s="67">
        <f t="shared" si="6"/>
        <v>17</v>
      </c>
    </row>
    <row r="15" spans="1:20" x14ac:dyDescent="0.3">
      <c r="A15" s="63" t="s">
        <v>835</v>
      </c>
      <c r="B15" s="64">
        <f>VLOOKUP($A15,'Return Data'!$B$7:$R$2843,3,0)</f>
        <v>44413</v>
      </c>
      <c r="C15" s="65">
        <f>VLOOKUP($A15,'Return Data'!$B$7:$R$2843,4,0)</f>
        <v>13.98</v>
      </c>
      <c r="D15" s="65">
        <f>VLOOKUP($A15,'Return Data'!$B$7:$R$2843,10,0)</f>
        <v>13.5662</v>
      </c>
      <c r="E15" s="66">
        <f t="shared" si="0"/>
        <v>13</v>
      </c>
      <c r="F15" s="65">
        <f>VLOOKUP($A15,'Return Data'!$B$7:$R$2843,11,0)</f>
        <v>11.1288</v>
      </c>
      <c r="G15" s="66">
        <f t="shared" si="1"/>
        <v>16</v>
      </c>
      <c r="H15" s="65">
        <f>VLOOKUP($A15,'Return Data'!$B$7:$R$2843,12,0)</f>
        <v>32.763500000000001</v>
      </c>
      <c r="I15" s="66">
        <f t="shared" si="2"/>
        <v>18</v>
      </c>
      <c r="J15" s="65">
        <f>VLOOKUP($A15,'Return Data'!$B$7:$R$2843,13,0)</f>
        <v>42.362499999999997</v>
      </c>
      <c r="K15" s="66">
        <f t="shared" si="3"/>
        <v>18</v>
      </c>
      <c r="L15" s="65">
        <f>VLOOKUP($A15,'Return Data'!$B$7:$R$2843,17,0)</f>
        <v>23.101800000000001</v>
      </c>
      <c r="M15" s="66">
        <f t="shared" si="4"/>
        <v>14</v>
      </c>
      <c r="N15" s="65">
        <f>VLOOKUP($A15,'Return Data'!$B$7:$R$2843,14,0)</f>
        <v>10.298299999999999</v>
      </c>
      <c r="O15" s="66">
        <f>RANK(N15,N$8:N$29,0)</f>
        <v>14</v>
      </c>
      <c r="P15" s="65"/>
      <c r="Q15" s="66"/>
      <c r="R15" s="65">
        <f>VLOOKUP($A15,'Return Data'!$B$7:$R$2843,16,0)</f>
        <v>9.4304000000000006</v>
      </c>
      <c r="S15" s="67">
        <f t="shared" si="6"/>
        <v>20</v>
      </c>
    </row>
    <row r="16" spans="1:20" x14ac:dyDescent="0.3">
      <c r="A16" s="63" t="s">
        <v>837</v>
      </c>
      <c r="B16" s="64">
        <f>VLOOKUP($A16,'Return Data'!$B$7:$R$2843,3,0)</f>
        <v>44413</v>
      </c>
      <c r="C16" s="65">
        <f>VLOOKUP($A16,'Return Data'!$B$7:$R$2843,4,0)</f>
        <v>51.05</v>
      </c>
      <c r="D16" s="65">
        <f>VLOOKUP($A16,'Return Data'!$B$7:$R$2843,10,0)</f>
        <v>12.6683</v>
      </c>
      <c r="E16" s="66">
        <f t="shared" si="0"/>
        <v>16</v>
      </c>
      <c r="F16" s="65">
        <f>VLOOKUP($A16,'Return Data'!$B$7:$R$2843,11,0)</f>
        <v>8.2256</v>
      </c>
      <c r="G16" s="66">
        <f t="shared" si="1"/>
        <v>20</v>
      </c>
      <c r="H16" s="65">
        <f>VLOOKUP($A16,'Return Data'!$B$7:$R$2843,12,0)</f>
        <v>26.518000000000001</v>
      </c>
      <c r="I16" s="66">
        <f t="shared" si="2"/>
        <v>22</v>
      </c>
      <c r="J16" s="65">
        <f>VLOOKUP($A16,'Return Data'!$B$7:$R$2843,13,0)</f>
        <v>35.0886</v>
      </c>
      <c r="K16" s="66">
        <f t="shared" si="3"/>
        <v>22</v>
      </c>
      <c r="L16" s="65">
        <f>VLOOKUP($A16,'Return Data'!$B$7:$R$2843,17,0)</f>
        <v>24.9848</v>
      </c>
      <c r="M16" s="66">
        <f t="shared" si="4"/>
        <v>11</v>
      </c>
      <c r="N16" s="65">
        <f>VLOOKUP($A16,'Return Data'!$B$7:$R$2843,14,0)</f>
        <v>8.4465000000000003</v>
      </c>
      <c r="O16" s="66">
        <f>RANK(N16,N$8:N$29,0)</f>
        <v>16</v>
      </c>
      <c r="P16" s="65">
        <f>VLOOKUP($A16,'Return Data'!$B$7:$R$2843,15,0)</f>
        <v>12.9109</v>
      </c>
      <c r="Q16" s="66">
        <f>RANK(P16,P$8:P$29,0)</f>
        <v>10</v>
      </c>
      <c r="R16" s="65">
        <f>VLOOKUP($A16,'Return Data'!$B$7:$R$2843,16,0)</f>
        <v>11.166499999999999</v>
      </c>
      <c r="S16" s="67">
        <f t="shared" si="6"/>
        <v>19</v>
      </c>
    </row>
    <row r="17" spans="1:19" x14ac:dyDescent="0.3">
      <c r="A17" s="63" t="s">
        <v>839</v>
      </c>
      <c r="B17" s="64">
        <f>VLOOKUP($A17,'Return Data'!$B$7:$R$2843,3,0)</f>
        <v>44413</v>
      </c>
      <c r="C17" s="65">
        <f>VLOOKUP($A17,'Return Data'!$B$7:$R$2843,4,0)</f>
        <v>28.142099999999999</v>
      </c>
      <c r="D17" s="65">
        <f>VLOOKUP($A17,'Return Data'!$B$7:$R$2843,10,0)</f>
        <v>16.9663</v>
      </c>
      <c r="E17" s="66">
        <f t="shared" si="0"/>
        <v>1</v>
      </c>
      <c r="F17" s="65">
        <f>VLOOKUP($A17,'Return Data'!$B$7:$R$2843,11,0)</f>
        <v>17.000900000000001</v>
      </c>
      <c r="G17" s="66">
        <f t="shared" si="1"/>
        <v>6</v>
      </c>
      <c r="H17" s="65">
        <f>VLOOKUP($A17,'Return Data'!$B$7:$R$2843,12,0)</f>
        <v>43.415300000000002</v>
      </c>
      <c r="I17" s="66">
        <f t="shared" si="2"/>
        <v>9</v>
      </c>
      <c r="J17" s="65">
        <f>VLOOKUP($A17,'Return Data'!$B$7:$R$2843,13,0)</f>
        <v>59.6081</v>
      </c>
      <c r="K17" s="66">
        <f t="shared" si="3"/>
        <v>5</v>
      </c>
      <c r="L17" s="65">
        <f>VLOOKUP($A17,'Return Data'!$B$7:$R$2843,17,0)</f>
        <v>33.827500000000001</v>
      </c>
      <c r="M17" s="66">
        <f t="shared" si="4"/>
        <v>1</v>
      </c>
      <c r="N17" s="65">
        <f>VLOOKUP($A17,'Return Data'!$B$7:$R$2843,14,0)</f>
        <v>23.449100000000001</v>
      </c>
      <c r="O17" s="66">
        <f>RANK(N17,N$8:N$29,0)</f>
        <v>1</v>
      </c>
      <c r="P17" s="65">
        <f>VLOOKUP($A17,'Return Data'!$B$7:$R$2843,15,0)</f>
        <v>17.642399999999999</v>
      </c>
      <c r="Q17" s="66">
        <f>RANK(P17,P$8:P$29,0)</f>
        <v>1</v>
      </c>
      <c r="R17" s="65">
        <f>VLOOKUP($A17,'Return Data'!$B$7:$R$2843,16,0)</f>
        <v>16.513400000000001</v>
      </c>
      <c r="S17" s="67">
        <f t="shared" si="6"/>
        <v>9</v>
      </c>
    </row>
    <row r="18" spans="1:19" x14ac:dyDescent="0.3">
      <c r="A18" s="63" t="s">
        <v>840</v>
      </c>
      <c r="B18" s="64">
        <f>VLOOKUP($A18,'Return Data'!$B$7:$R$2843,3,0)</f>
        <v>44413</v>
      </c>
      <c r="C18" s="65">
        <f>VLOOKUP($A18,'Return Data'!$B$7:$R$2843,4,0)</f>
        <v>10.799099999999999</v>
      </c>
      <c r="D18" s="65">
        <f>VLOOKUP($A18,'Return Data'!$B$7:$R$2843,10,0)</f>
        <v>9.2352000000000007</v>
      </c>
      <c r="E18" s="66">
        <f t="shared" si="0"/>
        <v>22</v>
      </c>
      <c r="F18" s="65">
        <f>VLOOKUP($A18,'Return Data'!$B$7:$R$2843,11,0)</f>
        <v>3.9994999999999998</v>
      </c>
      <c r="G18" s="66">
        <f t="shared" si="1"/>
        <v>22</v>
      </c>
      <c r="H18" s="65">
        <f>VLOOKUP($A18,'Return Data'!$B$7:$R$2843,12,0)</f>
        <v>28.670999999999999</v>
      </c>
      <c r="I18" s="66">
        <f t="shared" si="2"/>
        <v>21</v>
      </c>
      <c r="J18" s="65">
        <f>VLOOKUP($A18,'Return Data'!$B$7:$R$2843,13,0)</f>
        <v>37.1663</v>
      </c>
      <c r="K18" s="66">
        <f t="shared" si="3"/>
        <v>21</v>
      </c>
      <c r="L18" s="65">
        <f>VLOOKUP($A18,'Return Data'!$B$7:$R$2843,17,0)</f>
        <v>14.1516</v>
      </c>
      <c r="M18" s="66">
        <f t="shared" si="4"/>
        <v>18</v>
      </c>
      <c r="N18" s="65">
        <f>VLOOKUP($A18,'Return Data'!$B$7:$R$2843,14,0)</f>
        <v>5.3042999999999996</v>
      </c>
      <c r="O18" s="66">
        <f>RANK(N18,N$8:N$29,0)</f>
        <v>17</v>
      </c>
      <c r="P18" s="65">
        <f>VLOOKUP($A18,'Return Data'!$B$7:$R$2843,15,0)</f>
        <v>9.5431000000000008</v>
      </c>
      <c r="Q18" s="66">
        <f>RANK(P18,P$8:P$29,0)</f>
        <v>15</v>
      </c>
      <c r="R18" s="65">
        <f>VLOOKUP($A18,'Return Data'!$B$7:$R$2843,16,0)</f>
        <v>0.57420000000000004</v>
      </c>
      <c r="S18" s="67">
        <f t="shared" si="6"/>
        <v>22</v>
      </c>
    </row>
    <row r="19" spans="1:19" x14ac:dyDescent="0.3">
      <c r="A19" s="63" t="s">
        <v>843</v>
      </c>
      <c r="B19" s="64">
        <f>VLOOKUP($A19,'Return Data'!$B$7:$R$2843,3,0)</f>
        <v>44413</v>
      </c>
      <c r="C19" s="65">
        <f>VLOOKUP($A19,'Return Data'!$B$7:$R$2843,4,0)</f>
        <v>15.348000000000001</v>
      </c>
      <c r="D19" s="65">
        <f>VLOOKUP($A19,'Return Data'!$B$7:$R$2843,10,0)</f>
        <v>14.605700000000001</v>
      </c>
      <c r="E19" s="66">
        <f t="shared" si="0"/>
        <v>10</v>
      </c>
      <c r="F19" s="65">
        <f>VLOOKUP($A19,'Return Data'!$B$7:$R$2843,11,0)</f>
        <v>14.3751</v>
      </c>
      <c r="G19" s="66">
        <f t="shared" si="1"/>
        <v>13</v>
      </c>
      <c r="H19" s="65">
        <f>VLOOKUP($A19,'Return Data'!$B$7:$R$2843,12,0)</f>
        <v>40.613799999999998</v>
      </c>
      <c r="I19" s="66">
        <f t="shared" si="2"/>
        <v>12</v>
      </c>
      <c r="J19" s="65">
        <f>VLOOKUP($A19,'Return Data'!$B$7:$R$2843,13,0)</f>
        <v>50.736600000000003</v>
      </c>
      <c r="K19" s="66">
        <f t="shared" ref="K19" si="7">RANK(J19,J$8:J$29,0)</f>
        <v>13</v>
      </c>
      <c r="L19" s="65"/>
      <c r="M19" s="66"/>
      <c r="N19" s="65"/>
      <c r="O19" s="66"/>
      <c r="P19" s="65"/>
      <c r="Q19" s="66"/>
      <c r="R19" s="65">
        <f>VLOOKUP($A19,'Return Data'!$B$7:$R$2843,16,0)</f>
        <v>23.147200000000002</v>
      </c>
      <c r="S19" s="67">
        <f t="shared" si="6"/>
        <v>4</v>
      </c>
    </row>
    <row r="20" spans="1:19" x14ac:dyDescent="0.3">
      <c r="A20" s="63" t="s">
        <v>845</v>
      </c>
      <c r="B20" s="64">
        <f>VLOOKUP($A20,'Return Data'!$B$7:$R$2843,3,0)</f>
        <v>44413</v>
      </c>
      <c r="C20" s="65">
        <f>VLOOKUP($A20,'Return Data'!$B$7:$R$2843,4,0)</f>
        <v>15.683999999999999</v>
      </c>
      <c r="D20" s="65">
        <f>VLOOKUP($A20,'Return Data'!$B$7:$R$2843,10,0)</f>
        <v>11.4871</v>
      </c>
      <c r="E20" s="66">
        <f t="shared" si="0"/>
        <v>19</v>
      </c>
      <c r="F20" s="65">
        <f>VLOOKUP($A20,'Return Data'!$B$7:$R$2843,11,0)</f>
        <v>18.200299999999999</v>
      </c>
      <c r="G20" s="66">
        <f t="shared" si="1"/>
        <v>2</v>
      </c>
      <c r="H20" s="65">
        <f>VLOOKUP($A20,'Return Data'!$B$7:$R$2843,12,0)</f>
        <v>32.354399999999998</v>
      </c>
      <c r="I20" s="66">
        <f t="shared" si="2"/>
        <v>19</v>
      </c>
      <c r="J20" s="65">
        <f>VLOOKUP($A20,'Return Data'!$B$7:$R$2843,13,0)</f>
        <v>40.638500000000001</v>
      </c>
      <c r="K20" s="66">
        <f t="shared" ref="K20:K27" si="8">RANK(J20,J$8:J$29,0)</f>
        <v>20</v>
      </c>
      <c r="L20" s="65">
        <f>VLOOKUP($A20,'Return Data'!$B$7:$R$2843,17,0)</f>
        <v>23.6751</v>
      </c>
      <c r="M20" s="66">
        <f t="shared" ref="M20" si="9">RANK(L20,L$8:L$29,0)</f>
        <v>13</v>
      </c>
      <c r="N20" s="65"/>
      <c r="O20" s="66"/>
      <c r="P20" s="65"/>
      <c r="Q20" s="66"/>
      <c r="R20" s="65">
        <f>VLOOKUP($A20,'Return Data'!$B$7:$R$2843,16,0)</f>
        <v>17.776199999999999</v>
      </c>
      <c r="S20" s="67">
        <f t="shared" si="6"/>
        <v>7</v>
      </c>
    </row>
    <row r="21" spans="1:19" x14ac:dyDescent="0.3">
      <c r="A21" s="63" t="s">
        <v>847</v>
      </c>
      <c r="B21" s="64">
        <f>VLOOKUP($A21,'Return Data'!$B$7:$R$2843,3,0)</f>
        <v>44413</v>
      </c>
      <c r="C21" s="65">
        <f>VLOOKUP($A21,'Return Data'!$B$7:$R$2843,4,0)</f>
        <v>18.239999999999998</v>
      </c>
      <c r="D21" s="65">
        <f>VLOOKUP($A21,'Return Data'!$B$7:$R$2843,10,0)</f>
        <v>16.363600000000002</v>
      </c>
      <c r="E21" s="66">
        <f t="shared" si="0"/>
        <v>3</v>
      </c>
      <c r="F21" s="65">
        <f>VLOOKUP($A21,'Return Data'!$B$7:$R$2843,11,0)</f>
        <v>18.058299999999999</v>
      </c>
      <c r="G21" s="66">
        <f t="shared" si="1"/>
        <v>3</v>
      </c>
      <c r="H21" s="65">
        <f>VLOOKUP($A21,'Return Data'!$B$7:$R$2843,12,0)</f>
        <v>43.927999999999997</v>
      </c>
      <c r="I21" s="66">
        <f t="shared" si="2"/>
        <v>8</v>
      </c>
      <c r="J21" s="65">
        <f>VLOOKUP($A21,'Return Data'!$B$7:$R$2843,13,0)</f>
        <v>59.649900000000002</v>
      </c>
      <c r="K21" s="66">
        <f t="shared" si="8"/>
        <v>4</v>
      </c>
      <c r="L21" s="65"/>
      <c r="M21" s="66"/>
      <c r="N21" s="65"/>
      <c r="O21" s="66"/>
      <c r="P21" s="65"/>
      <c r="Q21" s="66"/>
      <c r="R21" s="65">
        <f>VLOOKUP($A21,'Return Data'!$B$7:$R$2843,16,0)</f>
        <v>30.9315</v>
      </c>
      <c r="S21" s="67">
        <f t="shared" si="6"/>
        <v>1</v>
      </c>
    </row>
    <row r="22" spans="1:19" x14ac:dyDescent="0.3">
      <c r="A22" s="63" t="s">
        <v>849</v>
      </c>
      <c r="B22" s="64">
        <f>VLOOKUP($A22,'Return Data'!$B$7:$R$2843,3,0)</f>
        <v>44413</v>
      </c>
      <c r="C22" s="65">
        <f>VLOOKUP($A22,'Return Data'!$B$7:$R$2843,4,0)</f>
        <v>32.463999999999999</v>
      </c>
      <c r="D22" s="65">
        <f>VLOOKUP($A22,'Return Data'!$B$7:$R$2843,10,0)</f>
        <v>10.498100000000001</v>
      </c>
      <c r="E22" s="66">
        <f t="shared" si="0"/>
        <v>20</v>
      </c>
      <c r="F22" s="65">
        <f>VLOOKUP($A22,'Return Data'!$B$7:$R$2843,11,0)</f>
        <v>7.5861000000000001</v>
      </c>
      <c r="G22" s="66">
        <f t="shared" si="1"/>
        <v>21</v>
      </c>
      <c r="H22" s="65">
        <f>VLOOKUP($A22,'Return Data'!$B$7:$R$2843,12,0)</f>
        <v>29.357700000000001</v>
      </c>
      <c r="I22" s="66">
        <f t="shared" si="2"/>
        <v>20</v>
      </c>
      <c r="J22" s="65">
        <f>VLOOKUP($A22,'Return Data'!$B$7:$R$2843,13,0)</f>
        <v>41.5608</v>
      </c>
      <c r="K22" s="66">
        <f t="shared" si="8"/>
        <v>19</v>
      </c>
      <c r="L22" s="65">
        <f>VLOOKUP($A22,'Return Data'!$B$7:$R$2843,17,0)</f>
        <v>25.5305</v>
      </c>
      <c r="M22" s="66">
        <f t="shared" ref="M22:M27" si="10">RANK(L22,L$8:L$29,0)</f>
        <v>9</v>
      </c>
      <c r="N22" s="65">
        <f>VLOOKUP($A22,'Return Data'!$B$7:$R$2843,14,0)</f>
        <v>13.3063</v>
      </c>
      <c r="O22" s="66">
        <f t="shared" ref="O22:O27" si="11">RANK(N22,N$8:N$29,0)</f>
        <v>9</v>
      </c>
      <c r="P22" s="65">
        <f>VLOOKUP($A22,'Return Data'!$B$7:$R$2843,15,0)</f>
        <v>14.148099999999999</v>
      </c>
      <c r="Q22" s="66">
        <f t="shared" ref="Q22:Q27" si="12">RANK(P22,P$8:P$29,0)</f>
        <v>9</v>
      </c>
      <c r="R22" s="65">
        <f>VLOOKUP($A22,'Return Data'!$B$7:$R$2843,16,0)</f>
        <v>15.370900000000001</v>
      </c>
      <c r="S22" s="67">
        <f t="shared" si="6"/>
        <v>11</v>
      </c>
    </row>
    <row r="23" spans="1:19" x14ac:dyDescent="0.3">
      <c r="A23" s="63" t="s">
        <v>850</v>
      </c>
      <c r="B23" s="64">
        <f>VLOOKUP($A23,'Return Data'!$B$7:$R$2843,3,0)</f>
        <v>44413</v>
      </c>
      <c r="C23" s="65">
        <f>VLOOKUP($A23,'Return Data'!$B$7:$R$2843,4,0)</f>
        <v>72.536299999999997</v>
      </c>
      <c r="D23" s="65">
        <f>VLOOKUP($A23,'Return Data'!$B$7:$R$2843,10,0)</f>
        <v>13.861700000000001</v>
      </c>
      <c r="E23" s="66">
        <f t="shared" si="0"/>
        <v>11</v>
      </c>
      <c r="F23" s="65">
        <f>VLOOKUP($A23,'Return Data'!$B$7:$R$2843,11,0)</f>
        <v>15.839700000000001</v>
      </c>
      <c r="G23" s="66">
        <f t="shared" si="1"/>
        <v>12</v>
      </c>
      <c r="H23" s="65">
        <f>VLOOKUP($A23,'Return Data'!$B$7:$R$2843,12,0)</f>
        <v>55.611199999999997</v>
      </c>
      <c r="I23" s="66">
        <f t="shared" si="2"/>
        <v>3</v>
      </c>
      <c r="J23" s="65">
        <f>VLOOKUP($A23,'Return Data'!$B$7:$R$2843,13,0)</f>
        <v>69.818600000000004</v>
      </c>
      <c r="K23" s="66">
        <f t="shared" si="8"/>
        <v>2</v>
      </c>
      <c r="L23" s="65">
        <f>VLOOKUP($A23,'Return Data'!$B$7:$R$2843,17,0)</f>
        <v>30.332899999999999</v>
      </c>
      <c r="M23" s="66">
        <f t="shared" si="10"/>
        <v>4</v>
      </c>
      <c r="N23" s="65">
        <f>VLOOKUP($A23,'Return Data'!$B$7:$R$2843,14,0)</f>
        <v>14.9057</v>
      </c>
      <c r="O23" s="66">
        <f t="shared" si="11"/>
        <v>6</v>
      </c>
      <c r="P23" s="65">
        <f>VLOOKUP($A23,'Return Data'!$B$7:$R$2843,15,0)</f>
        <v>14.2958</v>
      </c>
      <c r="Q23" s="66">
        <f t="shared" si="12"/>
        <v>8</v>
      </c>
      <c r="R23" s="65">
        <f>VLOOKUP($A23,'Return Data'!$B$7:$R$2843,16,0)</f>
        <v>14.515599999999999</v>
      </c>
      <c r="S23" s="67">
        <f t="shared" si="6"/>
        <v>14</v>
      </c>
    </row>
    <row r="24" spans="1:19" x14ac:dyDescent="0.3">
      <c r="A24" s="63" t="s">
        <v>852</v>
      </c>
      <c r="B24" s="64">
        <f>VLOOKUP($A24,'Return Data'!$B$7:$R$2843,3,0)</f>
        <v>44413</v>
      </c>
      <c r="C24" s="65">
        <f>VLOOKUP($A24,'Return Data'!$B$7:$R$2843,4,0)</f>
        <v>103.68</v>
      </c>
      <c r="D24" s="65">
        <f>VLOOKUP($A24,'Return Data'!$B$7:$R$2843,10,0)</f>
        <v>13.7341</v>
      </c>
      <c r="E24" s="66">
        <f t="shared" si="0"/>
        <v>12</v>
      </c>
      <c r="F24" s="65">
        <f>VLOOKUP($A24,'Return Data'!$B$7:$R$2843,11,0)</f>
        <v>16.402799999999999</v>
      </c>
      <c r="G24" s="66">
        <f t="shared" si="1"/>
        <v>7</v>
      </c>
      <c r="H24" s="65">
        <f>VLOOKUP($A24,'Return Data'!$B$7:$R$2843,12,0)</f>
        <v>46.110500000000002</v>
      </c>
      <c r="I24" s="66">
        <f t="shared" si="2"/>
        <v>6</v>
      </c>
      <c r="J24" s="65">
        <f>VLOOKUP($A24,'Return Data'!$B$7:$R$2843,13,0)</f>
        <v>56.285800000000002</v>
      </c>
      <c r="K24" s="66">
        <f t="shared" si="8"/>
        <v>7</v>
      </c>
      <c r="L24" s="65">
        <f>VLOOKUP($A24,'Return Data'!$B$7:$R$2843,17,0)</f>
        <v>31.546600000000002</v>
      </c>
      <c r="M24" s="66">
        <f t="shared" si="10"/>
        <v>3</v>
      </c>
      <c r="N24" s="65">
        <f>VLOOKUP($A24,'Return Data'!$B$7:$R$2843,14,0)</f>
        <v>17.473800000000001</v>
      </c>
      <c r="O24" s="66">
        <f t="shared" si="11"/>
        <v>2</v>
      </c>
      <c r="P24" s="65">
        <f>VLOOKUP($A24,'Return Data'!$B$7:$R$2843,15,0)</f>
        <v>15.693899999999999</v>
      </c>
      <c r="Q24" s="66">
        <f t="shared" si="12"/>
        <v>5</v>
      </c>
      <c r="R24" s="65">
        <f>VLOOKUP($A24,'Return Data'!$B$7:$R$2843,16,0)</f>
        <v>16.016400000000001</v>
      </c>
      <c r="S24" s="67">
        <f t="shared" si="6"/>
        <v>10</v>
      </c>
    </row>
    <row r="25" spans="1:19" x14ac:dyDescent="0.3">
      <c r="A25" s="63" t="s">
        <v>854</v>
      </c>
      <c r="B25" s="64">
        <f>VLOOKUP($A25,'Return Data'!$B$7:$R$2843,3,0)</f>
        <v>44413</v>
      </c>
      <c r="C25" s="65">
        <f>VLOOKUP($A25,'Return Data'!$B$7:$R$2843,4,0)</f>
        <v>52.842199999999998</v>
      </c>
      <c r="D25" s="65">
        <f>VLOOKUP($A25,'Return Data'!$B$7:$R$2843,10,0)</f>
        <v>9.8149999999999995</v>
      </c>
      <c r="E25" s="66">
        <f t="shared" si="0"/>
        <v>21</v>
      </c>
      <c r="F25" s="65">
        <f>VLOOKUP($A25,'Return Data'!$B$7:$R$2843,11,0)</f>
        <v>26.654900000000001</v>
      </c>
      <c r="G25" s="66">
        <f t="shared" si="1"/>
        <v>1</v>
      </c>
      <c r="H25" s="65">
        <f>VLOOKUP($A25,'Return Data'!$B$7:$R$2843,12,0)</f>
        <v>55.6494</v>
      </c>
      <c r="I25" s="66">
        <f t="shared" si="2"/>
        <v>2</v>
      </c>
      <c r="J25" s="65">
        <f>VLOOKUP($A25,'Return Data'!$B$7:$R$2843,13,0)</f>
        <v>65.704599999999999</v>
      </c>
      <c r="K25" s="66">
        <f t="shared" si="8"/>
        <v>3</v>
      </c>
      <c r="L25" s="65">
        <f>VLOOKUP($A25,'Return Data'!$B$7:$R$2843,17,0)</f>
        <v>33.71</v>
      </c>
      <c r="M25" s="66">
        <f t="shared" si="10"/>
        <v>2</v>
      </c>
      <c r="N25" s="65">
        <f>VLOOKUP($A25,'Return Data'!$B$7:$R$2843,14,0)</f>
        <v>17.269100000000002</v>
      </c>
      <c r="O25" s="66">
        <f t="shared" si="11"/>
        <v>3</v>
      </c>
      <c r="P25" s="65">
        <f>VLOOKUP($A25,'Return Data'!$B$7:$R$2843,15,0)</f>
        <v>16.2257</v>
      </c>
      <c r="Q25" s="66">
        <f t="shared" si="12"/>
        <v>4</v>
      </c>
      <c r="R25" s="65">
        <f>VLOOKUP($A25,'Return Data'!$B$7:$R$2843,16,0)</f>
        <v>13.6402</v>
      </c>
      <c r="S25" s="67">
        <f t="shared" si="6"/>
        <v>16</v>
      </c>
    </row>
    <row r="26" spans="1:19" x14ac:dyDescent="0.3">
      <c r="A26" s="63" t="s">
        <v>857</v>
      </c>
      <c r="B26" s="64">
        <f>VLOOKUP($A26,'Return Data'!$B$7:$R$2843,3,0)</f>
        <v>44413</v>
      </c>
      <c r="C26" s="65">
        <f>VLOOKUP($A26,'Return Data'!$B$7:$R$2843,4,0)</f>
        <v>219.35069999999999</v>
      </c>
      <c r="D26" s="65">
        <f>VLOOKUP($A26,'Return Data'!$B$7:$R$2843,10,0)</f>
        <v>14.670500000000001</v>
      </c>
      <c r="E26" s="66">
        <f t="shared" si="0"/>
        <v>9</v>
      </c>
      <c r="F26" s="65">
        <f>VLOOKUP($A26,'Return Data'!$B$7:$R$2843,11,0)</f>
        <v>17.993300000000001</v>
      </c>
      <c r="G26" s="66">
        <f t="shared" si="1"/>
        <v>4</v>
      </c>
      <c r="H26" s="65">
        <f>VLOOKUP($A26,'Return Data'!$B$7:$R$2843,12,0)</f>
        <v>43.377499999999998</v>
      </c>
      <c r="I26" s="66">
        <f t="shared" si="2"/>
        <v>10</v>
      </c>
      <c r="J26" s="65">
        <f>VLOOKUP($A26,'Return Data'!$B$7:$R$2843,13,0)</f>
        <v>54.554900000000004</v>
      </c>
      <c r="K26" s="66">
        <f t="shared" si="8"/>
        <v>9</v>
      </c>
      <c r="L26" s="65">
        <f>VLOOKUP($A26,'Return Data'!$B$7:$R$2843,17,0)</f>
        <v>27.387799999999999</v>
      </c>
      <c r="M26" s="66">
        <f t="shared" si="10"/>
        <v>6</v>
      </c>
      <c r="N26" s="65">
        <f>VLOOKUP($A26,'Return Data'!$B$7:$R$2843,14,0)</f>
        <v>16.657599999999999</v>
      </c>
      <c r="O26" s="66">
        <f t="shared" si="11"/>
        <v>4</v>
      </c>
      <c r="P26" s="65">
        <f>VLOOKUP($A26,'Return Data'!$B$7:$R$2843,15,0)</f>
        <v>16.780200000000001</v>
      </c>
      <c r="Q26" s="66">
        <f t="shared" si="12"/>
        <v>3</v>
      </c>
      <c r="R26" s="65">
        <f>VLOOKUP($A26,'Return Data'!$B$7:$R$2843,16,0)</f>
        <v>20.1433</v>
      </c>
      <c r="S26" s="67">
        <f t="shared" si="6"/>
        <v>5</v>
      </c>
    </row>
    <row r="27" spans="1:19" x14ac:dyDescent="0.3">
      <c r="A27" s="63" t="s">
        <v>858</v>
      </c>
      <c r="B27" s="64">
        <f>VLOOKUP($A27,'Return Data'!$B$7:$R$2843,3,0)</f>
        <v>44413</v>
      </c>
      <c r="C27" s="65">
        <f>VLOOKUP($A27,'Return Data'!$B$7:$R$2843,4,0)</f>
        <v>256.48919999999998</v>
      </c>
      <c r="D27" s="65">
        <f>VLOOKUP($A27,'Return Data'!$B$7:$R$2843,10,0)</f>
        <v>13.008100000000001</v>
      </c>
      <c r="E27" s="66">
        <f t="shared" si="0"/>
        <v>14</v>
      </c>
      <c r="F27" s="65">
        <f>VLOOKUP($A27,'Return Data'!$B$7:$R$2843,11,0)</f>
        <v>10.4598</v>
      </c>
      <c r="G27" s="66">
        <f t="shared" si="1"/>
        <v>18</v>
      </c>
      <c r="H27" s="65">
        <f>VLOOKUP($A27,'Return Data'!$B$7:$R$2843,12,0)</f>
        <v>35.156599999999997</v>
      </c>
      <c r="I27" s="66">
        <f t="shared" si="2"/>
        <v>16</v>
      </c>
      <c r="J27" s="65">
        <f>VLOOKUP($A27,'Return Data'!$B$7:$R$2843,13,0)</f>
        <v>44.7727</v>
      </c>
      <c r="K27" s="66">
        <f t="shared" si="8"/>
        <v>16</v>
      </c>
      <c r="L27" s="65">
        <f>VLOOKUP($A27,'Return Data'!$B$7:$R$2843,17,0)</f>
        <v>21.5181</v>
      </c>
      <c r="M27" s="66">
        <f t="shared" si="10"/>
        <v>16</v>
      </c>
      <c r="N27" s="65">
        <f>VLOOKUP($A27,'Return Data'!$B$7:$R$2843,14,0)</f>
        <v>12.9963</v>
      </c>
      <c r="O27" s="66">
        <f t="shared" si="11"/>
        <v>12</v>
      </c>
      <c r="P27" s="65">
        <f>VLOOKUP($A27,'Return Data'!$B$7:$R$2843,15,0)</f>
        <v>14.534599999999999</v>
      </c>
      <c r="Q27" s="66">
        <f t="shared" si="12"/>
        <v>6</v>
      </c>
      <c r="R27" s="65">
        <f>VLOOKUP($A27,'Return Data'!$B$7:$R$2843,16,0)</f>
        <v>18.588899999999999</v>
      </c>
      <c r="S27" s="67">
        <f t="shared" si="6"/>
        <v>6</v>
      </c>
    </row>
    <row r="28" spans="1:19" x14ac:dyDescent="0.3">
      <c r="A28" s="63" t="s">
        <v>861</v>
      </c>
      <c r="B28" s="64">
        <f>VLOOKUP($A28,'Return Data'!$B$7:$R$2843,3,0)</f>
        <v>44413</v>
      </c>
      <c r="C28" s="65">
        <f>VLOOKUP($A28,'Return Data'!$B$7:$R$2843,4,0)</f>
        <v>14.3658</v>
      </c>
      <c r="D28" s="65">
        <f>VLOOKUP($A28,'Return Data'!$B$7:$R$2843,10,0)</f>
        <v>16.8369</v>
      </c>
      <c r="E28" s="66">
        <f t="shared" si="0"/>
        <v>2</v>
      </c>
      <c r="F28" s="65">
        <f>VLOOKUP($A28,'Return Data'!$B$7:$R$2843,11,0)</f>
        <v>16.304400000000001</v>
      </c>
      <c r="G28" s="66">
        <f t="shared" si="1"/>
        <v>8</v>
      </c>
      <c r="H28" s="65">
        <f>VLOOKUP($A28,'Return Data'!$B$7:$R$2843,12,0)</f>
        <v>45.263199999999998</v>
      </c>
      <c r="I28" s="66">
        <f>RANK(H28,H$8:H$29,0)</f>
        <v>7</v>
      </c>
      <c r="J28" s="65">
        <f>VLOOKUP($A28,'Return Data'!$B$7:$R$2843,13,0)</f>
        <v>57.5837</v>
      </c>
      <c r="K28" s="66">
        <f t="shared" ref="K28" si="13">RANK(J28,J$8:J$29,0)</f>
        <v>6</v>
      </c>
      <c r="L28" s="65"/>
      <c r="M28" s="66"/>
      <c r="N28" s="65"/>
      <c r="O28" s="66"/>
      <c r="P28" s="65"/>
      <c r="Q28" s="66"/>
      <c r="R28" s="65">
        <f>VLOOKUP($A28,'Return Data'!$B$7:$R$2843,16,0)</f>
        <v>24.249500000000001</v>
      </c>
      <c r="S28" s="67">
        <f t="shared" si="6"/>
        <v>3</v>
      </c>
    </row>
    <row r="29" spans="1:19" x14ac:dyDescent="0.3">
      <c r="A29" s="63" t="s">
        <v>863</v>
      </c>
      <c r="B29" s="64">
        <f>VLOOKUP($A29,'Return Data'!$B$7:$R$2843,3,0)</f>
        <v>44413</v>
      </c>
      <c r="C29" s="65">
        <f>VLOOKUP($A29,'Return Data'!$B$7:$R$2843,4,0)</f>
        <v>17.010000000000002</v>
      </c>
      <c r="D29" s="65">
        <f>VLOOKUP($A29,'Return Data'!$B$7:$R$2843,10,0)</f>
        <v>15.6356</v>
      </c>
      <c r="E29" s="66">
        <f t="shared" si="0"/>
        <v>4</v>
      </c>
      <c r="F29" s="65">
        <f>VLOOKUP($A29,'Return Data'!$B$7:$R$2843,11,0)</f>
        <v>17.148800000000001</v>
      </c>
      <c r="G29" s="66">
        <f t="shared" si="1"/>
        <v>5</v>
      </c>
      <c r="H29" s="65">
        <f>VLOOKUP($A29,'Return Data'!$B$7:$R$2843,12,0)</f>
        <v>40.811300000000003</v>
      </c>
      <c r="I29" s="66">
        <f>RANK(H29,H$8:H$29,0)</f>
        <v>11</v>
      </c>
      <c r="J29" s="65">
        <f>VLOOKUP($A29,'Return Data'!$B$7:$R$2843,13,0)</f>
        <v>54.495899999999999</v>
      </c>
      <c r="K29" s="66">
        <f t="shared" ref="K29" si="14">RANK(J29,J$8:J$29,0)</f>
        <v>10</v>
      </c>
      <c r="L29" s="65"/>
      <c r="M29" s="66"/>
      <c r="N29" s="65"/>
      <c r="O29" s="66"/>
      <c r="P29" s="65"/>
      <c r="Q29" s="66"/>
      <c r="R29" s="65">
        <f>VLOOKUP($A29,'Return Data'!$B$7:$R$2843,16,0)</f>
        <v>30.375</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13.704350000000003</v>
      </c>
      <c r="E31" s="74"/>
      <c r="F31" s="75">
        <f>AVERAGE(F8:F29)</f>
        <v>14.292331818181815</v>
      </c>
      <c r="G31" s="74"/>
      <c r="H31" s="75">
        <f>AVERAGE(H8:H29)</f>
        <v>40.670809090909096</v>
      </c>
      <c r="I31" s="74"/>
      <c r="J31" s="75">
        <f>AVERAGE(J8:J29)</f>
        <v>51.751436363636351</v>
      </c>
      <c r="K31" s="74"/>
      <c r="L31" s="75">
        <f>AVERAGE(L8:L29)</f>
        <v>25.712955555555553</v>
      </c>
      <c r="M31" s="74"/>
      <c r="N31" s="75">
        <f>AVERAGE(N8:N29)</f>
        <v>13.628388235294118</v>
      </c>
      <c r="O31" s="74"/>
      <c r="P31" s="75">
        <f>AVERAGE(P8:P29)</f>
        <v>14.056193333333333</v>
      </c>
      <c r="Q31" s="74"/>
      <c r="R31" s="75">
        <f>AVERAGE(R8:R29)</f>
        <v>16.210545454545457</v>
      </c>
      <c r="S31" s="76"/>
    </row>
    <row r="32" spans="1:19" x14ac:dyDescent="0.3">
      <c r="A32" s="73" t="s">
        <v>28</v>
      </c>
      <c r="B32" s="74"/>
      <c r="C32" s="74"/>
      <c r="D32" s="75">
        <f>MIN(D8:D29)</f>
        <v>9.2352000000000007</v>
      </c>
      <c r="E32" s="74"/>
      <c r="F32" s="75">
        <f>MIN(F8:F29)</f>
        <v>3.9994999999999998</v>
      </c>
      <c r="G32" s="74"/>
      <c r="H32" s="75">
        <f>MIN(H8:H29)</f>
        <v>26.518000000000001</v>
      </c>
      <c r="I32" s="74"/>
      <c r="J32" s="75">
        <f>MIN(J8:J29)</f>
        <v>35.0886</v>
      </c>
      <c r="K32" s="74"/>
      <c r="L32" s="75">
        <f>MIN(L8:L29)</f>
        <v>14.1516</v>
      </c>
      <c r="M32" s="74"/>
      <c r="N32" s="75">
        <f>MIN(N8:N29)</f>
        <v>5.3042999999999996</v>
      </c>
      <c r="O32" s="74"/>
      <c r="P32" s="75">
        <f>MIN(P8:P29)</f>
        <v>9.5431000000000008</v>
      </c>
      <c r="Q32" s="74"/>
      <c r="R32" s="75">
        <f>MIN(R8:R29)</f>
        <v>0.57420000000000004</v>
      </c>
      <c r="S32" s="76"/>
    </row>
    <row r="33" spans="1:19" ht="15" thickBot="1" x14ac:dyDescent="0.35">
      <c r="A33" s="77" t="s">
        <v>29</v>
      </c>
      <c r="B33" s="78"/>
      <c r="C33" s="78"/>
      <c r="D33" s="79">
        <f>MAX(D8:D29)</f>
        <v>16.9663</v>
      </c>
      <c r="E33" s="78"/>
      <c r="F33" s="79">
        <f>MAX(F8:F29)</f>
        <v>26.654900000000001</v>
      </c>
      <c r="G33" s="78"/>
      <c r="H33" s="79">
        <f>MAX(H8:H29)</f>
        <v>55.798000000000002</v>
      </c>
      <c r="I33" s="78"/>
      <c r="J33" s="79">
        <f>MAX(J8:J29)</f>
        <v>70.581000000000003</v>
      </c>
      <c r="K33" s="78"/>
      <c r="L33" s="79">
        <f>MAX(L8:L29)</f>
        <v>33.827500000000001</v>
      </c>
      <c r="M33" s="78"/>
      <c r="N33" s="79">
        <f>MAX(N8:N29)</f>
        <v>23.449100000000001</v>
      </c>
      <c r="O33" s="78"/>
      <c r="P33" s="79">
        <f>MAX(P8:P29)</f>
        <v>17.642399999999999</v>
      </c>
      <c r="Q33" s="78"/>
      <c r="R33" s="79">
        <f>MAX(R8:R29)</f>
        <v>30.9315</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44413</v>
      </c>
      <c r="C8" s="65">
        <f>VLOOKUP($A8,'Return Data'!$B$7:$R$2843,4,0)</f>
        <v>58.431899999999999</v>
      </c>
      <c r="D8" s="65">
        <f>VLOOKUP($A8,'Return Data'!$B$7:$R$2843,10,0)</f>
        <v>20.963000000000001</v>
      </c>
      <c r="E8" s="66">
        <f t="shared" ref="E8:E30" si="0">RANK(D8,D$8:D$30,0)</f>
        <v>16</v>
      </c>
      <c r="F8" s="65">
        <f>VLOOKUP($A8,'Return Data'!$B$7:$R$2843,11,0)</f>
        <v>37.930799999999998</v>
      </c>
      <c r="G8" s="66">
        <f t="shared" ref="G8:G18" si="1">RANK(F8,F$8:F$30,0)</f>
        <v>14</v>
      </c>
      <c r="H8" s="65">
        <f>VLOOKUP($A8,'Return Data'!$B$7:$R$2843,12,0)</f>
        <v>73.5548</v>
      </c>
      <c r="I8" s="66">
        <f t="shared" ref="I8" si="2">RANK(H8,H$8:H$30,0)</f>
        <v>14</v>
      </c>
      <c r="J8" s="65">
        <f>VLOOKUP($A8,'Return Data'!$B$7:$R$2843,13,0)</f>
        <v>103.15089999999999</v>
      </c>
      <c r="K8" s="66">
        <f t="shared" ref="K8" si="3">RANK(J8,J$8:J$30,0)</f>
        <v>10</v>
      </c>
      <c r="L8" s="65">
        <f>VLOOKUP($A8,'Return Data'!$B$7:$R$2843,17,0)</f>
        <v>36.389000000000003</v>
      </c>
      <c r="M8" s="66">
        <f>RANK(L8,L$8:L$30,0)</f>
        <v>19</v>
      </c>
      <c r="N8" s="65">
        <f>VLOOKUP($A8,'Return Data'!$B$7:$R$2843,14,0)</f>
        <v>12.7155</v>
      </c>
      <c r="O8" s="66">
        <f>RANK(N8,N$8:N$30,0)</f>
        <v>15</v>
      </c>
      <c r="P8" s="65">
        <f>VLOOKUP($A8,'Return Data'!$B$7:$R$2843,15,0)</f>
        <v>13.676</v>
      </c>
      <c r="Q8" s="66">
        <f>RANK(P8,P$8:P$30,0)</f>
        <v>13</v>
      </c>
      <c r="R8" s="65">
        <f>VLOOKUP($A8,'Return Data'!$B$7:$R$2843,16,0)</f>
        <v>18.8184</v>
      </c>
      <c r="S8" s="67">
        <f t="shared" ref="S8:S30" si="4">RANK(R8,R$8:R$30,0)</f>
        <v>17</v>
      </c>
    </row>
    <row r="9" spans="1:20" x14ac:dyDescent="0.3">
      <c r="A9" s="63" t="s">
        <v>1448</v>
      </c>
      <c r="B9" s="64">
        <f>VLOOKUP($A9,'Return Data'!$B$7:$R$2843,3,0)</f>
        <v>44413</v>
      </c>
      <c r="C9" s="65">
        <f>VLOOKUP($A9,'Return Data'!$B$7:$R$2843,4,0)</f>
        <v>60.91</v>
      </c>
      <c r="D9" s="65">
        <f>VLOOKUP($A9,'Return Data'!$B$7:$R$2843,10,0)</f>
        <v>19.291</v>
      </c>
      <c r="E9" s="66">
        <f t="shared" si="0"/>
        <v>20</v>
      </c>
      <c r="F9" s="65">
        <f>VLOOKUP($A9,'Return Data'!$B$7:$R$2843,11,0)</f>
        <v>34.133499999999998</v>
      </c>
      <c r="G9" s="66">
        <f t="shared" si="1"/>
        <v>19</v>
      </c>
      <c r="H9" s="65">
        <f>VLOOKUP($A9,'Return Data'!$B$7:$R$2843,12,0)</f>
        <v>62.0809</v>
      </c>
      <c r="I9" s="66">
        <f t="shared" ref="I9:I30" si="5">RANK(H9,H$8:H$30,0)</f>
        <v>22</v>
      </c>
      <c r="J9" s="65">
        <f>VLOOKUP($A9,'Return Data'!$B$7:$R$2843,13,0)</f>
        <v>87.993799999999993</v>
      </c>
      <c r="K9" s="66">
        <f t="shared" ref="K9:K30" si="6">RANK(J9,J$8:J$30,0)</f>
        <v>21</v>
      </c>
      <c r="L9" s="65">
        <f>VLOOKUP($A9,'Return Data'!$B$7:$R$2843,17,0)</f>
        <v>45.252800000000001</v>
      </c>
      <c r="M9" s="66">
        <f t="shared" ref="M9:M30" si="7">RANK(L9,L$8:L$30,0)</f>
        <v>11</v>
      </c>
      <c r="N9" s="65">
        <f>VLOOKUP($A9,'Return Data'!$B$7:$R$2843,14,0)</f>
        <v>28.481100000000001</v>
      </c>
      <c r="O9" s="66">
        <f t="shared" ref="O9:O30" si="8">RANK(N9,N$8:N$30,0)</f>
        <v>2</v>
      </c>
      <c r="P9" s="65">
        <f>VLOOKUP($A9,'Return Data'!$B$7:$R$2843,15,0)</f>
        <v>22.1569</v>
      </c>
      <c r="Q9" s="66">
        <f t="shared" ref="Q9:Q30" si="9">RANK(P9,P$8:P$30,0)</f>
        <v>4</v>
      </c>
      <c r="R9" s="65">
        <f>VLOOKUP($A9,'Return Data'!$B$7:$R$2843,16,0)</f>
        <v>26.494299999999999</v>
      </c>
      <c r="S9" s="67">
        <f t="shared" si="4"/>
        <v>11</v>
      </c>
    </row>
    <row r="10" spans="1:20" x14ac:dyDescent="0.3">
      <c r="A10" s="63" t="s">
        <v>1450</v>
      </c>
      <c r="B10" s="64">
        <f>VLOOKUP($A10,'Return Data'!$B$7:$R$2843,3,0)</f>
        <v>44413</v>
      </c>
      <c r="C10" s="65">
        <f>VLOOKUP($A10,'Return Data'!$B$7:$R$2843,4,0)</f>
        <v>25.22</v>
      </c>
      <c r="D10" s="65">
        <f>VLOOKUP($A10,'Return Data'!$B$7:$R$2843,10,0)</f>
        <v>21.191700000000001</v>
      </c>
      <c r="E10" s="66">
        <f t="shared" si="0"/>
        <v>15</v>
      </c>
      <c r="F10" s="65">
        <f>VLOOKUP($A10,'Return Data'!$B$7:$R$2843,11,0)</f>
        <v>42.970500000000001</v>
      </c>
      <c r="G10" s="66">
        <f t="shared" si="1"/>
        <v>6</v>
      </c>
      <c r="H10" s="65">
        <f>VLOOKUP($A10,'Return Data'!$B$7:$R$2843,12,0)</f>
        <v>74.774799999999999</v>
      </c>
      <c r="I10" s="66">
        <f t="shared" si="5"/>
        <v>12</v>
      </c>
      <c r="J10" s="65">
        <f>VLOOKUP($A10,'Return Data'!$B$7:$R$2843,13,0)</f>
        <v>106.0458</v>
      </c>
      <c r="K10" s="66">
        <f t="shared" si="6"/>
        <v>6</v>
      </c>
      <c r="L10" s="65">
        <f>VLOOKUP($A10,'Return Data'!$B$7:$R$2843,17,0)</f>
        <v>63.948900000000002</v>
      </c>
      <c r="M10" s="66">
        <f t="shared" si="7"/>
        <v>2</v>
      </c>
      <c r="N10" s="65"/>
      <c r="O10" s="66"/>
      <c r="P10" s="65"/>
      <c r="Q10" s="66"/>
      <c r="R10" s="65">
        <f>VLOOKUP($A10,'Return Data'!$B$7:$R$2843,16,0)</f>
        <v>42.15</v>
      </c>
      <c r="S10" s="67">
        <f t="shared" si="4"/>
        <v>2</v>
      </c>
    </row>
    <row r="11" spans="1:20" x14ac:dyDescent="0.3">
      <c r="A11" s="63" t="s">
        <v>1452</v>
      </c>
      <c r="B11" s="64">
        <f>VLOOKUP($A11,'Return Data'!$B$7:$R$2843,3,0)</f>
        <v>44413</v>
      </c>
      <c r="C11" s="65">
        <f>VLOOKUP($A11,'Return Data'!$B$7:$R$2843,4,0)</f>
        <v>21.31</v>
      </c>
      <c r="D11" s="65">
        <f>VLOOKUP($A11,'Return Data'!$B$7:$R$2843,10,0)</f>
        <v>22.541699999999999</v>
      </c>
      <c r="E11" s="66">
        <f t="shared" si="0"/>
        <v>10</v>
      </c>
      <c r="F11" s="65">
        <f>VLOOKUP($A11,'Return Data'!$B$7:$R$2843,11,0)</f>
        <v>44.572600000000001</v>
      </c>
      <c r="G11" s="66">
        <f t="shared" si="1"/>
        <v>4</v>
      </c>
      <c r="H11" s="65">
        <f>VLOOKUP($A11,'Return Data'!$B$7:$R$2843,12,0)</f>
        <v>76.993399999999994</v>
      </c>
      <c r="I11" s="66">
        <f t="shared" si="5"/>
        <v>9</v>
      </c>
      <c r="J11" s="65">
        <f>VLOOKUP($A11,'Return Data'!$B$7:$R$2843,13,0)</f>
        <v>101.0377</v>
      </c>
      <c r="K11" s="66">
        <f t="shared" si="6"/>
        <v>11</v>
      </c>
      <c r="L11" s="65">
        <f>VLOOKUP($A11,'Return Data'!$B$7:$R$2843,17,0)</f>
        <v>56.052700000000002</v>
      </c>
      <c r="M11" s="66">
        <f t="shared" si="7"/>
        <v>4</v>
      </c>
      <c r="N11" s="65"/>
      <c r="O11" s="66"/>
      <c r="P11" s="65"/>
      <c r="Q11" s="66"/>
      <c r="R11" s="65">
        <f>VLOOKUP($A11,'Return Data'!$B$7:$R$2843,16,0)</f>
        <v>35.819899999999997</v>
      </c>
      <c r="S11" s="67">
        <f t="shared" si="4"/>
        <v>6</v>
      </c>
    </row>
    <row r="12" spans="1:20" x14ac:dyDescent="0.3">
      <c r="A12" s="63" t="s">
        <v>1454</v>
      </c>
      <c r="B12" s="64">
        <f>VLOOKUP($A12,'Return Data'!$B$7:$R$2843,3,0)</f>
        <v>44413</v>
      </c>
      <c r="C12" s="65">
        <f>VLOOKUP($A12,'Return Data'!$B$7:$R$2843,4,0)</f>
        <v>108.827</v>
      </c>
      <c r="D12" s="65">
        <f>VLOOKUP($A12,'Return Data'!$B$7:$R$2843,10,0)</f>
        <v>22.734000000000002</v>
      </c>
      <c r="E12" s="66">
        <f t="shared" si="0"/>
        <v>8</v>
      </c>
      <c r="F12" s="65">
        <f>VLOOKUP($A12,'Return Data'!$B$7:$R$2843,11,0)</f>
        <v>39.589799999999997</v>
      </c>
      <c r="G12" s="66">
        <f t="shared" si="1"/>
        <v>10</v>
      </c>
      <c r="H12" s="65">
        <f>VLOOKUP($A12,'Return Data'!$B$7:$R$2843,12,0)</f>
        <v>66.997100000000003</v>
      </c>
      <c r="I12" s="66">
        <f t="shared" si="5"/>
        <v>20</v>
      </c>
      <c r="J12" s="65">
        <f>VLOOKUP($A12,'Return Data'!$B$7:$R$2843,13,0)</f>
        <v>95.573700000000002</v>
      </c>
      <c r="K12" s="66">
        <f t="shared" si="6"/>
        <v>18</v>
      </c>
      <c r="L12" s="65">
        <f>VLOOKUP($A12,'Return Data'!$B$7:$R$2843,17,0)</f>
        <v>47.585299999999997</v>
      </c>
      <c r="M12" s="66">
        <f t="shared" si="7"/>
        <v>10</v>
      </c>
      <c r="N12" s="65">
        <f>VLOOKUP($A12,'Return Data'!$B$7:$R$2843,14,0)</f>
        <v>21.057700000000001</v>
      </c>
      <c r="O12" s="66">
        <f t="shared" si="8"/>
        <v>8</v>
      </c>
      <c r="P12" s="65">
        <f>VLOOKUP($A12,'Return Data'!$B$7:$R$2843,15,0)</f>
        <v>16.586300000000001</v>
      </c>
      <c r="Q12" s="66">
        <f t="shared" si="9"/>
        <v>10</v>
      </c>
      <c r="R12" s="65">
        <f>VLOOKUP($A12,'Return Data'!$B$7:$R$2843,16,0)</f>
        <v>23.6569</v>
      </c>
      <c r="S12" s="67">
        <f t="shared" si="4"/>
        <v>12</v>
      </c>
    </row>
    <row r="13" spans="1:20" x14ac:dyDescent="0.3">
      <c r="A13" s="63" t="s">
        <v>1456</v>
      </c>
      <c r="B13" s="64">
        <f>VLOOKUP($A13,'Return Data'!$B$7:$R$2843,3,0)</f>
        <v>44413</v>
      </c>
      <c r="C13" s="65">
        <f>VLOOKUP($A13,'Return Data'!$B$7:$R$2843,4,0)</f>
        <v>22.986999999999998</v>
      </c>
      <c r="D13" s="65">
        <f>VLOOKUP($A13,'Return Data'!$B$7:$R$2843,10,0)</f>
        <v>20.8888</v>
      </c>
      <c r="E13" s="66">
        <f t="shared" si="0"/>
        <v>17</v>
      </c>
      <c r="F13" s="65">
        <f>VLOOKUP($A13,'Return Data'!$B$7:$R$2843,11,0)</f>
        <v>36.770400000000002</v>
      </c>
      <c r="G13" s="66">
        <f t="shared" si="1"/>
        <v>18</v>
      </c>
      <c r="H13" s="65">
        <f>VLOOKUP($A13,'Return Data'!$B$7:$R$2843,12,0)</f>
        <v>74.726399999999998</v>
      </c>
      <c r="I13" s="66">
        <f t="shared" si="5"/>
        <v>13</v>
      </c>
      <c r="J13" s="65">
        <f>VLOOKUP($A13,'Return Data'!$B$7:$R$2843,13,0)</f>
        <v>98.815100000000001</v>
      </c>
      <c r="K13" s="66">
        <f t="shared" si="6"/>
        <v>14</v>
      </c>
      <c r="L13" s="65">
        <f>VLOOKUP($A13,'Return Data'!$B$7:$R$2843,17,0)</f>
        <v>52.691699999999997</v>
      </c>
      <c r="M13" s="66">
        <f t="shared" si="7"/>
        <v>5</v>
      </c>
      <c r="N13" s="65"/>
      <c r="O13" s="66"/>
      <c r="P13" s="65"/>
      <c r="Q13" s="66"/>
      <c r="R13" s="65">
        <f>VLOOKUP($A13,'Return Data'!$B$7:$R$2843,16,0)</f>
        <v>39.633699999999997</v>
      </c>
      <c r="S13" s="67">
        <f t="shared" si="4"/>
        <v>4</v>
      </c>
    </row>
    <row r="14" spans="1:20" x14ac:dyDescent="0.3">
      <c r="A14" s="63" t="s">
        <v>1459</v>
      </c>
      <c r="B14" s="64">
        <f>VLOOKUP($A14,'Return Data'!$B$7:$R$2843,3,0)</f>
        <v>44413</v>
      </c>
      <c r="C14" s="65">
        <f>VLOOKUP($A14,'Return Data'!$B$7:$R$2843,4,0)</f>
        <v>91.737300000000005</v>
      </c>
      <c r="D14" s="65">
        <f>VLOOKUP($A14,'Return Data'!$B$7:$R$2843,10,0)</f>
        <v>20.8856</v>
      </c>
      <c r="E14" s="66">
        <f t="shared" si="0"/>
        <v>18</v>
      </c>
      <c r="F14" s="65">
        <f>VLOOKUP($A14,'Return Data'!$B$7:$R$2843,11,0)</f>
        <v>32.062399999999997</v>
      </c>
      <c r="G14" s="66">
        <f t="shared" si="1"/>
        <v>21</v>
      </c>
      <c r="H14" s="65">
        <f>VLOOKUP($A14,'Return Data'!$B$7:$R$2843,12,0)</f>
        <v>70.605199999999996</v>
      </c>
      <c r="I14" s="66">
        <f t="shared" si="5"/>
        <v>17</v>
      </c>
      <c r="J14" s="65">
        <f>VLOOKUP($A14,'Return Data'!$B$7:$R$2843,13,0)</f>
        <v>99.713700000000003</v>
      </c>
      <c r="K14" s="66">
        <f t="shared" si="6"/>
        <v>13</v>
      </c>
      <c r="L14" s="65">
        <f>VLOOKUP($A14,'Return Data'!$B$7:$R$2843,17,0)</f>
        <v>35.3292</v>
      </c>
      <c r="M14" s="66">
        <f t="shared" si="7"/>
        <v>20</v>
      </c>
      <c r="N14" s="65">
        <f>VLOOKUP($A14,'Return Data'!$B$7:$R$2843,14,0)</f>
        <v>14.1553</v>
      </c>
      <c r="O14" s="66">
        <f t="shared" si="8"/>
        <v>14</v>
      </c>
      <c r="P14" s="65">
        <f>VLOOKUP($A14,'Return Data'!$B$7:$R$2843,15,0)</f>
        <v>14.097799999999999</v>
      </c>
      <c r="Q14" s="66">
        <f t="shared" si="9"/>
        <v>11</v>
      </c>
      <c r="R14" s="65">
        <f>VLOOKUP($A14,'Return Data'!$B$7:$R$2843,16,0)</f>
        <v>21.4955</v>
      </c>
      <c r="S14" s="67">
        <f t="shared" si="4"/>
        <v>15</v>
      </c>
    </row>
    <row r="15" spans="1:20" x14ac:dyDescent="0.3">
      <c r="A15" s="63" t="s">
        <v>1460</v>
      </c>
      <c r="B15" s="64">
        <f>VLOOKUP($A15,'Return Data'!$B$7:$R$2843,3,0)</f>
        <v>44413</v>
      </c>
      <c r="C15" s="65">
        <f>VLOOKUP($A15,'Return Data'!$B$7:$R$2843,4,0)</f>
        <v>77.081000000000003</v>
      </c>
      <c r="D15" s="65">
        <f>VLOOKUP($A15,'Return Data'!$B$7:$R$2843,10,0)</f>
        <v>25.151800000000001</v>
      </c>
      <c r="E15" s="66">
        <f t="shared" si="0"/>
        <v>6</v>
      </c>
      <c r="F15" s="65">
        <f>VLOOKUP($A15,'Return Data'!$B$7:$R$2843,11,0)</f>
        <v>40.382100000000001</v>
      </c>
      <c r="G15" s="66">
        <f t="shared" si="1"/>
        <v>8</v>
      </c>
      <c r="H15" s="65">
        <f>VLOOKUP($A15,'Return Data'!$B$7:$R$2843,12,0)</f>
        <v>84.904200000000003</v>
      </c>
      <c r="I15" s="66">
        <f t="shared" si="5"/>
        <v>3</v>
      </c>
      <c r="J15" s="65">
        <f>VLOOKUP($A15,'Return Data'!$B$7:$R$2843,13,0)</f>
        <v>105.63160000000001</v>
      </c>
      <c r="K15" s="66">
        <f t="shared" si="6"/>
        <v>8</v>
      </c>
      <c r="L15" s="65">
        <f>VLOOKUP($A15,'Return Data'!$B$7:$R$2843,17,0)</f>
        <v>39.163899999999998</v>
      </c>
      <c r="M15" s="66">
        <f t="shared" si="7"/>
        <v>17</v>
      </c>
      <c r="N15" s="65">
        <f>VLOOKUP($A15,'Return Data'!$B$7:$R$2843,14,0)</f>
        <v>17.235600000000002</v>
      </c>
      <c r="O15" s="66">
        <f t="shared" si="8"/>
        <v>9</v>
      </c>
      <c r="P15" s="65">
        <f>VLOOKUP($A15,'Return Data'!$B$7:$R$2843,15,0)</f>
        <v>20.413799999999998</v>
      </c>
      <c r="Q15" s="66">
        <f t="shared" si="9"/>
        <v>6</v>
      </c>
      <c r="R15" s="65">
        <f>VLOOKUP($A15,'Return Data'!$B$7:$R$2843,16,0)</f>
        <v>20.146699999999999</v>
      </c>
      <c r="S15" s="67">
        <f t="shared" si="4"/>
        <v>16</v>
      </c>
    </row>
    <row r="16" spans="1:20" x14ac:dyDescent="0.3">
      <c r="A16" s="63" t="s">
        <v>1463</v>
      </c>
      <c r="B16" s="64">
        <f>VLOOKUP($A16,'Return Data'!$B$7:$R$2843,3,0)</f>
        <v>44413</v>
      </c>
      <c r="C16" s="65">
        <f>VLOOKUP($A16,'Return Data'!$B$7:$R$2843,4,0)</f>
        <v>87.827500000000001</v>
      </c>
      <c r="D16" s="65">
        <f>VLOOKUP($A16,'Return Data'!$B$7:$R$2843,10,0)</f>
        <v>23.650700000000001</v>
      </c>
      <c r="E16" s="66">
        <f t="shared" si="0"/>
        <v>7</v>
      </c>
      <c r="F16" s="65">
        <f>VLOOKUP($A16,'Return Data'!$B$7:$R$2843,11,0)</f>
        <v>37.531700000000001</v>
      </c>
      <c r="G16" s="66">
        <f t="shared" si="1"/>
        <v>16</v>
      </c>
      <c r="H16" s="65">
        <f>VLOOKUP($A16,'Return Data'!$B$7:$R$2843,12,0)</f>
        <v>69.4756</v>
      </c>
      <c r="I16" s="66">
        <f t="shared" si="5"/>
        <v>18</v>
      </c>
      <c r="J16" s="65">
        <f>VLOOKUP($A16,'Return Data'!$B$7:$R$2843,13,0)</f>
        <v>97.203000000000003</v>
      </c>
      <c r="K16" s="66">
        <f t="shared" si="6"/>
        <v>16</v>
      </c>
      <c r="L16" s="65">
        <f>VLOOKUP($A16,'Return Data'!$B$7:$R$2843,17,0)</f>
        <v>41.683100000000003</v>
      </c>
      <c r="M16" s="66">
        <f t="shared" si="7"/>
        <v>15</v>
      </c>
      <c r="N16" s="65">
        <f>VLOOKUP($A16,'Return Data'!$B$7:$R$2843,14,0)</f>
        <v>15.5246</v>
      </c>
      <c r="O16" s="66">
        <f t="shared" si="8"/>
        <v>12</v>
      </c>
      <c r="P16" s="65">
        <f>VLOOKUP($A16,'Return Data'!$B$7:$R$2843,15,0)</f>
        <v>13.870799999999999</v>
      </c>
      <c r="Q16" s="66">
        <f t="shared" si="9"/>
        <v>12</v>
      </c>
      <c r="R16" s="65">
        <f>VLOOKUP($A16,'Return Data'!$B$7:$R$2843,16,0)</f>
        <v>18.315200000000001</v>
      </c>
      <c r="S16" s="67">
        <f t="shared" si="4"/>
        <v>18</v>
      </c>
    </row>
    <row r="17" spans="1:19" x14ac:dyDescent="0.3">
      <c r="A17" s="63" t="s">
        <v>1465</v>
      </c>
      <c r="B17" s="64">
        <f>VLOOKUP($A17,'Return Data'!$B$7:$R$2843,3,0)</f>
        <v>44413</v>
      </c>
      <c r="C17" s="65">
        <f>VLOOKUP($A17,'Return Data'!$B$7:$R$2843,4,0)</f>
        <v>50.8</v>
      </c>
      <c r="D17" s="65">
        <f>VLOOKUP($A17,'Return Data'!$B$7:$R$2843,10,0)</f>
        <v>26.651700000000002</v>
      </c>
      <c r="E17" s="66">
        <f t="shared" si="0"/>
        <v>4</v>
      </c>
      <c r="F17" s="65">
        <f>VLOOKUP($A17,'Return Data'!$B$7:$R$2843,11,0)</f>
        <v>38.043500000000002</v>
      </c>
      <c r="G17" s="66">
        <f t="shared" si="1"/>
        <v>13</v>
      </c>
      <c r="H17" s="65">
        <f>VLOOKUP($A17,'Return Data'!$B$7:$R$2843,12,0)</f>
        <v>81.363799999999998</v>
      </c>
      <c r="I17" s="66">
        <f t="shared" si="5"/>
        <v>6</v>
      </c>
      <c r="J17" s="65">
        <f>VLOOKUP($A17,'Return Data'!$B$7:$R$2843,13,0)</f>
        <v>110.52630000000001</v>
      </c>
      <c r="K17" s="66">
        <f t="shared" si="6"/>
        <v>3</v>
      </c>
      <c r="L17" s="65">
        <f>VLOOKUP($A17,'Return Data'!$B$7:$R$2843,17,0)</f>
        <v>45.141599999999997</v>
      </c>
      <c r="M17" s="66">
        <f t="shared" si="7"/>
        <v>12</v>
      </c>
      <c r="N17" s="65">
        <f>VLOOKUP($A17,'Return Data'!$B$7:$R$2843,14,0)</f>
        <v>23.9178</v>
      </c>
      <c r="O17" s="66">
        <f t="shared" si="8"/>
        <v>4</v>
      </c>
      <c r="P17" s="65">
        <f>VLOOKUP($A17,'Return Data'!$B$7:$R$2843,15,0)</f>
        <v>17.973500000000001</v>
      </c>
      <c r="Q17" s="66">
        <f t="shared" si="9"/>
        <v>8</v>
      </c>
      <c r="R17" s="65">
        <f>VLOOKUP($A17,'Return Data'!$B$7:$R$2843,16,0)</f>
        <v>17.953199999999999</v>
      </c>
      <c r="S17" s="67">
        <f t="shared" si="4"/>
        <v>20</v>
      </c>
    </row>
    <row r="18" spans="1:19" x14ac:dyDescent="0.3">
      <c r="A18" s="63" t="s">
        <v>1467</v>
      </c>
      <c r="B18" s="64">
        <f>VLOOKUP($A18,'Return Data'!$B$7:$R$2843,3,0)</f>
        <v>44413</v>
      </c>
      <c r="C18" s="65">
        <f>VLOOKUP($A18,'Return Data'!$B$7:$R$2843,4,0)</f>
        <v>16.440000000000001</v>
      </c>
      <c r="D18" s="65">
        <f>VLOOKUP($A18,'Return Data'!$B$7:$R$2843,10,0)</f>
        <v>16.513100000000001</v>
      </c>
      <c r="E18" s="66">
        <f t="shared" si="0"/>
        <v>22</v>
      </c>
      <c r="F18" s="65">
        <f>VLOOKUP($A18,'Return Data'!$B$7:$R$2843,11,0)</f>
        <v>34.0946</v>
      </c>
      <c r="G18" s="66">
        <f t="shared" si="1"/>
        <v>20</v>
      </c>
      <c r="H18" s="65">
        <f>VLOOKUP($A18,'Return Data'!$B$7:$R$2843,12,0)</f>
        <v>67.755099999999999</v>
      </c>
      <c r="I18" s="66">
        <f t="shared" si="5"/>
        <v>19</v>
      </c>
      <c r="J18" s="65">
        <f>VLOOKUP($A18,'Return Data'!$B$7:$R$2843,13,0)</f>
        <v>88.748599999999996</v>
      </c>
      <c r="K18" s="66">
        <f t="shared" si="6"/>
        <v>20</v>
      </c>
      <c r="L18" s="65">
        <f>VLOOKUP($A18,'Return Data'!$B$7:$R$2843,17,0)</f>
        <v>37.800899999999999</v>
      </c>
      <c r="M18" s="66">
        <f t="shared" si="7"/>
        <v>18</v>
      </c>
      <c r="N18" s="65">
        <f>VLOOKUP($A18,'Return Data'!$B$7:$R$2843,14,0)</f>
        <v>15.025399999999999</v>
      </c>
      <c r="O18" s="66">
        <f t="shared" si="8"/>
        <v>13</v>
      </c>
      <c r="P18" s="65"/>
      <c r="Q18" s="66"/>
      <c r="R18" s="65">
        <f>VLOOKUP($A18,'Return Data'!$B$7:$R$2843,16,0)</f>
        <v>12.804600000000001</v>
      </c>
      <c r="S18" s="67">
        <f t="shared" si="4"/>
        <v>23</v>
      </c>
    </row>
    <row r="19" spans="1:19" x14ac:dyDescent="0.3">
      <c r="A19" s="63" t="s">
        <v>1468</v>
      </c>
      <c r="B19" s="64">
        <f>VLOOKUP($A19,'Return Data'!$B$7:$R$2843,3,0)</f>
        <v>44413</v>
      </c>
      <c r="C19" s="65">
        <f>VLOOKUP($A19,'Return Data'!$B$7:$R$2843,4,0)</f>
        <v>22.66</v>
      </c>
      <c r="D19" s="65">
        <f>VLOOKUP($A19,'Return Data'!$B$7:$R$2843,10,0)</f>
        <v>29.264099999999999</v>
      </c>
      <c r="E19" s="66">
        <f t="shared" si="0"/>
        <v>2</v>
      </c>
      <c r="F19" s="65">
        <f>VLOOKUP($A19,'Return Data'!$B$7:$R$2843,11,0)</f>
        <v>40.832799999999999</v>
      </c>
      <c r="G19" s="66">
        <f t="shared" ref="G19" si="10">RANK(F19,F$8:F$30,0)</f>
        <v>7</v>
      </c>
      <c r="H19" s="65">
        <f>VLOOKUP($A19,'Return Data'!$B$7:$R$2843,12,0)</f>
        <v>76.893100000000004</v>
      </c>
      <c r="I19" s="66">
        <f t="shared" si="5"/>
        <v>10</v>
      </c>
      <c r="J19" s="65">
        <f>VLOOKUP($A19,'Return Data'!$B$7:$R$2843,13,0)</f>
        <v>105.62609999999999</v>
      </c>
      <c r="K19" s="66">
        <f t="shared" si="6"/>
        <v>9</v>
      </c>
      <c r="L19" s="65"/>
      <c r="M19" s="66"/>
      <c r="N19" s="65"/>
      <c r="O19" s="66"/>
      <c r="P19" s="65"/>
      <c r="Q19" s="66"/>
      <c r="R19" s="65">
        <f>VLOOKUP($A19,'Return Data'!$B$7:$R$2843,16,0)</f>
        <v>76.219099999999997</v>
      </c>
      <c r="S19" s="67">
        <f t="shared" si="4"/>
        <v>1</v>
      </c>
    </row>
    <row r="20" spans="1:19" x14ac:dyDescent="0.3">
      <c r="A20" s="63" t="s">
        <v>1470</v>
      </c>
      <c r="B20" s="64">
        <f>VLOOKUP($A20,'Return Data'!$B$7:$R$2843,3,0)</f>
        <v>44413</v>
      </c>
      <c r="C20" s="65">
        <f>VLOOKUP($A20,'Return Data'!$B$7:$R$2843,4,0)</f>
        <v>20.87</v>
      </c>
      <c r="D20" s="65">
        <f>VLOOKUP($A20,'Return Data'!$B$7:$R$2843,10,0)</f>
        <v>27.4893</v>
      </c>
      <c r="E20" s="66">
        <f t="shared" si="0"/>
        <v>3</v>
      </c>
      <c r="F20" s="65">
        <f>VLOOKUP($A20,'Return Data'!$B$7:$R$2843,11,0)</f>
        <v>37.122199999999999</v>
      </c>
      <c r="G20" s="66">
        <f>RANK(F20,F$8:F$30,0)</f>
        <v>17</v>
      </c>
      <c r="H20" s="65">
        <f>VLOOKUP($A20,'Return Data'!$B$7:$R$2843,12,0)</f>
        <v>81.163200000000003</v>
      </c>
      <c r="I20" s="66">
        <f t="shared" si="5"/>
        <v>7</v>
      </c>
      <c r="J20" s="65">
        <f>VLOOKUP($A20,'Return Data'!$B$7:$R$2843,13,0)</f>
        <v>97.259</v>
      </c>
      <c r="K20" s="66">
        <f t="shared" si="6"/>
        <v>15</v>
      </c>
      <c r="L20" s="65">
        <f>VLOOKUP($A20,'Return Data'!$B$7:$R$2843,17,0)</f>
        <v>48.764600000000002</v>
      </c>
      <c r="M20" s="66">
        <f t="shared" si="7"/>
        <v>9</v>
      </c>
      <c r="N20" s="65"/>
      <c r="O20" s="66"/>
      <c r="P20" s="65"/>
      <c r="Q20" s="66"/>
      <c r="R20" s="65">
        <f>VLOOKUP($A20,'Return Data'!$B$7:$R$2843,16,0)</f>
        <v>30.458100000000002</v>
      </c>
      <c r="S20" s="67">
        <f t="shared" si="4"/>
        <v>8</v>
      </c>
    </row>
    <row r="21" spans="1:19" x14ac:dyDescent="0.3">
      <c r="A21" s="63" t="s">
        <v>1472</v>
      </c>
      <c r="B21" s="64">
        <f>VLOOKUP($A21,'Return Data'!$B$7:$R$2843,3,0)</f>
        <v>44413</v>
      </c>
      <c r="C21" s="65">
        <f>VLOOKUP($A21,'Return Data'!$B$7:$R$2843,4,0)</f>
        <v>16.005500000000001</v>
      </c>
      <c r="D21" s="65">
        <f>VLOOKUP($A21,'Return Data'!$B$7:$R$2843,10,0)</f>
        <v>18.2195</v>
      </c>
      <c r="E21" s="66">
        <f t="shared" si="0"/>
        <v>21</v>
      </c>
      <c r="F21" s="65">
        <f>VLOOKUP($A21,'Return Data'!$B$7:$R$2843,11,0)</f>
        <v>28.339700000000001</v>
      </c>
      <c r="G21" s="66">
        <f>RANK(F21,F$8:F$30,0)</f>
        <v>22</v>
      </c>
      <c r="H21" s="65">
        <f>VLOOKUP($A21,'Return Data'!$B$7:$R$2843,12,0)</f>
        <v>66.2667</v>
      </c>
      <c r="I21" s="66">
        <f t="shared" si="5"/>
        <v>21</v>
      </c>
      <c r="J21" s="65">
        <f>VLOOKUP($A21,'Return Data'!$B$7:$R$2843,13,0)</f>
        <v>84.482299999999995</v>
      </c>
      <c r="K21" s="66">
        <f t="shared" si="6"/>
        <v>22</v>
      </c>
      <c r="L21" s="65"/>
      <c r="M21" s="66"/>
      <c r="N21" s="65"/>
      <c r="O21" s="66"/>
      <c r="P21" s="65"/>
      <c r="Q21" s="66"/>
      <c r="R21" s="65">
        <f>VLOOKUP($A21,'Return Data'!$B$7:$R$2843,16,0)</f>
        <v>37.835599999999999</v>
      </c>
      <c r="S21" s="67">
        <f t="shared" si="4"/>
        <v>5</v>
      </c>
    </row>
    <row r="22" spans="1:19" x14ac:dyDescent="0.3">
      <c r="A22" s="63" t="s">
        <v>1475</v>
      </c>
      <c r="B22" s="64">
        <f>VLOOKUP($A22,'Return Data'!$B$7:$R$2843,3,0)</f>
        <v>44413</v>
      </c>
      <c r="C22" s="65">
        <f>VLOOKUP($A22,'Return Data'!$B$7:$R$2843,4,0)</f>
        <v>168.00200000000001</v>
      </c>
      <c r="D22" s="65">
        <f>VLOOKUP($A22,'Return Data'!$B$7:$R$2843,10,0)</f>
        <v>21.326499999999999</v>
      </c>
      <c r="E22" s="66">
        <f t="shared" si="0"/>
        <v>14</v>
      </c>
      <c r="F22" s="65">
        <f>VLOOKUP($A22,'Return Data'!$B$7:$R$2843,11,0)</f>
        <v>40.209600000000002</v>
      </c>
      <c r="G22" s="66">
        <f t="shared" ref="G22:G30" si="11">RANK(F22,F$8:F$30,0)</f>
        <v>9</v>
      </c>
      <c r="H22" s="65">
        <f>VLOOKUP($A22,'Return Data'!$B$7:$R$2843,12,0)</f>
        <v>83.328199999999995</v>
      </c>
      <c r="I22" s="66">
        <f t="shared" si="5"/>
        <v>5</v>
      </c>
      <c r="J22" s="65">
        <f>VLOOKUP($A22,'Return Data'!$B$7:$R$2843,13,0)</f>
        <v>118.4028</v>
      </c>
      <c r="K22" s="66">
        <f t="shared" si="6"/>
        <v>2</v>
      </c>
      <c r="L22" s="65">
        <f>VLOOKUP($A22,'Return Data'!$B$7:$R$2843,17,0)</f>
        <v>57.172499999999999</v>
      </c>
      <c r="M22" s="66">
        <f t="shared" si="7"/>
        <v>3</v>
      </c>
      <c r="N22" s="65">
        <f>VLOOKUP($A22,'Return Data'!$B$7:$R$2843,14,0)</f>
        <v>27.531500000000001</v>
      </c>
      <c r="O22" s="66">
        <f t="shared" si="8"/>
        <v>3</v>
      </c>
      <c r="P22" s="65">
        <f>VLOOKUP($A22,'Return Data'!$B$7:$R$2843,15,0)</f>
        <v>21.487100000000002</v>
      </c>
      <c r="Q22" s="66">
        <f t="shared" si="9"/>
        <v>5</v>
      </c>
      <c r="R22" s="65">
        <f>VLOOKUP($A22,'Return Data'!$B$7:$R$2843,16,0)</f>
        <v>21.988199999999999</v>
      </c>
      <c r="S22" s="67">
        <f t="shared" si="4"/>
        <v>14</v>
      </c>
    </row>
    <row r="23" spans="1:19" x14ac:dyDescent="0.3">
      <c r="A23" s="63" t="s">
        <v>1476</v>
      </c>
      <c r="B23" s="64">
        <f>VLOOKUP($A23,'Return Data'!$B$7:$R$2843,3,0)</f>
        <v>44413</v>
      </c>
      <c r="C23" s="65">
        <f>VLOOKUP($A23,'Return Data'!$B$7:$R$2843,4,0)</f>
        <v>43.048999999999999</v>
      </c>
      <c r="D23" s="65">
        <f>VLOOKUP($A23,'Return Data'!$B$7:$R$2843,10,0)</f>
        <v>22.573399999999999</v>
      </c>
      <c r="E23" s="66">
        <f t="shared" si="0"/>
        <v>9</v>
      </c>
      <c r="F23" s="65">
        <f>VLOOKUP($A23,'Return Data'!$B$7:$R$2843,11,0)</f>
        <v>45.391599999999997</v>
      </c>
      <c r="G23" s="66">
        <f t="shared" si="11"/>
        <v>3</v>
      </c>
      <c r="H23" s="65">
        <f>VLOOKUP($A23,'Return Data'!$B$7:$R$2843,12,0)</f>
        <v>80.931399999999996</v>
      </c>
      <c r="I23" s="66">
        <f t="shared" si="5"/>
        <v>8</v>
      </c>
      <c r="J23" s="65">
        <f>VLOOKUP($A23,'Return Data'!$B$7:$R$2843,13,0)</f>
        <v>107.7855</v>
      </c>
      <c r="K23" s="66">
        <f t="shared" si="6"/>
        <v>5</v>
      </c>
      <c r="L23" s="65">
        <f>VLOOKUP($A23,'Return Data'!$B$7:$R$2843,17,0)</f>
        <v>40.0304</v>
      </c>
      <c r="M23" s="66">
        <f t="shared" si="7"/>
        <v>16</v>
      </c>
      <c r="N23" s="65">
        <f>VLOOKUP($A23,'Return Data'!$B$7:$R$2843,14,0)</f>
        <v>15.846500000000001</v>
      </c>
      <c r="O23" s="66">
        <f t="shared" si="8"/>
        <v>10</v>
      </c>
      <c r="P23" s="65">
        <f>VLOOKUP($A23,'Return Data'!$B$7:$R$2843,15,0)</f>
        <v>19.6355</v>
      </c>
      <c r="Q23" s="66">
        <f t="shared" si="9"/>
        <v>7</v>
      </c>
      <c r="R23" s="65">
        <f>VLOOKUP($A23,'Return Data'!$B$7:$R$2843,16,0)</f>
        <v>22.3443</v>
      </c>
      <c r="S23" s="67">
        <f t="shared" si="4"/>
        <v>13</v>
      </c>
    </row>
    <row r="24" spans="1:19" x14ac:dyDescent="0.3">
      <c r="A24" s="63" t="s">
        <v>1479</v>
      </c>
      <c r="B24" s="64">
        <f>VLOOKUP($A24,'Return Data'!$B$7:$R$2843,3,0)</f>
        <v>44413</v>
      </c>
      <c r="C24" s="65">
        <f>VLOOKUP($A24,'Return Data'!$B$7:$R$2843,4,0)</f>
        <v>83.688800000000001</v>
      </c>
      <c r="D24" s="65">
        <f>VLOOKUP($A24,'Return Data'!$B$7:$R$2843,10,0)</f>
        <v>22.1233</v>
      </c>
      <c r="E24" s="66">
        <f t="shared" si="0"/>
        <v>12</v>
      </c>
      <c r="F24" s="65">
        <f>VLOOKUP($A24,'Return Data'!$B$7:$R$2843,11,0)</f>
        <v>44.007199999999997</v>
      </c>
      <c r="G24" s="66">
        <f t="shared" si="11"/>
        <v>5</v>
      </c>
      <c r="H24" s="65">
        <f>VLOOKUP($A24,'Return Data'!$B$7:$R$2843,12,0)</f>
        <v>84.693299999999994</v>
      </c>
      <c r="I24" s="66">
        <f t="shared" si="5"/>
        <v>4</v>
      </c>
      <c r="J24" s="65">
        <f>VLOOKUP($A24,'Return Data'!$B$7:$R$2843,13,0)</f>
        <v>108.77630000000001</v>
      </c>
      <c r="K24" s="66">
        <f t="shared" si="6"/>
        <v>4</v>
      </c>
      <c r="L24" s="65">
        <f>VLOOKUP($A24,'Return Data'!$B$7:$R$2843,17,0)</f>
        <v>50.1935</v>
      </c>
      <c r="M24" s="66">
        <f t="shared" si="7"/>
        <v>7</v>
      </c>
      <c r="N24" s="65">
        <f>VLOOKUP($A24,'Return Data'!$B$7:$R$2843,14,0)</f>
        <v>22.717199999999998</v>
      </c>
      <c r="O24" s="66">
        <f t="shared" si="8"/>
        <v>5</v>
      </c>
      <c r="P24" s="65">
        <f>VLOOKUP($A24,'Return Data'!$B$7:$R$2843,15,0)</f>
        <v>23.535299999999999</v>
      </c>
      <c r="Q24" s="66">
        <f t="shared" si="9"/>
        <v>2</v>
      </c>
      <c r="R24" s="65">
        <f>VLOOKUP($A24,'Return Data'!$B$7:$R$2843,16,0)</f>
        <v>26.630199999999999</v>
      </c>
      <c r="S24" s="67">
        <f t="shared" si="4"/>
        <v>10</v>
      </c>
    </row>
    <row r="25" spans="1:19" x14ac:dyDescent="0.3">
      <c r="A25" s="63" t="s">
        <v>1480</v>
      </c>
      <c r="B25" s="64">
        <f>VLOOKUP($A25,'Return Data'!$B$7:$R$2843,3,0)</f>
        <v>44413</v>
      </c>
      <c r="C25" s="65">
        <f>VLOOKUP($A25,'Return Data'!$B$7:$R$2843,4,0)</f>
        <v>21.9</v>
      </c>
      <c r="D25" s="65">
        <f>VLOOKUP($A25,'Return Data'!$B$7:$R$2843,10,0)</f>
        <v>22.346399999999999</v>
      </c>
      <c r="E25" s="66">
        <f t="shared" si="0"/>
        <v>11</v>
      </c>
      <c r="F25" s="65">
        <f>VLOOKUP($A25,'Return Data'!$B$7:$R$2843,11,0)</f>
        <v>37.562800000000003</v>
      </c>
      <c r="G25" s="66">
        <f t="shared" si="11"/>
        <v>15</v>
      </c>
      <c r="H25" s="65">
        <f>VLOOKUP($A25,'Return Data'!$B$7:$R$2843,12,0)</f>
        <v>75.7624</v>
      </c>
      <c r="I25" s="66">
        <f t="shared" si="5"/>
        <v>11</v>
      </c>
      <c r="J25" s="65">
        <f>VLOOKUP($A25,'Return Data'!$B$7:$R$2843,13,0)</f>
        <v>96.765500000000003</v>
      </c>
      <c r="K25" s="66">
        <f t="shared" si="6"/>
        <v>17</v>
      </c>
      <c r="L25" s="65"/>
      <c r="M25" s="66"/>
      <c r="N25" s="65"/>
      <c r="O25" s="66"/>
      <c r="P25" s="65"/>
      <c r="Q25" s="66"/>
      <c r="R25" s="65">
        <f>VLOOKUP($A25,'Return Data'!$B$7:$R$2843,16,0)</f>
        <v>42.058999999999997</v>
      </c>
      <c r="S25" s="67">
        <f t="shared" si="4"/>
        <v>3</v>
      </c>
    </row>
    <row r="26" spans="1:19" x14ac:dyDescent="0.3">
      <c r="A26" s="63" t="s">
        <v>1483</v>
      </c>
      <c r="B26" s="64">
        <f>VLOOKUP($A26,'Return Data'!$B$7:$R$2843,3,0)</f>
        <v>44413</v>
      </c>
      <c r="C26" s="65">
        <f>VLOOKUP($A26,'Return Data'!$B$7:$R$2843,4,0)</f>
        <v>130.95920000000001</v>
      </c>
      <c r="D26" s="65">
        <f>VLOOKUP($A26,'Return Data'!$B$7:$R$2843,10,0)</f>
        <v>29.274000000000001</v>
      </c>
      <c r="E26" s="66">
        <f t="shared" si="0"/>
        <v>1</v>
      </c>
      <c r="F26" s="65">
        <f>VLOOKUP($A26,'Return Data'!$B$7:$R$2843,11,0)</f>
        <v>71.528899999999993</v>
      </c>
      <c r="G26" s="66">
        <f t="shared" si="11"/>
        <v>1</v>
      </c>
      <c r="H26" s="65">
        <f>VLOOKUP($A26,'Return Data'!$B$7:$R$2843,12,0)</f>
        <v>107.0194</v>
      </c>
      <c r="I26" s="66">
        <f t="shared" si="5"/>
        <v>1</v>
      </c>
      <c r="J26" s="65">
        <f>VLOOKUP($A26,'Return Data'!$B$7:$R$2843,13,0)</f>
        <v>144.09549999999999</v>
      </c>
      <c r="K26" s="66">
        <f t="shared" si="6"/>
        <v>1</v>
      </c>
      <c r="L26" s="65">
        <f>VLOOKUP($A26,'Return Data'!$B$7:$R$2843,17,0)</f>
        <v>82.996600000000001</v>
      </c>
      <c r="M26" s="66">
        <f t="shared" si="7"/>
        <v>1</v>
      </c>
      <c r="N26" s="65">
        <f>VLOOKUP($A26,'Return Data'!$B$7:$R$2843,14,0)</f>
        <v>35.900100000000002</v>
      </c>
      <c r="O26" s="66">
        <f t="shared" si="8"/>
        <v>1</v>
      </c>
      <c r="P26" s="65">
        <f>VLOOKUP($A26,'Return Data'!$B$7:$R$2843,15,0)</f>
        <v>22.5898</v>
      </c>
      <c r="Q26" s="66">
        <f t="shared" si="9"/>
        <v>3</v>
      </c>
      <c r="R26" s="65">
        <f>VLOOKUP($A26,'Return Data'!$B$7:$R$2843,16,0)</f>
        <v>16.973800000000001</v>
      </c>
      <c r="S26" s="67">
        <f t="shared" si="4"/>
        <v>21</v>
      </c>
    </row>
    <row r="27" spans="1:19" x14ac:dyDescent="0.3">
      <c r="A27" s="63" t="s">
        <v>1484</v>
      </c>
      <c r="B27" s="64">
        <f>VLOOKUP($A27,'Return Data'!$B$7:$R$2843,3,0)</f>
        <v>44413</v>
      </c>
      <c r="C27" s="65">
        <f>VLOOKUP($A27,'Return Data'!$B$7:$R$2843,4,0)</f>
        <v>104.998</v>
      </c>
      <c r="D27" s="65">
        <f>VLOOKUP($A27,'Return Data'!$B$7:$R$2843,10,0)</f>
        <v>14.056699999999999</v>
      </c>
      <c r="E27" s="66">
        <f t="shared" si="0"/>
        <v>23</v>
      </c>
      <c r="F27" s="65">
        <f>VLOOKUP($A27,'Return Data'!$B$7:$R$2843,11,0)</f>
        <v>27.092700000000001</v>
      </c>
      <c r="G27" s="66">
        <f t="shared" si="11"/>
        <v>23</v>
      </c>
      <c r="H27" s="65">
        <f>VLOOKUP($A27,'Return Data'!$B$7:$R$2843,12,0)</f>
        <v>60.637799999999999</v>
      </c>
      <c r="I27" s="66">
        <f t="shared" si="5"/>
        <v>23</v>
      </c>
      <c r="J27" s="65">
        <f>VLOOKUP($A27,'Return Data'!$B$7:$R$2843,13,0)</f>
        <v>84.186000000000007</v>
      </c>
      <c r="K27" s="66">
        <f t="shared" si="6"/>
        <v>23</v>
      </c>
      <c r="L27" s="65">
        <f>VLOOKUP($A27,'Return Data'!$B$7:$R$2843,17,0)</f>
        <v>43.9985</v>
      </c>
      <c r="M27" s="66">
        <f t="shared" si="7"/>
        <v>13</v>
      </c>
      <c r="N27" s="65">
        <f>VLOOKUP($A27,'Return Data'!$B$7:$R$2843,14,0)</f>
        <v>21.978400000000001</v>
      </c>
      <c r="O27" s="66">
        <f t="shared" si="8"/>
        <v>6</v>
      </c>
      <c r="P27" s="65">
        <f>VLOOKUP($A27,'Return Data'!$B$7:$R$2843,15,0)</f>
        <v>23.5396</v>
      </c>
      <c r="Q27" s="66">
        <f t="shared" si="9"/>
        <v>1</v>
      </c>
      <c r="R27" s="65">
        <f>VLOOKUP($A27,'Return Data'!$B$7:$R$2843,16,0)</f>
        <v>27.758099999999999</v>
      </c>
      <c r="S27" s="67">
        <f t="shared" si="4"/>
        <v>9</v>
      </c>
    </row>
    <row r="28" spans="1:19" x14ac:dyDescent="0.3">
      <c r="A28" s="63" t="s">
        <v>1487</v>
      </c>
      <c r="B28" s="64">
        <f>VLOOKUP($A28,'Return Data'!$B$7:$R$2843,3,0)</f>
        <v>44413</v>
      </c>
      <c r="C28" s="65">
        <f>VLOOKUP($A28,'Return Data'!$B$7:$R$2843,4,0)</f>
        <v>145.09569999999999</v>
      </c>
      <c r="D28" s="65">
        <f>VLOOKUP($A28,'Return Data'!$B$7:$R$2843,10,0)</f>
        <v>20.686299999999999</v>
      </c>
      <c r="E28" s="66">
        <f t="shared" si="0"/>
        <v>19</v>
      </c>
      <c r="F28" s="65">
        <f>VLOOKUP($A28,'Return Data'!$B$7:$R$2843,11,0)</f>
        <v>39.228900000000003</v>
      </c>
      <c r="G28" s="66">
        <f t="shared" si="11"/>
        <v>12</v>
      </c>
      <c r="H28" s="65">
        <f>VLOOKUP($A28,'Return Data'!$B$7:$R$2843,12,0)</f>
        <v>72.265000000000001</v>
      </c>
      <c r="I28" s="66">
        <f t="shared" si="5"/>
        <v>15</v>
      </c>
      <c r="J28" s="65">
        <f>VLOOKUP($A28,'Return Data'!$B$7:$R$2843,13,0)</f>
        <v>100.70229999999999</v>
      </c>
      <c r="K28" s="66">
        <f t="shared" si="6"/>
        <v>12</v>
      </c>
      <c r="L28" s="65">
        <f>VLOOKUP($A28,'Return Data'!$B$7:$R$2843,17,0)</f>
        <v>42.986800000000002</v>
      </c>
      <c r="M28" s="66">
        <f t="shared" si="7"/>
        <v>14</v>
      </c>
      <c r="N28" s="65">
        <f>VLOOKUP($A28,'Return Data'!$B$7:$R$2843,14,0)</f>
        <v>15.728</v>
      </c>
      <c r="O28" s="66">
        <f t="shared" si="8"/>
        <v>11</v>
      </c>
      <c r="P28" s="65">
        <f>VLOOKUP($A28,'Return Data'!$B$7:$R$2843,15,0)</f>
        <v>13.3269</v>
      </c>
      <c r="Q28" s="66">
        <f t="shared" si="9"/>
        <v>14</v>
      </c>
      <c r="R28" s="65">
        <f>VLOOKUP($A28,'Return Data'!$B$7:$R$2843,16,0)</f>
        <v>18.1814</v>
      </c>
      <c r="S28" s="67">
        <f t="shared" si="4"/>
        <v>19</v>
      </c>
    </row>
    <row r="29" spans="1:19" x14ac:dyDescent="0.3">
      <c r="A29" s="63" t="s">
        <v>1488</v>
      </c>
      <c r="B29" s="64">
        <f>VLOOKUP($A29,'Return Data'!$B$7:$R$2843,3,0)</f>
        <v>44413</v>
      </c>
      <c r="C29" s="65">
        <f>VLOOKUP($A29,'Return Data'!$B$7:$R$2843,4,0)</f>
        <v>21.418199999999999</v>
      </c>
      <c r="D29" s="65">
        <f>VLOOKUP($A29,'Return Data'!$B$7:$R$2843,10,0)</f>
        <v>26.218800000000002</v>
      </c>
      <c r="E29" s="66">
        <f t="shared" si="0"/>
        <v>5</v>
      </c>
      <c r="F29" s="65">
        <f>VLOOKUP($A29,'Return Data'!$B$7:$R$2843,11,0)</f>
        <v>51.088799999999999</v>
      </c>
      <c r="G29" s="66">
        <f t="shared" si="11"/>
        <v>2</v>
      </c>
      <c r="H29" s="65">
        <f>VLOOKUP($A29,'Return Data'!$B$7:$R$2843,12,0)</f>
        <v>86.009100000000004</v>
      </c>
      <c r="I29" s="66">
        <f t="shared" si="5"/>
        <v>2</v>
      </c>
      <c r="J29" s="65">
        <f>VLOOKUP($A29,'Return Data'!$B$7:$R$2843,13,0)</f>
        <v>105.8848</v>
      </c>
      <c r="K29" s="66">
        <f t="shared" si="6"/>
        <v>7</v>
      </c>
      <c r="L29" s="65">
        <f>VLOOKUP($A29,'Return Data'!$B$7:$R$2843,17,0)</f>
        <v>49.508000000000003</v>
      </c>
      <c r="M29" s="66">
        <f t="shared" si="7"/>
        <v>8</v>
      </c>
      <c r="N29" s="65"/>
      <c r="O29" s="66"/>
      <c r="P29" s="65"/>
      <c r="Q29" s="66"/>
      <c r="R29" s="65">
        <f>VLOOKUP($A29,'Return Data'!$B$7:$R$2843,16,0)</f>
        <v>32.159700000000001</v>
      </c>
      <c r="S29" s="67">
        <f t="shared" si="4"/>
        <v>7</v>
      </c>
    </row>
    <row r="30" spans="1:19" x14ac:dyDescent="0.3">
      <c r="A30" s="63" t="s">
        <v>1490</v>
      </c>
      <c r="B30" s="64">
        <f>VLOOKUP($A30,'Return Data'!$B$7:$R$2843,3,0)</f>
        <v>44413</v>
      </c>
      <c r="C30" s="65">
        <f>VLOOKUP($A30,'Return Data'!$B$7:$R$2843,4,0)</f>
        <v>28.88</v>
      </c>
      <c r="D30" s="65">
        <f>VLOOKUP($A30,'Return Data'!$B$7:$R$2843,10,0)</f>
        <v>21.8565</v>
      </c>
      <c r="E30" s="66">
        <f t="shared" si="0"/>
        <v>13</v>
      </c>
      <c r="F30" s="65">
        <f>VLOOKUP($A30,'Return Data'!$B$7:$R$2843,11,0)</f>
        <v>39.314999999999998</v>
      </c>
      <c r="G30" s="66">
        <f t="shared" si="11"/>
        <v>11</v>
      </c>
      <c r="H30" s="65">
        <f>VLOOKUP($A30,'Return Data'!$B$7:$R$2843,12,0)</f>
        <v>71.904799999999994</v>
      </c>
      <c r="I30" s="66">
        <f t="shared" si="5"/>
        <v>16</v>
      </c>
      <c r="J30" s="65">
        <f>VLOOKUP($A30,'Return Data'!$B$7:$R$2843,13,0)</f>
        <v>94.085999999999999</v>
      </c>
      <c r="K30" s="66">
        <f t="shared" si="6"/>
        <v>19</v>
      </c>
      <c r="L30" s="65">
        <f>VLOOKUP($A30,'Return Data'!$B$7:$R$2843,17,0)</f>
        <v>52.095300000000002</v>
      </c>
      <c r="M30" s="66">
        <f t="shared" si="7"/>
        <v>6</v>
      </c>
      <c r="N30" s="65">
        <f>VLOOKUP($A30,'Return Data'!$B$7:$R$2843,14,0)</f>
        <v>21.919499999999999</v>
      </c>
      <c r="O30" s="66">
        <f t="shared" si="8"/>
        <v>7</v>
      </c>
      <c r="P30" s="65">
        <f>VLOOKUP($A30,'Return Data'!$B$7:$R$2843,15,0)</f>
        <v>16.764900000000001</v>
      </c>
      <c r="Q30" s="66">
        <f t="shared" si="9"/>
        <v>9</v>
      </c>
      <c r="R30" s="65">
        <f>VLOOKUP($A30,'Return Data'!$B$7:$R$2843,16,0)</f>
        <v>15.9682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22.430343478260873</v>
      </c>
      <c r="E32" s="74"/>
      <c r="F32" s="75">
        <f>AVERAGE(F8:F30)</f>
        <v>39.991395652173921</v>
      </c>
      <c r="G32" s="74"/>
      <c r="H32" s="75">
        <f>AVERAGE(H8:H30)</f>
        <v>76.09155217391303</v>
      </c>
      <c r="I32" s="74"/>
      <c r="J32" s="75">
        <f>AVERAGE(J8:J30)</f>
        <v>101.8474913043478</v>
      </c>
      <c r="K32" s="74"/>
      <c r="L32" s="75">
        <f>AVERAGE(L8:L30)</f>
        <v>48.439264999999999</v>
      </c>
      <c r="M32" s="74"/>
      <c r="N32" s="75">
        <f>AVERAGE(N8:N30)</f>
        <v>20.648946666666667</v>
      </c>
      <c r="O32" s="74"/>
      <c r="P32" s="75">
        <f>AVERAGE(P8:P30)</f>
        <v>18.54672857142857</v>
      </c>
      <c r="Q32" s="74"/>
      <c r="R32" s="75">
        <f>AVERAGE(R8:R30)</f>
        <v>28.081047826086962</v>
      </c>
      <c r="S32" s="76"/>
    </row>
    <row r="33" spans="1:19" x14ac:dyDescent="0.3">
      <c r="A33" s="73" t="s">
        <v>28</v>
      </c>
      <c r="B33" s="74"/>
      <c r="C33" s="74"/>
      <c r="D33" s="75">
        <f>MIN(D8:D30)</f>
        <v>14.056699999999999</v>
      </c>
      <c r="E33" s="74"/>
      <c r="F33" s="75">
        <f>MIN(F8:F30)</f>
        <v>27.092700000000001</v>
      </c>
      <c r="G33" s="74"/>
      <c r="H33" s="75">
        <f>MIN(H8:H30)</f>
        <v>60.637799999999999</v>
      </c>
      <c r="I33" s="74"/>
      <c r="J33" s="75">
        <f>MIN(J8:J30)</f>
        <v>84.186000000000007</v>
      </c>
      <c r="K33" s="74"/>
      <c r="L33" s="75">
        <f>MIN(L8:L30)</f>
        <v>35.3292</v>
      </c>
      <c r="M33" s="74"/>
      <c r="N33" s="75">
        <f>MIN(N8:N30)</f>
        <v>12.7155</v>
      </c>
      <c r="O33" s="74"/>
      <c r="P33" s="75">
        <f>MIN(P8:P30)</f>
        <v>13.3269</v>
      </c>
      <c r="Q33" s="74"/>
      <c r="R33" s="75">
        <f>MIN(R8:R30)</f>
        <v>12.804600000000001</v>
      </c>
      <c r="S33" s="76"/>
    </row>
    <row r="34" spans="1:19" ht="15" thickBot="1" x14ac:dyDescent="0.35">
      <c r="A34" s="77" t="s">
        <v>29</v>
      </c>
      <c r="B34" s="78"/>
      <c r="C34" s="78"/>
      <c r="D34" s="79">
        <f>MAX(D8:D30)</f>
        <v>29.274000000000001</v>
      </c>
      <c r="E34" s="78"/>
      <c r="F34" s="79">
        <f>MAX(F8:F30)</f>
        <v>71.528899999999993</v>
      </c>
      <c r="G34" s="78"/>
      <c r="H34" s="79">
        <f>MAX(H8:H30)</f>
        <v>107.0194</v>
      </c>
      <c r="I34" s="78"/>
      <c r="J34" s="79">
        <f>MAX(J8:J30)</f>
        <v>144.09549999999999</v>
      </c>
      <c r="K34" s="78"/>
      <c r="L34" s="79">
        <f>MAX(L8:L30)</f>
        <v>82.996600000000001</v>
      </c>
      <c r="M34" s="78"/>
      <c r="N34" s="79">
        <f>MAX(N8:N30)</f>
        <v>35.900100000000002</v>
      </c>
      <c r="O34" s="78"/>
      <c r="P34" s="79">
        <f>MAX(P8:P30)</f>
        <v>23.5396</v>
      </c>
      <c r="Q34" s="78"/>
      <c r="R34" s="79">
        <f>MAX(R8:R30)</f>
        <v>76.219099999999997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44413</v>
      </c>
      <c r="C8" s="65">
        <f>VLOOKUP($A8,'Return Data'!$B$7:$R$2843,4,0)</f>
        <v>53.598599999999998</v>
      </c>
      <c r="D8" s="65">
        <f>VLOOKUP($A8,'Return Data'!$B$7:$R$2843,10,0)</f>
        <v>20.641500000000001</v>
      </c>
      <c r="E8" s="66">
        <f t="shared" ref="E8:E30" si="0">RANK(D8,D$8:D$30,0)</f>
        <v>16</v>
      </c>
      <c r="F8" s="65">
        <f>VLOOKUP($A8,'Return Data'!$B$7:$R$2843,11,0)</f>
        <v>37.259500000000003</v>
      </c>
      <c r="G8" s="66">
        <f t="shared" ref="G8" si="1">RANK(F8,F$8:F$30,0)</f>
        <v>13</v>
      </c>
      <c r="H8" s="65">
        <f>VLOOKUP($A8,'Return Data'!$B$7:$R$2843,12,0)</f>
        <v>72.264099999999999</v>
      </c>
      <c r="I8" s="66">
        <f t="shared" ref="I8" si="2">RANK(H8,H$8:H$30,0)</f>
        <v>14</v>
      </c>
      <c r="J8" s="65">
        <f>VLOOKUP($A8,'Return Data'!$B$7:$R$2843,13,0)</f>
        <v>101.0149</v>
      </c>
      <c r="K8" s="66">
        <f t="shared" ref="K8" si="3">RANK(J8,J$8:J$30,0)</f>
        <v>10</v>
      </c>
      <c r="L8" s="65">
        <f>VLOOKUP($A8,'Return Data'!$B$7:$R$2843,17,0)</f>
        <v>34.878799999999998</v>
      </c>
      <c r="M8" s="66">
        <f>RANK(L8,L$8:L$30,0)</f>
        <v>19</v>
      </c>
      <c r="N8" s="65">
        <f>VLOOKUP($A8,'Return Data'!$B$7:$R$2843,14,0)</f>
        <v>11.4429</v>
      </c>
      <c r="O8" s="66">
        <f>RANK(N8,N$8:N$30,0)</f>
        <v>15</v>
      </c>
      <c r="P8" s="65">
        <f>VLOOKUP($A8,'Return Data'!$B$7:$R$2843,15,0)</f>
        <v>12.3925</v>
      </c>
      <c r="Q8" s="66">
        <f>RANK(P8,P$8:P$30,0)</f>
        <v>14</v>
      </c>
      <c r="R8" s="65">
        <f>VLOOKUP($A8,'Return Data'!$B$7:$R$2843,16,0)</f>
        <v>12.464</v>
      </c>
      <c r="S8" s="67">
        <f t="shared" ref="S8" si="4">RANK(R8,R$8:R$30,0)</f>
        <v>20</v>
      </c>
    </row>
    <row r="9" spans="1:20" x14ac:dyDescent="0.3">
      <c r="A9" s="63" t="s">
        <v>1449</v>
      </c>
      <c r="B9" s="64">
        <f>VLOOKUP($A9,'Return Data'!$B$7:$R$2843,3,0)</f>
        <v>44413</v>
      </c>
      <c r="C9" s="65">
        <f>VLOOKUP($A9,'Return Data'!$B$7:$R$2843,4,0)</f>
        <v>55.35</v>
      </c>
      <c r="D9" s="65">
        <f>VLOOKUP($A9,'Return Data'!$B$7:$R$2843,10,0)</f>
        <v>18.8278</v>
      </c>
      <c r="E9" s="66">
        <f t="shared" si="0"/>
        <v>20</v>
      </c>
      <c r="F9" s="65">
        <f>VLOOKUP($A9,'Return Data'!$B$7:$R$2843,11,0)</f>
        <v>33.116900000000001</v>
      </c>
      <c r="G9" s="66">
        <f t="shared" ref="G9:G30" si="5">RANK(F9,F$8:F$30,0)</f>
        <v>20</v>
      </c>
      <c r="H9" s="65">
        <f>VLOOKUP($A9,'Return Data'!$B$7:$R$2843,12,0)</f>
        <v>60.109900000000003</v>
      </c>
      <c r="I9" s="66">
        <f t="shared" ref="I9:I30" si="6">RANK(H9,H$8:H$30,0)</f>
        <v>22</v>
      </c>
      <c r="J9" s="65">
        <f>VLOOKUP($A9,'Return Data'!$B$7:$R$2843,13,0)</f>
        <v>84.9315</v>
      </c>
      <c r="K9" s="66">
        <f t="shared" ref="K9:K30" si="7">RANK(J9,J$8:J$30,0)</f>
        <v>21</v>
      </c>
      <c r="L9" s="65">
        <f>VLOOKUP($A9,'Return Data'!$B$7:$R$2843,17,0)</f>
        <v>42.896700000000003</v>
      </c>
      <c r="M9" s="66">
        <f t="shared" ref="M9:M30" si="8">RANK(L9,L$8:L$30,0)</f>
        <v>12</v>
      </c>
      <c r="N9" s="65">
        <f>VLOOKUP($A9,'Return Data'!$B$7:$R$2843,14,0)</f>
        <v>26.623799999999999</v>
      </c>
      <c r="O9" s="66">
        <f t="shared" ref="O9:O30" si="9">RANK(N9,N$8:N$30,0)</f>
        <v>2</v>
      </c>
      <c r="P9" s="65">
        <f>VLOOKUP($A9,'Return Data'!$B$7:$R$2843,15,0)</f>
        <v>20.572199999999999</v>
      </c>
      <c r="Q9" s="66">
        <f t="shared" ref="Q9:Q30" si="10">RANK(P9,P$8:P$30,0)</f>
        <v>4</v>
      </c>
      <c r="R9" s="65">
        <f>VLOOKUP($A9,'Return Data'!$B$7:$R$2843,16,0)</f>
        <v>24.929099999999998</v>
      </c>
      <c r="S9" s="67">
        <f t="shared" ref="S9:S30" si="11">RANK(R9,R$8:R$30,0)</f>
        <v>9</v>
      </c>
    </row>
    <row r="10" spans="1:20" x14ac:dyDescent="0.3">
      <c r="A10" s="63" t="s">
        <v>1451</v>
      </c>
      <c r="B10" s="64">
        <f>VLOOKUP($A10,'Return Data'!$B$7:$R$2843,3,0)</f>
        <v>44413</v>
      </c>
      <c r="C10" s="65">
        <f>VLOOKUP($A10,'Return Data'!$B$7:$R$2843,4,0)</f>
        <v>24.03</v>
      </c>
      <c r="D10" s="65">
        <f>VLOOKUP($A10,'Return Data'!$B$7:$R$2843,10,0)</f>
        <v>20.693100000000001</v>
      </c>
      <c r="E10" s="66">
        <f t="shared" si="0"/>
        <v>15</v>
      </c>
      <c r="F10" s="65">
        <f>VLOOKUP($A10,'Return Data'!$B$7:$R$2843,11,0)</f>
        <v>41.686300000000003</v>
      </c>
      <c r="G10" s="66">
        <f t="shared" si="5"/>
        <v>6</v>
      </c>
      <c r="H10" s="65">
        <f>VLOOKUP($A10,'Return Data'!$B$7:$R$2843,12,0)</f>
        <v>72.381600000000006</v>
      </c>
      <c r="I10" s="66">
        <f t="shared" si="6"/>
        <v>13</v>
      </c>
      <c r="J10" s="65">
        <f>VLOOKUP($A10,'Return Data'!$B$7:$R$2843,13,0)</f>
        <v>102.4431</v>
      </c>
      <c r="K10" s="66">
        <f t="shared" si="7"/>
        <v>7</v>
      </c>
      <c r="L10" s="65">
        <f>VLOOKUP($A10,'Return Data'!$B$7:$R$2843,17,0)</f>
        <v>60.899299999999997</v>
      </c>
      <c r="M10" s="66">
        <f t="shared" si="8"/>
        <v>2</v>
      </c>
      <c r="N10" s="65"/>
      <c r="O10" s="66"/>
      <c r="P10" s="65"/>
      <c r="Q10" s="66"/>
      <c r="R10" s="65">
        <f>VLOOKUP($A10,'Return Data'!$B$7:$R$2843,16,0)</f>
        <v>39.561500000000002</v>
      </c>
      <c r="S10" s="67">
        <f t="shared" si="11"/>
        <v>3</v>
      </c>
    </row>
    <row r="11" spans="1:20" x14ac:dyDescent="0.3">
      <c r="A11" s="63" t="s">
        <v>1453</v>
      </c>
      <c r="B11" s="64">
        <f>VLOOKUP($A11,'Return Data'!$B$7:$R$2843,3,0)</f>
        <v>44413</v>
      </c>
      <c r="C11" s="65">
        <f>VLOOKUP($A11,'Return Data'!$B$7:$R$2843,4,0)</f>
        <v>20.41</v>
      </c>
      <c r="D11" s="65">
        <f>VLOOKUP($A11,'Return Data'!$B$7:$R$2843,10,0)</f>
        <v>21.996400000000001</v>
      </c>
      <c r="E11" s="66">
        <f t="shared" si="0"/>
        <v>10</v>
      </c>
      <c r="F11" s="65">
        <f>VLOOKUP($A11,'Return Data'!$B$7:$R$2843,11,0)</f>
        <v>43.328699999999998</v>
      </c>
      <c r="G11" s="66">
        <f t="shared" si="5"/>
        <v>5</v>
      </c>
      <c r="H11" s="65">
        <f>VLOOKUP($A11,'Return Data'!$B$7:$R$2843,12,0)</f>
        <v>74.743200000000002</v>
      </c>
      <c r="I11" s="66">
        <f t="shared" si="6"/>
        <v>9</v>
      </c>
      <c r="J11" s="65">
        <f>VLOOKUP($A11,'Return Data'!$B$7:$R$2843,13,0)</f>
        <v>97.579899999999995</v>
      </c>
      <c r="K11" s="66">
        <f t="shared" si="7"/>
        <v>13</v>
      </c>
      <c r="L11" s="65">
        <f>VLOOKUP($A11,'Return Data'!$B$7:$R$2843,17,0)</f>
        <v>53.429200000000002</v>
      </c>
      <c r="M11" s="66">
        <f t="shared" si="8"/>
        <v>4</v>
      </c>
      <c r="N11" s="65"/>
      <c r="O11" s="66"/>
      <c r="P11" s="65"/>
      <c r="Q11" s="66"/>
      <c r="R11" s="65">
        <f>VLOOKUP($A11,'Return Data'!$B$7:$R$2843,16,0)</f>
        <v>33.468899999999998</v>
      </c>
      <c r="S11" s="67">
        <f t="shared" si="11"/>
        <v>6</v>
      </c>
    </row>
    <row r="12" spans="1:20" x14ac:dyDescent="0.3">
      <c r="A12" s="63" t="s">
        <v>1455</v>
      </c>
      <c r="B12" s="64">
        <f>VLOOKUP($A12,'Return Data'!$B$7:$R$2843,3,0)</f>
        <v>44413</v>
      </c>
      <c r="C12" s="65">
        <f>VLOOKUP($A12,'Return Data'!$B$7:$R$2843,4,0)</f>
        <v>102.572</v>
      </c>
      <c r="D12" s="65">
        <f>VLOOKUP($A12,'Return Data'!$B$7:$R$2843,10,0)</f>
        <v>22.4682</v>
      </c>
      <c r="E12" s="66">
        <f t="shared" si="0"/>
        <v>8</v>
      </c>
      <c r="F12" s="65">
        <f>VLOOKUP($A12,'Return Data'!$B$7:$R$2843,11,0)</f>
        <v>38.978900000000003</v>
      </c>
      <c r="G12" s="66">
        <f t="shared" si="5"/>
        <v>10</v>
      </c>
      <c r="H12" s="65">
        <f>VLOOKUP($A12,'Return Data'!$B$7:$R$2843,12,0)</f>
        <v>65.885499999999993</v>
      </c>
      <c r="I12" s="66">
        <f t="shared" si="6"/>
        <v>20</v>
      </c>
      <c r="J12" s="65">
        <f>VLOOKUP($A12,'Return Data'!$B$7:$R$2843,13,0)</f>
        <v>93.853899999999996</v>
      </c>
      <c r="K12" s="66">
        <f t="shared" si="7"/>
        <v>17</v>
      </c>
      <c r="L12" s="65">
        <f>VLOOKUP($A12,'Return Data'!$B$7:$R$2843,17,0)</f>
        <v>46.285699999999999</v>
      </c>
      <c r="M12" s="66">
        <f t="shared" si="8"/>
        <v>10</v>
      </c>
      <c r="N12" s="65">
        <f>VLOOKUP($A12,'Return Data'!$B$7:$R$2843,14,0)</f>
        <v>20.041</v>
      </c>
      <c r="O12" s="66">
        <f t="shared" si="9"/>
        <v>8</v>
      </c>
      <c r="P12" s="65">
        <f>VLOOKUP($A12,'Return Data'!$B$7:$R$2843,15,0)</f>
        <v>15.7818</v>
      </c>
      <c r="Q12" s="66">
        <f t="shared" si="10"/>
        <v>10</v>
      </c>
      <c r="R12" s="65">
        <f>VLOOKUP($A12,'Return Data'!$B$7:$R$2843,16,0)</f>
        <v>17.8782</v>
      </c>
      <c r="S12" s="67">
        <f t="shared" si="11"/>
        <v>14</v>
      </c>
    </row>
    <row r="13" spans="1:20" x14ac:dyDescent="0.3">
      <c r="A13" s="63" t="s">
        <v>1457</v>
      </c>
      <c r="B13" s="64">
        <f>VLOOKUP($A13,'Return Data'!$B$7:$R$2843,3,0)</f>
        <v>44413</v>
      </c>
      <c r="C13" s="65">
        <f>VLOOKUP($A13,'Return Data'!$B$7:$R$2843,4,0)</f>
        <v>22.114999999999998</v>
      </c>
      <c r="D13" s="65">
        <f>VLOOKUP($A13,'Return Data'!$B$7:$R$2843,10,0)</f>
        <v>20.3996</v>
      </c>
      <c r="E13" s="66">
        <f t="shared" si="0"/>
        <v>18</v>
      </c>
      <c r="F13" s="65">
        <f>VLOOKUP($A13,'Return Data'!$B$7:$R$2843,11,0)</f>
        <v>35.683199999999999</v>
      </c>
      <c r="G13" s="66">
        <f t="shared" si="5"/>
        <v>18</v>
      </c>
      <c r="H13" s="65">
        <f>VLOOKUP($A13,'Return Data'!$B$7:$R$2843,12,0)</f>
        <v>72.665499999999994</v>
      </c>
      <c r="I13" s="66">
        <f t="shared" si="6"/>
        <v>12</v>
      </c>
      <c r="J13" s="65">
        <f>VLOOKUP($A13,'Return Data'!$B$7:$R$2843,13,0)</f>
        <v>95.690600000000003</v>
      </c>
      <c r="K13" s="66">
        <f t="shared" si="7"/>
        <v>14</v>
      </c>
      <c r="L13" s="65">
        <f>VLOOKUP($A13,'Return Data'!$B$7:$R$2843,17,0)</f>
        <v>50.305900000000001</v>
      </c>
      <c r="M13" s="66">
        <f t="shared" si="8"/>
        <v>6</v>
      </c>
      <c r="N13" s="65"/>
      <c r="O13" s="66"/>
      <c r="P13" s="65"/>
      <c r="Q13" s="66"/>
      <c r="R13" s="65">
        <f>VLOOKUP($A13,'Return Data'!$B$7:$R$2843,16,0)</f>
        <v>37.484400000000001</v>
      </c>
      <c r="S13" s="67">
        <f t="shared" si="11"/>
        <v>4</v>
      </c>
    </row>
    <row r="14" spans="1:20" x14ac:dyDescent="0.3">
      <c r="A14" s="63" t="s">
        <v>1458</v>
      </c>
      <c r="B14" s="64">
        <f>VLOOKUP($A14,'Return Data'!$B$7:$R$2843,3,0)</f>
        <v>44413</v>
      </c>
      <c r="C14" s="65">
        <f>VLOOKUP($A14,'Return Data'!$B$7:$R$2843,4,0)</f>
        <v>83.786500000000004</v>
      </c>
      <c r="D14" s="65">
        <f>VLOOKUP($A14,'Return Data'!$B$7:$R$2843,10,0)</f>
        <v>20.630199999999999</v>
      </c>
      <c r="E14" s="66">
        <f t="shared" si="0"/>
        <v>17</v>
      </c>
      <c r="F14" s="65">
        <f>VLOOKUP($A14,'Return Data'!$B$7:$R$2843,11,0)</f>
        <v>31.513999999999999</v>
      </c>
      <c r="G14" s="66">
        <f t="shared" si="5"/>
        <v>21</v>
      </c>
      <c r="H14" s="65">
        <f>VLOOKUP($A14,'Return Data'!$B$7:$R$2843,12,0)</f>
        <v>69.546899999999994</v>
      </c>
      <c r="I14" s="66">
        <f t="shared" si="6"/>
        <v>17</v>
      </c>
      <c r="J14" s="65">
        <f>VLOOKUP($A14,'Return Data'!$B$7:$R$2843,13,0)</f>
        <v>98.056700000000006</v>
      </c>
      <c r="K14" s="66">
        <f t="shared" si="7"/>
        <v>12</v>
      </c>
      <c r="L14" s="65">
        <f>VLOOKUP($A14,'Return Data'!$B$7:$R$2843,17,0)</f>
        <v>34.166899999999998</v>
      </c>
      <c r="M14" s="66">
        <f t="shared" si="8"/>
        <v>20</v>
      </c>
      <c r="N14" s="65">
        <f>VLOOKUP($A14,'Return Data'!$B$7:$R$2843,14,0)</f>
        <v>13.085000000000001</v>
      </c>
      <c r="O14" s="66">
        <f t="shared" si="9"/>
        <v>14</v>
      </c>
      <c r="P14" s="65">
        <f>VLOOKUP($A14,'Return Data'!$B$7:$R$2843,15,0)</f>
        <v>12.8873</v>
      </c>
      <c r="Q14" s="66">
        <f t="shared" si="10"/>
        <v>11</v>
      </c>
      <c r="R14" s="65">
        <f>VLOOKUP($A14,'Return Data'!$B$7:$R$2843,16,0)</f>
        <v>14.628399999999999</v>
      </c>
      <c r="S14" s="67">
        <f t="shared" si="11"/>
        <v>18</v>
      </c>
    </row>
    <row r="15" spans="1:20" x14ac:dyDescent="0.3">
      <c r="A15" s="63" t="s">
        <v>1461</v>
      </c>
      <c r="B15" s="64">
        <f>VLOOKUP($A15,'Return Data'!$B$7:$R$2843,3,0)</f>
        <v>44413</v>
      </c>
      <c r="C15" s="65">
        <f>VLOOKUP($A15,'Return Data'!$B$7:$R$2843,4,0)</f>
        <v>70.338999999999999</v>
      </c>
      <c r="D15" s="65">
        <f>VLOOKUP($A15,'Return Data'!$B$7:$R$2843,10,0)</f>
        <v>24.8385</v>
      </c>
      <c r="E15" s="66">
        <f t="shared" si="0"/>
        <v>6</v>
      </c>
      <c r="F15" s="65">
        <f>VLOOKUP($A15,'Return Data'!$B$7:$R$2843,11,0)</f>
        <v>39.722299999999997</v>
      </c>
      <c r="G15" s="66">
        <f t="shared" si="5"/>
        <v>7</v>
      </c>
      <c r="H15" s="65">
        <f>VLOOKUP($A15,'Return Data'!$B$7:$R$2843,12,0)</f>
        <v>83.576099999999997</v>
      </c>
      <c r="I15" s="66">
        <f t="shared" si="6"/>
        <v>2</v>
      </c>
      <c r="J15" s="65">
        <f>VLOOKUP($A15,'Return Data'!$B$7:$R$2843,13,0)</f>
        <v>103.6568</v>
      </c>
      <c r="K15" s="66">
        <f t="shared" si="7"/>
        <v>6</v>
      </c>
      <c r="L15" s="65">
        <f>VLOOKUP($A15,'Return Data'!$B$7:$R$2843,17,0)</f>
        <v>37.784700000000001</v>
      </c>
      <c r="M15" s="66">
        <f t="shared" si="8"/>
        <v>17</v>
      </c>
      <c r="N15" s="65">
        <f>VLOOKUP($A15,'Return Data'!$B$7:$R$2843,14,0)</f>
        <v>15.946300000000001</v>
      </c>
      <c r="O15" s="66">
        <f t="shared" si="9"/>
        <v>9</v>
      </c>
      <c r="P15" s="65">
        <f>VLOOKUP($A15,'Return Data'!$B$7:$R$2843,15,0)</f>
        <v>19.010100000000001</v>
      </c>
      <c r="Q15" s="66">
        <f t="shared" si="10"/>
        <v>6</v>
      </c>
      <c r="R15" s="65">
        <f>VLOOKUP($A15,'Return Data'!$B$7:$R$2843,16,0)</f>
        <v>15.736499999999999</v>
      </c>
      <c r="S15" s="67">
        <f t="shared" si="11"/>
        <v>16</v>
      </c>
    </row>
    <row r="16" spans="1:20" x14ac:dyDescent="0.3">
      <c r="A16" s="63" t="s">
        <v>1462</v>
      </c>
      <c r="B16" s="64">
        <f>VLOOKUP($A16,'Return Data'!$B$7:$R$2843,3,0)</f>
        <v>44413</v>
      </c>
      <c r="C16" s="65">
        <f>VLOOKUP($A16,'Return Data'!$B$7:$R$2843,4,0)</f>
        <v>81.140299999999996</v>
      </c>
      <c r="D16" s="65">
        <f>VLOOKUP($A16,'Return Data'!$B$7:$R$2843,10,0)</f>
        <v>23.207000000000001</v>
      </c>
      <c r="E16" s="66">
        <f t="shared" si="0"/>
        <v>7</v>
      </c>
      <c r="F16" s="65">
        <f>VLOOKUP($A16,'Return Data'!$B$7:$R$2843,11,0)</f>
        <v>36.560499999999998</v>
      </c>
      <c r="G16" s="66">
        <f t="shared" si="5"/>
        <v>15</v>
      </c>
      <c r="H16" s="65">
        <f>VLOOKUP($A16,'Return Data'!$B$7:$R$2843,12,0)</f>
        <v>67.678899999999999</v>
      </c>
      <c r="I16" s="66">
        <f t="shared" si="6"/>
        <v>18</v>
      </c>
      <c r="J16" s="65">
        <f>VLOOKUP($A16,'Return Data'!$B$7:$R$2843,13,0)</f>
        <v>94.416499999999999</v>
      </c>
      <c r="K16" s="66">
        <f t="shared" si="7"/>
        <v>15</v>
      </c>
      <c r="L16" s="65">
        <f>VLOOKUP($A16,'Return Data'!$B$7:$R$2843,17,0)</f>
        <v>39.697499999999998</v>
      </c>
      <c r="M16" s="66">
        <f t="shared" si="8"/>
        <v>15</v>
      </c>
      <c r="N16" s="65">
        <f>VLOOKUP($A16,'Return Data'!$B$7:$R$2843,14,0)</f>
        <v>14.0959</v>
      </c>
      <c r="O16" s="66">
        <f t="shared" si="9"/>
        <v>12</v>
      </c>
      <c r="P16" s="65">
        <f>VLOOKUP($A16,'Return Data'!$B$7:$R$2843,15,0)</f>
        <v>12.690200000000001</v>
      </c>
      <c r="Q16" s="66">
        <f t="shared" si="10"/>
        <v>12</v>
      </c>
      <c r="R16" s="65">
        <f>VLOOKUP($A16,'Return Data'!$B$7:$R$2843,16,0)</f>
        <v>13.773300000000001</v>
      </c>
      <c r="S16" s="67">
        <f t="shared" si="11"/>
        <v>19</v>
      </c>
    </row>
    <row r="17" spans="1:19" x14ac:dyDescent="0.3">
      <c r="A17" s="63" t="s">
        <v>1464</v>
      </c>
      <c r="B17" s="64">
        <f>VLOOKUP($A17,'Return Data'!$B$7:$R$2843,3,0)</f>
        <v>44413</v>
      </c>
      <c r="C17" s="65">
        <f>VLOOKUP($A17,'Return Data'!$B$7:$R$2843,4,0)</f>
        <v>47.42</v>
      </c>
      <c r="D17" s="65">
        <f>VLOOKUP($A17,'Return Data'!$B$7:$R$2843,10,0)</f>
        <v>26.184100000000001</v>
      </c>
      <c r="E17" s="66">
        <f t="shared" si="0"/>
        <v>4</v>
      </c>
      <c r="F17" s="65">
        <f>VLOOKUP($A17,'Return Data'!$B$7:$R$2843,11,0)</f>
        <v>37.0916</v>
      </c>
      <c r="G17" s="66">
        <f t="shared" si="5"/>
        <v>14</v>
      </c>
      <c r="H17" s="65">
        <f>VLOOKUP($A17,'Return Data'!$B$7:$R$2843,12,0)</f>
        <v>79.417299999999997</v>
      </c>
      <c r="I17" s="66">
        <f t="shared" si="6"/>
        <v>7</v>
      </c>
      <c r="J17" s="65">
        <f>VLOOKUP($A17,'Return Data'!$B$7:$R$2843,13,0)</f>
        <v>107.4366</v>
      </c>
      <c r="K17" s="66">
        <f t="shared" si="7"/>
        <v>3</v>
      </c>
      <c r="L17" s="65">
        <f>VLOOKUP($A17,'Return Data'!$B$7:$R$2843,17,0)</f>
        <v>43.051499999999997</v>
      </c>
      <c r="M17" s="66">
        <f t="shared" si="8"/>
        <v>11</v>
      </c>
      <c r="N17" s="65">
        <f>VLOOKUP($A17,'Return Data'!$B$7:$R$2843,14,0)</f>
        <v>22.331399999999999</v>
      </c>
      <c r="O17" s="66">
        <f t="shared" si="9"/>
        <v>4</v>
      </c>
      <c r="P17" s="65">
        <f>VLOOKUP($A17,'Return Data'!$B$7:$R$2843,15,0)</f>
        <v>16.816400000000002</v>
      </c>
      <c r="Q17" s="66">
        <f t="shared" si="10"/>
        <v>8</v>
      </c>
      <c r="R17" s="65">
        <f>VLOOKUP($A17,'Return Data'!$B$7:$R$2843,16,0)</f>
        <v>11.931800000000001</v>
      </c>
      <c r="S17" s="67">
        <f t="shared" si="11"/>
        <v>21</v>
      </c>
    </row>
    <row r="18" spans="1:19" x14ac:dyDescent="0.3">
      <c r="A18" s="63" t="s">
        <v>1466</v>
      </c>
      <c r="B18" s="64">
        <f>VLOOKUP($A18,'Return Data'!$B$7:$R$2843,3,0)</f>
        <v>44413</v>
      </c>
      <c r="C18" s="65">
        <f>VLOOKUP($A18,'Return Data'!$B$7:$R$2843,4,0)</f>
        <v>15.31</v>
      </c>
      <c r="D18" s="65">
        <f>VLOOKUP($A18,'Return Data'!$B$7:$R$2843,10,0)</f>
        <v>16.249099999999999</v>
      </c>
      <c r="E18" s="66">
        <f t="shared" si="0"/>
        <v>22</v>
      </c>
      <c r="F18" s="65">
        <f>VLOOKUP($A18,'Return Data'!$B$7:$R$2843,11,0)</f>
        <v>33.4786</v>
      </c>
      <c r="G18" s="66">
        <f t="shared" si="5"/>
        <v>19</v>
      </c>
      <c r="H18" s="65">
        <f>VLOOKUP($A18,'Return Data'!$B$7:$R$2843,12,0)</f>
        <v>66.594099999999997</v>
      </c>
      <c r="I18" s="66">
        <f t="shared" si="6"/>
        <v>19</v>
      </c>
      <c r="J18" s="65">
        <f>VLOOKUP($A18,'Return Data'!$B$7:$R$2843,13,0)</f>
        <v>86.935299999999998</v>
      </c>
      <c r="K18" s="66">
        <f t="shared" si="7"/>
        <v>20</v>
      </c>
      <c r="L18" s="65">
        <f>VLOOKUP($A18,'Return Data'!$B$7:$R$2843,17,0)</f>
        <v>36.416499999999999</v>
      </c>
      <c r="M18" s="66">
        <f t="shared" si="8"/>
        <v>18</v>
      </c>
      <c r="N18" s="65">
        <f>VLOOKUP($A18,'Return Data'!$B$7:$R$2843,14,0)</f>
        <v>13.500299999999999</v>
      </c>
      <c r="O18" s="66">
        <f t="shared" si="9"/>
        <v>13</v>
      </c>
      <c r="P18" s="65"/>
      <c r="Q18" s="66"/>
      <c r="R18" s="65">
        <f>VLOOKUP($A18,'Return Data'!$B$7:$R$2843,16,0)</f>
        <v>10.8744</v>
      </c>
      <c r="S18" s="67">
        <f t="shared" si="11"/>
        <v>23</v>
      </c>
    </row>
    <row r="19" spans="1:19" x14ac:dyDescent="0.3">
      <c r="A19" s="63" t="s">
        <v>1469</v>
      </c>
      <c r="B19" s="64">
        <f>VLOOKUP($A19,'Return Data'!$B$7:$R$2843,3,0)</f>
        <v>44413</v>
      </c>
      <c r="C19" s="65">
        <f>VLOOKUP($A19,'Return Data'!$B$7:$R$2843,4,0)</f>
        <v>22.04</v>
      </c>
      <c r="D19" s="65">
        <f>VLOOKUP($A19,'Return Data'!$B$7:$R$2843,10,0)</f>
        <v>28.6632</v>
      </c>
      <c r="E19" s="66">
        <f t="shared" si="0"/>
        <v>1</v>
      </c>
      <c r="F19" s="65">
        <f>VLOOKUP($A19,'Return Data'!$B$7:$R$2843,11,0)</f>
        <v>39.493699999999997</v>
      </c>
      <c r="G19" s="66">
        <f t="shared" si="5"/>
        <v>8</v>
      </c>
      <c r="H19" s="65">
        <f>VLOOKUP($A19,'Return Data'!$B$7:$R$2843,12,0)</f>
        <v>74.367099999999994</v>
      </c>
      <c r="I19" s="66">
        <f t="shared" si="6"/>
        <v>10</v>
      </c>
      <c r="J19" s="65">
        <f>VLOOKUP($A19,'Return Data'!$B$7:$R$2843,13,0)</f>
        <v>101.83150000000001</v>
      </c>
      <c r="K19" s="66">
        <f t="shared" si="7"/>
        <v>9</v>
      </c>
      <c r="L19" s="65"/>
      <c r="M19" s="66"/>
      <c r="N19" s="65"/>
      <c r="O19" s="66"/>
      <c r="P19" s="65"/>
      <c r="Q19" s="66"/>
      <c r="R19" s="65">
        <f>VLOOKUP($A19,'Return Data'!$B$7:$R$2843,16,0)</f>
        <v>72.865499999999997</v>
      </c>
      <c r="S19" s="67">
        <f t="shared" si="11"/>
        <v>1</v>
      </c>
    </row>
    <row r="20" spans="1:19" x14ac:dyDescent="0.3">
      <c r="A20" s="63" t="s">
        <v>1471</v>
      </c>
      <c r="B20" s="64">
        <f>VLOOKUP($A20,'Return Data'!$B$7:$R$2843,3,0)</f>
        <v>44413</v>
      </c>
      <c r="C20" s="65">
        <f>VLOOKUP($A20,'Return Data'!$B$7:$R$2843,4,0)</f>
        <v>19.95</v>
      </c>
      <c r="D20" s="65">
        <f>VLOOKUP($A20,'Return Data'!$B$7:$R$2843,10,0)</f>
        <v>26.9892</v>
      </c>
      <c r="E20" s="66">
        <f t="shared" si="0"/>
        <v>3</v>
      </c>
      <c r="F20" s="65">
        <f>VLOOKUP($A20,'Return Data'!$B$7:$R$2843,11,0)</f>
        <v>36.084600000000002</v>
      </c>
      <c r="G20" s="66">
        <f t="shared" si="5"/>
        <v>17</v>
      </c>
      <c r="H20" s="65">
        <f>VLOOKUP($A20,'Return Data'!$B$7:$R$2843,12,0)</f>
        <v>78.9238</v>
      </c>
      <c r="I20" s="66">
        <f t="shared" si="6"/>
        <v>8</v>
      </c>
      <c r="J20" s="65">
        <f>VLOOKUP($A20,'Return Data'!$B$7:$R$2843,13,0)</f>
        <v>94.066100000000006</v>
      </c>
      <c r="K20" s="66">
        <f t="shared" si="7"/>
        <v>16</v>
      </c>
      <c r="L20" s="65">
        <f>VLOOKUP($A20,'Return Data'!$B$7:$R$2843,17,0)</f>
        <v>46.387300000000003</v>
      </c>
      <c r="M20" s="66">
        <f t="shared" si="8"/>
        <v>9</v>
      </c>
      <c r="N20" s="65"/>
      <c r="O20" s="66"/>
      <c r="P20" s="65"/>
      <c r="Q20" s="66"/>
      <c r="R20" s="65">
        <f>VLOOKUP($A20,'Return Data'!$B$7:$R$2843,16,0)</f>
        <v>28.349799999999998</v>
      </c>
      <c r="S20" s="67">
        <f t="shared" si="11"/>
        <v>8</v>
      </c>
    </row>
    <row r="21" spans="1:19" x14ac:dyDescent="0.3">
      <c r="A21" s="63" t="s">
        <v>1473</v>
      </c>
      <c r="B21" s="64">
        <f>VLOOKUP($A21,'Return Data'!$B$7:$R$2843,3,0)</f>
        <v>44413</v>
      </c>
      <c r="C21" s="65">
        <f>VLOOKUP($A21,'Return Data'!$B$7:$R$2843,4,0)</f>
        <v>15.4954</v>
      </c>
      <c r="D21" s="65">
        <f>VLOOKUP($A21,'Return Data'!$B$7:$R$2843,10,0)</f>
        <v>17.552399999999999</v>
      </c>
      <c r="E21" s="66">
        <f t="shared" si="0"/>
        <v>21</v>
      </c>
      <c r="F21" s="65">
        <f>VLOOKUP($A21,'Return Data'!$B$7:$R$2843,11,0)</f>
        <v>26.927199999999999</v>
      </c>
      <c r="G21" s="66">
        <f t="shared" si="5"/>
        <v>22</v>
      </c>
      <c r="H21" s="65">
        <f>VLOOKUP($A21,'Return Data'!$B$7:$R$2843,12,0)</f>
        <v>63.558799999999998</v>
      </c>
      <c r="I21" s="66">
        <f t="shared" si="6"/>
        <v>21</v>
      </c>
      <c r="J21" s="65">
        <f>VLOOKUP($A21,'Return Data'!$B$7:$R$2843,13,0)</f>
        <v>80.4666</v>
      </c>
      <c r="K21" s="66">
        <f t="shared" si="7"/>
        <v>23</v>
      </c>
      <c r="L21" s="65"/>
      <c r="M21" s="66"/>
      <c r="N21" s="65"/>
      <c r="O21" s="66"/>
      <c r="P21" s="65"/>
      <c r="Q21" s="66"/>
      <c r="R21" s="65">
        <f>VLOOKUP($A21,'Return Data'!$B$7:$R$2843,16,0)</f>
        <v>34.8232</v>
      </c>
      <c r="S21" s="67">
        <f t="shared" si="11"/>
        <v>5</v>
      </c>
    </row>
    <row r="22" spans="1:19" x14ac:dyDescent="0.3">
      <c r="A22" s="63" t="s">
        <v>1474</v>
      </c>
      <c r="B22" s="64">
        <f>VLOOKUP($A22,'Return Data'!$B$7:$R$2843,3,0)</f>
        <v>44413</v>
      </c>
      <c r="C22" s="65">
        <f>VLOOKUP($A22,'Return Data'!$B$7:$R$2843,4,0)</f>
        <v>150.54</v>
      </c>
      <c r="D22" s="65">
        <f>VLOOKUP($A22,'Return Data'!$B$7:$R$2843,10,0)</f>
        <v>20.878799999999998</v>
      </c>
      <c r="E22" s="66">
        <f t="shared" si="0"/>
        <v>14</v>
      </c>
      <c r="F22" s="65">
        <f>VLOOKUP($A22,'Return Data'!$B$7:$R$2843,11,0)</f>
        <v>39.191699999999997</v>
      </c>
      <c r="G22" s="66">
        <f t="shared" si="5"/>
        <v>9</v>
      </c>
      <c r="H22" s="65">
        <f>VLOOKUP($A22,'Return Data'!$B$7:$R$2843,12,0)</f>
        <v>81.325400000000002</v>
      </c>
      <c r="I22" s="66">
        <f t="shared" si="6"/>
        <v>5</v>
      </c>
      <c r="J22" s="65">
        <f>VLOOKUP($A22,'Return Data'!$B$7:$R$2843,13,0)</f>
        <v>115.22320000000001</v>
      </c>
      <c r="K22" s="66">
        <f t="shared" si="7"/>
        <v>2</v>
      </c>
      <c r="L22" s="65">
        <f>VLOOKUP($A22,'Return Data'!$B$7:$R$2843,17,0)</f>
        <v>54.952500000000001</v>
      </c>
      <c r="M22" s="66">
        <f t="shared" si="8"/>
        <v>3</v>
      </c>
      <c r="N22" s="65">
        <f>VLOOKUP($A22,'Return Data'!$B$7:$R$2843,14,0)</f>
        <v>25.791599999999999</v>
      </c>
      <c r="O22" s="66">
        <f t="shared" si="9"/>
        <v>3</v>
      </c>
      <c r="P22" s="65">
        <f>VLOOKUP($A22,'Return Data'!$B$7:$R$2843,15,0)</f>
        <v>19.7895</v>
      </c>
      <c r="Q22" s="66">
        <f t="shared" si="10"/>
        <v>5</v>
      </c>
      <c r="R22" s="65">
        <f>VLOOKUP($A22,'Return Data'!$B$7:$R$2843,16,0)</f>
        <v>17.914999999999999</v>
      </c>
      <c r="S22" s="67">
        <f t="shared" si="11"/>
        <v>13</v>
      </c>
    </row>
    <row r="23" spans="1:19" x14ac:dyDescent="0.3">
      <c r="A23" s="63" t="s">
        <v>1477</v>
      </c>
      <c r="B23" s="64">
        <f>VLOOKUP($A23,'Return Data'!$B$7:$R$2843,3,0)</f>
        <v>44413</v>
      </c>
      <c r="C23" s="65">
        <f>VLOOKUP($A23,'Return Data'!$B$7:$R$2843,4,0)</f>
        <v>40.371000000000002</v>
      </c>
      <c r="D23" s="65">
        <f>VLOOKUP($A23,'Return Data'!$B$7:$R$2843,10,0)</f>
        <v>22.251200000000001</v>
      </c>
      <c r="E23" s="66">
        <f t="shared" si="0"/>
        <v>9</v>
      </c>
      <c r="F23" s="65">
        <f>VLOOKUP($A23,'Return Data'!$B$7:$R$2843,11,0)</f>
        <v>44.6419</v>
      </c>
      <c r="G23" s="66">
        <f t="shared" si="5"/>
        <v>3</v>
      </c>
      <c r="H23" s="65">
        <f>VLOOKUP($A23,'Return Data'!$B$7:$R$2843,12,0)</f>
        <v>79.522400000000005</v>
      </c>
      <c r="I23" s="66">
        <f t="shared" si="6"/>
        <v>6</v>
      </c>
      <c r="J23" s="65">
        <f>VLOOKUP($A23,'Return Data'!$B$7:$R$2843,13,0)</f>
        <v>105.59690000000001</v>
      </c>
      <c r="K23" s="66">
        <f t="shared" si="7"/>
        <v>5</v>
      </c>
      <c r="L23" s="65">
        <f>VLOOKUP($A23,'Return Data'!$B$7:$R$2843,17,0)</f>
        <v>38.497500000000002</v>
      </c>
      <c r="M23" s="66">
        <f t="shared" si="8"/>
        <v>16</v>
      </c>
      <c r="N23" s="65">
        <f>VLOOKUP($A23,'Return Data'!$B$7:$R$2843,14,0)</f>
        <v>14.575100000000001</v>
      </c>
      <c r="O23" s="66">
        <f t="shared" si="9"/>
        <v>11</v>
      </c>
      <c r="P23" s="65">
        <f>VLOOKUP($A23,'Return Data'!$B$7:$R$2843,15,0)</f>
        <v>18.459399999999999</v>
      </c>
      <c r="Q23" s="66">
        <f t="shared" si="10"/>
        <v>7</v>
      </c>
      <c r="R23" s="65">
        <f>VLOOKUP($A23,'Return Data'!$B$7:$R$2843,16,0)</f>
        <v>21.263500000000001</v>
      </c>
      <c r="S23" s="67">
        <f t="shared" si="11"/>
        <v>10</v>
      </c>
    </row>
    <row r="24" spans="1:19" x14ac:dyDescent="0.3">
      <c r="A24" s="63" t="s">
        <v>1478</v>
      </c>
      <c r="B24" s="64">
        <f>VLOOKUP($A24,'Return Data'!$B$7:$R$2843,3,0)</f>
        <v>44413</v>
      </c>
      <c r="C24" s="65">
        <f>VLOOKUP($A24,'Return Data'!$B$7:$R$2843,4,0)</f>
        <v>77.200699999999998</v>
      </c>
      <c r="D24" s="65">
        <f>VLOOKUP($A24,'Return Data'!$B$7:$R$2843,10,0)</f>
        <v>21.864699999999999</v>
      </c>
      <c r="E24" s="66">
        <f t="shared" si="0"/>
        <v>12</v>
      </c>
      <c r="F24" s="65">
        <f>VLOOKUP($A24,'Return Data'!$B$7:$R$2843,11,0)</f>
        <v>43.389600000000002</v>
      </c>
      <c r="G24" s="66">
        <f t="shared" si="5"/>
        <v>4</v>
      </c>
      <c r="H24" s="65">
        <f>VLOOKUP($A24,'Return Data'!$B$7:$R$2843,12,0)</f>
        <v>83.502700000000004</v>
      </c>
      <c r="I24" s="66">
        <f t="shared" si="6"/>
        <v>3</v>
      </c>
      <c r="J24" s="65">
        <f>VLOOKUP($A24,'Return Data'!$B$7:$R$2843,13,0)</f>
        <v>107.004</v>
      </c>
      <c r="K24" s="66">
        <f t="shared" si="7"/>
        <v>4</v>
      </c>
      <c r="L24" s="65">
        <f>VLOOKUP($A24,'Return Data'!$B$7:$R$2843,17,0)</f>
        <v>48.919600000000003</v>
      </c>
      <c r="M24" s="66">
        <f t="shared" si="8"/>
        <v>7</v>
      </c>
      <c r="N24" s="65">
        <f>VLOOKUP($A24,'Return Data'!$B$7:$R$2843,14,0)</f>
        <v>21.599699999999999</v>
      </c>
      <c r="O24" s="66">
        <f t="shared" si="9"/>
        <v>5</v>
      </c>
      <c r="P24" s="65">
        <f>VLOOKUP($A24,'Return Data'!$B$7:$R$2843,15,0)</f>
        <v>22.2681</v>
      </c>
      <c r="Q24" s="66">
        <f t="shared" si="10"/>
        <v>1</v>
      </c>
      <c r="R24" s="65">
        <f>VLOOKUP($A24,'Return Data'!$B$7:$R$2843,16,0)</f>
        <v>20.638100000000001</v>
      </c>
      <c r="S24" s="67">
        <f t="shared" si="11"/>
        <v>12</v>
      </c>
    </row>
    <row r="25" spans="1:19" x14ac:dyDescent="0.3">
      <c r="A25" s="63" t="s">
        <v>1481</v>
      </c>
      <c r="B25" s="64">
        <f>VLOOKUP($A25,'Return Data'!$B$7:$R$2843,3,0)</f>
        <v>44413</v>
      </c>
      <c r="C25" s="65">
        <f>VLOOKUP($A25,'Return Data'!$B$7:$R$2843,4,0)</f>
        <v>21.06</v>
      </c>
      <c r="D25" s="65">
        <f>VLOOKUP($A25,'Return Data'!$B$7:$R$2843,10,0)</f>
        <v>21.875</v>
      </c>
      <c r="E25" s="66">
        <f t="shared" si="0"/>
        <v>11</v>
      </c>
      <c r="F25" s="65">
        <f>VLOOKUP($A25,'Return Data'!$B$7:$R$2843,11,0)</f>
        <v>36.399000000000001</v>
      </c>
      <c r="G25" s="66">
        <f t="shared" si="5"/>
        <v>16</v>
      </c>
      <c r="H25" s="65">
        <f>VLOOKUP($A25,'Return Data'!$B$7:$R$2843,12,0)</f>
        <v>73.619100000000003</v>
      </c>
      <c r="I25" s="66">
        <f t="shared" si="6"/>
        <v>11</v>
      </c>
      <c r="J25" s="65">
        <f>VLOOKUP($A25,'Return Data'!$B$7:$R$2843,13,0)</f>
        <v>93.388400000000004</v>
      </c>
      <c r="K25" s="66">
        <f t="shared" si="7"/>
        <v>18</v>
      </c>
      <c r="L25" s="65"/>
      <c r="M25" s="66"/>
      <c r="N25" s="65"/>
      <c r="O25" s="66"/>
      <c r="P25" s="65"/>
      <c r="Q25" s="66"/>
      <c r="R25" s="65">
        <f>VLOOKUP($A25,'Return Data'!$B$7:$R$2843,16,0)</f>
        <v>39.592399999999998</v>
      </c>
      <c r="S25" s="67">
        <f t="shared" si="11"/>
        <v>2</v>
      </c>
    </row>
    <row r="26" spans="1:19" x14ac:dyDescent="0.3">
      <c r="A26" s="63" t="s">
        <v>1482</v>
      </c>
      <c r="B26" s="64">
        <f>VLOOKUP($A26,'Return Data'!$B$7:$R$2843,3,0)</f>
        <v>44413</v>
      </c>
      <c r="C26" s="65">
        <f>VLOOKUP($A26,'Return Data'!$B$7:$R$2843,4,0)</f>
        <v>142.19931884317401</v>
      </c>
      <c r="D26" s="65">
        <f>VLOOKUP($A26,'Return Data'!$B$7:$R$2843,10,0)</f>
        <v>28.622199999999999</v>
      </c>
      <c r="E26" s="66">
        <f t="shared" si="0"/>
        <v>2</v>
      </c>
      <c r="F26" s="65">
        <f>VLOOKUP($A26,'Return Data'!$B$7:$R$2843,11,0)</f>
        <v>69.781099999999995</v>
      </c>
      <c r="G26" s="66">
        <f t="shared" si="5"/>
        <v>1</v>
      </c>
      <c r="H26" s="65">
        <f>VLOOKUP($A26,'Return Data'!$B$7:$R$2843,12,0)</f>
        <v>104.15560000000001</v>
      </c>
      <c r="I26" s="66">
        <f t="shared" si="6"/>
        <v>1</v>
      </c>
      <c r="J26" s="65">
        <f>VLOOKUP($A26,'Return Data'!$B$7:$R$2843,13,0)</f>
        <v>140.37180000000001</v>
      </c>
      <c r="K26" s="66">
        <f t="shared" si="7"/>
        <v>1</v>
      </c>
      <c r="L26" s="65">
        <f>VLOOKUP($A26,'Return Data'!$B$7:$R$2843,17,0)</f>
        <v>81.336799999999997</v>
      </c>
      <c r="M26" s="66">
        <f t="shared" si="8"/>
        <v>1</v>
      </c>
      <c r="N26" s="65">
        <f>VLOOKUP($A26,'Return Data'!$B$7:$R$2843,14,0)</f>
        <v>34.8874</v>
      </c>
      <c r="O26" s="66">
        <f t="shared" si="9"/>
        <v>1</v>
      </c>
      <c r="P26" s="65">
        <f>VLOOKUP($A26,'Return Data'!$B$7:$R$2843,15,0)</f>
        <v>21.962900000000001</v>
      </c>
      <c r="Q26" s="66">
        <f t="shared" si="10"/>
        <v>3</v>
      </c>
      <c r="R26" s="65">
        <f>VLOOKUP($A26,'Return Data'!$B$7:$R$2843,16,0)</f>
        <v>11.2889</v>
      </c>
      <c r="S26" s="67">
        <f t="shared" si="11"/>
        <v>22</v>
      </c>
    </row>
    <row r="27" spans="1:19" x14ac:dyDescent="0.3">
      <c r="A27" s="63" t="s">
        <v>1485</v>
      </c>
      <c r="B27" s="64">
        <f>VLOOKUP($A27,'Return Data'!$B$7:$R$2843,3,0)</f>
        <v>44413</v>
      </c>
      <c r="C27" s="65">
        <f>VLOOKUP($A27,'Return Data'!$B$7:$R$2843,4,0)</f>
        <v>95.384299999999996</v>
      </c>
      <c r="D27" s="65">
        <f>VLOOKUP($A27,'Return Data'!$B$7:$R$2843,10,0)</f>
        <v>13.733599999999999</v>
      </c>
      <c r="E27" s="66">
        <f t="shared" si="0"/>
        <v>23</v>
      </c>
      <c r="F27" s="65">
        <f>VLOOKUP($A27,'Return Data'!$B$7:$R$2843,11,0)</f>
        <v>26.395800000000001</v>
      </c>
      <c r="G27" s="66">
        <f t="shared" si="5"/>
        <v>23</v>
      </c>
      <c r="H27" s="65">
        <f>VLOOKUP($A27,'Return Data'!$B$7:$R$2843,12,0)</f>
        <v>59.338999999999999</v>
      </c>
      <c r="I27" s="66">
        <f t="shared" si="6"/>
        <v>23</v>
      </c>
      <c r="J27" s="65">
        <f>VLOOKUP($A27,'Return Data'!$B$7:$R$2843,13,0)</f>
        <v>82.265500000000003</v>
      </c>
      <c r="K27" s="66">
        <f t="shared" si="7"/>
        <v>22</v>
      </c>
      <c r="L27" s="65">
        <f>VLOOKUP($A27,'Return Data'!$B$7:$R$2843,17,0)</f>
        <v>42.338500000000003</v>
      </c>
      <c r="M27" s="66">
        <f t="shared" si="8"/>
        <v>13</v>
      </c>
      <c r="N27" s="65">
        <f>VLOOKUP($A27,'Return Data'!$B$7:$R$2843,14,0)</f>
        <v>20.5549</v>
      </c>
      <c r="O27" s="66">
        <f t="shared" si="9"/>
        <v>7</v>
      </c>
      <c r="P27" s="65">
        <f>VLOOKUP($A27,'Return Data'!$B$7:$R$2843,15,0)</f>
        <v>22.136500000000002</v>
      </c>
      <c r="Q27" s="66">
        <f t="shared" si="10"/>
        <v>2</v>
      </c>
      <c r="R27" s="65">
        <f>VLOOKUP($A27,'Return Data'!$B$7:$R$2843,16,0)</f>
        <v>20.843599999999999</v>
      </c>
      <c r="S27" s="67">
        <f t="shared" si="11"/>
        <v>11</v>
      </c>
    </row>
    <row r="28" spans="1:19" x14ac:dyDescent="0.3">
      <c r="A28" s="63" t="s">
        <v>1486</v>
      </c>
      <c r="B28" s="64">
        <f>VLOOKUP($A28,'Return Data'!$B$7:$R$2843,3,0)</f>
        <v>44413</v>
      </c>
      <c r="C28" s="65">
        <f>VLOOKUP($A28,'Return Data'!$B$7:$R$2843,4,0)</f>
        <v>137.0001</v>
      </c>
      <c r="D28" s="65">
        <f>VLOOKUP($A28,'Return Data'!$B$7:$R$2843,10,0)</f>
        <v>20.3782</v>
      </c>
      <c r="E28" s="66">
        <f t="shared" si="0"/>
        <v>19</v>
      </c>
      <c r="F28" s="65">
        <f>VLOOKUP($A28,'Return Data'!$B$7:$R$2843,11,0)</f>
        <v>38.530900000000003</v>
      </c>
      <c r="G28" s="66">
        <f t="shared" si="5"/>
        <v>12</v>
      </c>
      <c r="H28" s="65">
        <f>VLOOKUP($A28,'Return Data'!$B$7:$R$2843,12,0)</f>
        <v>70.972499999999997</v>
      </c>
      <c r="I28" s="66">
        <f t="shared" si="6"/>
        <v>15</v>
      </c>
      <c r="J28" s="65">
        <f>VLOOKUP($A28,'Return Data'!$B$7:$R$2843,13,0)</f>
        <v>98.691100000000006</v>
      </c>
      <c r="K28" s="66">
        <f t="shared" si="7"/>
        <v>11</v>
      </c>
      <c r="L28" s="65">
        <f>VLOOKUP($A28,'Return Data'!$B$7:$R$2843,17,0)</f>
        <v>41.605400000000003</v>
      </c>
      <c r="M28" s="66">
        <f t="shared" si="8"/>
        <v>14</v>
      </c>
      <c r="N28" s="65">
        <f>VLOOKUP($A28,'Return Data'!$B$7:$R$2843,14,0)</f>
        <v>14.6463</v>
      </c>
      <c r="O28" s="66">
        <f t="shared" si="9"/>
        <v>10</v>
      </c>
      <c r="P28" s="65">
        <f>VLOOKUP($A28,'Return Data'!$B$7:$R$2843,15,0)</f>
        <v>12.409800000000001</v>
      </c>
      <c r="Q28" s="66">
        <f t="shared" si="10"/>
        <v>13</v>
      </c>
      <c r="R28" s="65">
        <f>VLOOKUP($A28,'Return Data'!$B$7:$R$2843,16,0)</f>
        <v>17.2136</v>
      </c>
      <c r="S28" s="67">
        <f t="shared" si="11"/>
        <v>15</v>
      </c>
    </row>
    <row r="29" spans="1:19" x14ac:dyDescent="0.3">
      <c r="A29" s="63" t="s">
        <v>1489</v>
      </c>
      <c r="B29" s="64">
        <f>VLOOKUP($A29,'Return Data'!$B$7:$R$2843,3,0)</f>
        <v>44413</v>
      </c>
      <c r="C29" s="65">
        <f>VLOOKUP($A29,'Return Data'!$B$7:$R$2843,4,0)</f>
        <v>20.3324</v>
      </c>
      <c r="D29" s="65">
        <f>VLOOKUP($A29,'Return Data'!$B$7:$R$2843,10,0)</f>
        <v>25.653700000000001</v>
      </c>
      <c r="E29" s="66">
        <f t="shared" si="0"/>
        <v>5</v>
      </c>
      <c r="F29" s="65">
        <f>VLOOKUP($A29,'Return Data'!$B$7:$R$2843,11,0)</f>
        <v>49.770499999999998</v>
      </c>
      <c r="G29" s="66">
        <f t="shared" si="5"/>
        <v>2</v>
      </c>
      <c r="H29" s="65">
        <f>VLOOKUP($A29,'Return Data'!$B$7:$R$2843,12,0)</f>
        <v>83.463999999999999</v>
      </c>
      <c r="I29" s="66">
        <f t="shared" si="6"/>
        <v>4</v>
      </c>
      <c r="J29" s="65">
        <f>VLOOKUP($A29,'Return Data'!$B$7:$R$2843,13,0)</f>
        <v>102.26609999999999</v>
      </c>
      <c r="K29" s="66">
        <f t="shared" si="7"/>
        <v>8</v>
      </c>
      <c r="L29" s="65">
        <f>VLOOKUP($A29,'Return Data'!$B$7:$R$2843,17,0)</f>
        <v>46.834000000000003</v>
      </c>
      <c r="M29" s="66">
        <f t="shared" si="8"/>
        <v>8</v>
      </c>
      <c r="N29" s="65"/>
      <c r="O29" s="66"/>
      <c r="P29" s="65"/>
      <c r="Q29" s="66"/>
      <c r="R29" s="65">
        <f>VLOOKUP($A29,'Return Data'!$B$7:$R$2843,16,0)</f>
        <v>29.666399999999999</v>
      </c>
      <c r="S29" s="67">
        <f t="shared" si="11"/>
        <v>7</v>
      </c>
    </row>
    <row r="30" spans="1:19" x14ac:dyDescent="0.3">
      <c r="A30" s="63" t="s">
        <v>1491</v>
      </c>
      <c r="B30" s="64">
        <f>VLOOKUP($A30,'Return Data'!$B$7:$R$2843,3,0)</f>
        <v>44413</v>
      </c>
      <c r="C30" s="65">
        <f>VLOOKUP($A30,'Return Data'!$B$7:$R$2843,4,0)</f>
        <v>27.29</v>
      </c>
      <c r="D30" s="65">
        <f>VLOOKUP($A30,'Return Data'!$B$7:$R$2843,10,0)</f>
        <v>21.559000000000001</v>
      </c>
      <c r="E30" s="66">
        <f t="shared" si="0"/>
        <v>13</v>
      </c>
      <c r="F30" s="65">
        <f>VLOOKUP($A30,'Return Data'!$B$7:$R$2843,11,0)</f>
        <v>38.739199999999997</v>
      </c>
      <c r="G30" s="66">
        <f t="shared" si="5"/>
        <v>11</v>
      </c>
      <c r="H30" s="65">
        <f>VLOOKUP($A30,'Return Data'!$B$7:$R$2843,12,0)</f>
        <v>70.882900000000006</v>
      </c>
      <c r="I30" s="66">
        <f t="shared" si="6"/>
        <v>16</v>
      </c>
      <c r="J30" s="65">
        <f>VLOOKUP($A30,'Return Data'!$B$7:$R$2843,13,0)</f>
        <v>92.59</v>
      </c>
      <c r="K30" s="66">
        <f t="shared" si="7"/>
        <v>19</v>
      </c>
      <c r="L30" s="65">
        <f>VLOOKUP($A30,'Return Data'!$B$7:$R$2843,17,0)</f>
        <v>50.970199999999998</v>
      </c>
      <c r="M30" s="66">
        <f t="shared" si="8"/>
        <v>5</v>
      </c>
      <c r="N30" s="65">
        <f>VLOOKUP($A30,'Return Data'!$B$7:$R$2843,14,0)</f>
        <v>21.132000000000001</v>
      </c>
      <c r="O30" s="66">
        <f t="shared" si="9"/>
        <v>6</v>
      </c>
      <c r="P30" s="65">
        <f>VLOOKUP($A30,'Return Data'!$B$7:$R$2843,15,0)</f>
        <v>15.871600000000001</v>
      </c>
      <c r="Q30" s="66">
        <f t="shared" si="10"/>
        <v>9</v>
      </c>
      <c r="R30" s="65">
        <f>VLOOKUP($A30,'Return Data'!$B$7:$R$2843,16,0)</f>
        <v>15.054500000000001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22.00681304347826</v>
      </c>
      <c r="E32" s="74"/>
      <c r="F32" s="75">
        <f>AVERAGE(F8:F30)</f>
        <v>39.03329130434782</v>
      </c>
      <c r="G32" s="74"/>
      <c r="H32" s="75">
        <f>AVERAGE(H8:H30)</f>
        <v>74.282452173913057</v>
      </c>
      <c r="I32" s="74"/>
      <c r="J32" s="75">
        <f>AVERAGE(J8:J30)</f>
        <v>99.120739130434785</v>
      </c>
      <c r="K32" s="74"/>
      <c r="L32" s="75">
        <f>AVERAGE(L8:L30)</f>
        <v>46.582724999999996</v>
      </c>
      <c r="M32" s="74"/>
      <c r="N32" s="75">
        <f>AVERAGE(N8:N30)</f>
        <v>19.350240000000003</v>
      </c>
      <c r="O32" s="74"/>
      <c r="P32" s="75">
        <f>AVERAGE(P8:P30)</f>
        <v>17.360592857142855</v>
      </c>
      <c r="Q32" s="74"/>
      <c r="R32" s="75">
        <f>AVERAGE(R8:R30)</f>
        <v>24.445434782608697</v>
      </c>
      <c r="S32" s="76"/>
    </row>
    <row r="33" spans="1:19" x14ac:dyDescent="0.3">
      <c r="A33" s="73" t="s">
        <v>28</v>
      </c>
      <c r="B33" s="74"/>
      <c r="C33" s="74"/>
      <c r="D33" s="75">
        <f>MIN(D8:D30)</f>
        <v>13.733599999999999</v>
      </c>
      <c r="E33" s="74"/>
      <c r="F33" s="75">
        <f>MIN(F8:F30)</f>
        <v>26.395800000000001</v>
      </c>
      <c r="G33" s="74"/>
      <c r="H33" s="75">
        <f>MIN(H8:H30)</f>
        <v>59.338999999999999</v>
      </c>
      <c r="I33" s="74"/>
      <c r="J33" s="75">
        <f>MIN(J8:J30)</f>
        <v>80.4666</v>
      </c>
      <c r="K33" s="74"/>
      <c r="L33" s="75">
        <f>MIN(L8:L30)</f>
        <v>34.166899999999998</v>
      </c>
      <c r="M33" s="74"/>
      <c r="N33" s="75">
        <f>MIN(N8:N30)</f>
        <v>11.4429</v>
      </c>
      <c r="O33" s="74"/>
      <c r="P33" s="75">
        <f>MIN(P8:P30)</f>
        <v>12.3925</v>
      </c>
      <c r="Q33" s="74"/>
      <c r="R33" s="75">
        <f>MIN(R8:R30)</f>
        <v>10.8744</v>
      </c>
      <c r="S33" s="76"/>
    </row>
    <row r="34" spans="1:19" ht="15" thickBot="1" x14ac:dyDescent="0.35">
      <c r="A34" s="77" t="s">
        <v>29</v>
      </c>
      <c r="B34" s="78"/>
      <c r="C34" s="78"/>
      <c r="D34" s="79">
        <f>MAX(D8:D30)</f>
        <v>28.6632</v>
      </c>
      <c r="E34" s="78"/>
      <c r="F34" s="79">
        <f>MAX(F8:F30)</f>
        <v>69.781099999999995</v>
      </c>
      <c r="G34" s="78"/>
      <c r="H34" s="79">
        <f>MAX(H8:H30)</f>
        <v>104.15560000000001</v>
      </c>
      <c r="I34" s="78"/>
      <c r="J34" s="79">
        <f>MAX(J8:J30)</f>
        <v>140.37180000000001</v>
      </c>
      <c r="K34" s="78"/>
      <c r="L34" s="79">
        <f>MAX(L8:L30)</f>
        <v>81.336799999999997</v>
      </c>
      <c r="M34" s="78"/>
      <c r="N34" s="79">
        <f>MAX(N8:N30)</f>
        <v>34.8874</v>
      </c>
      <c r="O34" s="78"/>
      <c r="P34" s="79">
        <f>MAX(P8:P30)</f>
        <v>22.2681</v>
      </c>
      <c r="Q34" s="78"/>
      <c r="R34" s="79">
        <f>MAX(R8:R30)</f>
        <v>72.865499999999997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44413</v>
      </c>
      <c r="C8" s="65">
        <f>VLOOKUP($A8,'Return Data'!$B$7:$R$2843,4,0)</f>
        <v>463.29</v>
      </c>
      <c r="D8" s="65">
        <f>VLOOKUP($A8,'Return Data'!$B$7:$R$2843,10,0)</f>
        <v>20.764800000000001</v>
      </c>
      <c r="E8" s="66">
        <f t="shared" ref="E8:E33" si="0">RANK(D8,D$8:D$33,0)</f>
        <v>2</v>
      </c>
      <c r="F8" s="65">
        <f>VLOOKUP($A8,'Return Data'!$B$7:$R$2843,11,0)</f>
        <v>29.497399999999999</v>
      </c>
      <c r="G8" s="66">
        <f t="shared" ref="G8:G25" si="1">RANK(F8,F$8:F$33,0)</f>
        <v>6</v>
      </c>
      <c r="H8" s="65">
        <f>VLOOKUP($A8,'Return Data'!$B$7:$R$2843,12,0)</f>
        <v>57.828600000000002</v>
      </c>
      <c r="I8" s="66">
        <f t="shared" ref="I8:I25" si="2">RANK(H8,H$8:H$33,0)</f>
        <v>12</v>
      </c>
      <c r="J8" s="65">
        <f>VLOOKUP($A8,'Return Data'!$B$7:$R$2843,13,0)</f>
        <v>76.477999999999994</v>
      </c>
      <c r="K8" s="66">
        <f t="shared" ref="K8:K21" si="3">RANK(J8,J$8:J$33,0)</f>
        <v>12</v>
      </c>
      <c r="L8" s="65">
        <f>VLOOKUP($A8,'Return Data'!$B$7:$R$2843,17,0)</f>
        <v>30.883099999999999</v>
      </c>
      <c r="M8" s="66">
        <f t="shared" ref="M8:M21" si="4">RANK(L8,L$8:L$33,0)</f>
        <v>21</v>
      </c>
      <c r="N8" s="65">
        <f>VLOOKUP($A8,'Return Data'!$B$7:$R$2843,14,0)</f>
        <v>12.6938</v>
      </c>
      <c r="O8" s="66">
        <f t="shared" ref="O8:O20" si="5">RANK(N8,N$8:N$33,0)</f>
        <v>21</v>
      </c>
      <c r="P8" s="65">
        <f>VLOOKUP($A8,'Return Data'!$B$7:$R$2843,15,0)</f>
        <v>12.8649</v>
      </c>
      <c r="Q8" s="66">
        <f t="shared" ref="Q8:Q16" si="6">RANK(P8,P$8:P$33,0)</f>
        <v>19</v>
      </c>
      <c r="R8" s="65">
        <f>VLOOKUP($A8,'Return Data'!$B$7:$R$2843,16,0)</f>
        <v>17.0212</v>
      </c>
      <c r="S8" s="67">
        <f t="shared" ref="S8:S33" si="7">RANK(R8,R$8:R$33,0)</f>
        <v>23</v>
      </c>
    </row>
    <row r="9" spans="1:20" x14ac:dyDescent="0.3">
      <c r="A9" s="63" t="s">
        <v>1150</v>
      </c>
      <c r="B9" s="64">
        <f>VLOOKUP($A9,'Return Data'!$B$7:$R$2843,3,0)</f>
        <v>44413</v>
      </c>
      <c r="C9" s="65">
        <f>VLOOKUP($A9,'Return Data'!$B$7:$R$2843,4,0)</f>
        <v>71.67</v>
      </c>
      <c r="D9" s="65">
        <f>VLOOKUP($A9,'Return Data'!$B$7:$R$2843,10,0)</f>
        <v>16.688400000000001</v>
      </c>
      <c r="E9" s="66">
        <f t="shared" si="0"/>
        <v>16</v>
      </c>
      <c r="F9" s="65">
        <f>VLOOKUP($A9,'Return Data'!$B$7:$R$2843,11,0)</f>
        <v>23.996500000000001</v>
      </c>
      <c r="G9" s="66">
        <f t="shared" si="1"/>
        <v>18</v>
      </c>
      <c r="H9" s="65">
        <f>VLOOKUP($A9,'Return Data'!$B$7:$R$2843,12,0)</f>
        <v>47.105899999999998</v>
      </c>
      <c r="I9" s="66">
        <f t="shared" si="2"/>
        <v>24</v>
      </c>
      <c r="J9" s="65">
        <f>VLOOKUP($A9,'Return Data'!$B$7:$R$2843,13,0)</f>
        <v>63.929600000000001</v>
      </c>
      <c r="K9" s="66">
        <f t="shared" si="3"/>
        <v>22</v>
      </c>
      <c r="L9" s="65">
        <f>VLOOKUP($A9,'Return Data'!$B$7:$R$2843,17,0)</f>
        <v>38.684399999999997</v>
      </c>
      <c r="M9" s="66">
        <f t="shared" si="4"/>
        <v>10</v>
      </c>
      <c r="N9" s="65">
        <f>VLOOKUP($A9,'Return Data'!$B$7:$R$2843,14,0)</f>
        <v>22.839700000000001</v>
      </c>
      <c r="O9" s="66">
        <f t="shared" si="5"/>
        <v>3</v>
      </c>
      <c r="P9" s="65">
        <f>VLOOKUP($A9,'Return Data'!$B$7:$R$2843,15,0)</f>
        <v>21.226700000000001</v>
      </c>
      <c r="Q9" s="66">
        <f t="shared" si="6"/>
        <v>1</v>
      </c>
      <c r="R9" s="65">
        <f>VLOOKUP($A9,'Return Data'!$B$7:$R$2843,16,0)</f>
        <v>21.233799999999999</v>
      </c>
      <c r="S9" s="67">
        <f t="shared" si="7"/>
        <v>7</v>
      </c>
    </row>
    <row r="10" spans="1:20" x14ac:dyDescent="0.3">
      <c r="A10" s="63" t="s">
        <v>1153</v>
      </c>
      <c r="B10" s="64">
        <f>VLOOKUP($A10,'Return Data'!$B$7:$R$2843,3,0)</f>
        <v>44413</v>
      </c>
      <c r="C10" s="65">
        <f>VLOOKUP($A10,'Return Data'!$B$7:$R$2843,4,0)</f>
        <v>16.53</v>
      </c>
      <c r="D10" s="65">
        <f>VLOOKUP($A10,'Return Data'!$B$7:$R$2843,10,0)</f>
        <v>18.9209</v>
      </c>
      <c r="E10" s="66">
        <f t="shared" si="0"/>
        <v>9</v>
      </c>
      <c r="F10" s="65">
        <f>VLOOKUP($A10,'Return Data'!$B$7:$R$2843,11,0)</f>
        <v>26.7638</v>
      </c>
      <c r="G10" s="66">
        <f t="shared" si="1"/>
        <v>12</v>
      </c>
      <c r="H10" s="65">
        <f>VLOOKUP($A10,'Return Data'!$B$7:$R$2843,12,0)</f>
        <v>52.209899999999998</v>
      </c>
      <c r="I10" s="66">
        <f t="shared" si="2"/>
        <v>17</v>
      </c>
      <c r="J10" s="65">
        <f>VLOOKUP($A10,'Return Data'!$B$7:$R$2843,13,0)</f>
        <v>72.7273</v>
      </c>
      <c r="K10" s="66">
        <f t="shared" si="3"/>
        <v>14</v>
      </c>
      <c r="L10" s="65">
        <f>VLOOKUP($A10,'Return Data'!$B$7:$R$2843,17,0)</f>
        <v>37.229799999999997</v>
      </c>
      <c r="M10" s="66">
        <f t="shared" si="4"/>
        <v>13</v>
      </c>
      <c r="N10" s="65">
        <f>VLOOKUP($A10,'Return Data'!$B$7:$R$2843,14,0)</f>
        <v>17.3322</v>
      </c>
      <c r="O10" s="66">
        <f t="shared" si="5"/>
        <v>13</v>
      </c>
      <c r="P10" s="65">
        <f>VLOOKUP($A10,'Return Data'!$B$7:$R$2843,15,0)</f>
        <v>16.834</v>
      </c>
      <c r="Q10" s="66">
        <f t="shared" si="6"/>
        <v>12</v>
      </c>
      <c r="R10" s="65">
        <f>VLOOKUP($A10,'Return Data'!$B$7:$R$2843,16,0)</f>
        <v>9.7646999999999995</v>
      </c>
      <c r="S10" s="67">
        <f t="shared" si="7"/>
        <v>26</v>
      </c>
    </row>
    <row r="11" spans="1:20" x14ac:dyDescent="0.3">
      <c r="A11" s="63" t="s">
        <v>1155</v>
      </c>
      <c r="B11" s="64">
        <f>VLOOKUP($A11,'Return Data'!$B$7:$R$2843,3,0)</f>
        <v>44413</v>
      </c>
      <c r="C11" s="65">
        <f>VLOOKUP($A11,'Return Data'!$B$7:$R$2843,4,0)</f>
        <v>62.981000000000002</v>
      </c>
      <c r="D11" s="65">
        <f>VLOOKUP($A11,'Return Data'!$B$7:$R$2843,10,0)</f>
        <v>18.836600000000001</v>
      </c>
      <c r="E11" s="66">
        <f t="shared" si="0"/>
        <v>10</v>
      </c>
      <c r="F11" s="65">
        <f>VLOOKUP($A11,'Return Data'!$B$7:$R$2843,11,0)</f>
        <v>31.652000000000001</v>
      </c>
      <c r="G11" s="66">
        <f t="shared" si="1"/>
        <v>4</v>
      </c>
      <c r="H11" s="65">
        <f>VLOOKUP($A11,'Return Data'!$B$7:$R$2843,12,0)</f>
        <v>62.096600000000002</v>
      </c>
      <c r="I11" s="66">
        <f t="shared" si="2"/>
        <v>7</v>
      </c>
      <c r="J11" s="65">
        <f>VLOOKUP($A11,'Return Data'!$B$7:$R$2843,13,0)</f>
        <v>77.311400000000006</v>
      </c>
      <c r="K11" s="66">
        <f t="shared" si="3"/>
        <v>10</v>
      </c>
      <c r="L11" s="65">
        <f>VLOOKUP($A11,'Return Data'!$B$7:$R$2843,17,0)</f>
        <v>40.230400000000003</v>
      </c>
      <c r="M11" s="66">
        <f t="shared" si="4"/>
        <v>7</v>
      </c>
      <c r="N11" s="65">
        <f>VLOOKUP($A11,'Return Data'!$B$7:$R$2843,14,0)</f>
        <v>21.110700000000001</v>
      </c>
      <c r="O11" s="66">
        <f t="shared" si="5"/>
        <v>6</v>
      </c>
      <c r="P11" s="65">
        <f>VLOOKUP($A11,'Return Data'!$B$7:$R$2843,15,0)</f>
        <v>17.018699999999999</v>
      </c>
      <c r="Q11" s="66">
        <f t="shared" si="6"/>
        <v>9</v>
      </c>
      <c r="R11" s="65">
        <f>VLOOKUP($A11,'Return Data'!$B$7:$R$2843,16,0)</f>
        <v>20.7392</v>
      </c>
      <c r="S11" s="67">
        <f t="shared" si="7"/>
        <v>13</v>
      </c>
    </row>
    <row r="12" spans="1:20" x14ac:dyDescent="0.3">
      <c r="A12" s="63" t="s">
        <v>1156</v>
      </c>
      <c r="B12" s="64">
        <f>VLOOKUP($A12,'Return Data'!$B$7:$R$2843,3,0)</f>
        <v>44413</v>
      </c>
      <c r="C12" s="65">
        <f>VLOOKUP($A12,'Return Data'!$B$7:$R$2843,4,0)</f>
        <v>95.605999999999995</v>
      </c>
      <c r="D12" s="65">
        <f>VLOOKUP($A12,'Return Data'!$B$7:$R$2843,10,0)</f>
        <v>15.0937</v>
      </c>
      <c r="E12" s="66">
        <f t="shared" si="0"/>
        <v>22</v>
      </c>
      <c r="F12" s="65">
        <f>VLOOKUP($A12,'Return Data'!$B$7:$R$2843,11,0)</f>
        <v>20.728400000000001</v>
      </c>
      <c r="G12" s="66">
        <f t="shared" si="1"/>
        <v>24</v>
      </c>
      <c r="H12" s="65">
        <f>VLOOKUP($A12,'Return Data'!$B$7:$R$2843,12,0)</f>
        <v>41.691000000000003</v>
      </c>
      <c r="I12" s="66">
        <f t="shared" si="2"/>
        <v>26</v>
      </c>
      <c r="J12" s="65">
        <f>VLOOKUP($A12,'Return Data'!$B$7:$R$2843,13,0)</f>
        <v>57.638199999999998</v>
      </c>
      <c r="K12" s="66">
        <f t="shared" si="3"/>
        <v>25</v>
      </c>
      <c r="L12" s="65">
        <f>VLOOKUP($A12,'Return Data'!$B$7:$R$2843,17,0)</f>
        <v>34.805700000000002</v>
      </c>
      <c r="M12" s="66">
        <f t="shared" si="4"/>
        <v>15</v>
      </c>
      <c r="N12" s="65">
        <f>VLOOKUP($A12,'Return Data'!$B$7:$R$2843,14,0)</f>
        <v>17.6648</v>
      </c>
      <c r="O12" s="66">
        <f t="shared" si="5"/>
        <v>12</v>
      </c>
      <c r="P12" s="65">
        <f>VLOOKUP($A12,'Return Data'!$B$7:$R$2843,15,0)</f>
        <v>16.876000000000001</v>
      </c>
      <c r="Q12" s="66">
        <f t="shared" si="6"/>
        <v>11</v>
      </c>
      <c r="R12" s="65">
        <f>VLOOKUP($A12,'Return Data'!$B$7:$R$2843,16,0)</f>
        <v>19.8309</v>
      </c>
      <c r="S12" s="67">
        <f t="shared" si="7"/>
        <v>17</v>
      </c>
    </row>
    <row r="13" spans="1:20" x14ac:dyDescent="0.3">
      <c r="A13" s="63" t="s">
        <v>1158</v>
      </c>
      <c r="B13" s="64">
        <f>VLOOKUP($A13,'Return Data'!$B$7:$R$2843,3,0)</f>
        <v>44413</v>
      </c>
      <c r="C13" s="65">
        <f>VLOOKUP($A13,'Return Data'!$B$7:$R$2843,4,0)</f>
        <v>52.643999999999998</v>
      </c>
      <c r="D13" s="65">
        <f>VLOOKUP($A13,'Return Data'!$B$7:$R$2843,10,0)</f>
        <v>19.620999999999999</v>
      </c>
      <c r="E13" s="66">
        <f t="shared" si="0"/>
        <v>6</v>
      </c>
      <c r="F13" s="65">
        <f>VLOOKUP($A13,'Return Data'!$B$7:$R$2843,11,0)</f>
        <v>28.421900000000001</v>
      </c>
      <c r="G13" s="66">
        <f t="shared" si="1"/>
        <v>7</v>
      </c>
      <c r="H13" s="65">
        <f>VLOOKUP($A13,'Return Data'!$B$7:$R$2843,12,0)</f>
        <v>62.627000000000002</v>
      </c>
      <c r="I13" s="66">
        <f t="shared" si="2"/>
        <v>5</v>
      </c>
      <c r="J13" s="65">
        <f>VLOOKUP($A13,'Return Data'!$B$7:$R$2843,13,0)</f>
        <v>84.502200000000002</v>
      </c>
      <c r="K13" s="66">
        <f t="shared" si="3"/>
        <v>4</v>
      </c>
      <c r="L13" s="65">
        <f>VLOOKUP($A13,'Return Data'!$B$7:$R$2843,17,0)</f>
        <v>43.361800000000002</v>
      </c>
      <c r="M13" s="66">
        <f t="shared" si="4"/>
        <v>3</v>
      </c>
      <c r="N13" s="65">
        <f>VLOOKUP($A13,'Return Data'!$B$7:$R$2843,14,0)</f>
        <v>20.9129</v>
      </c>
      <c r="O13" s="66">
        <f t="shared" si="5"/>
        <v>7</v>
      </c>
      <c r="P13" s="65">
        <f>VLOOKUP($A13,'Return Data'!$B$7:$R$2843,15,0)</f>
        <v>19.343800000000002</v>
      </c>
      <c r="Q13" s="66">
        <f t="shared" si="6"/>
        <v>4</v>
      </c>
      <c r="R13" s="65">
        <f>VLOOKUP($A13,'Return Data'!$B$7:$R$2843,16,0)</f>
        <v>22.520800000000001</v>
      </c>
      <c r="S13" s="67">
        <f t="shared" si="7"/>
        <v>4</v>
      </c>
    </row>
    <row r="14" spans="1:20" x14ac:dyDescent="0.3">
      <c r="A14" s="63" t="s">
        <v>1161</v>
      </c>
      <c r="B14" s="64">
        <f>VLOOKUP($A14,'Return Data'!$B$7:$R$2843,3,0)</f>
        <v>44413</v>
      </c>
      <c r="C14" s="65">
        <f>VLOOKUP($A14,'Return Data'!$B$7:$R$2843,4,0)</f>
        <v>1577.9232999999999</v>
      </c>
      <c r="D14" s="65">
        <f>VLOOKUP($A14,'Return Data'!$B$7:$R$2843,10,0)</f>
        <v>14.972099999999999</v>
      </c>
      <c r="E14" s="66">
        <f t="shared" si="0"/>
        <v>23</v>
      </c>
      <c r="F14" s="65">
        <f>VLOOKUP($A14,'Return Data'!$B$7:$R$2843,11,0)</f>
        <v>19.418199999999999</v>
      </c>
      <c r="G14" s="66">
        <f t="shared" si="1"/>
        <v>26</v>
      </c>
      <c r="H14" s="65">
        <f>VLOOKUP($A14,'Return Data'!$B$7:$R$2843,12,0)</f>
        <v>48.985599999999998</v>
      </c>
      <c r="I14" s="66">
        <f t="shared" si="2"/>
        <v>21</v>
      </c>
      <c r="J14" s="65">
        <f>VLOOKUP($A14,'Return Data'!$B$7:$R$2843,13,0)</f>
        <v>70.664599999999993</v>
      </c>
      <c r="K14" s="66">
        <f t="shared" si="3"/>
        <v>17</v>
      </c>
      <c r="L14" s="65">
        <f>VLOOKUP($A14,'Return Data'!$B$7:$R$2843,17,0)</f>
        <v>29.707100000000001</v>
      </c>
      <c r="M14" s="66">
        <f t="shared" si="4"/>
        <v>22</v>
      </c>
      <c r="N14" s="65">
        <f>VLOOKUP($A14,'Return Data'!$B$7:$R$2843,14,0)</f>
        <v>14.9686</v>
      </c>
      <c r="O14" s="66">
        <f t="shared" si="5"/>
        <v>16</v>
      </c>
      <c r="P14" s="65">
        <f>VLOOKUP($A14,'Return Data'!$B$7:$R$2843,15,0)</f>
        <v>14.6549</v>
      </c>
      <c r="Q14" s="66">
        <f t="shared" si="6"/>
        <v>17</v>
      </c>
      <c r="R14" s="65">
        <f>VLOOKUP($A14,'Return Data'!$B$7:$R$2843,16,0)</f>
        <v>19.828800000000001</v>
      </c>
      <c r="S14" s="67">
        <f t="shared" si="7"/>
        <v>18</v>
      </c>
    </row>
    <row r="15" spans="1:20" x14ac:dyDescent="0.3">
      <c r="A15" s="63" t="s">
        <v>1163</v>
      </c>
      <c r="B15" s="64">
        <f>VLOOKUP($A15,'Return Data'!$B$7:$R$2843,3,0)</f>
        <v>44413</v>
      </c>
      <c r="C15" s="65">
        <f>VLOOKUP($A15,'Return Data'!$B$7:$R$2843,4,0)</f>
        <v>92.316999999999993</v>
      </c>
      <c r="D15" s="65">
        <f>VLOOKUP($A15,'Return Data'!$B$7:$R$2843,10,0)</f>
        <v>14.238200000000001</v>
      </c>
      <c r="E15" s="66">
        <f t="shared" si="0"/>
        <v>25</v>
      </c>
      <c r="F15" s="65">
        <f>VLOOKUP($A15,'Return Data'!$B$7:$R$2843,11,0)</f>
        <v>23.6996</v>
      </c>
      <c r="G15" s="66">
        <f t="shared" si="1"/>
        <v>19</v>
      </c>
      <c r="H15" s="65">
        <f>VLOOKUP($A15,'Return Data'!$B$7:$R$2843,12,0)</f>
        <v>53.210500000000003</v>
      </c>
      <c r="I15" s="66">
        <f t="shared" si="2"/>
        <v>15</v>
      </c>
      <c r="J15" s="65">
        <f>VLOOKUP($A15,'Return Data'!$B$7:$R$2843,13,0)</f>
        <v>72.287899999999993</v>
      </c>
      <c r="K15" s="66">
        <f t="shared" si="3"/>
        <v>16</v>
      </c>
      <c r="L15" s="65">
        <f>VLOOKUP($A15,'Return Data'!$B$7:$R$2843,17,0)</f>
        <v>33.462299999999999</v>
      </c>
      <c r="M15" s="66">
        <f t="shared" si="4"/>
        <v>18</v>
      </c>
      <c r="N15" s="65">
        <f>VLOOKUP($A15,'Return Data'!$B$7:$R$2843,14,0)</f>
        <v>14.826000000000001</v>
      </c>
      <c r="O15" s="66">
        <f t="shared" si="5"/>
        <v>17</v>
      </c>
      <c r="P15" s="65">
        <f>VLOOKUP($A15,'Return Data'!$B$7:$R$2843,15,0)</f>
        <v>15.785600000000001</v>
      </c>
      <c r="Q15" s="66">
        <f t="shared" si="6"/>
        <v>16</v>
      </c>
      <c r="R15" s="65">
        <f>VLOOKUP($A15,'Return Data'!$B$7:$R$2843,16,0)</f>
        <v>20.4467</v>
      </c>
      <c r="S15" s="67">
        <f t="shared" si="7"/>
        <v>14</v>
      </c>
    </row>
    <row r="16" spans="1:20" x14ac:dyDescent="0.3">
      <c r="A16" s="63" t="s">
        <v>1165</v>
      </c>
      <c r="B16" s="64">
        <f>VLOOKUP($A16,'Return Data'!$B$7:$R$2843,3,0)</f>
        <v>44413</v>
      </c>
      <c r="C16" s="65">
        <f>VLOOKUP($A16,'Return Data'!$B$7:$R$2843,4,0)</f>
        <v>166.31</v>
      </c>
      <c r="D16" s="65">
        <f>VLOOKUP($A16,'Return Data'!$B$7:$R$2843,10,0)</f>
        <v>19.039400000000001</v>
      </c>
      <c r="E16" s="66">
        <f t="shared" si="0"/>
        <v>8</v>
      </c>
      <c r="F16" s="65">
        <f>VLOOKUP($A16,'Return Data'!$B$7:$R$2843,11,0)</f>
        <v>27.323499999999999</v>
      </c>
      <c r="G16" s="66">
        <f t="shared" si="1"/>
        <v>8</v>
      </c>
      <c r="H16" s="65">
        <f>VLOOKUP($A16,'Return Data'!$B$7:$R$2843,12,0)</f>
        <v>61.513100000000001</v>
      </c>
      <c r="I16" s="66">
        <f t="shared" si="2"/>
        <v>8</v>
      </c>
      <c r="J16" s="65">
        <f>VLOOKUP($A16,'Return Data'!$B$7:$R$2843,13,0)</f>
        <v>80.145099999999999</v>
      </c>
      <c r="K16" s="66">
        <f t="shared" si="3"/>
        <v>7</v>
      </c>
      <c r="L16" s="65">
        <f>VLOOKUP($A16,'Return Data'!$B$7:$R$2843,17,0)</f>
        <v>34.0916</v>
      </c>
      <c r="M16" s="66">
        <f t="shared" si="4"/>
        <v>16</v>
      </c>
      <c r="N16" s="65">
        <f>VLOOKUP($A16,'Return Data'!$B$7:$R$2843,14,0)</f>
        <v>17.032</v>
      </c>
      <c r="O16" s="66">
        <f t="shared" si="5"/>
        <v>14</v>
      </c>
      <c r="P16" s="65">
        <f>VLOOKUP($A16,'Return Data'!$B$7:$R$2843,15,0)</f>
        <v>16.600999999999999</v>
      </c>
      <c r="Q16" s="66">
        <f t="shared" si="6"/>
        <v>13</v>
      </c>
      <c r="R16" s="65">
        <f>VLOOKUP($A16,'Return Data'!$B$7:$R$2843,16,0)</f>
        <v>20.2347</v>
      </c>
      <c r="S16" s="67">
        <f t="shared" si="7"/>
        <v>16</v>
      </c>
    </row>
    <row r="17" spans="1:19" x14ac:dyDescent="0.3">
      <c r="A17" s="63" t="s">
        <v>1167</v>
      </c>
      <c r="B17" s="64">
        <f>VLOOKUP($A17,'Return Data'!$B$7:$R$2843,3,0)</f>
        <v>44413</v>
      </c>
      <c r="C17" s="65">
        <f>VLOOKUP($A17,'Return Data'!$B$7:$R$2843,4,0)</f>
        <v>18.13</v>
      </c>
      <c r="D17" s="65">
        <f>VLOOKUP($A17,'Return Data'!$B$7:$R$2843,10,0)</f>
        <v>18.033899999999999</v>
      </c>
      <c r="E17" s="66">
        <f t="shared" si="0"/>
        <v>11</v>
      </c>
      <c r="F17" s="65">
        <f>VLOOKUP($A17,'Return Data'!$B$7:$R$2843,11,0)</f>
        <v>22.915299999999998</v>
      </c>
      <c r="G17" s="66">
        <f t="shared" si="1"/>
        <v>22</v>
      </c>
      <c r="H17" s="65">
        <f>VLOOKUP($A17,'Return Data'!$B$7:$R$2843,12,0)</f>
        <v>50.831899999999997</v>
      </c>
      <c r="I17" s="66">
        <f t="shared" si="2"/>
        <v>19</v>
      </c>
      <c r="J17" s="65">
        <f>VLOOKUP($A17,'Return Data'!$B$7:$R$2843,13,0)</f>
        <v>66.635999999999996</v>
      </c>
      <c r="K17" s="66">
        <f t="shared" si="3"/>
        <v>20</v>
      </c>
      <c r="L17" s="65">
        <f>VLOOKUP($A17,'Return Data'!$B$7:$R$2843,17,0)</f>
        <v>33.793599999999998</v>
      </c>
      <c r="M17" s="66">
        <f t="shared" si="4"/>
        <v>17</v>
      </c>
      <c r="N17" s="65">
        <f>VLOOKUP($A17,'Return Data'!$B$7:$R$2843,14,0)</f>
        <v>13.5817</v>
      </c>
      <c r="O17" s="66">
        <f t="shared" si="5"/>
        <v>20</v>
      </c>
      <c r="P17" s="65"/>
      <c r="Q17" s="66"/>
      <c r="R17" s="65">
        <f>VLOOKUP($A17,'Return Data'!$B$7:$R$2843,16,0)</f>
        <v>14.039899999999999</v>
      </c>
      <c r="S17" s="67">
        <f t="shared" si="7"/>
        <v>25</v>
      </c>
    </row>
    <row r="18" spans="1:19" x14ac:dyDescent="0.3">
      <c r="A18" s="63" t="s">
        <v>1169</v>
      </c>
      <c r="B18" s="64">
        <f>VLOOKUP($A18,'Return Data'!$B$7:$R$2843,3,0)</f>
        <v>44413</v>
      </c>
      <c r="C18" s="65">
        <f>VLOOKUP($A18,'Return Data'!$B$7:$R$2843,4,0)</f>
        <v>94.08</v>
      </c>
      <c r="D18" s="65">
        <f>VLOOKUP($A18,'Return Data'!$B$7:$R$2843,10,0)</f>
        <v>19.847100000000001</v>
      </c>
      <c r="E18" s="66">
        <f t="shared" si="0"/>
        <v>5</v>
      </c>
      <c r="F18" s="65">
        <f>VLOOKUP($A18,'Return Data'!$B$7:$R$2843,11,0)</f>
        <v>22.9161</v>
      </c>
      <c r="G18" s="66">
        <f t="shared" si="1"/>
        <v>21</v>
      </c>
      <c r="H18" s="65">
        <f>VLOOKUP($A18,'Return Data'!$B$7:$R$2843,12,0)</f>
        <v>52.776899999999998</v>
      </c>
      <c r="I18" s="66">
        <f t="shared" si="2"/>
        <v>16</v>
      </c>
      <c r="J18" s="65">
        <f>VLOOKUP($A18,'Return Data'!$B$7:$R$2843,13,0)</f>
        <v>66.897300000000001</v>
      </c>
      <c r="K18" s="66">
        <f t="shared" si="3"/>
        <v>19</v>
      </c>
      <c r="L18" s="65">
        <f>VLOOKUP($A18,'Return Data'!$B$7:$R$2843,17,0)</f>
        <v>39.400100000000002</v>
      </c>
      <c r="M18" s="66">
        <f t="shared" si="4"/>
        <v>9</v>
      </c>
      <c r="N18" s="65">
        <f>VLOOKUP($A18,'Return Data'!$B$7:$R$2843,14,0)</f>
        <v>20.1051</v>
      </c>
      <c r="O18" s="66">
        <f t="shared" si="5"/>
        <v>9</v>
      </c>
      <c r="P18" s="65">
        <f>VLOOKUP($A18,'Return Data'!$B$7:$R$2843,15,0)</f>
        <v>19.172999999999998</v>
      </c>
      <c r="Q18" s="66">
        <f>RANK(P18,P$8:P$33,0)</f>
        <v>5</v>
      </c>
      <c r="R18" s="65">
        <f>VLOOKUP($A18,'Return Data'!$B$7:$R$2843,16,0)</f>
        <v>21.4879</v>
      </c>
      <c r="S18" s="67">
        <f t="shared" si="7"/>
        <v>6</v>
      </c>
    </row>
    <row r="19" spans="1:19" x14ac:dyDescent="0.3">
      <c r="A19" s="63" t="s">
        <v>1171</v>
      </c>
      <c r="B19" s="64">
        <f>VLOOKUP($A19,'Return Data'!$B$7:$R$2843,3,0)</f>
        <v>44413</v>
      </c>
      <c r="C19" s="65">
        <f>VLOOKUP($A19,'Return Data'!$B$7:$R$2843,4,0)</f>
        <v>75.272000000000006</v>
      </c>
      <c r="D19" s="65">
        <f>VLOOKUP($A19,'Return Data'!$B$7:$R$2843,10,0)</f>
        <v>16.3904</v>
      </c>
      <c r="E19" s="66">
        <f t="shared" si="0"/>
        <v>17</v>
      </c>
      <c r="F19" s="65">
        <f>VLOOKUP($A19,'Return Data'!$B$7:$R$2843,11,0)</f>
        <v>27.144400000000001</v>
      </c>
      <c r="G19" s="66">
        <f t="shared" si="1"/>
        <v>9</v>
      </c>
      <c r="H19" s="65">
        <f>VLOOKUP($A19,'Return Data'!$B$7:$R$2843,12,0)</f>
        <v>60.563099999999999</v>
      </c>
      <c r="I19" s="66">
        <f t="shared" si="2"/>
        <v>9</v>
      </c>
      <c r="J19" s="65">
        <f>VLOOKUP($A19,'Return Data'!$B$7:$R$2843,13,0)</f>
        <v>80.920599999999993</v>
      </c>
      <c r="K19" s="66">
        <f t="shared" si="3"/>
        <v>6</v>
      </c>
      <c r="L19" s="65">
        <f>VLOOKUP($A19,'Return Data'!$B$7:$R$2843,17,0)</f>
        <v>40.7395</v>
      </c>
      <c r="M19" s="66">
        <f t="shared" si="4"/>
        <v>6</v>
      </c>
      <c r="N19" s="65">
        <f>VLOOKUP($A19,'Return Data'!$B$7:$R$2843,14,0)</f>
        <v>21.228999999999999</v>
      </c>
      <c r="O19" s="66">
        <f t="shared" si="5"/>
        <v>4</v>
      </c>
      <c r="P19" s="65">
        <f>VLOOKUP($A19,'Return Data'!$B$7:$R$2843,15,0)</f>
        <v>18.947700000000001</v>
      </c>
      <c r="Q19" s="66">
        <f>RANK(P19,P$8:P$33,0)</f>
        <v>6</v>
      </c>
      <c r="R19" s="65">
        <f>VLOOKUP($A19,'Return Data'!$B$7:$R$2843,16,0)</f>
        <v>21.697299999999998</v>
      </c>
      <c r="S19" s="67">
        <f t="shared" si="7"/>
        <v>5</v>
      </c>
    </row>
    <row r="20" spans="1:19" x14ac:dyDescent="0.3">
      <c r="A20" s="63" t="s">
        <v>1172</v>
      </c>
      <c r="B20" s="64">
        <f>VLOOKUP($A20,'Return Data'!$B$7:$R$2843,3,0)</f>
        <v>44413</v>
      </c>
      <c r="C20" s="65">
        <f>VLOOKUP($A20,'Return Data'!$B$7:$R$2843,4,0)</f>
        <v>217.46</v>
      </c>
      <c r="D20" s="65">
        <f>VLOOKUP($A20,'Return Data'!$B$7:$R$2843,10,0)</f>
        <v>13.479100000000001</v>
      </c>
      <c r="E20" s="66">
        <f t="shared" si="0"/>
        <v>26</v>
      </c>
      <c r="F20" s="65">
        <f>VLOOKUP($A20,'Return Data'!$B$7:$R$2843,11,0)</f>
        <v>23.220800000000001</v>
      </c>
      <c r="G20" s="66">
        <f t="shared" si="1"/>
        <v>20</v>
      </c>
      <c r="H20" s="65">
        <f>VLOOKUP($A20,'Return Data'!$B$7:$R$2843,12,0)</f>
        <v>44.127800000000001</v>
      </c>
      <c r="I20" s="66">
        <f t="shared" si="2"/>
        <v>25</v>
      </c>
      <c r="J20" s="65">
        <f>VLOOKUP($A20,'Return Data'!$B$7:$R$2843,13,0)</f>
        <v>61.356400000000001</v>
      </c>
      <c r="K20" s="66">
        <f t="shared" si="3"/>
        <v>23</v>
      </c>
      <c r="L20" s="65">
        <f>VLOOKUP($A20,'Return Data'!$B$7:$R$2843,17,0)</f>
        <v>31.8523</v>
      </c>
      <c r="M20" s="66">
        <f t="shared" si="4"/>
        <v>19</v>
      </c>
      <c r="N20" s="65">
        <f>VLOOKUP($A20,'Return Data'!$B$7:$R$2843,14,0)</f>
        <v>13.6</v>
      </c>
      <c r="O20" s="66">
        <f t="shared" si="5"/>
        <v>19</v>
      </c>
      <c r="P20" s="65">
        <f>VLOOKUP($A20,'Return Data'!$B$7:$R$2843,15,0)</f>
        <v>16.5946</v>
      </c>
      <c r="Q20" s="66">
        <f>RANK(P20,P$8:P$33,0)</f>
        <v>14</v>
      </c>
      <c r="R20" s="65">
        <f>VLOOKUP($A20,'Return Data'!$B$7:$R$2843,16,0)</f>
        <v>20.7895</v>
      </c>
      <c r="S20" s="67">
        <f t="shared" si="7"/>
        <v>12</v>
      </c>
    </row>
    <row r="21" spans="1:19" x14ac:dyDescent="0.3">
      <c r="A21" s="63" t="s">
        <v>1174</v>
      </c>
      <c r="B21" s="64">
        <f>VLOOKUP($A21,'Return Data'!$B$7:$R$2843,3,0)</f>
        <v>44413</v>
      </c>
      <c r="C21" s="65">
        <f>VLOOKUP($A21,'Return Data'!$B$7:$R$2843,4,0)</f>
        <v>17.521999999999998</v>
      </c>
      <c r="D21" s="65">
        <f>VLOOKUP($A21,'Return Data'!$B$7:$R$2843,10,0)</f>
        <v>17.11</v>
      </c>
      <c r="E21" s="66">
        <f t="shared" si="0"/>
        <v>15</v>
      </c>
      <c r="F21" s="65">
        <f>VLOOKUP($A21,'Return Data'!$B$7:$R$2843,11,0)</f>
        <v>33.8262</v>
      </c>
      <c r="G21" s="66">
        <f t="shared" si="1"/>
        <v>2</v>
      </c>
      <c r="H21" s="65">
        <f>VLOOKUP($A21,'Return Data'!$B$7:$R$2843,12,0)</f>
        <v>63.999200000000002</v>
      </c>
      <c r="I21" s="66">
        <f t="shared" si="2"/>
        <v>4</v>
      </c>
      <c r="J21" s="65">
        <f>VLOOKUP($A21,'Return Data'!$B$7:$R$2843,13,0)</f>
        <v>77.996700000000004</v>
      </c>
      <c r="K21" s="66">
        <f t="shared" si="3"/>
        <v>8</v>
      </c>
      <c r="L21" s="65">
        <f>VLOOKUP($A21,'Return Data'!$B$7:$R$2843,17,0)</f>
        <v>40.048999999999999</v>
      </c>
      <c r="M21" s="66">
        <f t="shared" si="4"/>
        <v>8</v>
      </c>
      <c r="N21" s="65"/>
      <c r="O21" s="66"/>
      <c r="P21" s="65"/>
      <c r="Q21" s="66"/>
      <c r="R21" s="65">
        <f>VLOOKUP($A21,'Return Data'!$B$7:$R$2843,16,0)</f>
        <v>17.299700000000001</v>
      </c>
      <c r="S21" s="67">
        <f t="shared" si="7"/>
        <v>22</v>
      </c>
    </row>
    <row r="22" spans="1:19" x14ac:dyDescent="0.3">
      <c r="A22" s="63" t="s">
        <v>1176</v>
      </c>
      <c r="B22" s="64">
        <f>VLOOKUP($A22,'Return Data'!$B$7:$R$2843,3,0)</f>
        <v>44413</v>
      </c>
      <c r="C22" s="65">
        <f>VLOOKUP($A22,'Return Data'!$B$7:$R$2843,4,0)</f>
        <v>20.213999999999999</v>
      </c>
      <c r="D22" s="65">
        <f>VLOOKUP($A22,'Return Data'!$B$7:$R$2843,10,0)</f>
        <v>17.209800000000001</v>
      </c>
      <c r="E22" s="66">
        <f t="shared" si="0"/>
        <v>13</v>
      </c>
      <c r="F22" s="65">
        <f>VLOOKUP($A22,'Return Data'!$B$7:$R$2843,11,0)</f>
        <v>25.1021</v>
      </c>
      <c r="G22" s="66">
        <f t="shared" si="1"/>
        <v>16</v>
      </c>
      <c r="H22" s="65">
        <f>VLOOKUP($A22,'Return Data'!$B$7:$R$2843,12,0)</f>
        <v>62.465800000000002</v>
      </c>
      <c r="I22" s="66">
        <f t="shared" si="2"/>
        <v>6</v>
      </c>
      <c r="J22" s="65">
        <f>VLOOKUP($A22,'Return Data'!$B$7:$R$2843,13,0)</f>
        <v>87.757800000000003</v>
      </c>
      <c r="K22" s="66">
        <f t="shared" ref="K22:K31" si="8">RANK(J22,J$8:J$33,0)</f>
        <v>2</v>
      </c>
      <c r="L22" s="65"/>
      <c r="M22" s="66"/>
      <c r="N22" s="65"/>
      <c r="O22" s="66"/>
      <c r="P22" s="65"/>
      <c r="Q22" s="66"/>
      <c r="R22" s="65">
        <f>VLOOKUP($A22,'Return Data'!$B$7:$R$2843,16,0)</f>
        <v>41.634599999999999</v>
      </c>
      <c r="S22" s="67">
        <f t="shared" si="7"/>
        <v>2</v>
      </c>
    </row>
    <row r="23" spans="1:19" x14ac:dyDescent="0.3">
      <c r="A23" s="63" t="s">
        <v>1178</v>
      </c>
      <c r="B23" s="64">
        <f>VLOOKUP($A23,'Return Data'!$B$7:$R$2843,3,0)</f>
        <v>44413</v>
      </c>
      <c r="C23" s="65">
        <f>VLOOKUP($A23,'Return Data'!$B$7:$R$2843,4,0)</f>
        <v>41.6203</v>
      </c>
      <c r="D23" s="65">
        <f>VLOOKUP($A23,'Return Data'!$B$7:$R$2843,10,0)</f>
        <v>16.360199999999999</v>
      </c>
      <c r="E23" s="66">
        <f t="shared" si="0"/>
        <v>18</v>
      </c>
      <c r="F23" s="65">
        <f>VLOOKUP($A23,'Return Data'!$B$7:$R$2843,11,0)</f>
        <v>22.625399999999999</v>
      </c>
      <c r="G23" s="66">
        <f t="shared" si="1"/>
        <v>23</v>
      </c>
      <c r="H23" s="65">
        <f>VLOOKUP($A23,'Return Data'!$B$7:$R$2843,12,0)</f>
        <v>47.279499999999999</v>
      </c>
      <c r="I23" s="66">
        <f t="shared" si="2"/>
        <v>23</v>
      </c>
      <c r="J23" s="65">
        <f>VLOOKUP($A23,'Return Data'!$B$7:$R$2843,13,0)</f>
        <v>64.898200000000003</v>
      </c>
      <c r="K23" s="66">
        <f t="shared" si="8"/>
        <v>21</v>
      </c>
      <c r="L23" s="65">
        <f>VLOOKUP($A23,'Return Data'!$B$7:$R$2843,17,0)</f>
        <v>31.033200000000001</v>
      </c>
      <c r="M23" s="66">
        <f>RANK(L23,L$8:L$33,0)</f>
        <v>20</v>
      </c>
      <c r="N23" s="65">
        <f>VLOOKUP($A23,'Return Data'!$B$7:$R$2843,14,0)</f>
        <v>13.954599999999999</v>
      </c>
      <c r="O23" s="66">
        <f>RANK(N23,N$8:N$33,0)</f>
        <v>18</v>
      </c>
      <c r="P23" s="65">
        <f>VLOOKUP($A23,'Return Data'!$B$7:$R$2843,15,0)</f>
        <v>12.6112</v>
      </c>
      <c r="Q23" s="66">
        <f>RANK(P23,P$8:P$33,0)</f>
        <v>20</v>
      </c>
      <c r="R23" s="65">
        <f>VLOOKUP($A23,'Return Data'!$B$7:$R$2843,16,0)</f>
        <v>21.0977</v>
      </c>
      <c r="S23" s="67">
        <f t="shared" si="7"/>
        <v>9</v>
      </c>
    </row>
    <row r="24" spans="1:19" x14ac:dyDescent="0.3">
      <c r="A24" s="63" t="s">
        <v>1181</v>
      </c>
      <c r="B24" s="64">
        <f>VLOOKUP($A24,'Return Data'!$B$7:$R$2843,3,0)</f>
        <v>44413</v>
      </c>
      <c r="C24" s="65">
        <f>VLOOKUP($A24,'Return Data'!$B$7:$R$2843,4,0)</f>
        <v>2029.9303</v>
      </c>
      <c r="D24" s="65">
        <f>VLOOKUP($A24,'Return Data'!$B$7:$R$2843,10,0)</f>
        <v>20.5426</v>
      </c>
      <c r="E24" s="66">
        <f t="shared" si="0"/>
        <v>3</v>
      </c>
      <c r="F24" s="65">
        <f>VLOOKUP($A24,'Return Data'!$B$7:$R$2843,11,0)</f>
        <v>27.051100000000002</v>
      </c>
      <c r="G24" s="66">
        <f t="shared" si="1"/>
        <v>10</v>
      </c>
      <c r="H24" s="65">
        <f>VLOOKUP($A24,'Return Data'!$B$7:$R$2843,12,0)</f>
        <v>60.205300000000001</v>
      </c>
      <c r="I24" s="66">
        <f t="shared" si="2"/>
        <v>11</v>
      </c>
      <c r="J24" s="65">
        <f>VLOOKUP($A24,'Return Data'!$B$7:$R$2843,13,0)</f>
        <v>77.760400000000004</v>
      </c>
      <c r="K24" s="66">
        <f t="shared" si="8"/>
        <v>9</v>
      </c>
      <c r="L24" s="65">
        <f>VLOOKUP($A24,'Return Data'!$B$7:$R$2843,17,0)</f>
        <v>37.917299999999997</v>
      </c>
      <c r="M24" s="66">
        <f>RANK(L24,L$8:L$33,0)</f>
        <v>12</v>
      </c>
      <c r="N24" s="65">
        <f>VLOOKUP($A24,'Return Data'!$B$7:$R$2843,14,0)</f>
        <v>20.515799999999999</v>
      </c>
      <c r="O24" s="66">
        <f>RANK(N24,N$8:N$33,0)</f>
        <v>8</v>
      </c>
      <c r="P24" s="65">
        <f>VLOOKUP($A24,'Return Data'!$B$7:$R$2843,15,0)</f>
        <v>17.8444</v>
      </c>
      <c r="Q24" s="66">
        <f>RANK(P24,P$8:P$33,0)</f>
        <v>7</v>
      </c>
      <c r="R24" s="65">
        <f>VLOOKUP($A24,'Return Data'!$B$7:$R$2843,16,0)</f>
        <v>17.554600000000001</v>
      </c>
      <c r="S24" s="67">
        <f t="shared" si="7"/>
        <v>21</v>
      </c>
    </row>
    <row r="25" spans="1:19" x14ac:dyDescent="0.3">
      <c r="A25" s="63" t="s">
        <v>1182</v>
      </c>
      <c r="B25" s="64">
        <f>VLOOKUP($A25,'Return Data'!$B$7:$R$2843,3,0)</f>
        <v>44413</v>
      </c>
      <c r="C25" s="65">
        <f>VLOOKUP($A25,'Return Data'!$B$7:$R$2843,4,0)</f>
        <v>42.98</v>
      </c>
      <c r="D25" s="65">
        <f>VLOOKUP($A25,'Return Data'!$B$7:$R$2843,10,0)</f>
        <v>19.855</v>
      </c>
      <c r="E25" s="66">
        <f t="shared" si="0"/>
        <v>4</v>
      </c>
      <c r="F25" s="65">
        <f>VLOOKUP($A25,'Return Data'!$B$7:$R$2843,11,0)</f>
        <v>32.613399999999999</v>
      </c>
      <c r="G25" s="66">
        <f t="shared" si="1"/>
        <v>3</v>
      </c>
      <c r="H25" s="65">
        <f>VLOOKUP($A25,'Return Data'!$B$7:$R$2843,12,0)</f>
        <v>70.894599999999997</v>
      </c>
      <c r="I25" s="66">
        <f t="shared" si="2"/>
        <v>1</v>
      </c>
      <c r="J25" s="65">
        <f>VLOOKUP($A25,'Return Data'!$B$7:$R$2843,13,0)</f>
        <v>96.524900000000002</v>
      </c>
      <c r="K25" s="66">
        <f t="shared" si="8"/>
        <v>1</v>
      </c>
      <c r="L25" s="65">
        <f>VLOOKUP($A25,'Return Data'!$B$7:$R$2843,17,0)</f>
        <v>60.226599999999998</v>
      </c>
      <c r="M25" s="66">
        <f>RANK(L25,L$8:L$33,0)</f>
        <v>1</v>
      </c>
      <c r="N25" s="65">
        <f>VLOOKUP($A25,'Return Data'!$B$7:$R$2843,14,0)</f>
        <v>28.089400000000001</v>
      </c>
      <c r="O25" s="66">
        <f>RANK(N25,N$8:N$33,0)</f>
        <v>1</v>
      </c>
      <c r="P25" s="65">
        <f>VLOOKUP($A25,'Return Data'!$B$7:$R$2843,15,0)</f>
        <v>21.223199999999999</v>
      </c>
      <c r="Q25" s="66">
        <f>RANK(P25,P$8:P$33,0)</f>
        <v>2</v>
      </c>
      <c r="R25" s="65">
        <f>VLOOKUP($A25,'Return Data'!$B$7:$R$2843,16,0)</f>
        <v>20.9101</v>
      </c>
      <c r="S25" s="67">
        <f t="shared" si="7"/>
        <v>10</v>
      </c>
    </row>
    <row r="26" spans="1:19" x14ac:dyDescent="0.3">
      <c r="A26" s="63" t="s">
        <v>1184</v>
      </c>
      <c r="B26" s="64">
        <f>VLOOKUP($A26,'Return Data'!$B$7:$R$2843,3,0)</f>
        <v>44413</v>
      </c>
      <c r="C26" s="65">
        <f>VLOOKUP($A26,'Return Data'!$B$7:$R$2843,4,0)</f>
        <v>16.87</v>
      </c>
      <c r="D26" s="65">
        <f>VLOOKUP($A26,'Return Data'!$B$7:$R$2843,10,0)</f>
        <v>17.725100000000001</v>
      </c>
      <c r="E26" s="66">
        <f t="shared" si="0"/>
        <v>12</v>
      </c>
      <c r="F26" s="65">
        <f>VLOOKUP($A26,'Return Data'!$B$7:$R$2843,11,0)</f>
        <v>24.0441</v>
      </c>
      <c r="G26" s="66">
        <f t="shared" ref="G26" si="9">RANK(F26,F$8:F$33,0)</f>
        <v>17</v>
      </c>
      <c r="H26" s="65">
        <f>VLOOKUP($A26,'Return Data'!$B$7:$R$2843,12,0)</f>
        <v>54.912799999999997</v>
      </c>
      <c r="I26" s="66">
        <f t="shared" ref="I26" si="10">RANK(H26,H$8:H$33,0)</f>
        <v>14</v>
      </c>
      <c r="J26" s="65">
        <f>VLOOKUP($A26,'Return Data'!$B$7:$R$2843,13,0)</f>
        <v>72.318700000000007</v>
      </c>
      <c r="K26" s="66">
        <f t="shared" si="8"/>
        <v>15</v>
      </c>
      <c r="L26" s="65"/>
      <c r="M26" s="66"/>
      <c r="N26" s="65"/>
      <c r="O26" s="66"/>
      <c r="P26" s="65"/>
      <c r="Q26" s="66"/>
      <c r="R26" s="65">
        <f>VLOOKUP($A26,'Return Data'!$B$7:$R$2843,16,0)</f>
        <v>38.6586</v>
      </c>
      <c r="S26" s="67">
        <f t="shared" si="7"/>
        <v>3</v>
      </c>
    </row>
    <row r="27" spans="1:19" x14ac:dyDescent="0.3">
      <c r="A27" s="63" t="s">
        <v>1187</v>
      </c>
      <c r="B27" s="64">
        <f>VLOOKUP($A27,'Return Data'!$B$7:$R$2843,3,0)</f>
        <v>44413</v>
      </c>
      <c r="C27" s="65">
        <f>VLOOKUP($A27,'Return Data'!$B$7:$R$2843,4,0)</f>
        <v>114.8914</v>
      </c>
      <c r="D27" s="65">
        <f>VLOOKUP($A27,'Return Data'!$B$7:$R$2843,10,0)</f>
        <v>17.160599999999999</v>
      </c>
      <c r="E27" s="66">
        <f t="shared" si="0"/>
        <v>14</v>
      </c>
      <c r="F27" s="65">
        <f>VLOOKUP($A27,'Return Data'!$B$7:$R$2843,11,0)</f>
        <v>39.979300000000002</v>
      </c>
      <c r="G27" s="66">
        <f t="shared" ref="G27:G33" si="11">RANK(F27,F$8:F$33,0)</f>
        <v>1</v>
      </c>
      <c r="H27" s="65">
        <f>VLOOKUP($A27,'Return Data'!$B$7:$R$2843,12,0)</f>
        <v>67.771500000000003</v>
      </c>
      <c r="I27" s="66">
        <f t="shared" ref="I27:I33" si="12">RANK(H27,H$8:H$33,0)</f>
        <v>2</v>
      </c>
      <c r="J27" s="65">
        <f>VLOOKUP($A27,'Return Data'!$B$7:$R$2843,13,0)</f>
        <v>87.307500000000005</v>
      </c>
      <c r="K27" s="66">
        <f t="shared" si="8"/>
        <v>3</v>
      </c>
      <c r="L27" s="65">
        <f>VLOOKUP($A27,'Return Data'!$B$7:$R$2843,17,0)</f>
        <v>51.255400000000002</v>
      </c>
      <c r="M27" s="66">
        <f>RANK(L27,L$8:L$33,0)</f>
        <v>2</v>
      </c>
      <c r="N27" s="65">
        <f>VLOOKUP($A27,'Return Data'!$B$7:$R$2843,14,0)</f>
        <v>24.9237</v>
      </c>
      <c r="O27" s="66">
        <f>RANK(N27,N$8:N$33,0)</f>
        <v>2</v>
      </c>
      <c r="P27" s="65">
        <f>VLOOKUP($A27,'Return Data'!$B$7:$R$2843,15,0)</f>
        <v>19.7441</v>
      </c>
      <c r="Q27" s="66">
        <f>RANK(P27,P$8:P$33,0)</f>
        <v>3</v>
      </c>
      <c r="R27" s="65">
        <f>VLOOKUP($A27,'Return Data'!$B$7:$R$2843,16,0)</f>
        <v>16.666699999999999</v>
      </c>
      <c r="S27" s="67">
        <f t="shared" si="7"/>
        <v>24</v>
      </c>
    </row>
    <row r="28" spans="1:19" x14ac:dyDescent="0.3">
      <c r="A28" s="63" t="s">
        <v>1188</v>
      </c>
      <c r="B28" s="64">
        <f>VLOOKUP($A28,'Return Data'!$B$7:$R$2843,3,0)</f>
        <v>44413</v>
      </c>
      <c r="C28" s="65">
        <f>VLOOKUP($A28,'Return Data'!$B$7:$R$2843,4,0)</f>
        <v>136.8451</v>
      </c>
      <c r="D28" s="65">
        <f>VLOOKUP($A28,'Return Data'!$B$7:$R$2843,10,0)</f>
        <v>15.244999999999999</v>
      </c>
      <c r="E28" s="66">
        <f t="shared" si="0"/>
        <v>21</v>
      </c>
      <c r="F28" s="65">
        <f>VLOOKUP($A28,'Return Data'!$B$7:$R$2843,11,0)</f>
        <v>26.950600000000001</v>
      </c>
      <c r="G28" s="66">
        <f t="shared" si="11"/>
        <v>11</v>
      </c>
      <c r="H28" s="65">
        <f>VLOOKUP($A28,'Return Data'!$B$7:$R$2843,12,0)</f>
        <v>64.367199999999997</v>
      </c>
      <c r="I28" s="66">
        <f t="shared" si="12"/>
        <v>3</v>
      </c>
      <c r="J28" s="65">
        <f>VLOOKUP($A28,'Return Data'!$B$7:$R$2843,13,0)</f>
        <v>81.5398</v>
      </c>
      <c r="K28" s="66">
        <f t="shared" si="8"/>
        <v>5</v>
      </c>
      <c r="L28" s="65">
        <f>VLOOKUP($A28,'Return Data'!$B$7:$R$2843,17,0)</f>
        <v>41.2545</v>
      </c>
      <c r="M28" s="66">
        <f>RANK(L28,L$8:L$33,0)</f>
        <v>5</v>
      </c>
      <c r="N28" s="65">
        <f>VLOOKUP($A28,'Return Data'!$B$7:$R$2843,14,0)</f>
        <v>19.617799999999999</v>
      </c>
      <c r="O28" s="66">
        <f>RANK(N28,N$8:N$33,0)</f>
        <v>10</v>
      </c>
      <c r="P28" s="65">
        <f>VLOOKUP($A28,'Return Data'!$B$7:$R$2843,15,0)</f>
        <v>14.260999999999999</v>
      </c>
      <c r="Q28" s="66">
        <f>RANK(P28,P$8:P$33,0)</f>
        <v>18</v>
      </c>
      <c r="R28" s="65">
        <f>VLOOKUP($A28,'Return Data'!$B$7:$R$2843,16,0)</f>
        <v>20.353200000000001</v>
      </c>
      <c r="S28" s="67">
        <f t="shared" si="7"/>
        <v>15</v>
      </c>
    </row>
    <row r="29" spans="1:19" x14ac:dyDescent="0.3">
      <c r="A29" s="63" t="s">
        <v>1191</v>
      </c>
      <c r="B29" s="64">
        <f>VLOOKUP($A29,'Return Data'!$B$7:$R$2843,3,0)</f>
        <v>44413</v>
      </c>
      <c r="C29" s="65">
        <f>VLOOKUP($A29,'Return Data'!$B$7:$R$2843,4,0)</f>
        <v>702.80560000000003</v>
      </c>
      <c r="D29" s="65">
        <f>VLOOKUP($A29,'Return Data'!$B$7:$R$2843,10,0)</f>
        <v>15.6922</v>
      </c>
      <c r="E29" s="66">
        <f t="shared" si="0"/>
        <v>20</v>
      </c>
      <c r="F29" s="65">
        <f>VLOOKUP($A29,'Return Data'!$B$7:$R$2843,11,0)</f>
        <v>20.068300000000001</v>
      </c>
      <c r="G29" s="66">
        <f t="shared" si="11"/>
        <v>25</v>
      </c>
      <c r="H29" s="65">
        <f>VLOOKUP($A29,'Return Data'!$B$7:$R$2843,12,0)</f>
        <v>49.202599999999997</v>
      </c>
      <c r="I29" s="66">
        <f t="shared" si="12"/>
        <v>20</v>
      </c>
      <c r="J29" s="65">
        <f>VLOOKUP($A29,'Return Data'!$B$7:$R$2843,13,0)</f>
        <v>67.627300000000005</v>
      </c>
      <c r="K29" s="66">
        <f t="shared" si="8"/>
        <v>18</v>
      </c>
      <c r="L29" s="65">
        <f>VLOOKUP($A29,'Return Data'!$B$7:$R$2843,17,0)</f>
        <v>27.770399999999999</v>
      </c>
      <c r="M29" s="66">
        <f>RANK(L29,L$8:L$33,0)</f>
        <v>23</v>
      </c>
      <c r="N29" s="65">
        <f>VLOOKUP($A29,'Return Data'!$B$7:$R$2843,14,0)</f>
        <v>11.2896</v>
      </c>
      <c r="O29" s="66">
        <f>RANK(N29,N$8:N$33,0)</f>
        <v>22</v>
      </c>
      <c r="P29" s="65">
        <f>VLOOKUP($A29,'Return Data'!$B$7:$R$2843,15,0)</f>
        <v>11.9053</v>
      </c>
      <c r="Q29" s="66">
        <f>RANK(P29,P$8:P$33,0)</f>
        <v>21</v>
      </c>
      <c r="R29" s="65">
        <f>VLOOKUP($A29,'Return Data'!$B$7:$R$2843,16,0)</f>
        <v>17.654499999999999</v>
      </c>
      <c r="S29" s="67">
        <f t="shared" si="7"/>
        <v>20</v>
      </c>
    </row>
    <row r="30" spans="1:19" x14ac:dyDescent="0.3">
      <c r="A30" s="63" t="s">
        <v>1193</v>
      </c>
      <c r="B30" s="64">
        <f>VLOOKUP($A30,'Return Data'!$B$7:$R$2843,3,0)</f>
        <v>44413</v>
      </c>
      <c r="C30" s="65">
        <f>VLOOKUP($A30,'Return Data'!$B$7:$R$2843,4,0)</f>
        <v>250.50530000000001</v>
      </c>
      <c r="D30" s="65">
        <f>VLOOKUP($A30,'Return Data'!$B$7:$R$2843,10,0)</f>
        <v>15.875299999999999</v>
      </c>
      <c r="E30" s="66">
        <f t="shared" si="0"/>
        <v>19</v>
      </c>
      <c r="F30" s="65">
        <f>VLOOKUP($A30,'Return Data'!$B$7:$R$2843,11,0)</f>
        <v>25.726900000000001</v>
      </c>
      <c r="G30" s="66">
        <f t="shared" si="11"/>
        <v>14</v>
      </c>
      <c r="H30" s="65">
        <f>VLOOKUP($A30,'Return Data'!$B$7:$R$2843,12,0)</f>
        <v>51.794499999999999</v>
      </c>
      <c r="I30" s="66">
        <f t="shared" si="12"/>
        <v>18</v>
      </c>
      <c r="J30" s="65">
        <f>VLOOKUP($A30,'Return Data'!$B$7:$R$2843,13,0)</f>
        <v>73.445499999999996</v>
      </c>
      <c r="K30" s="66">
        <f t="shared" si="8"/>
        <v>13</v>
      </c>
      <c r="L30" s="65">
        <f>VLOOKUP($A30,'Return Data'!$B$7:$R$2843,17,0)</f>
        <v>36.542900000000003</v>
      </c>
      <c r="M30" s="66">
        <f>RANK(L30,L$8:L$33,0)</f>
        <v>14</v>
      </c>
      <c r="N30" s="65">
        <f>VLOOKUP($A30,'Return Data'!$B$7:$R$2843,14,0)</f>
        <v>21.1233</v>
      </c>
      <c r="O30" s="66">
        <f>RANK(N30,N$8:N$33,0)</f>
        <v>5</v>
      </c>
      <c r="P30" s="65">
        <f>VLOOKUP($A30,'Return Data'!$B$7:$R$2843,15,0)</f>
        <v>17.752300000000002</v>
      </c>
      <c r="Q30" s="66">
        <f>RANK(P30,P$8:P$33,0)</f>
        <v>8</v>
      </c>
      <c r="R30" s="65">
        <f>VLOOKUP($A30,'Return Data'!$B$7:$R$2843,16,0)</f>
        <v>20.814</v>
      </c>
      <c r="S30" s="67">
        <f t="shared" si="7"/>
        <v>11</v>
      </c>
    </row>
    <row r="31" spans="1:19" x14ac:dyDescent="0.3">
      <c r="A31" s="63" t="s">
        <v>1194</v>
      </c>
      <c r="B31" s="64">
        <f>VLOOKUP($A31,'Return Data'!$B$7:$R$2843,3,0)</f>
        <v>44413</v>
      </c>
      <c r="C31" s="65">
        <f>VLOOKUP($A31,'Return Data'!$B$7:$R$2843,4,0)</f>
        <v>74.47</v>
      </c>
      <c r="D31" s="65">
        <f>VLOOKUP($A31,'Return Data'!$B$7:$R$2843,10,0)</f>
        <v>14.446</v>
      </c>
      <c r="E31" s="66">
        <f t="shared" si="0"/>
        <v>24</v>
      </c>
      <c r="F31" s="65">
        <f>VLOOKUP($A31,'Return Data'!$B$7:$R$2843,11,0)</f>
        <v>25.539400000000001</v>
      </c>
      <c r="G31" s="66">
        <f t="shared" si="11"/>
        <v>15</v>
      </c>
      <c r="H31" s="65">
        <f>VLOOKUP($A31,'Return Data'!$B$7:$R$2843,12,0)</f>
        <v>47.552999999999997</v>
      </c>
      <c r="I31" s="66">
        <f t="shared" si="12"/>
        <v>22</v>
      </c>
      <c r="J31" s="65">
        <f>VLOOKUP($A31,'Return Data'!$B$7:$R$2843,13,0)</f>
        <v>60.2194</v>
      </c>
      <c r="K31" s="66">
        <f t="shared" si="8"/>
        <v>24</v>
      </c>
      <c r="L31" s="65">
        <f>VLOOKUP($A31,'Return Data'!$B$7:$R$2843,17,0)</f>
        <v>38.017099999999999</v>
      </c>
      <c r="M31" s="66">
        <f>RANK(L31,L$8:L$33,0)</f>
        <v>11</v>
      </c>
      <c r="N31" s="65">
        <f>VLOOKUP($A31,'Return Data'!$B$7:$R$2843,14,0)</f>
        <v>16.187999999999999</v>
      </c>
      <c r="O31" s="66">
        <f>RANK(N31,N$8:N$33,0)</f>
        <v>15</v>
      </c>
      <c r="P31" s="65">
        <f>VLOOKUP($A31,'Return Data'!$B$7:$R$2843,15,0)</f>
        <v>16.925699999999999</v>
      </c>
      <c r="Q31" s="66">
        <f>RANK(P31,P$8:P$33,0)</f>
        <v>10</v>
      </c>
      <c r="R31" s="65">
        <f>VLOOKUP($A31,'Return Data'!$B$7:$R$2843,16,0)</f>
        <v>18.182600000000001</v>
      </c>
      <c r="S31" s="67">
        <f t="shared" si="7"/>
        <v>19</v>
      </c>
    </row>
    <row r="32" spans="1:19" x14ac:dyDescent="0.3">
      <c r="A32" s="63" t="s">
        <v>1196</v>
      </c>
      <c r="B32" s="64">
        <f>VLOOKUP($A32,'Return Data'!$B$7:$R$2843,3,0)</f>
        <v>44413</v>
      </c>
      <c r="C32" s="65">
        <f>VLOOKUP($A32,'Return Data'!$B$7:$R$2843,4,0)</f>
        <v>26.2</v>
      </c>
      <c r="D32" s="65">
        <f>VLOOKUP($A32,'Return Data'!$B$7:$R$2843,10,0)</f>
        <v>21.917200000000001</v>
      </c>
      <c r="E32" s="66">
        <f t="shared" si="0"/>
        <v>1</v>
      </c>
      <c r="F32" s="65">
        <f>VLOOKUP($A32,'Return Data'!$B$7:$R$2843,11,0)</f>
        <v>31.592199999999998</v>
      </c>
      <c r="G32" s="66">
        <f t="shared" si="11"/>
        <v>5</v>
      </c>
      <c r="H32" s="65">
        <f>VLOOKUP($A32,'Return Data'!$B$7:$R$2843,12,0)</f>
        <v>60.440899999999999</v>
      </c>
      <c r="I32" s="66">
        <f t="shared" si="12"/>
        <v>10</v>
      </c>
      <c r="J32" s="65"/>
      <c r="K32" s="66"/>
      <c r="L32" s="65"/>
      <c r="M32" s="66"/>
      <c r="N32" s="65"/>
      <c r="O32" s="66"/>
      <c r="P32" s="65"/>
      <c r="Q32" s="66"/>
      <c r="R32" s="65">
        <f>VLOOKUP($A32,'Return Data'!$B$7:$R$2843,16,0)</f>
        <v>102.004</v>
      </c>
      <c r="S32" s="67">
        <f t="shared" si="7"/>
        <v>1</v>
      </c>
    </row>
    <row r="33" spans="1:19" x14ac:dyDescent="0.3">
      <c r="A33" s="63" t="s">
        <v>1939</v>
      </c>
      <c r="B33" s="64">
        <f>VLOOKUP($A33,'Return Data'!$B$7:$R$2843,3,0)</f>
        <v>44413</v>
      </c>
      <c r="C33" s="65">
        <f>VLOOKUP($A33,'Return Data'!$B$7:$R$2843,4,0)</f>
        <v>189.61320000000001</v>
      </c>
      <c r="D33" s="65">
        <f>VLOOKUP($A33,'Return Data'!$B$7:$R$2843,10,0)</f>
        <v>19.605</v>
      </c>
      <c r="E33" s="66">
        <f t="shared" si="0"/>
        <v>7</v>
      </c>
      <c r="F33" s="65">
        <f>VLOOKUP($A33,'Return Data'!$B$7:$R$2843,11,0)</f>
        <v>26.1784</v>
      </c>
      <c r="G33" s="66">
        <f t="shared" si="11"/>
        <v>13</v>
      </c>
      <c r="H33" s="65">
        <f>VLOOKUP($A33,'Return Data'!$B$7:$R$2843,12,0)</f>
        <v>55.914000000000001</v>
      </c>
      <c r="I33" s="66">
        <f t="shared" si="12"/>
        <v>13</v>
      </c>
      <c r="J33" s="65">
        <f>VLOOKUP($A33,'Return Data'!$B$7:$R$2843,13,0)</f>
        <v>77.034899999999993</v>
      </c>
      <c r="K33" s="66">
        <f>RANK(J33,J$8:J$33,0)</f>
        <v>11</v>
      </c>
      <c r="L33" s="65">
        <f>VLOOKUP($A33,'Return Data'!$B$7:$R$2843,17,0)</f>
        <v>42.539900000000003</v>
      </c>
      <c r="M33" s="66">
        <f>RANK(L33,L$8:L$33,0)</f>
        <v>4</v>
      </c>
      <c r="N33" s="65">
        <f>VLOOKUP($A33,'Return Data'!$B$7:$R$2843,14,0)</f>
        <v>18.944900000000001</v>
      </c>
      <c r="O33" s="66">
        <f>RANK(N33,N$8:N$33,0)</f>
        <v>11</v>
      </c>
      <c r="P33" s="65">
        <f>VLOOKUP($A33,'Return Data'!$B$7:$R$2843,15,0)</f>
        <v>15.9069</v>
      </c>
      <c r="Q33" s="66">
        <f>RANK(P33,P$8:P$33,0)</f>
        <v>15</v>
      </c>
      <c r="R33" s="65">
        <f>VLOOKUP($A33,'Return Data'!$B$7:$R$2843,16,0)</f>
        <v>21.186699999999998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17.487292307692311</v>
      </c>
      <c r="E35" s="74"/>
      <c r="F35" s="75">
        <f>AVERAGE(F8:F33)</f>
        <v>26.499819230769241</v>
      </c>
      <c r="G35" s="74"/>
      <c r="H35" s="75">
        <f>AVERAGE(H8:H33)</f>
        <v>55.860338461538461</v>
      </c>
      <c r="I35" s="74"/>
      <c r="J35" s="75">
        <f>AVERAGE(J8:J33)</f>
        <v>74.237028000000009</v>
      </c>
      <c r="K35" s="74"/>
      <c r="L35" s="75">
        <f>AVERAGE(L8:L33)</f>
        <v>38.036869565217387</v>
      </c>
      <c r="M35" s="74"/>
      <c r="N35" s="75">
        <f>AVERAGE(N8:N33)</f>
        <v>18.297436363636365</v>
      </c>
      <c r="O35" s="74"/>
      <c r="P35" s="75">
        <f>AVERAGE(P8:P33)</f>
        <v>16.861666666666672</v>
      </c>
      <c r="Q35" s="74"/>
      <c r="R35" s="75">
        <f>AVERAGE(R8:R33)</f>
        <v>23.986630769230764</v>
      </c>
      <c r="S35" s="76"/>
    </row>
    <row r="36" spans="1:19" x14ac:dyDescent="0.3">
      <c r="A36" s="73" t="s">
        <v>28</v>
      </c>
      <c r="B36" s="74"/>
      <c r="C36" s="74"/>
      <c r="D36" s="75">
        <f>MIN(D8:D33)</f>
        <v>13.479100000000001</v>
      </c>
      <c r="E36" s="74"/>
      <c r="F36" s="75">
        <f>MIN(F8:F33)</f>
        <v>19.418199999999999</v>
      </c>
      <c r="G36" s="74"/>
      <c r="H36" s="75">
        <f>MIN(H8:H33)</f>
        <v>41.691000000000003</v>
      </c>
      <c r="I36" s="74"/>
      <c r="J36" s="75">
        <f>MIN(J8:J33)</f>
        <v>57.638199999999998</v>
      </c>
      <c r="K36" s="74"/>
      <c r="L36" s="75">
        <f>MIN(L8:L33)</f>
        <v>27.770399999999999</v>
      </c>
      <c r="M36" s="74"/>
      <c r="N36" s="75">
        <f>MIN(N8:N33)</f>
        <v>11.2896</v>
      </c>
      <c r="O36" s="74"/>
      <c r="P36" s="75">
        <f>MIN(P8:P33)</f>
        <v>11.9053</v>
      </c>
      <c r="Q36" s="74"/>
      <c r="R36" s="75">
        <f>MIN(R8:R33)</f>
        <v>9.7646999999999995</v>
      </c>
      <c r="S36" s="76"/>
    </row>
    <row r="37" spans="1:19" ht="15" thickBot="1" x14ac:dyDescent="0.35">
      <c r="A37" s="77" t="s">
        <v>29</v>
      </c>
      <c r="B37" s="78"/>
      <c r="C37" s="78"/>
      <c r="D37" s="79">
        <f>MAX(D8:D33)</f>
        <v>21.917200000000001</v>
      </c>
      <c r="E37" s="78"/>
      <c r="F37" s="79">
        <f>MAX(F8:F33)</f>
        <v>39.979300000000002</v>
      </c>
      <c r="G37" s="78"/>
      <c r="H37" s="79">
        <f>MAX(H8:H33)</f>
        <v>70.894599999999997</v>
      </c>
      <c r="I37" s="78"/>
      <c r="J37" s="79">
        <f>MAX(J8:J33)</f>
        <v>96.524900000000002</v>
      </c>
      <c r="K37" s="78"/>
      <c r="L37" s="79">
        <f>MAX(L8:L33)</f>
        <v>60.226599999999998</v>
      </c>
      <c r="M37" s="78"/>
      <c r="N37" s="79">
        <f>MAX(N8:N33)</f>
        <v>28.089400000000001</v>
      </c>
      <c r="O37" s="78"/>
      <c r="P37" s="79">
        <f>MAX(P8:P33)</f>
        <v>21.226700000000001</v>
      </c>
      <c r="Q37" s="78"/>
      <c r="R37" s="79">
        <f>MAX(R8:R33)</f>
        <v>102.004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44413</v>
      </c>
      <c r="C8" s="65">
        <f>VLOOKUP($A8,'Return Data'!$B$7:$R$2843,4,0)</f>
        <v>430.35</v>
      </c>
      <c r="D8" s="65">
        <f>VLOOKUP($A8,'Return Data'!$B$7:$R$2843,10,0)</f>
        <v>20.4922</v>
      </c>
      <c r="E8" s="66">
        <f t="shared" ref="E8:E33" si="0">RANK(D8,D$8:D$33,0)</f>
        <v>2</v>
      </c>
      <c r="F8" s="65">
        <f>VLOOKUP($A8,'Return Data'!$B$7:$R$2843,11,0)</f>
        <v>28.94</v>
      </c>
      <c r="G8" s="66">
        <f t="shared" ref="G8:G25" si="1">RANK(F8,F$8:F$33,0)</f>
        <v>6</v>
      </c>
      <c r="H8" s="65">
        <f>VLOOKUP($A8,'Return Data'!$B$7:$R$2843,12,0)</f>
        <v>56.776000000000003</v>
      </c>
      <c r="I8" s="66">
        <f t="shared" ref="I8:I25" si="2">RANK(H8,H$8:H$33,0)</f>
        <v>12</v>
      </c>
      <c r="J8" s="65">
        <f>VLOOKUP($A8,'Return Data'!$B$7:$R$2843,13,0)</f>
        <v>74.867900000000006</v>
      </c>
      <c r="K8" s="66">
        <f t="shared" ref="K8:K21" si="3">RANK(J8,J$8:J$33,0)</f>
        <v>11</v>
      </c>
      <c r="L8" s="65">
        <f>VLOOKUP($A8,'Return Data'!$B$7:$R$2843,17,0)</f>
        <v>29.695499999999999</v>
      </c>
      <c r="M8" s="66">
        <f t="shared" ref="M8:M21" si="4">RANK(L8,L$8:L$33,0)</f>
        <v>20</v>
      </c>
      <c r="N8" s="65">
        <f>VLOOKUP($A8,'Return Data'!$B$7:$R$2843,14,0)</f>
        <v>11.6782</v>
      </c>
      <c r="O8" s="66">
        <f t="shared" ref="O8:O20" si="5">RANK(N8,N$8:N$33,0)</f>
        <v>21</v>
      </c>
      <c r="P8" s="65">
        <f>VLOOKUP($A8,'Return Data'!$B$7:$R$2843,15,0)</f>
        <v>11.8308</v>
      </c>
      <c r="Q8" s="66">
        <f t="shared" ref="Q8:Q16" si="6">RANK(P8,P$8:P$33,0)</f>
        <v>19</v>
      </c>
      <c r="R8" s="65">
        <f>VLOOKUP($A8,'Return Data'!$B$7:$R$2843,16,0)</f>
        <v>22.085899999999999</v>
      </c>
      <c r="S8" s="67">
        <f t="shared" ref="S8:S33" si="7">RANK(R8,R$8:R$33,0)</f>
        <v>6</v>
      </c>
    </row>
    <row r="9" spans="1:20" x14ac:dyDescent="0.3">
      <c r="A9" s="63" t="s">
        <v>1151</v>
      </c>
      <c r="B9" s="64">
        <f>VLOOKUP($A9,'Return Data'!$B$7:$R$2843,3,0)</f>
        <v>44413</v>
      </c>
      <c r="C9" s="65">
        <f>VLOOKUP($A9,'Return Data'!$B$7:$R$2843,4,0)</f>
        <v>64.5</v>
      </c>
      <c r="D9" s="65">
        <f>VLOOKUP($A9,'Return Data'!$B$7:$R$2843,10,0)</f>
        <v>16.3</v>
      </c>
      <c r="E9" s="66">
        <f t="shared" si="0"/>
        <v>16</v>
      </c>
      <c r="F9" s="65">
        <f>VLOOKUP($A9,'Return Data'!$B$7:$R$2843,11,0)</f>
        <v>23.185600000000001</v>
      </c>
      <c r="G9" s="66">
        <f t="shared" si="1"/>
        <v>18</v>
      </c>
      <c r="H9" s="65">
        <f>VLOOKUP($A9,'Return Data'!$B$7:$R$2843,12,0)</f>
        <v>45.631100000000004</v>
      </c>
      <c r="I9" s="66">
        <f t="shared" si="2"/>
        <v>24</v>
      </c>
      <c r="J9" s="65">
        <f>VLOOKUP($A9,'Return Data'!$B$7:$R$2843,13,0)</f>
        <v>61.735199999999999</v>
      </c>
      <c r="K9" s="66">
        <f t="shared" si="3"/>
        <v>22</v>
      </c>
      <c r="L9" s="65">
        <f>VLOOKUP($A9,'Return Data'!$B$7:$R$2843,17,0)</f>
        <v>36.812199999999997</v>
      </c>
      <c r="M9" s="66">
        <f t="shared" si="4"/>
        <v>12</v>
      </c>
      <c r="N9" s="65">
        <f>VLOOKUP($A9,'Return Data'!$B$7:$R$2843,14,0)</f>
        <v>21.234999999999999</v>
      </c>
      <c r="O9" s="66">
        <f t="shared" si="5"/>
        <v>3</v>
      </c>
      <c r="P9" s="65">
        <f>VLOOKUP($A9,'Return Data'!$B$7:$R$2843,15,0)</f>
        <v>19.7407</v>
      </c>
      <c r="Q9" s="66">
        <f t="shared" si="6"/>
        <v>1</v>
      </c>
      <c r="R9" s="65">
        <f>VLOOKUP($A9,'Return Data'!$B$7:$R$2843,16,0)</f>
        <v>19.490400000000001</v>
      </c>
      <c r="S9" s="67">
        <f t="shared" si="7"/>
        <v>9</v>
      </c>
    </row>
    <row r="10" spans="1:20" x14ac:dyDescent="0.3">
      <c r="A10" s="63" t="s">
        <v>1152</v>
      </c>
      <c r="B10" s="64">
        <f>VLOOKUP($A10,'Return Data'!$B$7:$R$2843,3,0)</f>
        <v>44413</v>
      </c>
      <c r="C10" s="65">
        <f>VLOOKUP($A10,'Return Data'!$B$7:$R$2843,4,0)</f>
        <v>15.41</v>
      </c>
      <c r="D10" s="65">
        <f>VLOOKUP($A10,'Return Data'!$B$7:$R$2843,10,0)</f>
        <v>18.7211</v>
      </c>
      <c r="E10" s="66">
        <f t="shared" si="0"/>
        <v>9</v>
      </c>
      <c r="F10" s="65">
        <f>VLOOKUP($A10,'Return Data'!$B$7:$R$2843,11,0)</f>
        <v>26.207999999999998</v>
      </c>
      <c r="G10" s="66">
        <f t="shared" si="1"/>
        <v>12</v>
      </c>
      <c r="H10" s="65">
        <f>VLOOKUP($A10,'Return Data'!$B$7:$R$2843,12,0)</f>
        <v>51.3752</v>
      </c>
      <c r="I10" s="66">
        <f t="shared" si="2"/>
        <v>16</v>
      </c>
      <c r="J10" s="65">
        <f>VLOOKUP($A10,'Return Data'!$B$7:$R$2843,13,0)</f>
        <v>71.222200000000001</v>
      </c>
      <c r="K10" s="66">
        <f t="shared" si="3"/>
        <v>14</v>
      </c>
      <c r="L10" s="65">
        <f>VLOOKUP($A10,'Return Data'!$B$7:$R$2843,17,0)</f>
        <v>36.118600000000001</v>
      </c>
      <c r="M10" s="66">
        <f t="shared" si="4"/>
        <v>13</v>
      </c>
      <c r="N10" s="65">
        <f>VLOOKUP($A10,'Return Data'!$B$7:$R$2843,14,0)</f>
        <v>16.316500000000001</v>
      </c>
      <c r="O10" s="66">
        <f t="shared" si="5"/>
        <v>13</v>
      </c>
      <c r="P10" s="65">
        <f>VLOOKUP($A10,'Return Data'!$B$7:$R$2843,15,0)</f>
        <v>15.854900000000001</v>
      </c>
      <c r="Q10" s="66">
        <f t="shared" si="6"/>
        <v>10</v>
      </c>
      <c r="R10" s="65">
        <f>VLOOKUP($A10,'Return Data'!$B$7:$R$2843,16,0)</f>
        <v>4.0683999999999996</v>
      </c>
      <c r="S10" s="67">
        <f t="shared" si="7"/>
        <v>26</v>
      </c>
    </row>
    <row r="11" spans="1:20" x14ac:dyDescent="0.3">
      <c r="A11" s="63" t="s">
        <v>1154</v>
      </c>
      <c r="B11" s="64">
        <f>VLOOKUP($A11,'Return Data'!$B$7:$R$2843,3,0)</f>
        <v>44413</v>
      </c>
      <c r="C11" s="65">
        <f>VLOOKUP($A11,'Return Data'!$B$7:$R$2843,4,0)</f>
        <v>56.139000000000003</v>
      </c>
      <c r="D11" s="65">
        <f>VLOOKUP($A11,'Return Data'!$B$7:$R$2843,10,0)</f>
        <v>18.386800000000001</v>
      </c>
      <c r="E11" s="66">
        <f t="shared" si="0"/>
        <v>10</v>
      </c>
      <c r="F11" s="65">
        <f>VLOOKUP($A11,'Return Data'!$B$7:$R$2843,11,0)</f>
        <v>30.674299999999999</v>
      </c>
      <c r="G11" s="66">
        <f t="shared" si="1"/>
        <v>4</v>
      </c>
      <c r="H11" s="65">
        <f>VLOOKUP($A11,'Return Data'!$B$7:$R$2843,12,0)</f>
        <v>60.255200000000002</v>
      </c>
      <c r="I11" s="66">
        <f t="shared" si="2"/>
        <v>8</v>
      </c>
      <c r="J11" s="65">
        <f>VLOOKUP($A11,'Return Data'!$B$7:$R$2843,13,0)</f>
        <v>74.643000000000001</v>
      </c>
      <c r="K11" s="66">
        <f t="shared" si="3"/>
        <v>12</v>
      </c>
      <c r="L11" s="65">
        <f>VLOOKUP($A11,'Return Data'!$B$7:$R$2843,17,0)</f>
        <v>38.200600000000001</v>
      </c>
      <c r="M11" s="66">
        <f t="shared" si="4"/>
        <v>7</v>
      </c>
      <c r="N11" s="65">
        <f>VLOOKUP($A11,'Return Data'!$B$7:$R$2843,14,0)</f>
        <v>19.343499999999999</v>
      </c>
      <c r="O11" s="66">
        <f t="shared" si="5"/>
        <v>7</v>
      </c>
      <c r="P11" s="65">
        <f>VLOOKUP($A11,'Return Data'!$B$7:$R$2843,15,0)</f>
        <v>15.255699999999999</v>
      </c>
      <c r="Q11" s="66">
        <f t="shared" si="6"/>
        <v>14</v>
      </c>
      <c r="R11" s="65">
        <f>VLOOKUP($A11,'Return Data'!$B$7:$R$2843,16,0)</f>
        <v>11.9602</v>
      </c>
      <c r="S11" s="67">
        <f t="shared" si="7"/>
        <v>24</v>
      </c>
    </row>
    <row r="12" spans="1:20" x14ac:dyDescent="0.3">
      <c r="A12" s="63" t="s">
        <v>1157</v>
      </c>
      <c r="B12" s="64">
        <f>VLOOKUP($A12,'Return Data'!$B$7:$R$2843,3,0)</f>
        <v>44413</v>
      </c>
      <c r="C12" s="65">
        <f>VLOOKUP($A12,'Return Data'!$B$7:$R$2843,4,0)</f>
        <v>89.307000000000002</v>
      </c>
      <c r="D12" s="65">
        <f>VLOOKUP($A12,'Return Data'!$B$7:$R$2843,10,0)</f>
        <v>14.8126</v>
      </c>
      <c r="E12" s="66">
        <f t="shared" si="0"/>
        <v>22</v>
      </c>
      <c r="F12" s="65">
        <f>VLOOKUP($A12,'Return Data'!$B$7:$R$2843,11,0)</f>
        <v>20.142900000000001</v>
      </c>
      <c r="G12" s="66">
        <f t="shared" si="1"/>
        <v>24</v>
      </c>
      <c r="H12" s="65">
        <f>VLOOKUP($A12,'Return Data'!$B$7:$R$2843,12,0)</f>
        <v>40.652000000000001</v>
      </c>
      <c r="I12" s="66">
        <f t="shared" si="2"/>
        <v>26</v>
      </c>
      <c r="J12" s="65">
        <f>VLOOKUP($A12,'Return Data'!$B$7:$R$2843,13,0)</f>
        <v>56.114699999999999</v>
      </c>
      <c r="K12" s="66">
        <f t="shared" si="3"/>
        <v>25</v>
      </c>
      <c r="L12" s="65">
        <f>VLOOKUP($A12,'Return Data'!$B$7:$R$2843,17,0)</f>
        <v>33.556199999999997</v>
      </c>
      <c r="M12" s="66">
        <f t="shared" si="4"/>
        <v>15</v>
      </c>
      <c r="N12" s="65">
        <f>VLOOKUP($A12,'Return Data'!$B$7:$R$2843,14,0)</f>
        <v>16.572099999999999</v>
      </c>
      <c r="O12" s="66">
        <f t="shared" si="5"/>
        <v>12</v>
      </c>
      <c r="P12" s="65">
        <f>VLOOKUP($A12,'Return Data'!$B$7:$R$2843,15,0)</f>
        <v>15.832700000000001</v>
      </c>
      <c r="Q12" s="66">
        <f t="shared" si="6"/>
        <v>11</v>
      </c>
      <c r="R12" s="65">
        <f>VLOOKUP($A12,'Return Data'!$B$7:$R$2843,16,0)</f>
        <v>16.020800000000001</v>
      </c>
      <c r="S12" s="67">
        <f t="shared" si="7"/>
        <v>16</v>
      </c>
    </row>
    <row r="13" spans="1:20" x14ac:dyDescent="0.3">
      <c r="A13" s="63" t="s">
        <v>1159</v>
      </c>
      <c r="B13" s="64">
        <f>VLOOKUP($A13,'Return Data'!$B$7:$R$2843,3,0)</f>
        <v>44413</v>
      </c>
      <c r="C13" s="65">
        <f>VLOOKUP($A13,'Return Data'!$B$7:$R$2843,4,0)</f>
        <v>47.741999999999997</v>
      </c>
      <c r="D13" s="65">
        <f>VLOOKUP($A13,'Return Data'!$B$7:$R$2843,10,0)</f>
        <v>19.176200000000001</v>
      </c>
      <c r="E13" s="66">
        <f t="shared" si="0"/>
        <v>7</v>
      </c>
      <c r="F13" s="65">
        <f>VLOOKUP($A13,'Return Data'!$B$7:$R$2843,11,0)</f>
        <v>27.5228</v>
      </c>
      <c r="G13" s="66">
        <f t="shared" si="1"/>
        <v>7</v>
      </c>
      <c r="H13" s="65">
        <f>VLOOKUP($A13,'Return Data'!$B$7:$R$2843,12,0)</f>
        <v>60.931699999999999</v>
      </c>
      <c r="I13" s="66">
        <f t="shared" si="2"/>
        <v>5</v>
      </c>
      <c r="J13" s="65">
        <f>VLOOKUP($A13,'Return Data'!$B$7:$R$2843,13,0)</f>
        <v>81.867400000000004</v>
      </c>
      <c r="K13" s="66">
        <f t="shared" si="3"/>
        <v>4</v>
      </c>
      <c r="L13" s="65">
        <f>VLOOKUP($A13,'Return Data'!$B$7:$R$2843,17,0)</f>
        <v>41.177300000000002</v>
      </c>
      <c r="M13" s="66">
        <f t="shared" si="4"/>
        <v>4</v>
      </c>
      <c r="N13" s="65">
        <f>VLOOKUP($A13,'Return Data'!$B$7:$R$2843,14,0)</f>
        <v>19.080300000000001</v>
      </c>
      <c r="O13" s="66">
        <f t="shared" si="5"/>
        <v>8</v>
      </c>
      <c r="P13" s="65">
        <f>VLOOKUP($A13,'Return Data'!$B$7:$R$2843,15,0)</f>
        <v>17.886099999999999</v>
      </c>
      <c r="Q13" s="66">
        <f t="shared" si="6"/>
        <v>4</v>
      </c>
      <c r="R13" s="65">
        <f>VLOOKUP($A13,'Return Data'!$B$7:$R$2843,16,0)</f>
        <v>12.162800000000001</v>
      </c>
      <c r="S13" s="67">
        <f t="shared" si="7"/>
        <v>23</v>
      </c>
    </row>
    <row r="14" spans="1:20" x14ac:dyDescent="0.3">
      <c r="A14" s="63" t="s">
        <v>1160</v>
      </c>
      <c r="B14" s="64">
        <f>VLOOKUP($A14,'Return Data'!$B$7:$R$2843,3,0)</f>
        <v>44413</v>
      </c>
      <c r="C14" s="65">
        <f>VLOOKUP($A14,'Return Data'!$B$7:$R$2843,4,0)</f>
        <v>1449.7656999999999</v>
      </c>
      <c r="D14" s="65">
        <f>VLOOKUP($A14,'Return Data'!$B$7:$R$2843,10,0)</f>
        <v>14.737299999999999</v>
      </c>
      <c r="E14" s="66">
        <f t="shared" si="0"/>
        <v>23</v>
      </c>
      <c r="F14" s="65">
        <f>VLOOKUP($A14,'Return Data'!$B$7:$R$2843,11,0)</f>
        <v>18.937999999999999</v>
      </c>
      <c r="G14" s="66">
        <f t="shared" si="1"/>
        <v>26</v>
      </c>
      <c r="H14" s="65">
        <f>VLOOKUP($A14,'Return Data'!$B$7:$R$2843,12,0)</f>
        <v>48.0807</v>
      </c>
      <c r="I14" s="66">
        <f t="shared" si="2"/>
        <v>21</v>
      </c>
      <c r="J14" s="65">
        <f>VLOOKUP($A14,'Return Data'!$B$7:$R$2843,13,0)</f>
        <v>69.282600000000002</v>
      </c>
      <c r="K14" s="66">
        <f t="shared" si="3"/>
        <v>16</v>
      </c>
      <c r="L14" s="65">
        <f>VLOOKUP($A14,'Return Data'!$B$7:$R$2843,17,0)</f>
        <v>28.636500000000002</v>
      </c>
      <c r="M14" s="66">
        <f t="shared" si="4"/>
        <v>22</v>
      </c>
      <c r="N14" s="65">
        <f>VLOOKUP($A14,'Return Data'!$B$7:$R$2843,14,0)</f>
        <v>13.967700000000001</v>
      </c>
      <c r="O14" s="66">
        <f t="shared" si="5"/>
        <v>17</v>
      </c>
      <c r="P14" s="65">
        <f>VLOOKUP($A14,'Return Data'!$B$7:$R$2843,15,0)</f>
        <v>13.585599999999999</v>
      </c>
      <c r="Q14" s="66">
        <f t="shared" si="6"/>
        <v>17</v>
      </c>
      <c r="R14" s="65">
        <f>VLOOKUP($A14,'Return Data'!$B$7:$R$2843,16,0)</f>
        <v>19.684200000000001</v>
      </c>
      <c r="S14" s="67">
        <f t="shared" si="7"/>
        <v>7</v>
      </c>
    </row>
    <row r="15" spans="1:20" x14ac:dyDescent="0.3">
      <c r="A15" s="63" t="s">
        <v>1162</v>
      </c>
      <c r="B15" s="64">
        <f>VLOOKUP($A15,'Return Data'!$B$7:$R$2843,3,0)</f>
        <v>44413</v>
      </c>
      <c r="C15" s="65">
        <f>VLOOKUP($A15,'Return Data'!$B$7:$R$2843,4,0)</f>
        <v>86.09</v>
      </c>
      <c r="D15" s="65">
        <f>VLOOKUP($A15,'Return Data'!$B$7:$R$2843,10,0)</f>
        <v>14.040100000000001</v>
      </c>
      <c r="E15" s="66">
        <f t="shared" si="0"/>
        <v>25</v>
      </c>
      <c r="F15" s="65">
        <f>VLOOKUP($A15,'Return Data'!$B$7:$R$2843,11,0)</f>
        <v>23.2728</v>
      </c>
      <c r="G15" s="66">
        <f t="shared" si="1"/>
        <v>17</v>
      </c>
      <c r="H15" s="65">
        <f>VLOOKUP($A15,'Return Data'!$B$7:$R$2843,12,0)</f>
        <v>52.422899999999998</v>
      </c>
      <c r="I15" s="66">
        <f t="shared" si="2"/>
        <v>15</v>
      </c>
      <c r="J15" s="65">
        <f>VLOOKUP($A15,'Return Data'!$B$7:$R$2843,13,0)</f>
        <v>71.119100000000003</v>
      </c>
      <c r="K15" s="66">
        <f t="shared" si="3"/>
        <v>15</v>
      </c>
      <c r="L15" s="65">
        <f>VLOOKUP($A15,'Return Data'!$B$7:$R$2843,17,0)</f>
        <v>32.567399999999999</v>
      </c>
      <c r="M15" s="66">
        <f t="shared" si="4"/>
        <v>18</v>
      </c>
      <c r="N15" s="65">
        <f>VLOOKUP($A15,'Return Data'!$B$7:$R$2843,14,0)</f>
        <v>13.9679</v>
      </c>
      <c r="O15" s="66">
        <f t="shared" si="5"/>
        <v>16</v>
      </c>
      <c r="P15" s="65">
        <f>VLOOKUP($A15,'Return Data'!$B$7:$R$2843,15,0)</f>
        <v>14.794</v>
      </c>
      <c r="Q15" s="66">
        <f t="shared" si="6"/>
        <v>16</v>
      </c>
      <c r="R15" s="65">
        <f>VLOOKUP($A15,'Return Data'!$B$7:$R$2843,16,0)</f>
        <v>16.466100000000001</v>
      </c>
      <c r="S15" s="67">
        <f t="shared" si="7"/>
        <v>14</v>
      </c>
    </row>
    <row r="16" spans="1:20" x14ac:dyDescent="0.3">
      <c r="A16" s="63" t="s">
        <v>1164</v>
      </c>
      <c r="B16" s="64">
        <f>VLOOKUP($A16,'Return Data'!$B$7:$R$2843,3,0)</f>
        <v>44413</v>
      </c>
      <c r="C16" s="65">
        <f>VLOOKUP($A16,'Return Data'!$B$7:$R$2843,4,0)</f>
        <v>153.69</v>
      </c>
      <c r="D16" s="65">
        <f>VLOOKUP($A16,'Return Data'!$B$7:$R$2843,10,0)</f>
        <v>18.7529</v>
      </c>
      <c r="E16" s="66">
        <f t="shared" si="0"/>
        <v>8</v>
      </c>
      <c r="F16" s="65">
        <f>VLOOKUP($A16,'Return Data'!$B$7:$R$2843,11,0)</f>
        <v>26.744199999999999</v>
      </c>
      <c r="G16" s="66">
        <f t="shared" si="1"/>
        <v>8</v>
      </c>
      <c r="H16" s="65">
        <f>VLOOKUP($A16,'Return Data'!$B$7:$R$2843,12,0)</f>
        <v>60.411200000000001</v>
      </c>
      <c r="I16" s="66">
        <f t="shared" si="2"/>
        <v>7</v>
      </c>
      <c r="J16" s="65">
        <f>VLOOKUP($A16,'Return Data'!$B$7:$R$2843,13,0)</f>
        <v>78.522499999999994</v>
      </c>
      <c r="K16" s="66">
        <f t="shared" si="3"/>
        <v>7</v>
      </c>
      <c r="L16" s="65">
        <f>VLOOKUP($A16,'Return Data'!$B$7:$R$2843,17,0)</f>
        <v>32.8752</v>
      </c>
      <c r="M16" s="66">
        <f t="shared" si="4"/>
        <v>16</v>
      </c>
      <c r="N16" s="65">
        <f>VLOOKUP($A16,'Return Data'!$B$7:$R$2843,14,0)</f>
        <v>15.922700000000001</v>
      </c>
      <c r="O16" s="66">
        <f t="shared" si="5"/>
        <v>14</v>
      </c>
      <c r="P16" s="65">
        <f>VLOOKUP($A16,'Return Data'!$B$7:$R$2843,15,0)</f>
        <v>15.420400000000001</v>
      </c>
      <c r="Q16" s="66">
        <f t="shared" si="6"/>
        <v>12</v>
      </c>
      <c r="R16" s="65">
        <f>VLOOKUP($A16,'Return Data'!$B$7:$R$2843,16,0)</f>
        <v>17.683199999999999</v>
      </c>
      <c r="S16" s="67">
        <f t="shared" si="7"/>
        <v>12</v>
      </c>
    </row>
    <row r="17" spans="1:19" x14ac:dyDescent="0.3">
      <c r="A17" s="63" t="s">
        <v>1166</v>
      </c>
      <c r="B17" s="64">
        <f>VLOOKUP($A17,'Return Data'!$B$7:$R$2843,3,0)</f>
        <v>44413</v>
      </c>
      <c r="C17" s="65">
        <f>VLOOKUP($A17,'Return Data'!$B$7:$R$2843,4,0)</f>
        <v>16.82</v>
      </c>
      <c r="D17" s="65">
        <f>VLOOKUP($A17,'Return Data'!$B$7:$R$2843,10,0)</f>
        <v>17.704699999999999</v>
      </c>
      <c r="E17" s="66">
        <f t="shared" si="0"/>
        <v>11</v>
      </c>
      <c r="F17" s="65">
        <f>VLOOKUP($A17,'Return Data'!$B$7:$R$2843,11,0)</f>
        <v>22.4163</v>
      </c>
      <c r="G17" s="66">
        <f t="shared" si="1"/>
        <v>21</v>
      </c>
      <c r="H17" s="65">
        <f>VLOOKUP($A17,'Return Data'!$B$7:$R$2843,12,0)</f>
        <v>49.7774</v>
      </c>
      <c r="I17" s="66">
        <f t="shared" si="2"/>
        <v>19</v>
      </c>
      <c r="J17" s="65">
        <f>VLOOKUP($A17,'Return Data'!$B$7:$R$2843,13,0)</f>
        <v>65.063800000000001</v>
      </c>
      <c r="K17" s="66">
        <f t="shared" si="3"/>
        <v>19</v>
      </c>
      <c r="L17" s="65">
        <f>VLOOKUP($A17,'Return Data'!$B$7:$R$2843,17,0)</f>
        <v>32.661000000000001</v>
      </c>
      <c r="M17" s="66">
        <f t="shared" si="4"/>
        <v>17</v>
      </c>
      <c r="N17" s="65">
        <f>VLOOKUP($A17,'Return Data'!$B$7:$R$2843,14,0)</f>
        <v>12.284700000000001</v>
      </c>
      <c r="O17" s="66">
        <f t="shared" si="5"/>
        <v>20</v>
      </c>
      <c r="P17" s="65"/>
      <c r="Q17" s="66"/>
      <c r="R17" s="65">
        <f>VLOOKUP($A17,'Return Data'!$B$7:$R$2843,16,0)</f>
        <v>12.1669</v>
      </c>
      <c r="S17" s="67">
        <f t="shared" si="7"/>
        <v>22</v>
      </c>
    </row>
    <row r="18" spans="1:19" x14ac:dyDescent="0.3">
      <c r="A18" s="63" t="s">
        <v>1168</v>
      </c>
      <c r="B18" s="64">
        <f>VLOOKUP($A18,'Return Data'!$B$7:$R$2843,3,0)</f>
        <v>44413</v>
      </c>
      <c r="C18" s="65">
        <f>VLOOKUP($A18,'Return Data'!$B$7:$R$2843,4,0)</f>
        <v>82.46</v>
      </c>
      <c r="D18" s="65">
        <f>VLOOKUP($A18,'Return Data'!$B$7:$R$2843,10,0)</f>
        <v>19.403400000000001</v>
      </c>
      <c r="E18" s="66">
        <f t="shared" si="0"/>
        <v>4</v>
      </c>
      <c r="F18" s="65">
        <f>VLOOKUP($A18,'Return Data'!$B$7:$R$2843,11,0)</f>
        <v>22.000299999999999</v>
      </c>
      <c r="G18" s="66">
        <f t="shared" si="1"/>
        <v>22</v>
      </c>
      <c r="H18" s="65">
        <f>VLOOKUP($A18,'Return Data'!$B$7:$R$2843,12,0)</f>
        <v>51.0533</v>
      </c>
      <c r="I18" s="66">
        <f t="shared" si="2"/>
        <v>17</v>
      </c>
      <c r="J18" s="65">
        <f>VLOOKUP($A18,'Return Data'!$B$7:$R$2843,13,0)</f>
        <v>64.393900000000002</v>
      </c>
      <c r="K18" s="66">
        <f t="shared" si="3"/>
        <v>20</v>
      </c>
      <c r="L18" s="65">
        <f>VLOOKUP($A18,'Return Data'!$B$7:$R$2843,17,0)</f>
        <v>37.416800000000002</v>
      </c>
      <c r="M18" s="66">
        <f t="shared" si="4"/>
        <v>10</v>
      </c>
      <c r="N18" s="65">
        <f>VLOOKUP($A18,'Return Data'!$B$7:$R$2843,14,0)</f>
        <v>18.3064</v>
      </c>
      <c r="O18" s="66">
        <f t="shared" si="5"/>
        <v>10</v>
      </c>
      <c r="P18" s="65">
        <f>VLOOKUP($A18,'Return Data'!$B$7:$R$2843,15,0)</f>
        <v>17.272300000000001</v>
      </c>
      <c r="Q18" s="66">
        <f>RANK(P18,P$8:P$33,0)</f>
        <v>6</v>
      </c>
      <c r="R18" s="65">
        <f>VLOOKUP($A18,'Return Data'!$B$7:$R$2843,16,0)</f>
        <v>15.888999999999999</v>
      </c>
      <c r="S18" s="67">
        <f t="shared" si="7"/>
        <v>17</v>
      </c>
    </row>
    <row r="19" spans="1:19" x14ac:dyDescent="0.3">
      <c r="A19" s="63" t="s">
        <v>1170</v>
      </c>
      <c r="B19" s="64">
        <f>VLOOKUP($A19,'Return Data'!$B$7:$R$2843,3,0)</f>
        <v>44413</v>
      </c>
      <c r="C19" s="65">
        <f>VLOOKUP($A19,'Return Data'!$B$7:$R$2843,4,0)</f>
        <v>68.057000000000002</v>
      </c>
      <c r="D19" s="65">
        <f>VLOOKUP($A19,'Return Data'!$B$7:$R$2843,10,0)</f>
        <v>16.025400000000001</v>
      </c>
      <c r="E19" s="66">
        <f t="shared" si="0"/>
        <v>17</v>
      </c>
      <c r="F19" s="65">
        <f>VLOOKUP($A19,'Return Data'!$B$7:$R$2843,11,0)</f>
        <v>26.347300000000001</v>
      </c>
      <c r="G19" s="66">
        <f t="shared" si="1"/>
        <v>11</v>
      </c>
      <c r="H19" s="65">
        <f>VLOOKUP($A19,'Return Data'!$B$7:$R$2843,12,0)</f>
        <v>59.06</v>
      </c>
      <c r="I19" s="66">
        <f t="shared" si="2"/>
        <v>10</v>
      </c>
      <c r="J19" s="65">
        <f>VLOOKUP($A19,'Return Data'!$B$7:$R$2843,13,0)</f>
        <v>78.674199999999999</v>
      </c>
      <c r="K19" s="66">
        <f t="shared" si="3"/>
        <v>6</v>
      </c>
      <c r="L19" s="65">
        <f>VLOOKUP($A19,'Return Data'!$B$7:$R$2843,17,0)</f>
        <v>38.987400000000001</v>
      </c>
      <c r="M19" s="66">
        <f t="shared" si="4"/>
        <v>6</v>
      </c>
      <c r="N19" s="65">
        <f>VLOOKUP($A19,'Return Data'!$B$7:$R$2843,14,0)</f>
        <v>19.720199999999998</v>
      </c>
      <c r="O19" s="66">
        <f t="shared" si="5"/>
        <v>5</v>
      </c>
      <c r="P19" s="65">
        <f>VLOOKUP($A19,'Return Data'!$B$7:$R$2843,15,0)</f>
        <v>17.438400000000001</v>
      </c>
      <c r="Q19" s="66">
        <f>RANK(P19,P$8:P$33,0)</f>
        <v>5</v>
      </c>
      <c r="R19" s="65">
        <f>VLOOKUP($A19,'Return Data'!$B$7:$R$2843,16,0)</f>
        <v>14.286</v>
      </c>
      <c r="S19" s="67">
        <f t="shared" si="7"/>
        <v>19</v>
      </c>
    </row>
    <row r="20" spans="1:19" x14ac:dyDescent="0.3">
      <c r="A20" s="63" t="s">
        <v>1173</v>
      </c>
      <c r="B20" s="64">
        <f>VLOOKUP($A20,'Return Data'!$B$7:$R$2843,3,0)</f>
        <v>44413</v>
      </c>
      <c r="C20" s="65">
        <f>VLOOKUP($A20,'Return Data'!$B$7:$R$2843,4,0)</f>
        <v>200.86</v>
      </c>
      <c r="D20" s="65">
        <f>VLOOKUP($A20,'Return Data'!$B$7:$R$2843,10,0)</f>
        <v>13.1478</v>
      </c>
      <c r="E20" s="66">
        <f t="shared" si="0"/>
        <v>26</v>
      </c>
      <c r="F20" s="65">
        <f>VLOOKUP($A20,'Return Data'!$B$7:$R$2843,11,0)</f>
        <v>22.520399999999999</v>
      </c>
      <c r="G20" s="66">
        <f t="shared" si="1"/>
        <v>20</v>
      </c>
      <c r="H20" s="65">
        <f>VLOOKUP($A20,'Return Data'!$B$7:$R$2843,12,0)</f>
        <v>42.91</v>
      </c>
      <c r="I20" s="66">
        <f t="shared" si="2"/>
        <v>25</v>
      </c>
      <c r="J20" s="65">
        <f>VLOOKUP($A20,'Return Data'!$B$7:$R$2843,13,0)</f>
        <v>59.564700000000002</v>
      </c>
      <c r="K20" s="66">
        <f t="shared" si="3"/>
        <v>24</v>
      </c>
      <c r="L20" s="65">
        <f>VLOOKUP($A20,'Return Data'!$B$7:$R$2843,17,0)</f>
        <v>30.3108</v>
      </c>
      <c r="M20" s="66">
        <f t="shared" si="4"/>
        <v>19</v>
      </c>
      <c r="N20" s="65">
        <f>VLOOKUP($A20,'Return Data'!$B$7:$R$2843,14,0)</f>
        <v>12.310600000000001</v>
      </c>
      <c r="O20" s="66">
        <f t="shared" si="5"/>
        <v>19</v>
      </c>
      <c r="P20" s="65">
        <f>VLOOKUP($A20,'Return Data'!$B$7:$R$2843,15,0)</f>
        <v>15.396599999999999</v>
      </c>
      <c r="Q20" s="66">
        <f>RANK(P20,P$8:P$33,0)</f>
        <v>13</v>
      </c>
      <c r="R20" s="65">
        <f>VLOOKUP($A20,'Return Data'!$B$7:$R$2843,16,0)</f>
        <v>19.3001</v>
      </c>
      <c r="S20" s="67">
        <f t="shared" si="7"/>
        <v>11</v>
      </c>
    </row>
    <row r="21" spans="1:19" x14ac:dyDescent="0.3">
      <c r="A21" s="63" t="s">
        <v>1175</v>
      </c>
      <c r="B21" s="64">
        <f>VLOOKUP($A21,'Return Data'!$B$7:$R$2843,3,0)</f>
        <v>44413</v>
      </c>
      <c r="C21" s="65">
        <f>VLOOKUP($A21,'Return Data'!$B$7:$R$2843,4,0)</f>
        <v>16.472799999999999</v>
      </c>
      <c r="D21" s="65">
        <f>VLOOKUP($A21,'Return Data'!$B$7:$R$2843,10,0)</f>
        <v>16.607600000000001</v>
      </c>
      <c r="E21" s="66">
        <f t="shared" si="0"/>
        <v>14</v>
      </c>
      <c r="F21" s="65">
        <f>VLOOKUP($A21,'Return Data'!$B$7:$R$2843,11,0)</f>
        <v>32.734900000000003</v>
      </c>
      <c r="G21" s="66">
        <f t="shared" si="1"/>
        <v>2</v>
      </c>
      <c r="H21" s="65">
        <f>VLOOKUP($A21,'Return Data'!$B$7:$R$2843,12,0)</f>
        <v>62.014299999999999</v>
      </c>
      <c r="I21" s="66">
        <f t="shared" si="2"/>
        <v>4</v>
      </c>
      <c r="J21" s="65">
        <f>VLOOKUP($A21,'Return Data'!$B$7:$R$2843,13,0)</f>
        <v>75.115899999999996</v>
      </c>
      <c r="K21" s="66">
        <f t="shared" si="3"/>
        <v>10</v>
      </c>
      <c r="L21" s="65">
        <f>VLOOKUP($A21,'Return Data'!$B$7:$R$2843,17,0)</f>
        <v>37.816499999999998</v>
      </c>
      <c r="M21" s="66">
        <f t="shared" si="4"/>
        <v>8</v>
      </c>
      <c r="N21" s="65"/>
      <c r="O21" s="66"/>
      <c r="P21" s="65"/>
      <c r="Q21" s="66"/>
      <c r="R21" s="65">
        <f>VLOOKUP($A21,'Return Data'!$B$7:$R$2843,16,0)</f>
        <v>15.257199999999999</v>
      </c>
      <c r="S21" s="67">
        <f t="shared" si="7"/>
        <v>18</v>
      </c>
    </row>
    <row r="22" spans="1:19" x14ac:dyDescent="0.3">
      <c r="A22" s="63" t="s">
        <v>1177</v>
      </c>
      <c r="B22" s="64">
        <f>VLOOKUP($A22,'Return Data'!$B$7:$R$2843,3,0)</f>
        <v>44413</v>
      </c>
      <c r="C22" s="65">
        <f>VLOOKUP($A22,'Return Data'!$B$7:$R$2843,4,0)</f>
        <v>19.568000000000001</v>
      </c>
      <c r="D22" s="65">
        <f>VLOOKUP($A22,'Return Data'!$B$7:$R$2843,10,0)</f>
        <v>16.789000000000001</v>
      </c>
      <c r="E22" s="66">
        <f t="shared" si="0"/>
        <v>13</v>
      </c>
      <c r="F22" s="65">
        <f>VLOOKUP($A22,'Return Data'!$B$7:$R$2843,11,0)</f>
        <v>24.193999999999999</v>
      </c>
      <c r="G22" s="66">
        <f t="shared" si="1"/>
        <v>16</v>
      </c>
      <c r="H22" s="65">
        <f>VLOOKUP($A22,'Return Data'!$B$7:$R$2843,12,0)</f>
        <v>60.643599999999999</v>
      </c>
      <c r="I22" s="66">
        <f t="shared" si="2"/>
        <v>6</v>
      </c>
      <c r="J22" s="65">
        <f>VLOOKUP($A22,'Return Data'!$B$7:$R$2843,13,0)</f>
        <v>84.9178</v>
      </c>
      <c r="K22" s="66">
        <f t="shared" ref="K22" si="8">RANK(J22,J$8:J$33,0)</f>
        <v>2</v>
      </c>
      <c r="L22" s="65"/>
      <c r="M22" s="66"/>
      <c r="N22" s="65"/>
      <c r="O22" s="66"/>
      <c r="P22" s="65"/>
      <c r="Q22" s="66"/>
      <c r="R22" s="65">
        <f>VLOOKUP($A22,'Return Data'!$B$7:$R$2843,16,0)</f>
        <v>39.377600000000001</v>
      </c>
      <c r="S22" s="67">
        <f t="shared" si="7"/>
        <v>2</v>
      </c>
    </row>
    <row r="23" spans="1:19" x14ac:dyDescent="0.3">
      <c r="A23" s="63" t="s">
        <v>1179</v>
      </c>
      <c r="B23" s="64">
        <f>VLOOKUP($A23,'Return Data'!$B$7:$R$2843,3,0)</f>
        <v>44413</v>
      </c>
      <c r="C23" s="65">
        <f>VLOOKUP($A23,'Return Data'!$B$7:$R$2843,4,0)</f>
        <v>37.944800000000001</v>
      </c>
      <c r="D23" s="65">
        <f>VLOOKUP($A23,'Return Data'!$B$7:$R$2843,10,0)</f>
        <v>16.000800000000002</v>
      </c>
      <c r="E23" s="66">
        <f t="shared" si="0"/>
        <v>18</v>
      </c>
      <c r="F23" s="65">
        <f>VLOOKUP($A23,'Return Data'!$B$7:$R$2843,11,0)</f>
        <v>21.862500000000001</v>
      </c>
      <c r="G23" s="66">
        <f t="shared" si="1"/>
        <v>23</v>
      </c>
      <c r="H23" s="65">
        <f>VLOOKUP($A23,'Return Data'!$B$7:$R$2843,12,0)</f>
        <v>45.859099999999998</v>
      </c>
      <c r="I23" s="66">
        <f t="shared" si="2"/>
        <v>23</v>
      </c>
      <c r="J23" s="65">
        <f>VLOOKUP($A23,'Return Data'!$B$7:$R$2843,13,0)</f>
        <v>62.774299999999997</v>
      </c>
      <c r="K23" s="66">
        <f t="shared" ref="K23:K31" si="9">RANK(J23,J$8:J$33,0)</f>
        <v>21</v>
      </c>
      <c r="L23" s="65">
        <f>VLOOKUP($A23,'Return Data'!$B$7:$R$2843,17,0)</f>
        <v>29.441800000000001</v>
      </c>
      <c r="M23" s="66">
        <f>RANK(L23,L$8:L$33,0)</f>
        <v>21</v>
      </c>
      <c r="N23" s="65">
        <f>VLOOKUP($A23,'Return Data'!$B$7:$R$2843,14,0)</f>
        <v>12.5794</v>
      </c>
      <c r="O23" s="66">
        <f>RANK(N23,N$8:N$33,0)</f>
        <v>18</v>
      </c>
      <c r="P23" s="65">
        <f>VLOOKUP($A23,'Return Data'!$B$7:$R$2843,15,0)</f>
        <v>11.2088</v>
      </c>
      <c r="Q23" s="66">
        <f>RANK(P23,P$8:P$33,0)</f>
        <v>20</v>
      </c>
      <c r="R23" s="65">
        <f>VLOOKUP($A23,'Return Data'!$B$7:$R$2843,16,0)</f>
        <v>19.603999999999999</v>
      </c>
      <c r="S23" s="67">
        <f t="shared" si="7"/>
        <v>8</v>
      </c>
    </row>
    <row r="24" spans="1:19" x14ac:dyDescent="0.3">
      <c r="A24" s="63" t="s">
        <v>1180</v>
      </c>
      <c r="B24" s="64">
        <f>VLOOKUP($A24,'Return Data'!$B$7:$R$2843,3,0)</f>
        <v>44413</v>
      </c>
      <c r="C24" s="65">
        <f>VLOOKUP($A24,'Return Data'!$B$7:$R$2843,4,0)</f>
        <v>1912.3995</v>
      </c>
      <c r="D24" s="65">
        <f>VLOOKUP($A24,'Return Data'!$B$7:$R$2843,10,0)</f>
        <v>20.322700000000001</v>
      </c>
      <c r="E24" s="66">
        <f t="shared" si="0"/>
        <v>3</v>
      </c>
      <c r="F24" s="65">
        <f>VLOOKUP($A24,'Return Data'!$B$7:$R$2843,11,0)</f>
        <v>26.5898</v>
      </c>
      <c r="G24" s="66">
        <f t="shared" si="1"/>
        <v>9</v>
      </c>
      <c r="H24" s="65">
        <f>VLOOKUP($A24,'Return Data'!$B$7:$R$2843,12,0)</f>
        <v>59.339300000000001</v>
      </c>
      <c r="I24" s="66">
        <f t="shared" si="2"/>
        <v>9</v>
      </c>
      <c r="J24" s="65">
        <f>VLOOKUP($A24,'Return Data'!$B$7:$R$2843,13,0)</f>
        <v>76.480199999999996</v>
      </c>
      <c r="K24" s="66">
        <f t="shared" si="9"/>
        <v>8</v>
      </c>
      <c r="L24" s="65">
        <f>VLOOKUP($A24,'Return Data'!$B$7:$R$2843,17,0)</f>
        <v>36.975299999999997</v>
      </c>
      <c r="M24" s="66">
        <f>RANK(L24,L$8:L$33,0)</f>
        <v>11</v>
      </c>
      <c r="N24" s="65">
        <f>VLOOKUP($A24,'Return Data'!$B$7:$R$2843,14,0)</f>
        <v>19.720300000000002</v>
      </c>
      <c r="O24" s="66">
        <f>RANK(N24,N$8:N$33,0)</f>
        <v>4</v>
      </c>
      <c r="P24" s="65">
        <f>VLOOKUP($A24,'Return Data'!$B$7:$R$2843,15,0)</f>
        <v>17.018599999999999</v>
      </c>
      <c r="Q24" s="66">
        <f>RANK(P24,P$8:P$33,0)</f>
        <v>7</v>
      </c>
      <c r="R24" s="65">
        <f>VLOOKUP($A24,'Return Data'!$B$7:$R$2843,16,0)</f>
        <v>22.541499999999999</v>
      </c>
      <c r="S24" s="67">
        <f t="shared" si="7"/>
        <v>5</v>
      </c>
    </row>
    <row r="25" spans="1:19" x14ac:dyDescent="0.3">
      <c r="A25" s="63" t="s">
        <v>1183</v>
      </c>
      <c r="B25" s="64">
        <f>VLOOKUP($A25,'Return Data'!$B$7:$R$2843,3,0)</f>
        <v>44413</v>
      </c>
      <c r="C25" s="65">
        <f>VLOOKUP($A25,'Return Data'!$B$7:$R$2843,4,0)</f>
        <v>39.25</v>
      </c>
      <c r="D25" s="65">
        <f>VLOOKUP($A25,'Return Data'!$B$7:$R$2843,10,0)</f>
        <v>19.264700000000001</v>
      </c>
      <c r="E25" s="66">
        <f t="shared" si="0"/>
        <v>6</v>
      </c>
      <c r="F25" s="65">
        <f>VLOOKUP($A25,'Return Data'!$B$7:$R$2843,11,0)</f>
        <v>31.314800000000002</v>
      </c>
      <c r="G25" s="66">
        <f t="shared" si="1"/>
        <v>3</v>
      </c>
      <c r="H25" s="65">
        <f>VLOOKUP($A25,'Return Data'!$B$7:$R$2843,12,0)</f>
        <v>68.454899999999995</v>
      </c>
      <c r="I25" s="66">
        <f t="shared" si="2"/>
        <v>1</v>
      </c>
      <c r="J25" s="65">
        <f>VLOOKUP($A25,'Return Data'!$B$7:$R$2843,13,0)</f>
        <v>92.874700000000004</v>
      </c>
      <c r="K25" s="66">
        <f t="shared" si="9"/>
        <v>1</v>
      </c>
      <c r="L25" s="65">
        <f>VLOOKUP($A25,'Return Data'!$B$7:$R$2843,17,0)</f>
        <v>57.415199999999999</v>
      </c>
      <c r="M25" s="66">
        <f>RANK(L25,L$8:L$33,0)</f>
        <v>1</v>
      </c>
      <c r="N25" s="65">
        <f>VLOOKUP($A25,'Return Data'!$B$7:$R$2843,14,0)</f>
        <v>25.944600000000001</v>
      </c>
      <c r="O25" s="66">
        <f>RANK(N25,N$8:N$33,0)</f>
        <v>1</v>
      </c>
      <c r="P25" s="65">
        <f>VLOOKUP($A25,'Return Data'!$B$7:$R$2843,15,0)</f>
        <v>19.3354</v>
      </c>
      <c r="Q25" s="66">
        <f>RANK(P25,P$8:P$33,0)</f>
        <v>2</v>
      </c>
      <c r="R25" s="65">
        <f>VLOOKUP($A25,'Return Data'!$B$7:$R$2843,16,0)</f>
        <v>19.489100000000001</v>
      </c>
      <c r="S25" s="67">
        <f t="shared" si="7"/>
        <v>10</v>
      </c>
    </row>
    <row r="26" spans="1:19" x14ac:dyDescent="0.3">
      <c r="A26" s="63" t="s">
        <v>1185</v>
      </c>
      <c r="B26" s="64">
        <f>VLOOKUP($A26,'Return Data'!$B$7:$R$2843,3,0)</f>
        <v>44413</v>
      </c>
      <c r="C26" s="65">
        <f>VLOOKUP($A26,'Return Data'!$B$7:$R$2843,4,0)</f>
        <v>16.350000000000001</v>
      </c>
      <c r="D26" s="65">
        <f>VLOOKUP($A26,'Return Data'!$B$7:$R$2843,10,0)</f>
        <v>17.1203</v>
      </c>
      <c r="E26" s="66">
        <f t="shared" si="0"/>
        <v>12</v>
      </c>
      <c r="F26" s="65">
        <f>VLOOKUP($A26,'Return Data'!$B$7:$R$2843,11,0)</f>
        <v>22.932300000000001</v>
      </c>
      <c r="G26" s="66">
        <f t="shared" ref="G26" si="10">RANK(F26,F$8:F$33,0)</f>
        <v>19</v>
      </c>
      <c r="H26" s="65">
        <f>VLOOKUP($A26,'Return Data'!$B$7:$R$2843,12,0)</f>
        <v>52.661099999999998</v>
      </c>
      <c r="I26" s="66">
        <f t="shared" ref="I26" si="11">RANK(H26,H$8:H$33,0)</f>
        <v>14</v>
      </c>
      <c r="J26" s="65">
        <f>VLOOKUP($A26,'Return Data'!$B$7:$R$2843,13,0)</f>
        <v>69.079599999999999</v>
      </c>
      <c r="K26" s="66">
        <f t="shared" si="9"/>
        <v>17</v>
      </c>
      <c r="L26" s="65"/>
      <c r="M26" s="66"/>
      <c r="N26" s="65"/>
      <c r="O26" s="66"/>
      <c r="P26" s="65"/>
      <c r="Q26" s="66"/>
      <c r="R26" s="65">
        <f>VLOOKUP($A26,'Return Data'!$B$7:$R$2843,16,0)</f>
        <v>35.971699999999998</v>
      </c>
      <c r="S26" s="67">
        <f t="shared" si="7"/>
        <v>3</v>
      </c>
    </row>
    <row r="27" spans="1:19" x14ac:dyDescent="0.3">
      <c r="A27" s="63" t="s">
        <v>1186</v>
      </c>
      <c r="B27" s="64">
        <f>VLOOKUP($A27,'Return Data'!$B$7:$R$2843,3,0)</f>
        <v>44413</v>
      </c>
      <c r="C27" s="65">
        <f>VLOOKUP($A27,'Return Data'!$B$7:$R$2843,4,0)</f>
        <v>109.06440000000001</v>
      </c>
      <c r="D27" s="65">
        <f>VLOOKUP($A27,'Return Data'!$B$7:$R$2843,10,0)</f>
        <v>16.317499999999999</v>
      </c>
      <c r="E27" s="66">
        <f t="shared" si="0"/>
        <v>15</v>
      </c>
      <c r="F27" s="65">
        <f>VLOOKUP($A27,'Return Data'!$B$7:$R$2843,11,0)</f>
        <v>38.248899999999999</v>
      </c>
      <c r="G27" s="66">
        <f t="shared" ref="G27:G33" si="12">RANK(F27,F$8:F$33,0)</f>
        <v>1</v>
      </c>
      <c r="H27" s="65">
        <f>VLOOKUP($A27,'Return Data'!$B$7:$R$2843,12,0)</f>
        <v>65.223600000000005</v>
      </c>
      <c r="I27" s="66">
        <f t="shared" ref="I27:I33" si="13">RANK(H27,H$8:H$33,0)</f>
        <v>2</v>
      </c>
      <c r="J27" s="65">
        <f>VLOOKUP($A27,'Return Data'!$B$7:$R$2843,13,0)</f>
        <v>83.692700000000002</v>
      </c>
      <c r="K27" s="66">
        <f t="shared" si="9"/>
        <v>3</v>
      </c>
      <c r="L27" s="65">
        <f>VLOOKUP($A27,'Return Data'!$B$7:$R$2843,17,0)</f>
        <v>48.480699999999999</v>
      </c>
      <c r="M27" s="66">
        <f>RANK(L27,L$8:L$33,0)</f>
        <v>2</v>
      </c>
      <c r="N27" s="65">
        <f>VLOOKUP($A27,'Return Data'!$B$7:$R$2843,14,0)</f>
        <v>23.122599999999998</v>
      </c>
      <c r="O27" s="66">
        <f>RANK(N27,N$8:N$33,0)</f>
        <v>2</v>
      </c>
      <c r="P27" s="65">
        <f>VLOOKUP($A27,'Return Data'!$B$7:$R$2843,15,0)</f>
        <v>18.631399999999999</v>
      </c>
      <c r="Q27" s="66">
        <f>RANK(P27,P$8:P$33,0)</f>
        <v>3</v>
      </c>
      <c r="R27" s="65">
        <f>VLOOKUP($A27,'Return Data'!$B$7:$R$2843,16,0)</f>
        <v>12.3925</v>
      </c>
      <c r="S27" s="67">
        <f t="shared" si="7"/>
        <v>20</v>
      </c>
    </row>
    <row r="28" spans="1:19" x14ac:dyDescent="0.3">
      <c r="A28" s="63" t="s">
        <v>1189</v>
      </c>
      <c r="B28" s="64">
        <f>VLOOKUP($A28,'Return Data'!$B$7:$R$2843,3,0)</f>
        <v>44413</v>
      </c>
      <c r="C28" s="65">
        <f>VLOOKUP($A28,'Return Data'!$B$7:$R$2843,4,0)</f>
        <v>126.3901</v>
      </c>
      <c r="D28" s="65">
        <f>VLOOKUP($A28,'Return Data'!$B$7:$R$2843,10,0)</f>
        <v>14.9735</v>
      </c>
      <c r="E28" s="66">
        <f t="shared" si="0"/>
        <v>21</v>
      </c>
      <c r="F28" s="65">
        <f>VLOOKUP($A28,'Return Data'!$B$7:$R$2843,11,0)</f>
        <v>26.366599999999998</v>
      </c>
      <c r="G28" s="66">
        <f t="shared" si="12"/>
        <v>10</v>
      </c>
      <c r="H28" s="65">
        <f>VLOOKUP($A28,'Return Data'!$B$7:$R$2843,12,0)</f>
        <v>63.248899999999999</v>
      </c>
      <c r="I28" s="66">
        <f t="shared" si="13"/>
        <v>3</v>
      </c>
      <c r="J28" s="65">
        <f>VLOOKUP($A28,'Return Data'!$B$7:$R$2843,13,0)</f>
        <v>79.956000000000003</v>
      </c>
      <c r="K28" s="66">
        <f t="shared" si="9"/>
        <v>5</v>
      </c>
      <c r="L28" s="65">
        <f>VLOOKUP($A28,'Return Data'!$B$7:$R$2843,17,0)</f>
        <v>39.970599999999997</v>
      </c>
      <c r="M28" s="66">
        <f>RANK(L28,L$8:L$33,0)</f>
        <v>5</v>
      </c>
      <c r="N28" s="65">
        <f>VLOOKUP($A28,'Return Data'!$B$7:$R$2843,14,0)</f>
        <v>18.5595</v>
      </c>
      <c r="O28" s="66">
        <f>RANK(N28,N$8:N$33,0)</f>
        <v>9</v>
      </c>
      <c r="P28" s="65">
        <f>VLOOKUP($A28,'Return Data'!$B$7:$R$2843,15,0)</f>
        <v>13.1318</v>
      </c>
      <c r="Q28" s="66">
        <f>RANK(P28,P$8:P$33,0)</f>
        <v>18</v>
      </c>
      <c r="R28" s="65">
        <f>VLOOKUP($A28,'Return Data'!$B$7:$R$2843,16,0)</f>
        <v>16.768000000000001</v>
      </c>
      <c r="S28" s="67">
        <f t="shared" si="7"/>
        <v>13</v>
      </c>
    </row>
    <row r="29" spans="1:19" x14ac:dyDescent="0.3">
      <c r="A29" s="63" t="s">
        <v>1190</v>
      </c>
      <c r="B29" s="64">
        <f>VLOOKUP($A29,'Return Data'!$B$7:$R$2843,3,0)</f>
        <v>44413</v>
      </c>
      <c r="C29" s="65">
        <f>VLOOKUP($A29,'Return Data'!$B$7:$R$2843,4,0)</f>
        <v>665.71379999999999</v>
      </c>
      <c r="D29" s="65">
        <f>VLOOKUP($A29,'Return Data'!$B$7:$R$2843,10,0)</f>
        <v>15.4444</v>
      </c>
      <c r="E29" s="66">
        <f t="shared" si="0"/>
        <v>20</v>
      </c>
      <c r="F29" s="65">
        <f>VLOOKUP($A29,'Return Data'!$B$7:$R$2843,11,0)</f>
        <v>19.5641</v>
      </c>
      <c r="G29" s="66">
        <f t="shared" si="12"/>
        <v>25</v>
      </c>
      <c r="H29" s="65">
        <f>VLOOKUP($A29,'Return Data'!$B$7:$R$2843,12,0)</f>
        <v>48.283799999999999</v>
      </c>
      <c r="I29" s="66">
        <f t="shared" si="13"/>
        <v>20</v>
      </c>
      <c r="J29" s="65">
        <f>VLOOKUP($A29,'Return Data'!$B$7:$R$2843,13,0)</f>
        <v>66.262600000000006</v>
      </c>
      <c r="K29" s="66">
        <f t="shared" si="9"/>
        <v>18</v>
      </c>
      <c r="L29" s="65">
        <f>VLOOKUP($A29,'Return Data'!$B$7:$R$2843,17,0)</f>
        <v>26.752199999999998</v>
      </c>
      <c r="M29" s="66">
        <f>RANK(L29,L$8:L$33,0)</f>
        <v>23</v>
      </c>
      <c r="N29" s="65">
        <f>VLOOKUP($A29,'Return Data'!$B$7:$R$2843,14,0)</f>
        <v>10.4039</v>
      </c>
      <c r="O29" s="66">
        <f>RANK(N29,N$8:N$33,0)</f>
        <v>22</v>
      </c>
      <c r="P29" s="65">
        <f>VLOOKUP($A29,'Return Data'!$B$7:$R$2843,15,0)</f>
        <v>11.089700000000001</v>
      </c>
      <c r="Q29" s="66">
        <f>RANK(P29,P$8:P$33,0)</f>
        <v>21</v>
      </c>
      <c r="R29" s="65">
        <f>VLOOKUP($A29,'Return Data'!$B$7:$R$2843,16,0)</f>
        <v>24.640499999999999</v>
      </c>
      <c r="S29" s="67">
        <f t="shared" si="7"/>
        <v>4</v>
      </c>
    </row>
    <row r="30" spans="1:19" x14ac:dyDescent="0.3">
      <c r="A30" s="63" t="s">
        <v>1192</v>
      </c>
      <c r="B30" s="64">
        <f>VLOOKUP($A30,'Return Data'!$B$7:$R$2843,3,0)</f>
        <v>44413</v>
      </c>
      <c r="C30" s="65">
        <f>VLOOKUP($A30,'Return Data'!$B$7:$R$2843,4,0)</f>
        <v>231.19589999999999</v>
      </c>
      <c r="D30" s="65">
        <f>VLOOKUP($A30,'Return Data'!$B$7:$R$2843,10,0)</f>
        <v>15.5215</v>
      </c>
      <c r="E30" s="66">
        <f t="shared" si="0"/>
        <v>19</v>
      </c>
      <c r="F30" s="65">
        <f>VLOOKUP($A30,'Return Data'!$B$7:$R$2843,11,0)</f>
        <v>24.983699999999999</v>
      </c>
      <c r="G30" s="66">
        <f t="shared" si="12"/>
        <v>15</v>
      </c>
      <c r="H30" s="65">
        <f>VLOOKUP($A30,'Return Data'!$B$7:$R$2843,12,0)</f>
        <v>50.436100000000003</v>
      </c>
      <c r="I30" s="66">
        <f t="shared" si="13"/>
        <v>18</v>
      </c>
      <c r="J30" s="65">
        <f>VLOOKUP($A30,'Return Data'!$B$7:$R$2843,13,0)</f>
        <v>71.317400000000006</v>
      </c>
      <c r="K30" s="66">
        <f t="shared" si="9"/>
        <v>13</v>
      </c>
      <c r="L30" s="65">
        <f>VLOOKUP($A30,'Return Data'!$B$7:$R$2843,17,0)</f>
        <v>34.783799999999999</v>
      </c>
      <c r="M30" s="66">
        <f>RANK(L30,L$8:L$33,0)</f>
        <v>14</v>
      </c>
      <c r="N30" s="65">
        <f>VLOOKUP($A30,'Return Data'!$B$7:$R$2843,14,0)</f>
        <v>19.6267</v>
      </c>
      <c r="O30" s="66">
        <f>RANK(N30,N$8:N$33,0)</f>
        <v>6</v>
      </c>
      <c r="P30" s="65">
        <f>VLOOKUP($A30,'Return Data'!$B$7:$R$2843,15,0)</f>
        <v>16.5183</v>
      </c>
      <c r="Q30" s="66">
        <f>RANK(P30,P$8:P$33,0)</f>
        <v>8</v>
      </c>
      <c r="R30" s="65">
        <f>VLOOKUP($A30,'Return Data'!$B$7:$R$2843,16,0)</f>
        <v>12.2803</v>
      </c>
      <c r="S30" s="67">
        <f t="shared" si="7"/>
        <v>21</v>
      </c>
    </row>
    <row r="31" spans="1:19" x14ac:dyDescent="0.3">
      <c r="A31" s="63" t="s">
        <v>1195</v>
      </c>
      <c r="B31" s="64">
        <f>VLOOKUP($A31,'Return Data'!$B$7:$R$2843,3,0)</f>
        <v>44413</v>
      </c>
      <c r="C31" s="65">
        <f>VLOOKUP($A31,'Return Data'!$B$7:$R$2843,4,0)</f>
        <v>71.58</v>
      </c>
      <c r="D31" s="65">
        <f>VLOOKUP($A31,'Return Data'!$B$7:$R$2843,10,0)</f>
        <v>14.3268</v>
      </c>
      <c r="E31" s="66">
        <f t="shared" si="0"/>
        <v>24</v>
      </c>
      <c r="F31" s="65">
        <f>VLOOKUP($A31,'Return Data'!$B$7:$R$2843,11,0)</f>
        <v>25.293199999999999</v>
      </c>
      <c r="G31" s="66">
        <f t="shared" si="12"/>
        <v>14</v>
      </c>
      <c r="H31" s="65">
        <f>VLOOKUP($A31,'Return Data'!$B$7:$R$2843,12,0)</f>
        <v>47.162799999999997</v>
      </c>
      <c r="I31" s="66">
        <f t="shared" si="13"/>
        <v>22</v>
      </c>
      <c r="J31" s="65">
        <f>VLOOKUP($A31,'Return Data'!$B$7:$R$2843,13,0)</f>
        <v>59.669899999999998</v>
      </c>
      <c r="K31" s="66">
        <f t="shared" si="9"/>
        <v>23</v>
      </c>
      <c r="L31" s="65">
        <f>VLOOKUP($A31,'Return Data'!$B$7:$R$2843,17,0)</f>
        <v>37.4773</v>
      </c>
      <c r="M31" s="66">
        <f>RANK(L31,L$8:L$33,0)</f>
        <v>9</v>
      </c>
      <c r="N31" s="65">
        <f>VLOOKUP($A31,'Return Data'!$B$7:$R$2843,14,0)</f>
        <v>15.667199999999999</v>
      </c>
      <c r="O31" s="66">
        <f>RANK(N31,N$8:N$33,0)</f>
        <v>15</v>
      </c>
      <c r="P31" s="65">
        <f>VLOOKUP($A31,'Return Data'!$B$7:$R$2843,15,0)</f>
        <v>16.452000000000002</v>
      </c>
      <c r="Q31" s="66">
        <f>RANK(P31,P$8:P$33,0)</f>
        <v>9</v>
      </c>
      <c r="R31" s="65">
        <f>VLOOKUP($A31,'Return Data'!$B$7:$R$2843,16,0)</f>
        <v>7.5811999999999999</v>
      </c>
      <c r="S31" s="67">
        <f t="shared" si="7"/>
        <v>25</v>
      </c>
    </row>
    <row r="32" spans="1:19" x14ac:dyDescent="0.3">
      <c r="A32" s="63" t="s">
        <v>1197</v>
      </c>
      <c r="B32" s="64">
        <f>VLOOKUP($A32,'Return Data'!$B$7:$R$2843,3,0)</f>
        <v>44413</v>
      </c>
      <c r="C32" s="65">
        <f>VLOOKUP($A32,'Return Data'!$B$7:$R$2843,4,0)</f>
        <v>25.79</v>
      </c>
      <c r="D32" s="65">
        <f>VLOOKUP($A32,'Return Data'!$B$7:$R$2843,10,0)</f>
        <v>21.536300000000001</v>
      </c>
      <c r="E32" s="66">
        <f t="shared" si="0"/>
        <v>1</v>
      </c>
      <c r="F32" s="65">
        <f>VLOOKUP($A32,'Return Data'!$B$7:$R$2843,11,0)</f>
        <v>30.648399999999999</v>
      </c>
      <c r="G32" s="66">
        <f t="shared" si="12"/>
        <v>5</v>
      </c>
      <c r="H32" s="65">
        <f>VLOOKUP($A32,'Return Data'!$B$7:$R$2843,12,0)</f>
        <v>59.001199999999997</v>
      </c>
      <c r="I32" s="66">
        <f t="shared" si="13"/>
        <v>11</v>
      </c>
      <c r="J32" s="65"/>
      <c r="K32" s="66"/>
      <c r="L32" s="65"/>
      <c r="M32" s="66"/>
      <c r="N32" s="65"/>
      <c r="O32" s="66"/>
      <c r="P32" s="65"/>
      <c r="Q32" s="66"/>
      <c r="R32" s="65">
        <f>VLOOKUP($A32,'Return Data'!$B$7:$R$2843,16,0)</f>
        <v>99.691500000000005</v>
      </c>
      <c r="S32" s="67">
        <f t="shared" si="7"/>
        <v>1</v>
      </c>
    </row>
    <row r="33" spans="1:19" x14ac:dyDescent="0.3">
      <c r="A33" s="63" t="s">
        <v>1940</v>
      </c>
      <c r="B33" s="64">
        <f>VLOOKUP($A33,'Return Data'!$B$7:$R$2843,3,0)</f>
        <v>44413</v>
      </c>
      <c r="C33" s="65">
        <f>VLOOKUP($A33,'Return Data'!$B$7:$R$2843,4,0)</f>
        <v>176.6319</v>
      </c>
      <c r="D33" s="65">
        <f>VLOOKUP($A33,'Return Data'!$B$7:$R$2843,10,0)</f>
        <v>19.322700000000001</v>
      </c>
      <c r="E33" s="66">
        <f t="shared" si="0"/>
        <v>5</v>
      </c>
      <c r="F33" s="65">
        <f>VLOOKUP($A33,'Return Data'!$B$7:$R$2843,11,0)</f>
        <v>25.592500000000001</v>
      </c>
      <c r="G33" s="66">
        <f t="shared" si="12"/>
        <v>13</v>
      </c>
      <c r="H33" s="65">
        <f>VLOOKUP($A33,'Return Data'!$B$7:$R$2843,12,0)</f>
        <v>54.840299999999999</v>
      </c>
      <c r="I33" s="66">
        <f t="shared" si="13"/>
        <v>13</v>
      </c>
      <c r="J33" s="65">
        <f>VLOOKUP($A33,'Return Data'!$B$7:$R$2843,13,0)</f>
        <v>75.395399999999995</v>
      </c>
      <c r="K33" s="66">
        <f>RANK(J33,J$8:J$33,0)</f>
        <v>9</v>
      </c>
      <c r="L33" s="65">
        <f>VLOOKUP($A33,'Return Data'!$B$7:$R$2843,17,0)</f>
        <v>41.283700000000003</v>
      </c>
      <c r="M33" s="66">
        <f>RANK(L33,L$8:L$33,0)</f>
        <v>3</v>
      </c>
      <c r="N33" s="65">
        <f>VLOOKUP($A33,'Return Data'!$B$7:$R$2843,14,0)</f>
        <v>17.909400000000002</v>
      </c>
      <c r="O33" s="66">
        <f>RANK(N33,N$8:N$33,0)</f>
        <v>11</v>
      </c>
      <c r="P33" s="65">
        <f>VLOOKUP($A33,'Return Data'!$B$7:$R$2843,15,0)</f>
        <v>14.8688</v>
      </c>
      <c r="Q33" s="66">
        <f>RANK(P33,P$8:P$33,0)</f>
        <v>15</v>
      </c>
      <c r="R33" s="65">
        <f>VLOOKUP($A33,'Return Data'!$B$7:$R$2843,16,0)</f>
        <v>16.287800000000001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17.124934615384614</v>
      </c>
      <c r="E35" s="74"/>
      <c r="F35" s="75">
        <f>AVERAGE(F8:F33)</f>
        <v>25.739946153846155</v>
      </c>
      <c r="G35" s="74"/>
      <c r="H35" s="75">
        <f>AVERAGE(H8:H33)</f>
        <v>54.480988461538459</v>
      </c>
      <c r="I35" s="74"/>
      <c r="J35" s="75">
        <f>AVERAGE(J8:J33)</f>
        <v>72.184308000000001</v>
      </c>
      <c r="K35" s="74"/>
      <c r="L35" s="75">
        <f>AVERAGE(L8:L33)</f>
        <v>36.496199999999995</v>
      </c>
      <c r="M35" s="74"/>
      <c r="N35" s="75">
        <f>AVERAGE(N8:N33)</f>
        <v>17.010881818181819</v>
      </c>
      <c r="O35" s="74"/>
      <c r="P35" s="75">
        <f>AVERAGE(P8:P33)</f>
        <v>15.645857142857142</v>
      </c>
      <c r="Q35" s="74"/>
      <c r="R35" s="75">
        <f>AVERAGE(R8:R33)</f>
        <v>20.890265384615383</v>
      </c>
      <c r="S35" s="76"/>
    </row>
    <row r="36" spans="1:19" x14ac:dyDescent="0.3">
      <c r="A36" s="73" t="s">
        <v>28</v>
      </c>
      <c r="B36" s="74"/>
      <c r="C36" s="74"/>
      <c r="D36" s="75">
        <f>MIN(D8:D33)</f>
        <v>13.1478</v>
      </c>
      <c r="E36" s="74"/>
      <c r="F36" s="75">
        <f>MIN(F8:F33)</f>
        <v>18.937999999999999</v>
      </c>
      <c r="G36" s="74"/>
      <c r="H36" s="75">
        <f>MIN(H8:H33)</f>
        <v>40.652000000000001</v>
      </c>
      <c r="I36" s="74"/>
      <c r="J36" s="75">
        <f>MIN(J8:J33)</f>
        <v>56.114699999999999</v>
      </c>
      <c r="K36" s="74"/>
      <c r="L36" s="75">
        <f>MIN(L8:L33)</f>
        <v>26.752199999999998</v>
      </c>
      <c r="M36" s="74"/>
      <c r="N36" s="75">
        <f>MIN(N8:N33)</f>
        <v>10.4039</v>
      </c>
      <c r="O36" s="74"/>
      <c r="P36" s="75">
        <f>MIN(P8:P33)</f>
        <v>11.089700000000001</v>
      </c>
      <c r="Q36" s="74"/>
      <c r="R36" s="75">
        <f>MIN(R8:R33)</f>
        <v>4.0683999999999996</v>
      </c>
      <c r="S36" s="76"/>
    </row>
    <row r="37" spans="1:19" ht="15" thickBot="1" x14ac:dyDescent="0.35">
      <c r="A37" s="77" t="s">
        <v>29</v>
      </c>
      <c r="B37" s="78"/>
      <c r="C37" s="78"/>
      <c r="D37" s="79">
        <f>MAX(D8:D33)</f>
        <v>21.536300000000001</v>
      </c>
      <c r="E37" s="78"/>
      <c r="F37" s="79">
        <f>MAX(F8:F33)</f>
        <v>38.248899999999999</v>
      </c>
      <c r="G37" s="78"/>
      <c r="H37" s="79">
        <f>MAX(H8:H33)</f>
        <v>68.454899999999995</v>
      </c>
      <c r="I37" s="78"/>
      <c r="J37" s="79">
        <f>MAX(J8:J33)</f>
        <v>92.874700000000004</v>
      </c>
      <c r="K37" s="78"/>
      <c r="L37" s="79">
        <f>MAX(L8:L33)</f>
        <v>57.415199999999999</v>
      </c>
      <c r="M37" s="78"/>
      <c r="N37" s="79">
        <f>MAX(N8:N33)</f>
        <v>25.944600000000001</v>
      </c>
      <c r="O37" s="78"/>
      <c r="P37" s="79">
        <f>MAX(P8:P33)</f>
        <v>19.7407</v>
      </c>
      <c r="Q37" s="78"/>
      <c r="R37" s="79">
        <f>MAX(R8:R33)</f>
        <v>99.691500000000005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44413</v>
      </c>
      <c r="C8" s="65">
        <f>VLOOKUP($A8,'Return Data'!$B$7:$R$2843,4,0)</f>
        <v>1185.31</v>
      </c>
      <c r="D8" s="65">
        <f>VLOOKUP($A8,'Return Data'!$B$7:$R$2843,10,0)</f>
        <v>13.624700000000001</v>
      </c>
      <c r="E8" s="66">
        <f>RANK(D8,D$8:D$41,0)</f>
        <v>24</v>
      </c>
      <c r="F8" s="65">
        <f>VLOOKUP($A8,'Return Data'!$B$7:$R$2843,11,0)</f>
        <v>17.645099999999999</v>
      </c>
      <c r="G8" s="66">
        <f>RANK(F8,F$8:F$41,0)</f>
        <v>16</v>
      </c>
      <c r="H8" s="65">
        <f>VLOOKUP($A8,'Return Data'!$B$7:$R$2843,12,0)</f>
        <v>43.841299999999997</v>
      </c>
      <c r="I8" s="66">
        <f>RANK(H8,H$8:H$41,0)</f>
        <v>21</v>
      </c>
      <c r="J8" s="65">
        <f>VLOOKUP($A8,'Return Data'!$B$7:$R$2843,13,0)</f>
        <v>59.674300000000002</v>
      </c>
      <c r="K8" s="66">
        <f>RANK(J8,J$8:J$41,0)</f>
        <v>16</v>
      </c>
      <c r="L8" s="65">
        <f>VLOOKUP($A8,'Return Data'!$B$7:$R$2843,17,0)</f>
        <v>28.986999999999998</v>
      </c>
      <c r="M8" s="66">
        <f>RANK(L8,L$8:L$41,0)</f>
        <v>14</v>
      </c>
      <c r="N8" s="65">
        <f>VLOOKUP($A8,'Return Data'!$B$7:$R$2843,14,0)</f>
        <v>15.8591</v>
      </c>
      <c r="O8" s="66">
        <f>RANK(N8,N$8:N$41,0)</f>
        <v>14</v>
      </c>
      <c r="P8" s="65">
        <f>VLOOKUP($A8,'Return Data'!$B$7:$R$2843,15,0)</f>
        <v>15.831099999999999</v>
      </c>
      <c r="Q8" s="66">
        <f>RANK(P8,P$8:P$41,0)</f>
        <v>12</v>
      </c>
      <c r="R8" s="65">
        <f>VLOOKUP($A8,'Return Data'!$B$7:$R$2843,16,0)</f>
        <v>18.345300000000002</v>
      </c>
      <c r="S8" s="67">
        <f>RANK(R8,R$8:R$41,0)</f>
        <v>10</v>
      </c>
    </row>
    <row r="9" spans="1:20" x14ac:dyDescent="0.3">
      <c r="A9" s="63" t="s">
        <v>1806</v>
      </c>
      <c r="B9" s="64">
        <f>VLOOKUP($A9,'Return Data'!$B$7:$R$2843,3,0)</f>
        <v>44413</v>
      </c>
      <c r="C9" s="65">
        <f>VLOOKUP($A9,'Return Data'!$B$7:$R$2843,4,0)</f>
        <v>18.899999999999999</v>
      </c>
      <c r="D9" s="65">
        <f>VLOOKUP($A9,'Return Data'!$B$7:$R$2843,10,0)</f>
        <v>15.384600000000001</v>
      </c>
      <c r="E9" s="66">
        <f t="shared" ref="E9:E41" si="0">RANK(D9,D$8:D$41,0)</f>
        <v>19</v>
      </c>
      <c r="F9" s="65">
        <f>VLOOKUP($A9,'Return Data'!$B$7:$R$2843,11,0)</f>
        <v>14.6149</v>
      </c>
      <c r="G9" s="66">
        <f t="shared" ref="G9:G41" si="1">RANK(F9,F$8:F$41,0)</f>
        <v>23</v>
      </c>
      <c r="H9" s="65">
        <f>VLOOKUP($A9,'Return Data'!$B$7:$R$2843,12,0)</f>
        <v>37.654800000000002</v>
      </c>
      <c r="I9" s="66">
        <f t="shared" ref="I9:I41" si="2">RANK(H9,H$8:H$41,0)</f>
        <v>28</v>
      </c>
      <c r="J9" s="65">
        <f>VLOOKUP($A9,'Return Data'!$B$7:$R$2843,13,0)</f>
        <v>51.321100000000001</v>
      </c>
      <c r="K9" s="66">
        <f t="shared" ref="K9:K41" si="3">RANK(J9,J$8:J$41,0)</f>
        <v>27</v>
      </c>
      <c r="L9" s="65">
        <f>VLOOKUP($A9,'Return Data'!$B$7:$R$2843,17,0)</f>
        <v>27.219100000000001</v>
      </c>
      <c r="M9" s="66">
        <f t="shared" ref="M9:M41" si="4">RANK(L9,L$8:L$41,0)</f>
        <v>18</v>
      </c>
      <c r="N9" s="65">
        <f>VLOOKUP($A9,'Return Data'!$B$7:$R$2843,14,0)</f>
        <v>17.787299999999998</v>
      </c>
      <c r="O9" s="66">
        <f t="shared" ref="O9:O41" si="5">RANK(N9,N$8:N$41,0)</f>
        <v>9</v>
      </c>
      <c r="P9" s="65"/>
      <c r="Q9" s="66"/>
      <c r="R9" s="65">
        <f>VLOOKUP($A9,'Return Data'!$B$7:$R$2843,16,0)</f>
        <v>18.675599999999999</v>
      </c>
      <c r="S9" s="67">
        <f t="shared" ref="S9:S41" si="6">RANK(R9,R$8:R$41,0)</f>
        <v>8</v>
      </c>
    </row>
    <row r="10" spans="1:20" x14ac:dyDescent="0.3">
      <c r="A10" s="63" t="s">
        <v>1259</v>
      </c>
      <c r="B10" s="64">
        <f>VLOOKUP($A10,'Return Data'!$B$7:$R$2843,3,0)</f>
        <v>44413</v>
      </c>
      <c r="C10" s="65">
        <f>VLOOKUP($A10,'Return Data'!$B$7:$R$2843,4,0)</f>
        <v>168.14</v>
      </c>
      <c r="D10" s="65">
        <f>VLOOKUP($A10,'Return Data'!$B$7:$R$2843,10,0)</f>
        <v>18.1173</v>
      </c>
      <c r="E10" s="66">
        <f t="shared" si="0"/>
        <v>7</v>
      </c>
      <c r="F10" s="65">
        <f>VLOOKUP($A10,'Return Data'!$B$7:$R$2843,11,0)</f>
        <v>23.677800000000001</v>
      </c>
      <c r="G10" s="66">
        <f t="shared" si="1"/>
        <v>6</v>
      </c>
      <c r="H10" s="65">
        <f>VLOOKUP($A10,'Return Data'!$B$7:$R$2843,12,0)</f>
        <v>51.028500000000001</v>
      </c>
      <c r="I10" s="66">
        <f t="shared" si="2"/>
        <v>8</v>
      </c>
      <c r="J10" s="65">
        <f>VLOOKUP($A10,'Return Data'!$B$7:$R$2843,13,0)</f>
        <v>66.080600000000004</v>
      </c>
      <c r="K10" s="66">
        <f t="shared" si="3"/>
        <v>8</v>
      </c>
      <c r="L10" s="65">
        <f>VLOOKUP($A10,'Return Data'!$B$7:$R$2843,17,0)</f>
        <v>31.359300000000001</v>
      </c>
      <c r="M10" s="66">
        <f t="shared" si="4"/>
        <v>10</v>
      </c>
      <c r="N10" s="65">
        <f>VLOOKUP($A10,'Return Data'!$B$7:$R$2843,14,0)</f>
        <v>16.604399999999998</v>
      </c>
      <c r="O10" s="66">
        <f t="shared" si="5"/>
        <v>11</v>
      </c>
      <c r="P10" s="65">
        <f>VLOOKUP($A10,'Return Data'!$B$7:$R$2843,15,0)</f>
        <v>14.842000000000001</v>
      </c>
      <c r="Q10" s="66">
        <f t="shared" ref="Q10:Q41" si="7">RANK(P10,P$8:P$41,0)</f>
        <v>16</v>
      </c>
      <c r="R10" s="65">
        <f>VLOOKUP($A10,'Return Data'!$B$7:$R$2843,16,0)</f>
        <v>14.998200000000001</v>
      </c>
      <c r="S10" s="67">
        <f t="shared" si="6"/>
        <v>27</v>
      </c>
    </row>
    <row r="11" spans="1:20" x14ac:dyDescent="0.3">
      <c r="A11" s="63" t="s">
        <v>1261</v>
      </c>
      <c r="B11" s="64">
        <f>VLOOKUP($A11,'Return Data'!$B$7:$R$2843,3,0)</f>
        <v>44413</v>
      </c>
      <c r="C11" s="65">
        <f>VLOOKUP($A11,'Return Data'!$B$7:$R$2843,4,0)</f>
        <v>81.763999999999996</v>
      </c>
      <c r="D11" s="65">
        <f>VLOOKUP($A11,'Return Data'!$B$7:$R$2843,10,0)</f>
        <v>18.133900000000001</v>
      </c>
      <c r="E11" s="66">
        <f t="shared" si="0"/>
        <v>6</v>
      </c>
      <c r="F11" s="65">
        <f>VLOOKUP($A11,'Return Data'!$B$7:$R$2843,11,0)</f>
        <v>24.5852</v>
      </c>
      <c r="G11" s="66">
        <f t="shared" si="1"/>
        <v>4</v>
      </c>
      <c r="H11" s="65">
        <f>VLOOKUP($A11,'Return Data'!$B$7:$R$2843,12,0)</f>
        <v>50.3872</v>
      </c>
      <c r="I11" s="66">
        <f t="shared" si="2"/>
        <v>9</v>
      </c>
      <c r="J11" s="65">
        <f>VLOOKUP($A11,'Return Data'!$B$7:$R$2843,13,0)</f>
        <v>61.655999999999999</v>
      </c>
      <c r="K11" s="66">
        <f t="shared" si="3"/>
        <v>13</v>
      </c>
      <c r="L11" s="65">
        <f>VLOOKUP($A11,'Return Data'!$B$7:$R$2843,17,0)</f>
        <v>29.1983</v>
      </c>
      <c r="M11" s="66">
        <f t="shared" si="4"/>
        <v>13</v>
      </c>
      <c r="N11" s="65">
        <f>VLOOKUP($A11,'Return Data'!$B$7:$R$2843,14,0)</f>
        <v>17.0307</v>
      </c>
      <c r="O11" s="66">
        <f t="shared" si="5"/>
        <v>10</v>
      </c>
      <c r="P11" s="65">
        <f>VLOOKUP($A11,'Return Data'!$B$7:$R$2843,15,0)</f>
        <v>15.896599999999999</v>
      </c>
      <c r="Q11" s="66">
        <f t="shared" si="7"/>
        <v>11</v>
      </c>
      <c r="R11" s="65">
        <f>VLOOKUP($A11,'Return Data'!$B$7:$R$2843,16,0)</f>
        <v>17.239699999999999</v>
      </c>
      <c r="S11" s="67">
        <f t="shared" si="6"/>
        <v>16</v>
      </c>
    </row>
    <row r="12" spans="1:20" x14ac:dyDescent="0.3">
      <c r="A12" s="63" t="s">
        <v>1827</v>
      </c>
      <c r="B12" s="64">
        <f>VLOOKUP($A12,'Return Data'!$B$7:$R$2843,3,0)</f>
        <v>44413</v>
      </c>
      <c r="C12" s="65">
        <f>VLOOKUP($A12,'Return Data'!$B$7:$R$2843,4,0)</f>
        <v>226.61</v>
      </c>
      <c r="D12" s="65">
        <f>VLOOKUP($A12,'Return Data'!$B$7:$R$2843,10,0)</f>
        <v>15.493600000000001</v>
      </c>
      <c r="E12" s="66">
        <f t="shared" si="0"/>
        <v>18</v>
      </c>
      <c r="F12" s="65">
        <f>VLOOKUP($A12,'Return Data'!$B$7:$R$2843,11,0)</f>
        <v>15.865600000000001</v>
      </c>
      <c r="G12" s="66">
        <f t="shared" si="1"/>
        <v>19</v>
      </c>
      <c r="H12" s="65">
        <f>VLOOKUP($A12,'Return Data'!$B$7:$R$2843,12,0)</f>
        <v>39.65</v>
      </c>
      <c r="I12" s="66">
        <f t="shared" si="2"/>
        <v>25</v>
      </c>
      <c r="J12" s="65">
        <f>VLOOKUP($A12,'Return Data'!$B$7:$R$2843,13,0)</f>
        <v>53.363599999999998</v>
      </c>
      <c r="K12" s="66">
        <f t="shared" si="3"/>
        <v>22</v>
      </c>
      <c r="L12" s="65">
        <f>VLOOKUP($A12,'Return Data'!$B$7:$R$2843,17,0)</f>
        <v>31.394300000000001</v>
      </c>
      <c r="M12" s="66">
        <f t="shared" si="4"/>
        <v>9</v>
      </c>
      <c r="N12" s="65">
        <f>VLOOKUP($A12,'Return Data'!$B$7:$R$2843,14,0)</f>
        <v>18.368099999999998</v>
      </c>
      <c r="O12" s="66">
        <f t="shared" si="5"/>
        <v>7</v>
      </c>
      <c r="P12" s="65">
        <f>VLOOKUP($A12,'Return Data'!$B$7:$R$2843,15,0)</f>
        <v>18.109500000000001</v>
      </c>
      <c r="Q12" s="66">
        <f t="shared" si="7"/>
        <v>4</v>
      </c>
      <c r="R12" s="65">
        <f>VLOOKUP($A12,'Return Data'!$B$7:$R$2843,16,0)</f>
        <v>15.8576</v>
      </c>
      <c r="S12" s="67">
        <f t="shared" si="6"/>
        <v>23</v>
      </c>
    </row>
    <row r="13" spans="1:20" x14ac:dyDescent="0.3">
      <c r="A13" s="102" t="s">
        <v>1873</v>
      </c>
      <c r="B13" s="64">
        <f>VLOOKUP($A13,'Return Data'!$B$7:$R$2843,3,0)</f>
        <v>44413</v>
      </c>
      <c r="C13" s="65">
        <f>VLOOKUP($A13,'Return Data'!$B$7:$R$2843,4,0)</f>
        <v>68.715999999999994</v>
      </c>
      <c r="D13" s="65">
        <f>VLOOKUP($A13,'Return Data'!$B$7:$R$2843,10,0)</f>
        <v>16.229399999999998</v>
      </c>
      <c r="E13" s="66">
        <f t="shared" si="0"/>
        <v>12</v>
      </c>
      <c r="F13" s="65">
        <f>VLOOKUP($A13,'Return Data'!$B$7:$R$2843,11,0)</f>
        <v>19.810300000000002</v>
      </c>
      <c r="G13" s="66">
        <f t="shared" si="1"/>
        <v>12</v>
      </c>
      <c r="H13" s="65">
        <f>VLOOKUP($A13,'Return Data'!$B$7:$R$2843,12,0)</f>
        <v>48.559100000000001</v>
      </c>
      <c r="I13" s="66">
        <f t="shared" si="2"/>
        <v>12</v>
      </c>
      <c r="J13" s="65">
        <f>VLOOKUP($A13,'Return Data'!$B$7:$R$2843,13,0)</f>
        <v>63.457700000000003</v>
      </c>
      <c r="K13" s="66">
        <f t="shared" si="3"/>
        <v>11</v>
      </c>
      <c r="L13" s="65">
        <f>VLOOKUP($A13,'Return Data'!$B$7:$R$2843,17,0)</f>
        <v>32.893000000000001</v>
      </c>
      <c r="M13" s="66">
        <f t="shared" si="4"/>
        <v>7</v>
      </c>
      <c r="N13" s="65">
        <f>VLOOKUP($A13,'Return Data'!$B$7:$R$2843,14,0)</f>
        <v>19.341899999999999</v>
      </c>
      <c r="O13" s="66">
        <f t="shared" si="5"/>
        <v>6</v>
      </c>
      <c r="P13" s="65">
        <f>VLOOKUP($A13,'Return Data'!$B$7:$R$2843,15,0)</f>
        <v>17.552399999999999</v>
      </c>
      <c r="Q13" s="66">
        <f t="shared" si="7"/>
        <v>6</v>
      </c>
      <c r="R13" s="65">
        <f>VLOOKUP($A13,'Return Data'!$B$7:$R$2843,16,0)</f>
        <v>16.980799999999999</v>
      </c>
      <c r="S13" s="67">
        <f t="shared" si="6"/>
        <v>18</v>
      </c>
    </row>
    <row r="14" spans="1:20" x14ac:dyDescent="0.3">
      <c r="A14" s="102" t="s">
        <v>1788</v>
      </c>
      <c r="B14" s="64">
        <f>VLOOKUP($A14,'Return Data'!$B$7:$R$2843,3,0)</f>
        <v>44413</v>
      </c>
      <c r="C14" s="65">
        <f>VLOOKUP($A14,'Return Data'!$B$7:$R$2843,4,0)</f>
        <v>23.652000000000001</v>
      </c>
      <c r="D14" s="65">
        <f>VLOOKUP($A14,'Return Data'!$B$7:$R$2843,10,0)</f>
        <v>16.6387</v>
      </c>
      <c r="E14" s="66">
        <f t="shared" si="0"/>
        <v>9</v>
      </c>
      <c r="F14" s="65">
        <f>VLOOKUP($A14,'Return Data'!$B$7:$R$2843,11,0)</f>
        <v>17.870999999999999</v>
      </c>
      <c r="G14" s="66">
        <f t="shared" si="1"/>
        <v>15</v>
      </c>
      <c r="H14" s="65">
        <f>VLOOKUP($A14,'Return Data'!$B$7:$R$2843,12,0)</f>
        <v>45.398699999999998</v>
      </c>
      <c r="I14" s="66">
        <f t="shared" si="2"/>
        <v>17</v>
      </c>
      <c r="J14" s="65">
        <f>VLOOKUP($A14,'Return Data'!$B$7:$R$2843,13,0)</f>
        <v>59.9621</v>
      </c>
      <c r="K14" s="66">
        <f t="shared" si="3"/>
        <v>15</v>
      </c>
      <c r="L14" s="65">
        <f>VLOOKUP($A14,'Return Data'!$B$7:$R$2843,17,0)</f>
        <v>28.824300000000001</v>
      </c>
      <c r="M14" s="66">
        <f t="shared" si="4"/>
        <v>15</v>
      </c>
      <c r="N14" s="65">
        <f>VLOOKUP($A14,'Return Data'!$B$7:$R$2843,14,0)</f>
        <v>15.8865</v>
      </c>
      <c r="O14" s="66">
        <f t="shared" si="5"/>
        <v>13</v>
      </c>
      <c r="P14" s="65">
        <f>VLOOKUP($A14,'Return Data'!$B$7:$R$2843,15,0)</f>
        <v>17.289100000000001</v>
      </c>
      <c r="Q14" s="66">
        <f t="shared" si="7"/>
        <v>7</v>
      </c>
      <c r="R14" s="65">
        <f>VLOOKUP($A14,'Return Data'!$B$7:$R$2843,16,0)</f>
        <v>14.145200000000001</v>
      </c>
      <c r="S14" s="67">
        <f t="shared" si="6"/>
        <v>31</v>
      </c>
    </row>
    <row r="15" spans="1:20" x14ac:dyDescent="0.3">
      <c r="A15" s="63" t="s">
        <v>1795</v>
      </c>
      <c r="B15" s="64">
        <f>VLOOKUP($A15,'Return Data'!$B$7:$R$2843,3,0)</f>
        <v>44413</v>
      </c>
      <c r="C15" s="65">
        <f>VLOOKUP($A15,'Return Data'!$B$7:$R$2843,4,0)</f>
        <v>950.18510000000003</v>
      </c>
      <c r="D15" s="65">
        <f>VLOOKUP($A15,'Return Data'!$B$7:$R$2843,10,0)</f>
        <v>14.108700000000001</v>
      </c>
      <c r="E15" s="66">
        <f t="shared" si="0"/>
        <v>21</v>
      </c>
      <c r="F15" s="65">
        <f>VLOOKUP($A15,'Return Data'!$B$7:$R$2843,11,0)</f>
        <v>14.173999999999999</v>
      </c>
      <c r="G15" s="66">
        <f t="shared" si="1"/>
        <v>26</v>
      </c>
      <c r="H15" s="65">
        <f>VLOOKUP($A15,'Return Data'!$B$7:$R$2843,12,0)</f>
        <v>49.515500000000003</v>
      </c>
      <c r="I15" s="66">
        <f t="shared" si="2"/>
        <v>11</v>
      </c>
      <c r="J15" s="65">
        <f>VLOOKUP($A15,'Return Data'!$B$7:$R$2843,13,0)</f>
        <v>65.649299999999997</v>
      </c>
      <c r="K15" s="66">
        <f t="shared" si="3"/>
        <v>9</v>
      </c>
      <c r="L15" s="65">
        <f>VLOOKUP($A15,'Return Data'!$B$7:$R$2843,17,0)</f>
        <v>28.424499999999998</v>
      </c>
      <c r="M15" s="66">
        <f t="shared" si="4"/>
        <v>16</v>
      </c>
      <c r="N15" s="65">
        <f>VLOOKUP($A15,'Return Data'!$B$7:$R$2843,14,0)</f>
        <v>14.6432</v>
      </c>
      <c r="O15" s="66">
        <f t="shared" si="5"/>
        <v>18</v>
      </c>
      <c r="P15" s="65">
        <f>VLOOKUP($A15,'Return Data'!$B$7:$R$2843,15,0)</f>
        <v>13.7248</v>
      </c>
      <c r="Q15" s="66">
        <f t="shared" si="7"/>
        <v>20</v>
      </c>
      <c r="R15" s="65">
        <f>VLOOKUP($A15,'Return Data'!$B$7:$R$2843,16,0)</f>
        <v>16.602399999999999</v>
      </c>
      <c r="S15" s="67">
        <f t="shared" si="6"/>
        <v>20</v>
      </c>
    </row>
    <row r="16" spans="1:20" x14ac:dyDescent="0.3">
      <c r="A16" s="63" t="s">
        <v>1797</v>
      </c>
      <c r="B16" s="64">
        <f>VLOOKUP($A16,'Return Data'!$B$7:$R$2843,3,0)</f>
        <v>44413</v>
      </c>
      <c r="C16" s="65">
        <f>VLOOKUP($A16,'Return Data'!$B$7:$R$2843,4,0)</f>
        <v>977.66899999999998</v>
      </c>
      <c r="D16" s="65">
        <f>VLOOKUP($A16,'Return Data'!$B$7:$R$2843,10,0)</f>
        <v>14.035600000000001</v>
      </c>
      <c r="E16" s="66">
        <f t="shared" si="0"/>
        <v>22</v>
      </c>
      <c r="F16" s="65">
        <f>VLOOKUP($A16,'Return Data'!$B$7:$R$2843,11,0)</f>
        <v>13.908799999999999</v>
      </c>
      <c r="G16" s="66">
        <f t="shared" si="1"/>
        <v>27</v>
      </c>
      <c r="H16" s="65">
        <f>VLOOKUP($A16,'Return Data'!$B$7:$R$2843,12,0)</f>
        <v>53.118499999999997</v>
      </c>
      <c r="I16" s="66">
        <f t="shared" si="2"/>
        <v>7</v>
      </c>
      <c r="J16" s="65">
        <f>VLOOKUP($A16,'Return Data'!$B$7:$R$2843,13,0)</f>
        <v>64.298699999999997</v>
      </c>
      <c r="K16" s="66">
        <f t="shared" si="3"/>
        <v>10</v>
      </c>
      <c r="L16" s="65">
        <f>VLOOKUP($A16,'Return Data'!$B$7:$R$2843,17,0)</f>
        <v>22.0791</v>
      </c>
      <c r="M16" s="66">
        <f t="shared" si="4"/>
        <v>28</v>
      </c>
      <c r="N16" s="65">
        <f>VLOOKUP($A16,'Return Data'!$B$7:$R$2843,14,0)</f>
        <v>13.601000000000001</v>
      </c>
      <c r="O16" s="66">
        <f t="shared" si="5"/>
        <v>22</v>
      </c>
      <c r="P16" s="65">
        <f>VLOOKUP($A16,'Return Data'!$B$7:$R$2843,15,0)</f>
        <v>14.3744</v>
      </c>
      <c r="Q16" s="66">
        <f t="shared" si="7"/>
        <v>18</v>
      </c>
      <c r="R16" s="65">
        <f>VLOOKUP($A16,'Return Data'!$B$7:$R$2843,16,0)</f>
        <v>15.021599999999999</v>
      </c>
      <c r="S16" s="67">
        <f t="shared" si="6"/>
        <v>26</v>
      </c>
    </row>
    <row r="17" spans="1:19" x14ac:dyDescent="0.3">
      <c r="A17" s="126" t="s">
        <v>1791</v>
      </c>
      <c r="B17" s="64">
        <f>VLOOKUP($A17,'Return Data'!$B$7:$R$2843,3,0)</f>
        <v>44413</v>
      </c>
      <c r="C17" s="65">
        <f>VLOOKUP($A17,'Return Data'!$B$7:$R$2843,4,0)</f>
        <v>133.10810000000001</v>
      </c>
      <c r="D17" s="65">
        <f>VLOOKUP($A17,'Return Data'!$B$7:$R$2843,10,0)</f>
        <v>16.058399999999999</v>
      </c>
      <c r="E17" s="66">
        <f t="shared" si="0"/>
        <v>14</v>
      </c>
      <c r="F17" s="65">
        <f>VLOOKUP($A17,'Return Data'!$B$7:$R$2843,11,0)</f>
        <v>14.965299999999999</v>
      </c>
      <c r="G17" s="66">
        <f t="shared" si="1"/>
        <v>22</v>
      </c>
      <c r="H17" s="65">
        <f>VLOOKUP($A17,'Return Data'!$B$7:$R$2843,12,0)</f>
        <v>41.042999999999999</v>
      </c>
      <c r="I17" s="66">
        <f t="shared" si="2"/>
        <v>24</v>
      </c>
      <c r="J17" s="65">
        <f>VLOOKUP($A17,'Return Data'!$B$7:$R$2843,13,0)</f>
        <v>56.242100000000001</v>
      </c>
      <c r="K17" s="66">
        <f t="shared" si="3"/>
        <v>20</v>
      </c>
      <c r="L17" s="65">
        <f>VLOOKUP($A17,'Return Data'!$B$7:$R$2843,17,0)</f>
        <v>28.21</v>
      </c>
      <c r="M17" s="66">
        <f t="shared" si="4"/>
        <v>17</v>
      </c>
      <c r="N17" s="65">
        <f>VLOOKUP($A17,'Return Data'!$B$7:$R$2843,14,0)</f>
        <v>12.332800000000001</v>
      </c>
      <c r="O17" s="66">
        <f t="shared" si="5"/>
        <v>25</v>
      </c>
      <c r="P17" s="65">
        <f>VLOOKUP($A17,'Return Data'!$B$7:$R$2843,15,0)</f>
        <v>12.5654</v>
      </c>
      <c r="Q17" s="66">
        <f t="shared" si="7"/>
        <v>23</v>
      </c>
      <c r="R17" s="65">
        <f>VLOOKUP($A17,'Return Data'!$B$7:$R$2843,16,0)</f>
        <v>15.603999999999999</v>
      </c>
      <c r="S17" s="67">
        <f t="shared" si="6"/>
        <v>24</v>
      </c>
    </row>
    <row r="18" spans="1:19" x14ac:dyDescent="0.3">
      <c r="A18" s="127" t="s">
        <v>1263</v>
      </c>
      <c r="B18" s="64">
        <f>VLOOKUP($A18,'Return Data'!$B$7:$R$2843,3,0)</f>
        <v>44413</v>
      </c>
      <c r="C18" s="65">
        <f>VLOOKUP($A18,'Return Data'!$B$7:$R$2843,4,0)</f>
        <v>459.17</v>
      </c>
      <c r="D18" s="65">
        <f>VLOOKUP($A18,'Return Data'!$B$7:$R$2843,10,0)</f>
        <v>18.3733</v>
      </c>
      <c r="E18" s="66">
        <f t="shared" si="0"/>
        <v>5</v>
      </c>
      <c r="F18" s="65">
        <f>VLOOKUP($A18,'Return Data'!$B$7:$R$2843,11,0)</f>
        <v>19.828299999999999</v>
      </c>
      <c r="G18" s="66">
        <f t="shared" si="1"/>
        <v>11</v>
      </c>
      <c r="H18" s="65">
        <f>VLOOKUP($A18,'Return Data'!$B$7:$R$2843,12,0)</f>
        <v>53.794899999999998</v>
      </c>
      <c r="I18" s="66">
        <f t="shared" si="2"/>
        <v>6</v>
      </c>
      <c r="J18" s="65">
        <f>VLOOKUP($A18,'Return Data'!$B$7:$R$2843,13,0)</f>
        <v>66.269599999999997</v>
      </c>
      <c r="K18" s="66">
        <f t="shared" si="3"/>
        <v>6</v>
      </c>
      <c r="L18" s="65">
        <f>VLOOKUP($A18,'Return Data'!$B$7:$R$2843,17,0)</f>
        <v>25.808800000000002</v>
      </c>
      <c r="M18" s="66">
        <f t="shared" si="4"/>
        <v>21</v>
      </c>
      <c r="N18" s="65">
        <f>VLOOKUP($A18,'Return Data'!$B$7:$R$2843,14,0)</f>
        <v>14.248699999999999</v>
      </c>
      <c r="O18" s="66">
        <f t="shared" si="5"/>
        <v>21</v>
      </c>
      <c r="P18" s="65">
        <f>VLOOKUP($A18,'Return Data'!$B$7:$R$2843,15,0)</f>
        <v>14.576700000000001</v>
      </c>
      <c r="Q18" s="66">
        <f t="shared" si="7"/>
        <v>17</v>
      </c>
      <c r="R18" s="65">
        <f>VLOOKUP($A18,'Return Data'!$B$7:$R$2843,16,0)</f>
        <v>16.575299999999999</v>
      </c>
      <c r="S18" s="67">
        <f t="shared" si="6"/>
        <v>21</v>
      </c>
    </row>
    <row r="19" spans="1:19" x14ac:dyDescent="0.3">
      <c r="A19" s="63" t="s">
        <v>1799</v>
      </c>
      <c r="B19" s="64">
        <f>VLOOKUP($A19,'Return Data'!$B$7:$R$2843,3,0)</f>
        <v>44413</v>
      </c>
      <c r="C19" s="65">
        <f>VLOOKUP($A19,'Return Data'!$B$7:$R$2843,4,0)</f>
        <v>34.85</v>
      </c>
      <c r="D19" s="65">
        <f>VLOOKUP($A19,'Return Data'!$B$7:$R$2843,10,0)</f>
        <v>15.8962</v>
      </c>
      <c r="E19" s="66">
        <f t="shared" si="0"/>
        <v>17</v>
      </c>
      <c r="F19" s="65">
        <f>VLOOKUP($A19,'Return Data'!$B$7:$R$2843,11,0)</f>
        <v>18.5777</v>
      </c>
      <c r="G19" s="66">
        <f t="shared" si="1"/>
        <v>14</v>
      </c>
      <c r="H19" s="65">
        <f>VLOOKUP($A19,'Return Data'!$B$7:$R$2843,12,0)</f>
        <v>41.666699999999999</v>
      </c>
      <c r="I19" s="66">
        <f t="shared" si="2"/>
        <v>23</v>
      </c>
      <c r="J19" s="65">
        <f>VLOOKUP($A19,'Return Data'!$B$7:$R$2843,13,0)</f>
        <v>52.783900000000003</v>
      </c>
      <c r="K19" s="66">
        <f t="shared" si="3"/>
        <v>24</v>
      </c>
      <c r="L19" s="65">
        <f>VLOOKUP($A19,'Return Data'!$B$7:$R$2843,17,0)</f>
        <v>29.581499999999998</v>
      </c>
      <c r="M19" s="66">
        <f t="shared" si="4"/>
        <v>12</v>
      </c>
      <c r="N19" s="65">
        <f>VLOOKUP($A19,'Return Data'!$B$7:$R$2843,14,0)</f>
        <v>14.813800000000001</v>
      </c>
      <c r="O19" s="66">
        <f t="shared" si="5"/>
        <v>17</v>
      </c>
      <c r="P19" s="65">
        <f>VLOOKUP($A19,'Return Data'!$B$7:$R$2843,15,0)</f>
        <v>13.929</v>
      </c>
      <c r="Q19" s="66">
        <f t="shared" si="7"/>
        <v>19</v>
      </c>
      <c r="R19" s="65">
        <f>VLOOKUP($A19,'Return Data'!$B$7:$R$2843,16,0)</f>
        <v>18.481999999999999</v>
      </c>
      <c r="S19" s="67">
        <f t="shared" si="6"/>
        <v>9</v>
      </c>
    </row>
    <row r="20" spans="1:19" x14ac:dyDescent="0.3">
      <c r="A20" s="63" t="s">
        <v>1821</v>
      </c>
      <c r="B20" s="64">
        <f>VLOOKUP($A20,'Return Data'!$B$7:$R$2843,3,0)</f>
        <v>44413</v>
      </c>
      <c r="C20" s="65">
        <f>VLOOKUP($A20,'Return Data'!$B$7:$R$2843,4,0)</f>
        <v>136.19</v>
      </c>
      <c r="D20" s="65">
        <f>VLOOKUP($A20,'Return Data'!$B$7:$R$2843,10,0)</f>
        <v>14.2629</v>
      </c>
      <c r="E20" s="66">
        <f t="shared" si="0"/>
        <v>20</v>
      </c>
      <c r="F20" s="65">
        <f>VLOOKUP($A20,'Return Data'!$B$7:$R$2843,11,0)</f>
        <v>15.259</v>
      </c>
      <c r="G20" s="66">
        <f t="shared" si="1"/>
        <v>20</v>
      </c>
      <c r="H20" s="65">
        <f>VLOOKUP($A20,'Return Data'!$B$7:$R$2843,12,0)</f>
        <v>39.182400000000001</v>
      </c>
      <c r="I20" s="66">
        <f t="shared" si="2"/>
        <v>26</v>
      </c>
      <c r="J20" s="65">
        <f>VLOOKUP($A20,'Return Data'!$B$7:$R$2843,13,0)</f>
        <v>52.184600000000003</v>
      </c>
      <c r="K20" s="66">
        <f t="shared" si="3"/>
        <v>25</v>
      </c>
      <c r="L20" s="65">
        <f>VLOOKUP($A20,'Return Data'!$B$7:$R$2843,17,0)</f>
        <v>23.026</v>
      </c>
      <c r="M20" s="66">
        <f t="shared" si="4"/>
        <v>25</v>
      </c>
      <c r="N20" s="65">
        <f>VLOOKUP($A20,'Return Data'!$B$7:$R$2843,14,0)</f>
        <v>10.5642</v>
      </c>
      <c r="O20" s="66">
        <f t="shared" si="5"/>
        <v>27</v>
      </c>
      <c r="P20" s="65">
        <f>VLOOKUP($A20,'Return Data'!$B$7:$R$2843,15,0)</f>
        <v>11.393800000000001</v>
      </c>
      <c r="Q20" s="66">
        <f t="shared" si="7"/>
        <v>25</v>
      </c>
      <c r="R20" s="65">
        <f>VLOOKUP($A20,'Return Data'!$B$7:$R$2843,16,0)</f>
        <v>15.1693</v>
      </c>
      <c r="S20" s="67">
        <f t="shared" si="6"/>
        <v>25</v>
      </c>
    </row>
    <row r="21" spans="1:19" x14ac:dyDescent="0.3">
      <c r="A21" s="63" t="s">
        <v>1266</v>
      </c>
      <c r="B21" s="64">
        <f>VLOOKUP($A21,'Return Data'!$B$7:$R$2843,3,0)</f>
        <v>44413</v>
      </c>
      <c r="C21" s="65">
        <f>VLOOKUP($A21,'Return Data'!$B$7:$R$2843,4,0)</f>
        <v>86.35</v>
      </c>
      <c r="D21" s="65">
        <f>VLOOKUP($A21,'Return Data'!$B$7:$R$2843,10,0)</f>
        <v>21.346299999999999</v>
      </c>
      <c r="E21" s="66">
        <f t="shared" si="0"/>
        <v>1</v>
      </c>
      <c r="F21" s="65">
        <f>VLOOKUP($A21,'Return Data'!$B$7:$R$2843,11,0)</f>
        <v>23.781500000000001</v>
      </c>
      <c r="G21" s="66">
        <f t="shared" si="1"/>
        <v>5</v>
      </c>
      <c r="H21" s="65">
        <f>VLOOKUP($A21,'Return Data'!$B$7:$R$2843,12,0)</f>
        <v>56.204799999999999</v>
      </c>
      <c r="I21" s="66">
        <f t="shared" si="2"/>
        <v>5</v>
      </c>
      <c r="J21" s="65">
        <f>VLOOKUP($A21,'Return Data'!$B$7:$R$2843,13,0)</f>
        <v>71.738299999999995</v>
      </c>
      <c r="K21" s="66">
        <f t="shared" si="3"/>
        <v>5</v>
      </c>
      <c r="L21" s="65">
        <f>VLOOKUP($A21,'Return Data'!$B$7:$R$2843,17,0)</f>
        <v>35.272799999999997</v>
      </c>
      <c r="M21" s="66">
        <f t="shared" si="4"/>
        <v>6</v>
      </c>
      <c r="N21" s="65">
        <f>VLOOKUP($A21,'Return Data'!$B$7:$R$2843,14,0)</f>
        <v>16.488</v>
      </c>
      <c r="O21" s="66">
        <f t="shared" si="5"/>
        <v>12</v>
      </c>
      <c r="P21" s="65">
        <f>VLOOKUP($A21,'Return Data'!$B$7:$R$2843,15,0)</f>
        <v>16.46</v>
      </c>
      <c r="Q21" s="66">
        <f t="shared" si="7"/>
        <v>9</v>
      </c>
      <c r="R21" s="65">
        <f>VLOOKUP($A21,'Return Data'!$B$7:$R$2843,16,0)</f>
        <v>20.164000000000001</v>
      </c>
      <c r="S21" s="67">
        <f t="shared" si="6"/>
        <v>5</v>
      </c>
    </row>
    <row r="22" spans="1:19" x14ac:dyDescent="0.3">
      <c r="A22" s="63" t="s">
        <v>1267</v>
      </c>
      <c r="B22" s="64">
        <f>VLOOKUP($A22,'Return Data'!$B$7:$R$2843,3,0)</f>
        <v>44413</v>
      </c>
      <c r="C22" s="65">
        <f>VLOOKUP($A22,'Return Data'!$B$7:$R$2843,4,0)</f>
        <v>15.092499999999999</v>
      </c>
      <c r="D22" s="65">
        <f>VLOOKUP($A22,'Return Data'!$B$7:$R$2843,10,0)</f>
        <v>10.002000000000001</v>
      </c>
      <c r="E22" s="66">
        <f t="shared" si="0"/>
        <v>34</v>
      </c>
      <c r="F22" s="65">
        <f>VLOOKUP($A22,'Return Data'!$B$7:$R$2843,11,0)</f>
        <v>15.0685</v>
      </c>
      <c r="G22" s="66">
        <f t="shared" si="1"/>
        <v>21</v>
      </c>
      <c r="H22" s="65">
        <f>VLOOKUP($A22,'Return Data'!$B$7:$R$2843,12,0)</f>
        <v>44.082500000000003</v>
      </c>
      <c r="I22" s="66">
        <f t="shared" si="2"/>
        <v>19</v>
      </c>
      <c r="J22" s="65">
        <f>VLOOKUP($A22,'Return Data'!$B$7:$R$2843,13,0)</f>
        <v>53.064799999999998</v>
      </c>
      <c r="K22" s="66">
        <f t="shared" si="3"/>
        <v>23</v>
      </c>
      <c r="L22" s="65"/>
      <c r="M22" s="66"/>
      <c r="N22" s="65"/>
      <c r="O22" s="66"/>
      <c r="P22" s="65"/>
      <c r="Q22" s="66"/>
      <c r="R22" s="65">
        <f>VLOOKUP($A22,'Return Data'!$B$7:$R$2843,16,0)</f>
        <v>20.2972</v>
      </c>
      <c r="S22" s="67">
        <f t="shared" si="6"/>
        <v>4</v>
      </c>
    </row>
    <row r="23" spans="1:19" x14ac:dyDescent="0.3">
      <c r="A23" s="63" t="s">
        <v>1801</v>
      </c>
      <c r="B23" s="64">
        <f>VLOOKUP($A23,'Return Data'!$B$7:$R$2843,3,0)</f>
        <v>44413</v>
      </c>
      <c r="C23" s="65">
        <f>VLOOKUP($A23,'Return Data'!$B$7:$R$2843,4,0)</f>
        <v>51.686599999999999</v>
      </c>
      <c r="D23" s="65">
        <f>VLOOKUP($A23,'Return Data'!$B$7:$R$2843,10,0)</f>
        <v>13.100300000000001</v>
      </c>
      <c r="E23" s="66">
        <f t="shared" si="0"/>
        <v>29</v>
      </c>
      <c r="F23" s="65">
        <f>VLOOKUP($A23,'Return Data'!$B$7:$R$2843,11,0)</f>
        <v>12.4343</v>
      </c>
      <c r="G23" s="66">
        <f t="shared" si="1"/>
        <v>33</v>
      </c>
      <c r="H23" s="65">
        <f>VLOOKUP($A23,'Return Data'!$B$7:$R$2843,12,0)</f>
        <v>46.698999999999998</v>
      </c>
      <c r="I23" s="66">
        <f t="shared" si="2"/>
        <v>14</v>
      </c>
      <c r="J23" s="65">
        <f>VLOOKUP($A23,'Return Data'!$B$7:$R$2843,13,0)</f>
        <v>55.383899999999997</v>
      </c>
      <c r="K23" s="66">
        <f t="shared" si="3"/>
        <v>21</v>
      </c>
      <c r="L23" s="65">
        <f>VLOOKUP($A23,'Return Data'!$B$7:$R$2843,17,0)</f>
        <v>25.881699999999999</v>
      </c>
      <c r="M23" s="66">
        <f t="shared" si="4"/>
        <v>20</v>
      </c>
      <c r="N23" s="65">
        <f>VLOOKUP($A23,'Return Data'!$B$7:$R$2843,14,0)</f>
        <v>14.529400000000001</v>
      </c>
      <c r="O23" s="66">
        <f t="shared" si="5"/>
        <v>19</v>
      </c>
      <c r="P23" s="65">
        <f>VLOOKUP($A23,'Return Data'!$B$7:$R$2843,15,0)</f>
        <v>15.9536</v>
      </c>
      <c r="Q23" s="66">
        <f t="shared" si="7"/>
        <v>10</v>
      </c>
      <c r="R23" s="65">
        <f>VLOOKUP($A23,'Return Data'!$B$7:$R$2843,16,0)</f>
        <v>16.6678</v>
      </c>
      <c r="S23" s="67">
        <f t="shared" si="6"/>
        <v>19</v>
      </c>
    </row>
    <row r="24" spans="1:19" x14ac:dyDescent="0.3">
      <c r="A24" s="63" t="s">
        <v>1809</v>
      </c>
      <c r="B24" s="64">
        <f>VLOOKUP($A24,'Return Data'!$B$7:$R$2843,3,0)</f>
        <v>44413</v>
      </c>
      <c r="C24" s="65">
        <f>VLOOKUP($A24,'Return Data'!$B$7:$R$2843,4,0)</f>
        <v>54.991</v>
      </c>
      <c r="D24" s="65">
        <f>VLOOKUP($A24,'Return Data'!$B$7:$R$2843,10,0)</f>
        <v>12.5251</v>
      </c>
      <c r="E24" s="66">
        <f t="shared" si="0"/>
        <v>30</v>
      </c>
      <c r="F24" s="65">
        <f>VLOOKUP($A24,'Return Data'!$B$7:$R$2843,11,0)</f>
        <v>12.8947</v>
      </c>
      <c r="G24" s="66">
        <f t="shared" si="1"/>
        <v>30</v>
      </c>
      <c r="H24" s="65">
        <f>VLOOKUP($A24,'Return Data'!$B$7:$R$2843,12,0)</f>
        <v>38.213500000000003</v>
      </c>
      <c r="I24" s="66">
        <f t="shared" si="2"/>
        <v>27</v>
      </c>
      <c r="J24" s="65">
        <f>VLOOKUP($A24,'Return Data'!$B$7:$R$2843,13,0)</f>
        <v>49.286000000000001</v>
      </c>
      <c r="K24" s="66">
        <f t="shared" si="3"/>
        <v>28</v>
      </c>
      <c r="L24" s="65">
        <f>VLOOKUP($A24,'Return Data'!$B$7:$R$2843,17,0)</f>
        <v>24.39</v>
      </c>
      <c r="M24" s="66">
        <f t="shared" si="4"/>
        <v>24</v>
      </c>
      <c r="N24" s="65">
        <f>VLOOKUP($A24,'Return Data'!$B$7:$R$2843,14,0)</f>
        <v>14.3232</v>
      </c>
      <c r="O24" s="66">
        <f t="shared" si="5"/>
        <v>20</v>
      </c>
      <c r="P24" s="65">
        <f>VLOOKUP($A24,'Return Data'!$B$7:$R$2843,15,0)</f>
        <v>15.5138</v>
      </c>
      <c r="Q24" s="66">
        <f t="shared" si="7"/>
        <v>13</v>
      </c>
      <c r="R24" s="65">
        <f>VLOOKUP($A24,'Return Data'!$B$7:$R$2843,16,0)</f>
        <v>17.867799999999999</v>
      </c>
      <c r="S24" s="67">
        <f t="shared" si="6"/>
        <v>11</v>
      </c>
    </row>
    <row r="25" spans="1:19" x14ac:dyDescent="0.3">
      <c r="A25" s="63" t="s">
        <v>1823</v>
      </c>
      <c r="B25" s="64">
        <f>VLOOKUP($A25,'Return Data'!$B$7:$R$2843,3,0)</f>
        <v>44413</v>
      </c>
      <c r="C25" s="65">
        <f>VLOOKUP($A25,'Return Data'!$B$7:$R$2843,4,0)</f>
        <v>120.90600000000001</v>
      </c>
      <c r="D25" s="65">
        <f>VLOOKUP($A25,'Return Data'!$B$7:$R$2843,10,0)</f>
        <v>12.138999999999999</v>
      </c>
      <c r="E25" s="66">
        <f t="shared" si="0"/>
        <v>31</v>
      </c>
      <c r="F25" s="65">
        <f>VLOOKUP($A25,'Return Data'!$B$7:$R$2843,11,0)</f>
        <v>14.4131</v>
      </c>
      <c r="G25" s="66">
        <f t="shared" si="1"/>
        <v>25</v>
      </c>
      <c r="H25" s="65">
        <f>VLOOKUP($A25,'Return Data'!$B$7:$R$2843,12,0)</f>
        <v>36.138500000000001</v>
      </c>
      <c r="I25" s="66">
        <f t="shared" si="2"/>
        <v>29</v>
      </c>
      <c r="J25" s="65">
        <f>VLOOKUP($A25,'Return Data'!$B$7:$R$2843,13,0)</f>
        <v>44.990299999999998</v>
      </c>
      <c r="K25" s="66">
        <f t="shared" si="3"/>
        <v>29</v>
      </c>
      <c r="L25" s="65">
        <f>VLOOKUP($A25,'Return Data'!$B$7:$R$2843,17,0)</f>
        <v>22.535399999999999</v>
      </c>
      <c r="M25" s="66">
        <f t="shared" si="4"/>
        <v>26</v>
      </c>
      <c r="N25" s="65">
        <f>VLOOKUP($A25,'Return Data'!$B$7:$R$2843,14,0)</f>
        <v>11.0124</v>
      </c>
      <c r="O25" s="66">
        <f t="shared" si="5"/>
        <v>26</v>
      </c>
      <c r="P25" s="65">
        <f>VLOOKUP($A25,'Return Data'!$B$7:$R$2843,15,0)</f>
        <v>12.3316</v>
      </c>
      <c r="Q25" s="66">
        <f t="shared" si="7"/>
        <v>24</v>
      </c>
      <c r="R25" s="65">
        <f>VLOOKUP($A25,'Return Data'!$B$7:$R$2843,16,0)</f>
        <v>14.398400000000001</v>
      </c>
      <c r="S25" s="67">
        <f t="shared" si="6"/>
        <v>28</v>
      </c>
    </row>
    <row r="26" spans="1:19" x14ac:dyDescent="0.3">
      <c r="A26" s="63" t="s">
        <v>1826</v>
      </c>
      <c r="B26" s="64">
        <f>VLOOKUP($A26,'Return Data'!$B$7:$R$2843,3,0)</f>
        <v>44413</v>
      </c>
      <c r="C26" s="65">
        <f>VLOOKUP($A26,'Return Data'!$B$7:$R$2843,4,0)</f>
        <v>68.140199999999993</v>
      </c>
      <c r="D26" s="65">
        <f>VLOOKUP($A26,'Return Data'!$B$7:$R$2843,10,0)</f>
        <v>13.236000000000001</v>
      </c>
      <c r="E26" s="66">
        <f t="shared" si="0"/>
        <v>27</v>
      </c>
      <c r="F26" s="65">
        <f>VLOOKUP($A26,'Return Data'!$B$7:$R$2843,11,0)</f>
        <v>12.849500000000001</v>
      </c>
      <c r="G26" s="66">
        <f t="shared" si="1"/>
        <v>31</v>
      </c>
      <c r="H26" s="65">
        <f>VLOOKUP($A26,'Return Data'!$B$7:$R$2843,12,0)</f>
        <v>30.066800000000001</v>
      </c>
      <c r="I26" s="66">
        <f t="shared" si="2"/>
        <v>34</v>
      </c>
      <c r="J26" s="65">
        <f>VLOOKUP($A26,'Return Data'!$B$7:$R$2843,13,0)</f>
        <v>41.523899999999998</v>
      </c>
      <c r="K26" s="66">
        <f t="shared" si="3"/>
        <v>32</v>
      </c>
      <c r="L26" s="65">
        <f>VLOOKUP($A26,'Return Data'!$B$7:$R$2843,17,0)</f>
        <v>20.340299999999999</v>
      </c>
      <c r="M26" s="66">
        <f t="shared" si="4"/>
        <v>31</v>
      </c>
      <c r="N26" s="65">
        <f>VLOOKUP($A26,'Return Data'!$B$7:$R$2843,14,0)</f>
        <v>12.988300000000001</v>
      </c>
      <c r="O26" s="66">
        <f t="shared" si="5"/>
        <v>23</v>
      </c>
      <c r="P26" s="65">
        <f>VLOOKUP($A26,'Return Data'!$B$7:$R$2843,15,0)</f>
        <v>10.685499999999999</v>
      </c>
      <c r="Q26" s="66">
        <f t="shared" si="7"/>
        <v>26</v>
      </c>
      <c r="R26" s="65">
        <f>VLOOKUP($A26,'Return Data'!$B$7:$R$2843,16,0)</f>
        <v>11.143599999999999</v>
      </c>
      <c r="S26" s="67">
        <f t="shared" si="6"/>
        <v>33</v>
      </c>
    </row>
    <row r="27" spans="1:19" x14ac:dyDescent="0.3">
      <c r="A27" s="63" t="s">
        <v>1269</v>
      </c>
      <c r="B27" s="64">
        <f>VLOOKUP($A27,'Return Data'!$B$7:$R$2843,3,0)</f>
        <v>44413</v>
      </c>
      <c r="C27" s="65">
        <f>VLOOKUP($A27,'Return Data'!$B$7:$R$2843,4,0)</f>
        <v>20.769300000000001</v>
      </c>
      <c r="D27" s="65">
        <f>VLOOKUP($A27,'Return Data'!$B$7:$R$2843,10,0)</f>
        <v>19.5672</v>
      </c>
      <c r="E27" s="66">
        <f t="shared" si="0"/>
        <v>2</v>
      </c>
      <c r="F27" s="65">
        <f>VLOOKUP($A27,'Return Data'!$B$7:$R$2843,11,0)</f>
        <v>29.9893</v>
      </c>
      <c r="G27" s="66">
        <f t="shared" si="1"/>
        <v>2</v>
      </c>
      <c r="H27" s="65">
        <f>VLOOKUP($A27,'Return Data'!$B$7:$R$2843,12,0)</f>
        <v>60.708300000000001</v>
      </c>
      <c r="I27" s="66">
        <f t="shared" si="2"/>
        <v>2</v>
      </c>
      <c r="J27" s="65">
        <f>VLOOKUP($A27,'Return Data'!$B$7:$R$2843,13,0)</f>
        <v>74.338499999999996</v>
      </c>
      <c r="K27" s="66">
        <f t="shared" si="3"/>
        <v>2</v>
      </c>
      <c r="L27" s="65">
        <f>VLOOKUP($A27,'Return Data'!$B$7:$R$2843,17,0)</f>
        <v>39.005800000000001</v>
      </c>
      <c r="M27" s="66">
        <f t="shared" si="4"/>
        <v>4</v>
      </c>
      <c r="N27" s="65">
        <f>VLOOKUP($A27,'Return Data'!$B$7:$R$2843,14,0)</f>
        <v>22.122499999999999</v>
      </c>
      <c r="O27" s="66">
        <f t="shared" si="5"/>
        <v>4</v>
      </c>
      <c r="P27" s="65"/>
      <c r="Q27" s="66"/>
      <c r="R27" s="65">
        <f>VLOOKUP($A27,'Return Data'!$B$7:$R$2843,16,0)</f>
        <v>18.820900000000002</v>
      </c>
      <c r="S27" s="67">
        <f t="shared" si="6"/>
        <v>7</v>
      </c>
    </row>
    <row r="28" spans="1:19" x14ac:dyDescent="0.3">
      <c r="A28" s="63" t="s">
        <v>1819</v>
      </c>
      <c r="B28" s="64">
        <f>VLOOKUP($A28,'Return Data'!$B$7:$R$2843,3,0)</f>
        <v>44413</v>
      </c>
      <c r="C28" s="65">
        <f>VLOOKUP($A28,'Return Data'!$B$7:$R$2843,4,0)</f>
        <v>37.390599999999999</v>
      </c>
      <c r="D28" s="65">
        <f>VLOOKUP($A28,'Return Data'!$B$7:$R$2843,10,0)</f>
        <v>13.4344</v>
      </c>
      <c r="E28" s="66">
        <f t="shared" si="0"/>
        <v>26</v>
      </c>
      <c r="F28" s="65">
        <f>VLOOKUP($A28,'Return Data'!$B$7:$R$2843,11,0)</f>
        <v>12.660600000000001</v>
      </c>
      <c r="G28" s="66">
        <f t="shared" si="1"/>
        <v>32</v>
      </c>
      <c r="H28" s="65">
        <f>VLOOKUP($A28,'Return Data'!$B$7:$R$2843,12,0)</f>
        <v>33.470599999999997</v>
      </c>
      <c r="I28" s="66">
        <f t="shared" si="2"/>
        <v>30</v>
      </c>
      <c r="J28" s="65">
        <f>VLOOKUP($A28,'Return Data'!$B$7:$R$2843,13,0)</f>
        <v>39.287999999999997</v>
      </c>
      <c r="K28" s="66">
        <f t="shared" si="3"/>
        <v>33</v>
      </c>
      <c r="L28" s="65">
        <f>VLOOKUP($A28,'Return Data'!$B$7:$R$2843,17,0)</f>
        <v>20.941199999999998</v>
      </c>
      <c r="M28" s="66">
        <f t="shared" si="4"/>
        <v>30</v>
      </c>
      <c r="N28" s="65">
        <f>VLOOKUP($A28,'Return Data'!$B$7:$R$2843,14,0)</f>
        <v>9.7213999999999992</v>
      </c>
      <c r="O28" s="66">
        <f t="shared" si="5"/>
        <v>28</v>
      </c>
      <c r="P28" s="65">
        <f>VLOOKUP($A28,'Return Data'!$B$7:$R$2843,15,0)</f>
        <v>13.5137</v>
      </c>
      <c r="Q28" s="66">
        <f t="shared" si="7"/>
        <v>21</v>
      </c>
      <c r="R28" s="65">
        <f>VLOOKUP($A28,'Return Data'!$B$7:$R$2843,16,0)</f>
        <v>19.8703</v>
      </c>
      <c r="S28" s="67">
        <f t="shared" si="6"/>
        <v>6</v>
      </c>
    </row>
    <row r="29" spans="1:19" x14ac:dyDescent="0.3">
      <c r="A29" s="63" t="s">
        <v>2015</v>
      </c>
      <c r="B29" s="64">
        <f>VLOOKUP($A29,'Return Data'!$B$7:$R$2843,3,0)</f>
        <v>44413</v>
      </c>
      <c r="C29" s="65">
        <f>VLOOKUP($A29,'Return Data'!$B$7:$R$2843,4,0)</f>
        <v>15.907299999999999</v>
      </c>
      <c r="D29" s="65">
        <f>VLOOKUP($A29,'Return Data'!$B$7:$R$2843,10,0)</f>
        <v>13.463900000000001</v>
      </c>
      <c r="E29" s="66">
        <f t="shared" si="0"/>
        <v>25</v>
      </c>
      <c r="F29" s="65">
        <f>VLOOKUP($A29,'Return Data'!$B$7:$R$2843,11,0)</f>
        <v>16.770499999999998</v>
      </c>
      <c r="G29" s="66">
        <f t="shared" si="1"/>
        <v>17</v>
      </c>
      <c r="H29" s="65">
        <f>VLOOKUP($A29,'Return Data'!$B$7:$R$2843,12,0)</f>
        <v>41.930599999999998</v>
      </c>
      <c r="I29" s="66">
        <f t="shared" si="2"/>
        <v>22</v>
      </c>
      <c r="J29" s="65">
        <f>VLOOKUP($A29,'Return Data'!$B$7:$R$2843,13,0)</f>
        <v>51.8887</v>
      </c>
      <c r="K29" s="66">
        <f t="shared" si="3"/>
        <v>26</v>
      </c>
      <c r="L29" s="65">
        <f>VLOOKUP($A29,'Return Data'!$B$7:$R$2843,17,0)</f>
        <v>24.904699999999998</v>
      </c>
      <c r="M29" s="66">
        <f t="shared" si="4"/>
        <v>23</v>
      </c>
      <c r="N29" s="65"/>
      <c r="O29" s="66"/>
      <c r="P29" s="65"/>
      <c r="Q29" s="66"/>
      <c r="R29" s="65">
        <f>VLOOKUP($A29,'Return Data'!$B$7:$R$2843,16,0)</f>
        <v>16.2849</v>
      </c>
      <c r="S29" s="67">
        <f t="shared" si="6"/>
        <v>22</v>
      </c>
    </row>
    <row r="30" spans="1:19" x14ac:dyDescent="0.3">
      <c r="A30" s="63" t="s">
        <v>1272</v>
      </c>
      <c r="B30" s="64">
        <f>VLOOKUP($A30,'Return Data'!$B$7:$R$2843,3,0)</f>
        <v>44413</v>
      </c>
      <c r="C30" s="65">
        <f>VLOOKUP($A30,'Return Data'!$B$7:$R$2843,4,0)</f>
        <v>139.3777</v>
      </c>
      <c r="D30" s="65">
        <f>VLOOKUP($A30,'Return Data'!$B$7:$R$2843,10,0)</f>
        <v>15.9009</v>
      </c>
      <c r="E30" s="66">
        <f t="shared" si="0"/>
        <v>16</v>
      </c>
      <c r="F30" s="65">
        <f>VLOOKUP($A30,'Return Data'!$B$7:$R$2843,11,0)</f>
        <v>23.1525</v>
      </c>
      <c r="G30" s="66">
        <f t="shared" si="1"/>
        <v>7</v>
      </c>
      <c r="H30" s="65">
        <f>VLOOKUP($A30,'Return Data'!$B$7:$R$2843,12,0)</f>
        <v>58.095199999999998</v>
      </c>
      <c r="I30" s="66">
        <f t="shared" si="2"/>
        <v>3</v>
      </c>
      <c r="J30" s="65">
        <f>VLOOKUP($A30,'Return Data'!$B$7:$R$2843,13,0)</f>
        <v>73.286799999999999</v>
      </c>
      <c r="K30" s="66">
        <f t="shared" si="3"/>
        <v>3</v>
      </c>
      <c r="L30" s="65">
        <f>VLOOKUP($A30,'Return Data'!$B$7:$R$2843,17,0)</f>
        <v>22.404900000000001</v>
      </c>
      <c r="M30" s="66">
        <f t="shared" si="4"/>
        <v>27</v>
      </c>
      <c r="N30" s="65">
        <f>VLOOKUP($A30,'Return Data'!$B$7:$R$2843,14,0)</f>
        <v>12.6084</v>
      </c>
      <c r="O30" s="66">
        <f t="shared" si="5"/>
        <v>24</v>
      </c>
      <c r="P30" s="65">
        <f>VLOOKUP($A30,'Return Data'!$B$7:$R$2843,15,0)</f>
        <v>12.786300000000001</v>
      </c>
      <c r="Q30" s="66">
        <f t="shared" si="7"/>
        <v>22</v>
      </c>
      <c r="R30" s="65">
        <f>VLOOKUP($A30,'Return Data'!$B$7:$R$2843,16,0)</f>
        <v>14.1469</v>
      </c>
      <c r="S30" s="67">
        <f t="shared" si="6"/>
        <v>30</v>
      </c>
    </row>
    <row r="31" spans="1:19" x14ac:dyDescent="0.3">
      <c r="A31" s="63" t="s">
        <v>1781</v>
      </c>
      <c r="B31" s="64">
        <f>VLOOKUP($A31,'Return Data'!$B$7:$R$2843,3,0)</f>
        <v>44413</v>
      </c>
      <c r="C31" s="65">
        <f>VLOOKUP($A31,'Return Data'!$B$7:$R$2843,4,0)</f>
        <v>48.677100000000003</v>
      </c>
      <c r="D31" s="65">
        <f>VLOOKUP($A31,'Return Data'!$B$7:$R$2843,10,0)</f>
        <v>15.9663</v>
      </c>
      <c r="E31" s="66">
        <f t="shared" si="0"/>
        <v>15</v>
      </c>
      <c r="F31" s="65">
        <f>VLOOKUP($A31,'Return Data'!$B$7:$R$2843,11,0)</f>
        <v>22.703800000000001</v>
      </c>
      <c r="G31" s="66">
        <f t="shared" si="1"/>
        <v>8</v>
      </c>
      <c r="H31" s="65">
        <f>VLOOKUP($A31,'Return Data'!$B$7:$R$2843,12,0)</f>
        <v>44.4544</v>
      </c>
      <c r="I31" s="66">
        <f t="shared" si="2"/>
        <v>18</v>
      </c>
      <c r="J31" s="65">
        <f>VLOOKUP($A31,'Return Data'!$B$7:$R$2843,13,0)</f>
        <v>57.347200000000001</v>
      </c>
      <c r="K31" s="66">
        <f t="shared" si="3"/>
        <v>19</v>
      </c>
      <c r="L31" s="65">
        <f>VLOOKUP($A31,'Return Data'!$B$7:$R$2843,17,0)</f>
        <v>39.233800000000002</v>
      </c>
      <c r="M31" s="66">
        <f t="shared" si="4"/>
        <v>3</v>
      </c>
      <c r="N31" s="65">
        <f>VLOOKUP($A31,'Return Data'!$B$7:$R$2843,14,0)</f>
        <v>23.539899999999999</v>
      </c>
      <c r="O31" s="66">
        <f t="shared" si="5"/>
        <v>3</v>
      </c>
      <c r="P31" s="65">
        <f>VLOOKUP($A31,'Return Data'!$B$7:$R$2843,15,0)</f>
        <v>21.474</v>
      </c>
      <c r="Q31" s="66">
        <f t="shared" si="7"/>
        <v>2</v>
      </c>
      <c r="R31" s="65">
        <f>VLOOKUP($A31,'Return Data'!$B$7:$R$2843,16,0)</f>
        <v>21.305499999999999</v>
      </c>
      <c r="S31" s="67">
        <f t="shared" si="6"/>
        <v>3</v>
      </c>
    </row>
    <row r="32" spans="1:19" x14ac:dyDescent="0.3">
      <c r="A32" s="63" t="s">
        <v>1810</v>
      </c>
      <c r="B32" s="64">
        <f>VLOOKUP($A32,'Return Data'!$B$7:$R$2843,3,0)</f>
        <v>44413</v>
      </c>
      <c r="C32" s="65">
        <f>VLOOKUP($A32,'Return Data'!$B$7:$R$2843,4,0)</f>
        <v>27.83</v>
      </c>
      <c r="D32" s="65">
        <f>VLOOKUP($A32,'Return Data'!$B$7:$R$2843,10,0)</f>
        <v>18.779299999999999</v>
      </c>
      <c r="E32" s="66">
        <f t="shared" si="0"/>
        <v>4</v>
      </c>
      <c r="F32" s="65">
        <f>VLOOKUP($A32,'Return Data'!$B$7:$R$2843,11,0)</f>
        <v>26.615100000000002</v>
      </c>
      <c r="G32" s="66">
        <f t="shared" si="1"/>
        <v>3</v>
      </c>
      <c r="H32" s="65">
        <f>VLOOKUP($A32,'Return Data'!$B$7:$R$2843,12,0)</f>
        <v>57.855899999999998</v>
      </c>
      <c r="I32" s="66">
        <f t="shared" si="2"/>
        <v>4</v>
      </c>
      <c r="J32" s="65">
        <f>VLOOKUP($A32,'Return Data'!$B$7:$R$2843,13,0)</f>
        <v>72.215299999999999</v>
      </c>
      <c r="K32" s="66">
        <f t="shared" si="3"/>
        <v>4</v>
      </c>
      <c r="L32" s="65">
        <f>VLOOKUP($A32,'Return Data'!$B$7:$R$2843,17,0)</f>
        <v>45.623600000000003</v>
      </c>
      <c r="M32" s="66">
        <f t="shared" si="4"/>
        <v>2</v>
      </c>
      <c r="N32" s="65">
        <f>VLOOKUP($A32,'Return Data'!$B$7:$R$2843,14,0)</f>
        <v>25.7775</v>
      </c>
      <c r="O32" s="66">
        <f t="shared" si="5"/>
        <v>2</v>
      </c>
      <c r="P32" s="65">
        <f>VLOOKUP($A32,'Return Data'!$B$7:$R$2843,15,0)</f>
        <v>20.673500000000001</v>
      </c>
      <c r="Q32" s="66">
        <f t="shared" si="7"/>
        <v>3</v>
      </c>
      <c r="R32" s="65">
        <f>VLOOKUP($A32,'Return Data'!$B$7:$R$2843,16,0)</f>
        <v>17.262499999999999</v>
      </c>
      <c r="S32" s="67">
        <f t="shared" si="6"/>
        <v>15</v>
      </c>
    </row>
    <row r="33" spans="1:19" x14ac:dyDescent="0.3">
      <c r="A33" s="63" t="s">
        <v>1274</v>
      </c>
      <c r="B33" s="64">
        <f>VLOOKUP($A33,'Return Data'!$B$7:$R$2843,3,0)</f>
        <v>44413</v>
      </c>
      <c r="C33" s="65">
        <f>VLOOKUP($A33,'Return Data'!$B$7:$R$2843,4,0)</f>
        <v>230.5</v>
      </c>
      <c r="D33" s="65">
        <f>VLOOKUP($A33,'Return Data'!$B$7:$R$2843,10,0)</f>
        <v>19.5229</v>
      </c>
      <c r="E33" s="66">
        <f t="shared" si="0"/>
        <v>3</v>
      </c>
      <c r="F33" s="65">
        <f>VLOOKUP($A33,'Return Data'!$B$7:$R$2843,11,0)</f>
        <v>22.067499999999999</v>
      </c>
      <c r="G33" s="66">
        <f t="shared" si="1"/>
        <v>9</v>
      </c>
      <c r="H33" s="65">
        <f>VLOOKUP($A33,'Return Data'!$B$7:$R$2843,12,0)</f>
        <v>50.211799999999997</v>
      </c>
      <c r="I33" s="66">
        <f t="shared" si="2"/>
        <v>10</v>
      </c>
      <c r="J33" s="65">
        <f>VLOOKUP($A33,'Return Data'!$B$7:$R$2843,13,0)</f>
        <v>63.266800000000003</v>
      </c>
      <c r="K33" s="66">
        <f t="shared" si="3"/>
        <v>12</v>
      </c>
      <c r="L33" s="65">
        <f>VLOOKUP($A33,'Return Data'!$B$7:$R$2843,17,0)</f>
        <v>29.958400000000001</v>
      </c>
      <c r="M33" s="66">
        <f t="shared" si="4"/>
        <v>11</v>
      </c>
      <c r="N33" s="65">
        <f>VLOOKUP($A33,'Return Data'!$B$7:$R$2843,14,0)</f>
        <v>15.054</v>
      </c>
      <c r="O33" s="66">
        <f t="shared" si="5"/>
        <v>16</v>
      </c>
      <c r="P33" s="65">
        <f>VLOOKUP($A33,'Return Data'!$B$7:$R$2843,15,0)</f>
        <v>16.806999999999999</v>
      </c>
      <c r="Q33" s="66">
        <f t="shared" si="7"/>
        <v>8</v>
      </c>
      <c r="R33" s="65">
        <f>VLOOKUP($A33,'Return Data'!$B$7:$R$2843,16,0)</f>
        <v>17.3597</v>
      </c>
      <c r="S33" s="67">
        <f t="shared" si="6"/>
        <v>14</v>
      </c>
    </row>
    <row r="34" spans="1:19" x14ac:dyDescent="0.3">
      <c r="A34" s="63" t="s">
        <v>1276</v>
      </c>
      <c r="B34" s="64">
        <f>VLOOKUP($A34,'Return Data'!$B$7:$R$2843,3,0)</f>
        <v>44413</v>
      </c>
      <c r="C34" s="65">
        <f>VLOOKUP($A34,'Return Data'!$B$7:$R$2843,4,0)</f>
        <v>403.4692</v>
      </c>
      <c r="D34" s="65">
        <f>VLOOKUP($A34,'Return Data'!$B$7:$R$2843,10,0)</f>
        <v>16.4116</v>
      </c>
      <c r="E34" s="66">
        <f t="shared" si="0"/>
        <v>11</v>
      </c>
      <c r="F34" s="65">
        <f>VLOOKUP($A34,'Return Data'!$B$7:$R$2843,11,0)</f>
        <v>41.5244</v>
      </c>
      <c r="G34" s="66">
        <f t="shared" si="1"/>
        <v>1</v>
      </c>
      <c r="H34" s="65">
        <f>VLOOKUP($A34,'Return Data'!$B$7:$R$2843,12,0)</f>
        <v>72.919499999999999</v>
      </c>
      <c r="I34" s="66">
        <f t="shared" si="2"/>
        <v>1</v>
      </c>
      <c r="J34" s="65">
        <f>VLOOKUP($A34,'Return Data'!$B$7:$R$2843,13,0)</f>
        <v>89.536600000000007</v>
      </c>
      <c r="K34" s="66">
        <f t="shared" si="3"/>
        <v>1</v>
      </c>
      <c r="L34" s="65">
        <f>VLOOKUP($A34,'Return Data'!$B$7:$R$2843,17,0)</f>
        <v>53.798699999999997</v>
      </c>
      <c r="M34" s="66">
        <f t="shared" si="4"/>
        <v>1</v>
      </c>
      <c r="N34" s="65">
        <f>VLOOKUP($A34,'Return Data'!$B$7:$R$2843,14,0)</f>
        <v>29.979500000000002</v>
      </c>
      <c r="O34" s="66">
        <f t="shared" si="5"/>
        <v>1</v>
      </c>
      <c r="P34" s="65">
        <f>VLOOKUP($A34,'Return Data'!$B$7:$R$2843,15,0)</f>
        <v>24.160599999999999</v>
      </c>
      <c r="Q34" s="66">
        <f t="shared" si="7"/>
        <v>1</v>
      </c>
      <c r="R34" s="65">
        <f>VLOOKUP($A34,'Return Data'!$B$7:$R$2843,16,0)</f>
        <v>21.873699999999999</v>
      </c>
      <c r="S34" s="67">
        <f t="shared" si="6"/>
        <v>2</v>
      </c>
    </row>
    <row r="35" spans="1:19" x14ac:dyDescent="0.3">
      <c r="A35" s="63" t="s">
        <v>1812</v>
      </c>
      <c r="B35" s="64">
        <f>VLOOKUP($A35,'Return Data'!$B$7:$R$2843,3,0)</f>
        <v>44413</v>
      </c>
      <c r="C35" s="65">
        <f>VLOOKUP($A35,'Return Data'!$B$7:$R$2843,4,0)</f>
        <v>77.531800000000004</v>
      </c>
      <c r="D35" s="65">
        <f>VLOOKUP($A35,'Return Data'!$B$7:$R$2843,10,0)</f>
        <v>13.782400000000001</v>
      </c>
      <c r="E35" s="66">
        <f t="shared" si="0"/>
        <v>23</v>
      </c>
      <c r="F35" s="65">
        <f>VLOOKUP($A35,'Return Data'!$B$7:$R$2843,11,0)</f>
        <v>14.5983</v>
      </c>
      <c r="G35" s="66">
        <f t="shared" si="1"/>
        <v>24</v>
      </c>
      <c r="H35" s="65">
        <f>VLOOKUP($A35,'Return Data'!$B$7:$R$2843,12,0)</f>
        <v>44.020699999999998</v>
      </c>
      <c r="I35" s="66">
        <f t="shared" si="2"/>
        <v>20</v>
      </c>
      <c r="J35" s="65">
        <f>VLOOKUP($A35,'Return Data'!$B$7:$R$2843,13,0)</f>
        <v>58.953800000000001</v>
      </c>
      <c r="K35" s="66">
        <f t="shared" si="3"/>
        <v>17</v>
      </c>
      <c r="L35" s="65">
        <f>VLOOKUP($A35,'Return Data'!$B$7:$R$2843,17,0)</f>
        <v>25.4758</v>
      </c>
      <c r="M35" s="66">
        <f t="shared" si="4"/>
        <v>22</v>
      </c>
      <c r="N35" s="65">
        <f>VLOOKUP($A35,'Return Data'!$B$7:$R$2843,14,0)</f>
        <v>15.166399999999999</v>
      </c>
      <c r="O35" s="66">
        <f t="shared" si="5"/>
        <v>15</v>
      </c>
      <c r="P35" s="65">
        <f>VLOOKUP($A35,'Return Data'!$B$7:$R$2843,15,0)</f>
        <v>15.168799999999999</v>
      </c>
      <c r="Q35" s="66">
        <f t="shared" si="7"/>
        <v>15</v>
      </c>
      <c r="R35" s="65">
        <f>VLOOKUP($A35,'Return Data'!$B$7:$R$2843,16,0)</f>
        <v>17.774699999999999</v>
      </c>
      <c r="S35" s="67">
        <f t="shared" si="6"/>
        <v>12</v>
      </c>
    </row>
    <row r="36" spans="1:19" x14ac:dyDescent="0.3">
      <c r="A36" s="63" t="s">
        <v>1814</v>
      </c>
      <c r="B36" s="64">
        <f>VLOOKUP($A36,'Return Data'!$B$7:$R$2843,3,0)</f>
        <v>44413</v>
      </c>
      <c r="C36" s="65">
        <f>VLOOKUP($A36,'Return Data'!$B$7:$R$2843,4,0)</f>
        <v>14.614800000000001</v>
      </c>
      <c r="D36" s="65">
        <f>VLOOKUP($A36,'Return Data'!$B$7:$R$2843,10,0)</f>
        <v>12.0595</v>
      </c>
      <c r="E36" s="66">
        <f t="shared" si="0"/>
        <v>32</v>
      </c>
      <c r="F36" s="65">
        <f>VLOOKUP($A36,'Return Data'!$B$7:$R$2843,11,0)</f>
        <v>10.1723</v>
      </c>
      <c r="G36" s="66">
        <f t="shared" si="1"/>
        <v>34</v>
      </c>
      <c r="H36" s="65">
        <f>VLOOKUP($A36,'Return Data'!$B$7:$R$2843,12,0)</f>
        <v>30.262499999999999</v>
      </c>
      <c r="I36" s="66">
        <f t="shared" si="2"/>
        <v>33</v>
      </c>
      <c r="J36" s="65">
        <f>VLOOKUP($A36,'Return Data'!$B$7:$R$2843,13,0)</f>
        <v>39.037599999999998</v>
      </c>
      <c r="K36" s="66">
        <f t="shared" si="3"/>
        <v>34</v>
      </c>
      <c r="L36" s="65">
        <f>VLOOKUP($A36,'Return Data'!$B$7:$R$2843,17,0)</f>
        <v>21.183900000000001</v>
      </c>
      <c r="M36" s="66">
        <f t="shared" si="4"/>
        <v>29</v>
      </c>
      <c r="N36" s="65"/>
      <c r="O36" s="66"/>
      <c r="P36" s="65"/>
      <c r="Q36" s="66"/>
      <c r="R36" s="65">
        <f>VLOOKUP($A36,'Return Data'!$B$7:$R$2843,16,0)</f>
        <v>14.2155</v>
      </c>
      <c r="S36" s="67">
        <f t="shared" si="6"/>
        <v>29</v>
      </c>
    </row>
    <row r="37" spans="1:19" x14ac:dyDescent="0.3">
      <c r="A37" s="63" t="s">
        <v>1277</v>
      </c>
      <c r="B37" s="64">
        <f>VLOOKUP($A37,'Return Data'!$B$7:$R$2843,3,0)</f>
        <v>44413</v>
      </c>
      <c r="C37" s="65">
        <f>VLOOKUP($A37,'Return Data'!$B$7:$R$2843,4,0)</f>
        <v>16.067</v>
      </c>
      <c r="D37" s="65">
        <f>VLOOKUP($A37,'Return Data'!$B$7:$R$2843,10,0)</f>
        <v>16.429200000000002</v>
      </c>
      <c r="E37" s="66">
        <f t="shared" si="0"/>
        <v>10</v>
      </c>
      <c r="F37" s="65">
        <f>VLOOKUP($A37,'Return Data'!$B$7:$R$2843,11,0)</f>
        <v>20.118099999999998</v>
      </c>
      <c r="G37" s="66">
        <f t="shared" si="1"/>
        <v>10</v>
      </c>
      <c r="H37" s="65">
        <f>VLOOKUP($A37,'Return Data'!$B$7:$R$2843,12,0)</f>
        <v>46.8553</v>
      </c>
      <c r="I37" s="66">
        <f t="shared" si="2"/>
        <v>13</v>
      </c>
      <c r="J37" s="65">
        <f>VLOOKUP($A37,'Return Data'!$B$7:$R$2843,13,0)</f>
        <v>60.366900000000001</v>
      </c>
      <c r="K37" s="66">
        <f t="shared" si="3"/>
        <v>14</v>
      </c>
      <c r="L37" s="65"/>
      <c r="M37" s="66"/>
      <c r="N37" s="65"/>
      <c r="O37" s="66"/>
      <c r="P37" s="65"/>
      <c r="Q37" s="66"/>
      <c r="R37" s="65">
        <f>VLOOKUP($A37,'Return Data'!$B$7:$R$2843,16,0)</f>
        <v>28.095500000000001</v>
      </c>
      <c r="S37" s="67">
        <f t="shared" si="6"/>
        <v>1</v>
      </c>
    </row>
    <row r="38" spans="1:19" x14ac:dyDescent="0.3">
      <c r="A38" s="102" t="s">
        <v>1792</v>
      </c>
      <c r="B38" s="64">
        <f>VLOOKUP($A38,'Return Data'!$B$7:$R$2843,3,0)</f>
        <v>44413</v>
      </c>
      <c r="C38" s="65">
        <f>VLOOKUP($A38,'Return Data'!$B$7:$R$2843,4,0)</f>
        <v>15.887600000000001</v>
      </c>
      <c r="D38" s="65">
        <f>VLOOKUP($A38,'Return Data'!$B$7:$R$2843,10,0)</f>
        <v>13.202299999999999</v>
      </c>
      <c r="E38" s="66">
        <f t="shared" si="0"/>
        <v>28</v>
      </c>
      <c r="F38" s="65">
        <f>VLOOKUP($A38,'Return Data'!$B$7:$R$2843,11,0)</f>
        <v>13.187799999999999</v>
      </c>
      <c r="G38" s="66">
        <f t="shared" si="1"/>
        <v>28</v>
      </c>
      <c r="H38" s="65">
        <f>VLOOKUP($A38,'Return Data'!$B$7:$R$2843,12,0)</f>
        <v>33.055300000000003</v>
      </c>
      <c r="I38" s="66">
        <f t="shared" si="2"/>
        <v>32</v>
      </c>
      <c r="J38" s="65">
        <f>VLOOKUP($A38,'Return Data'!$B$7:$R$2843,13,0)</f>
        <v>44.228200000000001</v>
      </c>
      <c r="K38" s="66">
        <f t="shared" si="3"/>
        <v>30</v>
      </c>
      <c r="L38" s="65">
        <f>VLOOKUP($A38,'Return Data'!$B$7:$R$2843,17,0)</f>
        <v>25.964600000000001</v>
      </c>
      <c r="M38" s="66">
        <f t="shared" si="4"/>
        <v>19</v>
      </c>
      <c r="N38" s="65"/>
      <c r="O38" s="66"/>
      <c r="P38" s="65"/>
      <c r="Q38" s="66"/>
      <c r="R38" s="65">
        <f>VLOOKUP($A38,'Return Data'!$B$7:$R$2843,16,0)</f>
        <v>17.212</v>
      </c>
      <c r="S38" s="67">
        <f t="shared" si="6"/>
        <v>17</v>
      </c>
    </row>
    <row r="39" spans="1:19" x14ac:dyDescent="0.3">
      <c r="A39" s="63" t="s">
        <v>1816</v>
      </c>
      <c r="B39" s="64">
        <f>VLOOKUP($A39,'Return Data'!$B$7:$R$2843,3,0)</f>
        <v>44413</v>
      </c>
      <c r="C39" s="65">
        <f>VLOOKUP($A39,'Return Data'!$B$7:$R$2843,4,0)</f>
        <v>147.38999999999999</v>
      </c>
      <c r="D39" s="65">
        <f>VLOOKUP($A39,'Return Data'!$B$7:$R$2843,10,0)</f>
        <v>11.9049</v>
      </c>
      <c r="E39" s="66">
        <f t="shared" si="0"/>
        <v>33</v>
      </c>
      <c r="F39" s="65">
        <f>VLOOKUP($A39,'Return Data'!$B$7:$R$2843,11,0)</f>
        <v>13.1593</v>
      </c>
      <c r="G39" s="66">
        <f t="shared" si="1"/>
        <v>29</v>
      </c>
      <c r="H39" s="65">
        <f>VLOOKUP($A39,'Return Data'!$B$7:$R$2843,12,0)</f>
        <v>33.264000000000003</v>
      </c>
      <c r="I39" s="66">
        <f t="shared" si="2"/>
        <v>31</v>
      </c>
      <c r="J39" s="65">
        <f>VLOOKUP($A39,'Return Data'!$B$7:$R$2843,13,0)</f>
        <v>42.778300000000002</v>
      </c>
      <c r="K39" s="66">
        <f t="shared" si="3"/>
        <v>31</v>
      </c>
      <c r="L39" s="65">
        <f>VLOOKUP($A39,'Return Data'!$B$7:$R$2843,17,0)</f>
        <v>18.265499999999999</v>
      </c>
      <c r="M39" s="66">
        <f t="shared" si="4"/>
        <v>32</v>
      </c>
      <c r="N39" s="65">
        <f>VLOOKUP($A39,'Return Data'!$B$7:$R$2843,14,0)</f>
        <v>7.0435999999999996</v>
      </c>
      <c r="O39" s="66">
        <f t="shared" si="5"/>
        <v>29</v>
      </c>
      <c r="P39" s="65">
        <f>VLOOKUP($A39,'Return Data'!$B$7:$R$2843,15,0)</f>
        <v>8.6441999999999997</v>
      </c>
      <c r="Q39" s="66">
        <f t="shared" si="7"/>
        <v>27</v>
      </c>
      <c r="R39" s="65">
        <f>VLOOKUP($A39,'Return Data'!$B$7:$R$2843,16,0)</f>
        <v>10.1854</v>
      </c>
      <c r="S39" s="67">
        <f t="shared" si="6"/>
        <v>34</v>
      </c>
    </row>
    <row r="40" spans="1:19" x14ac:dyDescent="0.3">
      <c r="A40" s="63" t="s">
        <v>1802</v>
      </c>
      <c r="B40" s="64">
        <f>VLOOKUP($A40,'Return Data'!$B$7:$R$2843,3,0)</f>
        <v>44413</v>
      </c>
      <c r="C40" s="65">
        <f>VLOOKUP($A40,'Return Data'!$B$7:$R$2843,4,0)</f>
        <v>33.71</v>
      </c>
      <c r="D40" s="65">
        <f>VLOOKUP($A40,'Return Data'!$B$7:$R$2843,10,0)</f>
        <v>17.6204</v>
      </c>
      <c r="E40" s="66">
        <f t="shared" si="0"/>
        <v>8</v>
      </c>
      <c r="F40" s="65">
        <f>VLOOKUP($A40,'Return Data'!$B$7:$R$2843,11,0)</f>
        <v>19.369700000000002</v>
      </c>
      <c r="G40" s="66">
        <f t="shared" si="1"/>
        <v>13</v>
      </c>
      <c r="H40" s="65">
        <f>VLOOKUP($A40,'Return Data'!$B$7:$R$2843,12,0)</f>
        <v>45.427100000000003</v>
      </c>
      <c r="I40" s="66">
        <f t="shared" si="2"/>
        <v>16</v>
      </c>
      <c r="J40" s="65">
        <f>VLOOKUP($A40,'Return Data'!$B$7:$R$2843,13,0)</f>
        <v>58.337200000000003</v>
      </c>
      <c r="K40" s="66">
        <f t="shared" si="3"/>
        <v>18</v>
      </c>
      <c r="L40" s="65">
        <f>VLOOKUP($A40,'Return Data'!$B$7:$R$2843,17,0)</f>
        <v>32.556399999999996</v>
      </c>
      <c r="M40" s="66">
        <f t="shared" si="4"/>
        <v>8</v>
      </c>
      <c r="N40" s="65">
        <f>VLOOKUP($A40,'Return Data'!$B$7:$R$2843,14,0)</f>
        <v>17.940799999999999</v>
      </c>
      <c r="O40" s="66">
        <f t="shared" si="5"/>
        <v>8</v>
      </c>
      <c r="P40" s="65">
        <f>VLOOKUP($A40,'Return Data'!$B$7:$R$2843,15,0)</f>
        <v>15.3789</v>
      </c>
      <c r="Q40" s="66">
        <f t="shared" si="7"/>
        <v>14</v>
      </c>
      <c r="R40" s="65">
        <f>VLOOKUP($A40,'Return Data'!$B$7:$R$2843,16,0)</f>
        <v>14.045999999999999</v>
      </c>
      <c r="S40" s="67">
        <f t="shared" si="6"/>
        <v>32</v>
      </c>
    </row>
    <row r="41" spans="1:19" x14ac:dyDescent="0.3">
      <c r="A41" s="63" t="s">
        <v>1875</v>
      </c>
      <c r="B41" s="64">
        <f>VLOOKUP($A41,'Return Data'!$B$7:$R$2843,3,0)</f>
        <v>44413</v>
      </c>
      <c r="C41" s="65">
        <f>VLOOKUP($A41,'Return Data'!$B$7:$R$2843,4,0)</f>
        <v>256.17399999999998</v>
      </c>
      <c r="D41" s="65">
        <f>VLOOKUP($A41,'Return Data'!$B$7:$R$2843,10,0)</f>
        <v>16.161000000000001</v>
      </c>
      <c r="E41" s="66">
        <f t="shared" si="0"/>
        <v>13</v>
      </c>
      <c r="F41" s="65">
        <f>VLOOKUP($A41,'Return Data'!$B$7:$R$2843,11,0)</f>
        <v>16.724799999999998</v>
      </c>
      <c r="G41" s="66">
        <f t="shared" si="1"/>
        <v>18</v>
      </c>
      <c r="H41" s="65">
        <f>VLOOKUP($A41,'Return Data'!$B$7:$R$2843,12,0)</f>
        <v>45.5625</v>
      </c>
      <c r="I41" s="66">
        <f t="shared" si="2"/>
        <v>15</v>
      </c>
      <c r="J41" s="65">
        <f>VLOOKUP($A41,'Return Data'!$B$7:$R$2843,13,0)</f>
        <v>66.128</v>
      </c>
      <c r="K41" s="66">
        <f t="shared" si="3"/>
        <v>7</v>
      </c>
      <c r="L41" s="65">
        <f>VLOOKUP($A41,'Return Data'!$B$7:$R$2843,17,0)</f>
        <v>37.472200000000001</v>
      </c>
      <c r="M41" s="66">
        <f t="shared" si="4"/>
        <v>5</v>
      </c>
      <c r="N41" s="65">
        <f>VLOOKUP($A41,'Return Data'!$B$7:$R$2843,14,0)</f>
        <v>19.5337</v>
      </c>
      <c r="O41" s="66">
        <f t="shared" si="5"/>
        <v>5</v>
      </c>
      <c r="P41" s="65">
        <f>VLOOKUP($A41,'Return Data'!$B$7:$R$2843,15,0)</f>
        <v>17.9712</v>
      </c>
      <c r="Q41" s="66">
        <f t="shared" si="7"/>
        <v>5</v>
      </c>
      <c r="R41" s="65">
        <f>VLOOKUP($A41,'Return Data'!$B$7:$R$2843,16,0)</f>
        <v>17.648299999999999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15.379770588235294</v>
      </c>
      <c r="E43" s="74"/>
      <c r="F43" s="75">
        <f>AVERAGE(F8:F41)</f>
        <v>18.383488235294113</v>
      </c>
      <c r="G43" s="74"/>
      <c r="H43" s="75">
        <f>AVERAGE(H8:H41)</f>
        <v>45.421747058823534</v>
      </c>
      <c r="I43" s="74"/>
      <c r="J43" s="75">
        <f>AVERAGE(J8:J41)</f>
        <v>58.233197058823535</v>
      </c>
      <c r="K43" s="74"/>
      <c r="L43" s="75">
        <f>AVERAGE(L8:L41)</f>
        <v>29.131715625000002</v>
      </c>
      <c r="M43" s="74"/>
      <c r="N43" s="75">
        <f>AVERAGE(N8:N41)</f>
        <v>16.169334482758622</v>
      </c>
      <c r="O43" s="74"/>
      <c r="P43" s="75">
        <f>AVERAGE(P8:P41)</f>
        <v>15.466944444444444</v>
      </c>
      <c r="Q43" s="74"/>
      <c r="R43" s="75">
        <f>AVERAGE(R8:R41)</f>
        <v>17.068752941176466</v>
      </c>
      <c r="S43" s="76"/>
    </row>
    <row r="44" spans="1:19" x14ac:dyDescent="0.3">
      <c r="A44" s="73" t="s">
        <v>28</v>
      </c>
      <c r="B44" s="74"/>
      <c r="C44" s="74"/>
      <c r="D44" s="75">
        <f>MIN(D8:D41)</f>
        <v>10.002000000000001</v>
      </c>
      <c r="E44" s="74"/>
      <c r="F44" s="75">
        <f>MIN(F8:F41)</f>
        <v>10.1723</v>
      </c>
      <c r="G44" s="74"/>
      <c r="H44" s="75">
        <f>MIN(H8:H41)</f>
        <v>30.066800000000001</v>
      </c>
      <c r="I44" s="74"/>
      <c r="J44" s="75">
        <f>MIN(J8:J41)</f>
        <v>39.037599999999998</v>
      </c>
      <c r="K44" s="74"/>
      <c r="L44" s="75">
        <f>MIN(L8:L41)</f>
        <v>18.265499999999999</v>
      </c>
      <c r="M44" s="74"/>
      <c r="N44" s="75">
        <f>MIN(N8:N41)</f>
        <v>7.0435999999999996</v>
      </c>
      <c r="O44" s="74"/>
      <c r="P44" s="75">
        <f>MIN(P8:P41)</f>
        <v>8.6441999999999997</v>
      </c>
      <c r="Q44" s="74"/>
      <c r="R44" s="75">
        <f>MIN(R8:R41)</f>
        <v>10.1854</v>
      </c>
      <c r="S44" s="76"/>
    </row>
    <row r="45" spans="1:19" ht="15" thickBot="1" x14ac:dyDescent="0.35">
      <c r="A45" s="77" t="s">
        <v>29</v>
      </c>
      <c r="B45" s="78"/>
      <c r="C45" s="78"/>
      <c r="D45" s="79">
        <f>MAX(D8:D41)</f>
        <v>21.346299999999999</v>
      </c>
      <c r="E45" s="78"/>
      <c r="F45" s="79">
        <f>MAX(F8:F41)</f>
        <v>41.5244</v>
      </c>
      <c r="G45" s="78"/>
      <c r="H45" s="79">
        <f>MAX(H8:H41)</f>
        <v>72.919499999999999</v>
      </c>
      <c r="I45" s="78"/>
      <c r="J45" s="79">
        <f>MAX(J8:J41)</f>
        <v>89.536600000000007</v>
      </c>
      <c r="K45" s="78"/>
      <c r="L45" s="79">
        <f>MAX(L8:L41)</f>
        <v>53.798699999999997</v>
      </c>
      <c r="M45" s="78"/>
      <c r="N45" s="79">
        <f>MAX(N8:N41)</f>
        <v>29.979500000000002</v>
      </c>
      <c r="O45" s="78"/>
      <c r="P45" s="79">
        <f>MAX(P8:P41)</f>
        <v>24.160599999999999</v>
      </c>
      <c r="Q45" s="78"/>
      <c r="R45" s="79">
        <f>MAX(R8:R41)</f>
        <v>28.095500000000001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44413</v>
      </c>
      <c r="C8" s="65">
        <f>VLOOKUP($A8,'Return Data'!$B$7:$R$2843,4,0)</f>
        <v>1095.9000000000001</v>
      </c>
      <c r="D8" s="65">
        <f>VLOOKUP($A8,'Return Data'!$B$7:$R$2843,10,0)</f>
        <v>13.3674</v>
      </c>
      <c r="E8" s="66">
        <f t="shared" ref="E8:E41" si="0">RANK(D8,D$8:D$41,0)</f>
        <v>24</v>
      </c>
      <c r="F8" s="65">
        <f>VLOOKUP($A8,'Return Data'!$B$7:$R$2843,11,0)</f>
        <v>17.177199999999999</v>
      </c>
      <c r="G8" s="66">
        <f t="shared" ref="G8:G41" si="1">RANK(F8,F$8:F$41,0)</f>
        <v>15</v>
      </c>
      <c r="H8" s="65">
        <f>VLOOKUP($A8,'Return Data'!$B$7:$R$2843,12,0)</f>
        <v>42.965200000000003</v>
      </c>
      <c r="I8" s="66">
        <f t="shared" ref="I8:I41" si="2">RANK(H8,H$8:H$41,0)</f>
        <v>20</v>
      </c>
      <c r="J8" s="65">
        <f>VLOOKUP($A8,'Return Data'!$B$7:$R$2843,13,0)</f>
        <v>58.335000000000001</v>
      </c>
      <c r="K8" s="66">
        <f t="shared" ref="K8:K41" si="3">RANK(J8,J$8:J$41,0)</f>
        <v>14</v>
      </c>
      <c r="L8" s="65">
        <f>VLOOKUP($A8,'Return Data'!$B$7:$R$2843,17,0)</f>
        <v>27.886600000000001</v>
      </c>
      <c r="M8" s="66">
        <f t="shared" ref="M8:M21" si="4">RANK(L8,L$8:L$41,0)</f>
        <v>13</v>
      </c>
      <c r="N8" s="65">
        <f>VLOOKUP($A8,'Return Data'!$B$7:$R$2843,14,0)</f>
        <v>14.8361</v>
      </c>
      <c r="O8" s="66">
        <f t="shared" ref="O8:O21" si="5">RANK(N8,N$8:N$41,0)</f>
        <v>13</v>
      </c>
      <c r="P8" s="65">
        <f>VLOOKUP($A8,'Return Data'!$B$7:$R$2843,15,0)</f>
        <v>14.7005</v>
      </c>
      <c r="Q8" s="66">
        <f>RANK(P8,P$8:P$41,0)</f>
        <v>11</v>
      </c>
      <c r="R8" s="65">
        <f>VLOOKUP($A8,'Return Data'!$B$7:$R$2843,16,0)</f>
        <v>22.702999999999999</v>
      </c>
      <c r="S8" s="67">
        <f t="shared" ref="S8:S41" si="6">RANK(R8,R$8:R$41,0)</f>
        <v>2</v>
      </c>
    </row>
    <row r="9" spans="1:20" x14ac:dyDescent="0.3">
      <c r="A9" s="63" t="s">
        <v>1807</v>
      </c>
      <c r="B9" s="64">
        <f>VLOOKUP($A9,'Return Data'!$B$7:$R$2843,3,0)</f>
        <v>44413</v>
      </c>
      <c r="C9" s="65">
        <f>VLOOKUP($A9,'Return Data'!$B$7:$R$2843,4,0)</f>
        <v>17.87</v>
      </c>
      <c r="D9" s="65">
        <f>VLOOKUP($A9,'Return Data'!$B$7:$R$2843,10,0)</f>
        <v>14.993600000000001</v>
      </c>
      <c r="E9" s="66">
        <f t="shared" si="0"/>
        <v>19</v>
      </c>
      <c r="F9" s="65">
        <f>VLOOKUP($A9,'Return Data'!$B$7:$R$2843,11,0)</f>
        <v>13.8942</v>
      </c>
      <c r="G9" s="66">
        <f t="shared" si="1"/>
        <v>24</v>
      </c>
      <c r="H9" s="65">
        <f>VLOOKUP($A9,'Return Data'!$B$7:$R$2843,12,0)</f>
        <v>36.412199999999999</v>
      </c>
      <c r="I9" s="66">
        <f t="shared" si="2"/>
        <v>28</v>
      </c>
      <c r="J9" s="65">
        <f>VLOOKUP($A9,'Return Data'!$B$7:$R$2843,13,0)</f>
        <v>49.289900000000003</v>
      </c>
      <c r="K9" s="66">
        <f t="shared" si="3"/>
        <v>26</v>
      </c>
      <c r="L9" s="65">
        <f>VLOOKUP($A9,'Return Data'!$B$7:$R$2843,17,0)</f>
        <v>25.493300000000001</v>
      </c>
      <c r="M9" s="66">
        <f t="shared" si="4"/>
        <v>18</v>
      </c>
      <c r="N9" s="65">
        <f>VLOOKUP($A9,'Return Data'!$B$7:$R$2843,14,0)</f>
        <v>16.049299999999999</v>
      </c>
      <c r="O9" s="66">
        <f t="shared" si="5"/>
        <v>9</v>
      </c>
      <c r="P9" s="65"/>
      <c r="Q9" s="66"/>
      <c r="R9" s="65">
        <f>VLOOKUP($A9,'Return Data'!$B$7:$R$2843,16,0)</f>
        <v>16.900200000000002</v>
      </c>
      <c r="S9" s="67">
        <f t="shared" si="6"/>
        <v>13</v>
      </c>
    </row>
    <row r="10" spans="1:20" x14ac:dyDescent="0.3">
      <c r="A10" s="63" t="s">
        <v>1258</v>
      </c>
      <c r="B10" s="64">
        <f>VLOOKUP($A10,'Return Data'!$B$7:$R$2843,3,0)</f>
        <v>44413</v>
      </c>
      <c r="C10" s="65">
        <f>VLOOKUP($A10,'Return Data'!$B$7:$R$2843,4,0)</f>
        <v>155.97</v>
      </c>
      <c r="D10" s="65">
        <f>VLOOKUP($A10,'Return Data'!$B$7:$R$2843,10,0)</f>
        <v>17.882200000000001</v>
      </c>
      <c r="E10" s="66">
        <f t="shared" si="0"/>
        <v>6</v>
      </c>
      <c r="F10" s="65">
        <f>VLOOKUP($A10,'Return Data'!$B$7:$R$2843,11,0)</f>
        <v>23.179600000000001</v>
      </c>
      <c r="G10" s="66">
        <f t="shared" si="1"/>
        <v>5</v>
      </c>
      <c r="H10" s="65">
        <f>VLOOKUP($A10,'Return Data'!$B$7:$R$2843,12,0)</f>
        <v>50.100999999999999</v>
      </c>
      <c r="I10" s="66">
        <f t="shared" si="2"/>
        <v>8</v>
      </c>
      <c r="J10" s="65">
        <f>VLOOKUP($A10,'Return Data'!$B$7:$R$2843,13,0)</f>
        <v>64.733800000000002</v>
      </c>
      <c r="K10" s="66">
        <f t="shared" si="3"/>
        <v>8</v>
      </c>
      <c r="L10" s="65">
        <f>VLOOKUP($A10,'Return Data'!$B$7:$R$2843,17,0)</f>
        <v>30.313400000000001</v>
      </c>
      <c r="M10" s="66">
        <f t="shared" si="4"/>
        <v>9</v>
      </c>
      <c r="N10" s="65">
        <f>VLOOKUP($A10,'Return Data'!$B$7:$R$2843,14,0)</f>
        <v>15.6282</v>
      </c>
      <c r="O10" s="66">
        <f t="shared" si="5"/>
        <v>10</v>
      </c>
      <c r="P10" s="65">
        <f>VLOOKUP($A10,'Return Data'!$B$7:$R$2843,15,0)</f>
        <v>13.8171</v>
      </c>
      <c r="Q10" s="66">
        <f t="shared" ref="Q10:Q21" si="7">RANK(P10,P$8:P$41,0)</f>
        <v>16</v>
      </c>
      <c r="R10" s="65">
        <f>VLOOKUP($A10,'Return Data'!$B$7:$R$2843,16,0)</f>
        <v>16.577500000000001</v>
      </c>
      <c r="S10" s="67">
        <f t="shared" si="6"/>
        <v>14</v>
      </c>
    </row>
    <row r="11" spans="1:20" x14ac:dyDescent="0.3">
      <c r="A11" s="63" t="s">
        <v>1260</v>
      </c>
      <c r="B11" s="64">
        <f>VLOOKUP($A11,'Return Data'!$B$7:$R$2843,3,0)</f>
        <v>44413</v>
      </c>
      <c r="C11" s="65">
        <f>VLOOKUP($A11,'Return Data'!$B$7:$R$2843,4,0)</f>
        <v>72.238</v>
      </c>
      <c r="D11" s="65">
        <f>VLOOKUP($A11,'Return Data'!$B$7:$R$2843,10,0)</f>
        <v>17.709</v>
      </c>
      <c r="E11" s="66">
        <f t="shared" si="0"/>
        <v>7</v>
      </c>
      <c r="F11" s="65">
        <f>VLOOKUP($A11,'Return Data'!$B$7:$R$2843,11,0)</f>
        <v>23.701599999999999</v>
      </c>
      <c r="G11" s="66">
        <f t="shared" si="1"/>
        <v>4</v>
      </c>
      <c r="H11" s="65">
        <f>VLOOKUP($A11,'Return Data'!$B$7:$R$2843,12,0)</f>
        <v>48.766399999999997</v>
      </c>
      <c r="I11" s="66">
        <f t="shared" si="2"/>
        <v>10</v>
      </c>
      <c r="J11" s="65">
        <f>VLOOKUP($A11,'Return Data'!$B$7:$R$2843,13,0)</f>
        <v>59.356699999999996</v>
      </c>
      <c r="K11" s="66">
        <f t="shared" si="3"/>
        <v>13</v>
      </c>
      <c r="L11" s="65">
        <f>VLOOKUP($A11,'Return Data'!$B$7:$R$2843,17,0)</f>
        <v>27.436199999999999</v>
      </c>
      <c r="M11" s="66">
        <f t="shared" si="4"/>
        <v>15</v>
      </c>
      <c r="N11" s="65">
        <f>VLOOKUP($A11,'Return Data'!$B$7:$R$2843,14,0)</f>
        <v>15.3903</v>
      </c>
      <c r="O11" s="66">
        <f t="shared" si="5"/>
        <v>11</v>
      </c>
      <c r="P11" s="65">
        <f>VLOOKUP($A11,'Return Data'!$B$7:$R$2843,15,0)</f>
        <v>14.1646</v>
      </c>
      <c r="Q11" s="66">
        <f t="shared" si="7"/>
        <v>14</v>
      </c>
      <c r="R11" s="65">
        <f>VLOOKUP($A11,'Return Data'!$B$7:$R$2843,16,0)</f>
        <v>13.244</v>
      </c>
      <c r="S11" s="67">
        <f t="shared" si="6"/>
        <v>27</v>
      </c>
    </row>
    <row r="12" spans="1:20" x14ac:dyDescent="0.3">
      <c r="A12" s="63" t="s">
        <v>1828</v>
      </c>
      <c r="B12" s="64">
        <f>VLOOKUP($A12,'Return Data'!$B$7:$R$2843,3,0)</f>
        <v>44413</v>
      </c>
      <c r="C12" s="65">
        <f>VLOOKUP($A12,'Return Data'!$B$7:$R$2843,4,0)</f>
        <v>212.14</v>
      </c>
      <c r="D12" s="65">
        <f>VLOOKUP($A12,'Return Data'!$B$7:$R$2843,10,0)</f>
        <v>15.099600000000001</v>
      </c>
      <c r="E12" s="66">
        <f t="shared" si="0"/>
        <v>18</v>
      </c>
      <c r="F12" s="65">
        <f>VLOOKUP($A12,'Return Data'!$B$7:$R$2843,11,0)</f>
        <v>15.1121</v>
      </c>
      <c r="G12" s="66">
        <f t="shared" si="1"/>
        <v>19</v>
      </c>
      <c r="H12" s="65">
        <f>VLOOKUP($A12,'Return Data'!$B$7:$R$2843,12,0)</f>
        <v>38.301099999999998</v>
      </c>
      <c r="I12" s="66">
        <f t="shared" si="2"/>
        <v>26</v>
      </c>
      <c r="J12" s="65">
        <f>VLOOKUP($A12,'Return Data'!$B$7:$R$2843,13,0)</f>
        <v>51.409599999999998</v>
      </c>
      <c r="K12" s="66">
        <f t="shared" si="3"/>
        <v>22</v>
      </c>
      <c r="L12" s="65">
        <f>VLOOKUP($A12,'Return Data'!$B$7:$R$2843,17,0)</f>
        <v>29.683599999999998</v>
      </c>
      <c r="M12" s="66">
        <f t="shared" si="4"/>
        <v>10</v>
      </c>
      <c r="N12" s="65">
        <f>VLOOKUP($A12,'Return Data'!$B$7:$R$2843,14,0)</f>
        <v>17.050999999999998</v>
      </c>
      <c r="O12" s="66">
        <f t="shared" si="5"/>
        <v>8</v>
      </c>
      <c r="P12" s="65">
        <f>VLOOKUP($A12,'Return Data'!$B$7:$R$2843,15,0)</f>
        <v>17.004300000000001</v>
      </c>
      <c r="Q12" s="66">
        <f t="shared" si="7"/>
        <v>5</v>
      </c>
      <c r="R12" s="65">
        <f>VLOOKUP($A12,'Return Data'!$B$7:$R$2843,16,0)</f>
        <v>18.609300000000001</v>
      </c>
      <c r="S12" s="67">
        <f t="shared" si="6"/>
        <v>6</v>
      </c>
    </row>
    <row r="13" spans="1:20" x14ac:dyDescent="0.3">
      <c r="A13" s="102" t="s">
        <v>1874</v>
      </c>
      <c r="B13" s="64">
        <f>VLOOKUP($A13,'Return Data'!$B$7:$R$2843,3,0)</f>
        <v>44413</v>
      </c>
      <c r="C13" s="65">
        <f>VLOOKUP($A13,'Return Data'!$B$7:$R$2843,4,0)</f>
        <v>64.48</v>
      </c>
      <c r="D13" s="65">
        <f>VLOOKUP($A13,'Return Data'!$B$7:$R$2843,10,0)</f>
        <v>15.9337</v>
      </c>
      <c r="E13" s="66">
        <f t="shared" si="0"/>
        <v>12</v>
      </c>
      <c r="F13" s="65">
        <f>VLOOKUP($A13,'Return Data'!$B$7:$R$2843,11,0)</f>
        <v>19.213100000000001</v>
      </c>
      <c r="G13" s="66">
        <f t="shared" si="1"/>
        <v>11</v>
      </c>
      <c r="H13" s="65">
        <f>VLOOKUP($A13,'Return Data'!$B$7:$R$2843,12,0)</f>
        <v>47.433399999999999</v>
      </c>
      <c r="I13" s="66">
        <f t="shared" si="2"/>
        <v>12</v>
      </c>
      <c r="J13" s="65">
        <f>VLOOKUP($A13,'Return Data'!$B$7:$R$2843,13,0)</f>
        <v>61.814900000000002</v>
      </c>
      <c r="K13" s="66">
        <f t="shared" si="3"/>
        <v>12</v>
      </c>
      <c r="L13" s="65">
        <f>VLOOKUP($A13,'Return Data'!$B$7:$R$2843,17,0)</f>
        <v>31.583600000000001</v>
      </c>
      <c r="M13" s="66">
        <f t="shared" si="4"/>
        <v>7</v>
      </c>
      <c r="N13" s="65">
        <f>VLOOKUP($A13,'Return Data'!$B$7:$R$2843,14,0)</f>
        <v>18.247399999999999</v>
      </c>
      <c r="O13" s="66">
        <f t="shared" si="5"/>
        <v>6</v>
      </c>
      <c r="P13" s="65">
        <f>VLOOKUP($A13,'Return Data'!$B$7:$R$2843,15,0)</f>
        <v>16.563700000000001</v>
      </c>
      <c r="Q13" s="66">
        <f t="shared" si="7"/>
        <v>6</v>
      </c>
      <c r="R13" s="65">
        <f>VLOOKUP($A13,'Return Data'!$B$7:$R$2843,16,0)</f>
        <v>14.054399999999999</v>
      </c>
      <c r="S13" s="67">
        <f t="shared" si="6"/>
        <v>25</v>
      </c>
    </row>
    <row r="14" spans="1:20" x14ac:dyDescent="0.3">
      <c r="A14" s="102" t="s">
        <v>1789</v>
      </c>
      <c r="B14" s="64">
        <f>VLOOKUP($A14,'Return Data'!$B$7:$R$2843,3,0)</f>
        <v>44413</v>
      </c>
      <c r="C14" s="65">
        <f>VLOOKUP($A14,'Return Data'!$B$7:$R$2843,4,0)</f>
        <v>21.803000000000001</v>
      </c>
      <c r="D14" s="65">
        <f>VLOOKUP($A14,'Return Data'!$B$7:$R$2843,10,0)</f>
        <v>16.121600000000001</v>
      </c>
      <c r="E14" s="66">
        <f t="shared" si="0"/>
        <v>9</v>
      </c>
      <c r="F14" s="65">
        <f>VLOOKUP($A14,'Return Data'!$B$7:$R$2843,11,0)</f>
        <v>16.837299999999999</v>
      </c>
      <c r="G14" s="66">
        <f t="shared" si="1"/>
        <v>16</v>
      </c>
      <c r="H14" s="65">
        <f>VLOOKUP($A14,'Return Data'!$B$7:$R$2843,12,0)</f>
        <v>43.488</v>
      </c>
      <c r="I14" s="66">
        <f t="shared" si="2"/>
        <v>17</v>
      </c>
      <c r="J14" s="65">
        <f>VLOOKUP($A14,'Return Data'!$B$7:$R$2843,13,0)</f>
        <v>57.1614</v>
      </c>
      <c r="K14" s="66">
        <f t="shared" si="3"/>
        <v>17</v>
      </c>
      <c r="L14" s="65">
        <f>VLOOKUP($A14,'Return Data'!$B$7:$R$2843,17,0)</f>
        <v>26.5473</v>
      </c>
      <c r="M14" s="66">
        <f t="shared" si="4"/>
        <v>17</v>
      </c>
      <c r="N14" s="65">
        <f>VLOOKUP($A14,'Return Data'!$B$7:$R$2843,14,0)</f>
        <v>13.8857</v>
      </c>
      <c r="O14" s="66">
        <f t="shared" si="5"/>
        <v>16</v>
      </c>
      <c r="P14" s="65">
        <f>VLOOKUP($A14,'Return Data'!$B$7:$R$2843,15,0)</f>
        <v>15.7546</v>
      </c>
      <c r="Q14" s="66">
        <f t="shared" si="7"/>
        <v>8</v>
      </c>
      <c r="R14" s="65">
        <f>VLOOKUP($A14,'Return Data'!$B$7:$R$2843,16,0)</f>
        <v>12.726100000000001</v>
      </c>
      <c r="S14" s="67">
        <f t="shared" si="6"/>
        <v>30</v>
      </c>
    </row>
    <row r="15" spans="1:20" x14ac:dyDescent="0.3">
      <c r="A15" s="63" t="s">
        <v>1794</v>
      </c>
      <c r="B15" s="64">
        <f>VLOOKUP($A15,'Return Data'!$B$7:$R$2843,3,0)</f>
        <v>44413</v>
      </c>
      <c r="C15" s="65">
        <f>VLOOKUP($A15,'Return Data'!$B$7:$R$2843,4,0)</f>
        <v>879.50599999999997</v>
      </c>
      <c r="D15" s="65">
        <f>VLOOKUP($A15,'Return Data'!$B$7:$R$2843,10,0)</f>
        <v>13.904</v>
      </c>
      <c r="E15" s="66">
        <f t="shared" si="0"/>
        <v>21</v>
      </c>
      <c r="F15" s="65">
        <f>VLOOKUP($A15,'Return Data'!$B$7:$R$2843,11,0)</f>
        <v>13.758800000000001</v>
      </c>
      <c r="G15" s="66">
        <f t="shared" si="1"/>
        <v>26</v>
      </c>
      <c r="H15" s="65">
        <f>VLOOKUP($A15,'Return Data'!$B$7:$R$2843,12,0)</f>
        <v>48.695399999999999</v>
      </c>
      <c r="I15" s="66">
        <f t="shared" si="2"/>
        <v>11</v>
      </c>
      <c r="J15" s="65">
        <f>VLOOKUP($A15,'Return Data'!$B$7:$R$2843,13,0)</f>
        <v>64.433000000000007</v>
      </c>
      <c r="K15" s="66">
        <f t="shared" si="3"/>
        <v>9</v>
      </c>
      <c r="L15" s="65">
        <f>VLOOKUP($A15,'Return Data'!$B$7:$R$2843,17,0)</f>
        <v>27.455400000000001</v>
      </c>
      <c r="M15" s="66">
        <f t="shared" si="4"/>
        <v>14</v>
      </c>
      <c r="N15" s="65">
        <f>VLOOKUP($A15,'Return Data'!$B$7:$R$2843,14,0)</f>
        <v>13.725</v>
      </c>
      <c r="O15" s="66">
        <f t="shared" si="5"/>
        <v>17</v>
      </c>
      <c r="P15" s="65">
        <f>VLOOKUP($A15,'Return Data'!$B$7:$R$2843,15,0)</f>
        <v>12.684100000000001</v>
      </c>
      <c r="Q15" s="66">
        <f t="shared" si="7"/>
        <v>19</v>
      </c>
      <c r="R15" s="65">
        <f>VLOOKUP($A15,'Return Data'!$B$7:$R$2843,16,0)</f>
        <v>18.130299999999998</v>
      </c>
      <c r="S15" s="67">
        <f t="shared" si="6"/>
        <v>8</v>
      </c>
    </row>
    <row r="16" spans="1:20" x14ac:dyDescent="0.3">
      <c r="A16" s="63" t="s">
        <v>1796</v>
      </c>
      <c r="B16" s="64">
        <f>VLOOKUP($A16,'Return Data'!$B$7:$R$2843,3,0)</f>
        <v>44413</v>
      </c>
      <c r="C16" s="65">
        <f>VLOOKUP($A16,'Return Data'!$B$7:$R$2843,4,0)</f>
        <v>917.77499999999998</v>
      </c>
      <c r="D16" s="65">
        <f>VLOOKUP($A16,'Return Data'!$B$7:$R$2843,10,0)</f>
        <v>13.8629</v>
      </c>
      <c r="E16" s="66">
        <f t="shared" si="0"/>
        <v>22</v>
      </c>
      <c r="F16" s="65">
        <f>VLOOKUP($A16,'Return Data'!$B$7:$R$2843,11,0)</f>
        <v>13.5677</v>
      </c>
      <c r="G16" s="66">
        <f t="shared" si="1"/>
        <v>27</v>
      </c>
      <c r="H16" s="65">
        <f>VLOOKUP($A16,'Return Data'!$B$7:$R$2843,12,0)</f>
        <v>52.451000000000001</v>
      </c>
      <c r="I16" s="66">
        <f t="shared" si="2"/>
        <v>7</v>
      </c>
      <c r="J16" s="65">
        <f>VLOOKUP($A16,'Return Data'!$B$7:$R$2843,13,0)</f>
        <v>63.343499999999999</v>
      </c>
      <c r="K16" s="66">
        <f t="shared" si="3"/>
        <v>10</v>
      </c>
      <c r="L16" s="65">
        <f>VLOOKUP($A16,'Return Data'!$B$7:$R$2843,17,0)</f>
        <v>21.382300000000001</v>
      </c>
      <c r="M16" s="66">
        <f t="shared" si="4"/>
        <v>28</v>
      </c>
      <c r="N16" s="65">
        <f>VLOOKUP($A16,'Return Data'!$B$7:$R$2843,14,0)</f>
        <v>12.902799999999999</v>
      </c>
      <c r="O16" s="66">
        <f t="shared" si="5"/>
        <v>22</v>
      </c>
      <c r="P16" s="65">
        <f>VLOOKUP($A16,'Return Data'!$B$7:$R$2843,15,0)</f>
        <v>13.544600000000001</v>
      </c>
      <c r="Q16" s="66">
        <f t="shared" si="7"/>
        <v>17</v>
      </c>
      <c r="R16" s="65">
        <f>VLOOKUP($A16,'Return Data'!$B$7:$R$2843,16,0)</f>
        <v>18.5105</v>
      </c>
      <c r="S16" s="67">
        <f t="shared" si="6"/>
        <v>7</v>
      </c>
    </row>
    <row r="17" spans="1:19" x14ac:dyDescent="0.3">
      <c r="A17" s="126" t="s">
        <v>1790</v>
      </c>
      <c r="B17" s="64">
        <f>VLOOKUP($A17,'Return Data'!$B$7:$R$2843,3,0)</f>
        <v>44413</v>
      </c>
      <c r="C17" s="65">
        <f>VLOOKUP($A17,'Return Data'!$B$7:$R$2843,4,0)</f>
        <v>123.73439999999999</v>
      </c>
      <c r="D17" s="65">
        <f>VLOOKUP($A17,'Return Data'!$B$7:$R$2843,10,0)</f>
        <v>15.7195</v>
      </c>
      <c r="E17" s="66">
        <f t="shared" si="0"/>
        <v>15</v>
      </c>
      <c r="F17" s="65">
        <f>VLOOKUP($A17,'Return Data'!$B$7:$R$2843,11,0)</f>
        <v>14.3028</v>
      </c>
      <c r="G17" s="66">
        <f t="shared" si="1"/>
        <v>21</v>
      </c>
      <c r="H17" s="65">
        <f>VLOOKUP($A17,'Return Data'!$B$7:$R$2843,12,0)</f>
        <v>39.823500000000003</v>
      </c>
      <c r="I17" s="66">
        <f t="shared" si="2"/>
        <v>24</v>
      </c>
      <c r="J17" s="65">
        <f>VLOOKUP($A17,'Return Data'!$B$7:$R$2843,13,0)</f>
        <v>54.438899999999997</v>
      </c>
      <c r="K17" s="66">
        <f t="shared" si="3"/>
        <v>20</v>
      </c>
      <c r="L17" s="65">
        <f>VLOOKUP($A17,'Return Data'!$B$7:$R$2843,17,0)</f>
        <v>26.7331</v>
      </c>
      <c r="M17" s="66">
        <f t="shared" si="4"/>
        <v>16</v>
      </c>
      <c r="N17" s="65">
        <f>VLOOKUP($A17,'Return Data'!$B$7:$R$2843,14,0)</f>
        <v>11.1579</v>
      </c>
      <c r="O17" s="66">
        <f t="shared" si="5"/>
        <v>25</v>
      </c>
      <c r="P17" s="65">
        <f>VLOOKUP($A17,'Return Data'!$B$7:$R$2843,15,0)</f>
        <v>11.5282</v>
      </c>
      <c r="Q17" s="66">
        <f t="shared" si="7"/>
        <v>24</v>
      </c>
      <c r="R17" s="65">
        <f>VLOOKUP($A17,'Return Data'!$B$7:$R$2843,16,0)</f>
        <v>15.4994</v>
      </c>
      <c r="S17" s="67">
        <f t="shared" si="6"/>
        <v>21</v>
      </c>
    </row>
    <row r="18" spans="1:19" x14ac:dyDescent="0.3">
      <c r="A18" s="127" t="s">
        <v>1262</v>
      </c>
      <c r="B18" s="64">
        <f>VLOOKUP($A18,'Return Data'!$B$7:$R$2843,3,0)</f>
        <v>44413</v>
      </c>
      <c r="C18" s="65">
        <f>VLOOKUP($A18,'Return Data'!$B$7:$R$2843,4,0)</f>
        <v>425.52</v>
      </c>
      <c r="D18" s="65">
        <f>VLOOKUP($A18,'Return Data'!$B$7:$R$2843,10,0)</f>
        <v>18.101600000000001</v>
      </c>
      <c r="E18" s="66">
        <f t="shared" si="0"/>
        <v>5</v>
      </c>
      <c r="F18" s="65">
        <f>VLOOKUP($A18,'Return Data'!$B$7:$R$2843,11,0)</f>
        <v>19.293500000000002</v>
      </c>
      <c r="G18" s="66">
        <f t="shared" si="1"/>
        <v>10</v>
      </c>
      <c r="H18" s="65">
        <f>VLOOKUP($A18,'Return Data'!$B$7:$R$2843,12,0)</f>
        <v>52.756999999999998</v>
      </c>
      <c r="I18" s="66">
        <f t="shared" si="2"/>
        <v>6</v>
      </c>
      <c r="J18" s="65">
        <f>VLOOKUP($A18,'Return Data'!$B$7:$R$2843,13,0)</f>
        <v>64.738699999999994</v>
      </c>
      <c r="K18" s="66">
        <f t="shared" si="3"/>
        <v>7</v>
      </c>
      <c r="L18" s="65">
        <f>VLOOKUP($A18,'Return Data'!$B$7:$R$2843,17,0)</f>
        <v>24.622499999999999</v>
      </c>
      <c r="M18" s="66">
        <f t="shared" si="4"/>
        <v>20</v>
      </c>
      <c r="N18" s="65">
        <f>VLOOKUP($A18,'Return Data'!$B$7:$R$2843,14,0)</f>
        <v>13.170199999999999</v>
      </c>
      <c r="O18" s="66">
        <f t="shared" si="5"/>
        <v>20</v>
      </c>
      <c r="P18" s="65">
        <f>VLOOKUP($A18,'Return Data'!$B$7:$R$2843,15,0)</f>
        <v>13.408200000000001</v>
      </c>
      <c r="Q18" s="66">
        <f t="shared" si="7"/>
        <v>18</v>
      </c>
      <c r="R18" s="65">
        <f>VLOOKUP($A18,'Return Data'!$B$7:$R$2843,16,0)</f>
        <v>14.9842</v>
      </c>
      <c r="S18" s="67">
        <f t="shared" si="6"/>
        <v>23</v>
      </c>
    </row>
    <row r="19" spans="1:19" x14ac:dyDescent="0.3">
      <c r="A19" s="63" t="s">
        <v>1798</v>
      </c>
      <c r="B19" s="64">
        <f>VLOOKUP($A19,'Return Data'!$B$7:$R$2843,3,0)</f>
        <v>44413</v>
      </c>
      <c r="C19" s="65">
        <f>VLOOKUP($A19,'Return Data'!$B$7:$R$2843,4,0)</f>
        <v>31.67</v>
      </c>
      <c r="D19" s="65">
        <f>VLOOKUP($A19,'Return Data'!$B$7:$R$2843,10,0)</f>
        <v>15.4575</v>
      </c>
      <c r="E19" s="66">
        <f t="shared" si="0"/>
        <v>17</v>
      </c>
      <c r="F19" s="65">
        <f>VLOOKUP($A19,'Return Data'!$B$7:$R$2843,11,0)</f>
        <v>17.819900000000001</v>
      </c>
      <c r="G19" s="66">
        <f t="shared" si="1"/>
        <v>14</v>
      </c>
      <c r="H19" s="65">
        <f>VLOOKUP($A19,'Return Data'!$B$7:$R$2843,12,0)</f>
        <v>40.319000000000003</v>
      </c>
      <c r="I19" s="66">
        <f t="shared" si="2"/>
        <v>22</v>
      </c>
      <c r="J19" s="65">
        <f>VLOOKUP($A19,'Return Data'!$B$7:$R$2843,13,0)</f>
        <v>50.8095</v>
      </c>
      <c r="K19" s="66">
        <f t="shared" si="3"/>
        <v>24</v>
      </c>
      <c r="L19" s="65">
        <f>VLOOKUP($A19,'Return Data'!$B$7:$R$2843,17,0)</f>
        <v>27.8902</v>
      </c>
      <c r="M19" s="66">
        <f t="shared" si="4"/>
        <v>12</v>
      </c>
      <c r="N19" s="65">
        <f>VLOOKUP($A19,'Return Data'!$B$7:$R$2843,14,0)</f>
        <v>13.166399999999999</v>
      </c>
      <c r="O19" s="66">
        <f t="shared" si="5"/>
        <v>21</v>
      </c>
      <c r="P19" s="65">
        <f>VLOOKUP($A19,'Return Data'!$B$7:$R$2843,15,0)</f>
        <v>12.081</v>
      </c>
      <c r="Q19" s="66">
        <f t="shared" si="7"/>
        <v>21</v>
      </c>
      <c r="R19" s="65">
        <f>VLOOKUP($A19,'Return Data'!$B$7:$R$2843,16,0)</f>
        <v>16.952000000000002</v>
      </c>
      <c r="S19" s="67">
        <f t="shared" si="6"/>
        <v>12</v>
      </c>
    </row>
    <row r="20" spans="1:19" x14ac:dyDescent="0.3">
      <c r="A20" s="63" t="s">
        <v>1822</v>
      </c>
      <c r="B20" s="64">
        <f>VLOOKUP($A20,'Return Data'!$B$7:$R$2843,3,0)</f>
        <v>44413</v>
      </c>
      <c r="C20" s="65">
        <f>VLOOKUP($A20,'Return Data'!$B$7:$R$2843,4,0)</f>
        <v>128.13</v>
      </c>
      <c r="D20" s="65">
        <f>VLOOKUP($A20,'Return Data'!$B$7:$R$2843,10,0)</f>
        <v>14.0657</v>
      </c>
      <c r="E20" s="66">
        <f t="shared" si="0"/>
        <v>20</v>
      </c>
      <c r="F20" s="65">
        <f>VLOOKUP($A20,'Return Data'!$B$7:$R$2843,11,0)</f>
        <v>14.853</v>
      </c>
      <c r="G20" s="66">
        <f t="shared" si="1"/>
        <v>20</v>
      </c>
      <c r="H20" s="65">
        <f>VLOOKUP($A20,'Return Data'!$B$7:$R$2843,12,0)</f>
        <v>38.444099999999999</v>
      </c>
      <c r="I20" s="66">
        <f t="shared" si="2"/>
        <v>25</v>
      </c>
      <c r="J20" s="65">
        <f>VLOOKUP($A20,'Return Data'!$B$7:$R$2843,13,0)</f>
        <v>51.132300000000001</v>
      </c>
      <c r="K20" s="66">
        <f t="shared" si="3"/>
        <v>23</v>
      </c>
      <c r="L20" s="65">
        <f>VLOOKUP($A20,'Return Data'!$B$7:$R$2843,17,0)</f>
        <v>22.183700000000002</v>
      </c>
      <c r="M20" s="66">
        <f t="shared" si="4"/>
        <v>25</v>
      </c>
      <c r="N20" s="65">
        <f>VLOOKUP($A20,'Return Data'!$B$7:$R$2843,14,0)</f>
        <v>9.8033000000000001</v>
      </c>
      <c r="O20" s="66">
        <f t="shared" si="5"/>
        <v>27</v>
      </c>
      <c r="P20" s="65">
        <f>VLOOKUP($A20,'Return Data'!$B$7:$R$2843,15,0)</f>
        <v>10.5962</v>
      </c>
      <c r="Q20" s="66">
        <f t="shared" si="7"/>
        <v>25</v>
      </c>
      <c r="R20" s="65">
        <f>VLOOKUP($A20,'Return Data'!$B$7:$R$2843,16,0)</f>
        <v>17.442699999999999</v>
      </c>
      <c r="S20" s="67">
        <f t="shared" si="6"/>
        <v>10</v>
      </c>
    </row>
    <row r="21" spans="1:19" x14ac:dyDescent="0.3">
      <c r="A21" s="63" t="s">
        <v>1265</v>
      </c>
      <c r="B21" s="64">
        <f>VLOOKUP($A21,'Return Data'!$B$7:$R$2843,3,0)</f>
        <v>44413</v>
      </c>
      <c r="C21" s="65">
        <f>VLOOKUP($A21,'Return Data'!$B$7:$R$2843,4,0)</f>
        <v>76.400000000000006</v>
      </c>
      <c r="D21" s="65">
        <f>VLOOKUP($A21,'Return Data'!$B$7:$R$2843,10,0)</f>
        <v>20.9435</v>
      </c>
      <c r="E21" s="66">
        <f t="shared" si="0"/>
        <v>1</v>
      </c>
      <c r="F21" s="65">
        <f>VLOOKUP($A21,'Return Data'!$B$7:$R$2843,11,0)</f>
        <v>22.968</v>
      </c>
      <c r="G21" s="66">
        <f t="shared" si="1"/>
        <v>6</v>
      </c>
      <c r="H21" s="65">
        <f>VLOOKUP($A21,'Return Data'!$B$7:$R$2843,12,0)</f>
        <v>54.624600000000001</v>
      </c>
      <c r="I21" s="66">
        <f t="shared" si="2"/>
        <v>5</v>
      </c>
      <c r="J21" s="65">
        <f>VLOOKUP($A21,'Return Data'!$B$7:$R$2843,13,0)</f>
        <v>69.438900000000004</v>
      </c>
      <c r="K21" s="66">
        <f t="shared" si="3"/>
        <v>4</v>
      </c>
      <c r="L21" s="65">
        <f>VLOOKUP($A21,'Return Data'!$B$7:$R$2843,17,0)</f>
        <v>33.521500000000003</v>
      </c>
      <c r="M21" s="66">
        <f t="shared" si="4"/>
        <v>6</v>
      </c>
      <c r="N21" s="65">
        <f>VLOOKUP($A21,'Return Data'!$B$7:$R$2843,14,0)</f>
        <v>14.8909</v>
      </c>
      <c r="O21" s="66">
        <f t="shared" si="5"/>
        <v>12</v>
      </c>
      <c r="P21" s="65">
        <f>VLOOKUP($A21,'Return Data'!$B$7:$R$2843,15,0)</f>
        <v>14.7234</v>
      </c>
      <c r="Q21" s="66">
        <f t="shared" si="7"/>
        <v>10</v>
      </c>
      <c r="R21" s="65">
        <f>VLOOKUP($A21,'Return Data'!$B$7:$R$2843,16,0)</f>
        <v>16.393699999999999</v>
      </c>
      <c r="S21" s="67">
        <f t="shared" si="6"/>
        <v>17</v>
      </c>
    </row>
    <row r="22" spans="1:19" x14ac:dyDescent="0.3">
      <c r="A22" s="63" t="s">
        <v>1268</v>
      </c>
      <c r="B22" s="64">
        <f>VLOOKUP($A22,'Return Data'!$B$7:$R$2843,3,0)</f>
        <v>44413</v>
      </c>
      <c r="C22" s="65">
        <f>VLOOKUP($A22,'Return Data'!$B$7:$R$2843,4,0)</f>
        <v>14.39</v>
      </c>
      <c r="D22" s="65">
        <f>VLOOKUP($A22,'Return Data'!$B$7:$R$2843,10,0)</f>
        <v>9.4071999999999996</v>
      </c>
      <c r="E22" s="66">
        <f t="shared" si="0"/>
        <v>34</v>
      </c>
      <c r="F22" s="65">
        <f>VLOOKUP($A22,'Return Data'!$B$7:$R$2843,11,0)</f>
        <v>13.849399999999999</v>
      </c>
      <c r="G22" s="66">
        <f t="shared" si="1"/>
        <v>25</v>
      </c>
      <c r="H22" s="65">
        <f>VLOOKUP($A22,'Return Data'!$B$7:$R$2843,12,0)</f>
        <v>41.7958</v>
      </c>
      <c r="I22" s="66">
        <f t="shared" si="2"/>
        <v>21</v>
      </c>
      <c r="J22" s="65">
        <f>VLOOKUP($A22,'Return Data'!$B$7:$R$2843,13,0)</f>
        <v>49.823999999999998</v>
      </c>
      <c r="K22" s="66">
        <f t="shared" si="3"/>
        <v>25</v>
      </c>
      <c r="L22" s="65"/>
      <c r="M22" s="66"/>
      <c r="N22" s="65"/>
      <c r="O22" s="66"/>
      <c r="P22" s="65"/>
      <c r="Q22" s="66"/>
      <c r="R22" s="65">
        <f>VLOOKUP($A22,'Return Data'!$B$7:$R$2843,16,0)</f>
        <v>17.750299999999999</v>
      </c>
      <c r="S22" s="67">
        <f t="shared" si="6"/>
        <v>9</v>
      </c>
    </row>
    <row r="23" spans="1:19" x14ac:dyDescent="0.3">
      <c r="A23" s="63" t="s">
        <v>1800</v>
      </c>
      <c r="B23" s="64">
        <f>VLOOKUP($A23,'Return Data'!$B$7:$R$2843,3,0)</f>
        <v>44413</v>
      </c>
      <c r="C23" s="65">
        <f>VLOOKUP($A23,'Return Data'!$B$7:$R$2843,4,0)</f>
        <v>47.4679</v>
      </c>
      <c r="D23" s="65">
        <f>VLOOKUP($A23,'Return Data'!$B$7:$R$2843,10,0)</f>
        <v>12.8782</v>
      </c>
      <c r="E23" s="66">
        <f t="shared" si="0"/>
        <v>28</v>
      </c>
      <c r="F23" s="65">
        <f>VLOOKUP($A23,'Return Data'!$B$7:$R$2843,11,0)</f>
        <v>12.000400000000001</v>
      </c>
      <c r="G23" s="66">
        <f t="shared" si="1"/>
        <v>33</v>
      </c>
      <c r="H23" s="65">
        <f>VLOOKUP($A23,'Return Data'!$B$7:$R$2843,12,0)</f>
        <v>45.845500000000001</v>
      </c>
      <c r="I23" s="66">
        <f t="shared" si="2"/>
        <v>13</v>
      </c>
      <c r="J23" s="65">
        <f>VLOOKUP($A23,'Return Data'!$B$7:$R$2843,13,0)</f>
        <v>54.176600000000001</v>
      </c>
      <c r="K23" s="66">
        <f t="shared" si="3"/>
        <v>21</v>
      </c>
      <c r="L23" s="65">
        <f>VLOOKUP($A23,'Return Data'!$B$7:$R$2843,17,0)</f>
        <v>24.904900000000001</v>
      </c>
      <c r="M23" s="66">
        <f t="shared" ref="M23:M36" si="8">RANK(L23,L$8:L$41,0)</f>
        <v>19</v>
      </c>
      <c r="N23" s="65">
        <f>VLOOKUP($A23,'Return Data'!$B$7:$R$2843,14,0)</f>
        <v>13.6404</v>
      </c>
      <c r="O23" s="66">
        <f t="shared" ref="O23:O28" si="9">RANK(N23,N$8:N$41,0)</f>
        <v>18</v>
      </c>
      <c r="P23" s="65">
        <f>VLOOKUP($A23,'Return Data'!$B$7:$R$2843,15,0)</f>
        <v>14.884399999999999</v>
      </c>
      <c r="Q23" s="66">
        <f>RANK(P23,P$8:P$41,0)</f>
        <v>9</v>
      </c>
      <c r="R23" s="65">
        <f>VLOOKUP($A23,'Return Data'!$B$7:$R$2843,16,0)</f>
        <v>12.86</v>
      </c>
      <c r="S23" s="67">
        <f t="shared" si="6"/>
        <v>29</v>
      </c>
    </row>
    <row r="24" spans="1:19" x14ac:dyDescent="0.3">
      <c r="A24" s="63" t="s">
        <v>1808</v>
      </c>
      <c r="B24" s="64">
        <f>VLOOKUP($A24,'Return Data'!$B$7:$R$2843,3,0)</f>
        <v>44413</v>
      </c>
      <c r="C24" s="65">
        <f>VLOOKUP($A24,'Return Data'!$B$7:$R$2843,4,0)</f>
        <v>50.57</v>
      </c>
      <c r="D24" s="65">
        <f>VLOOKUP($A24,'Return Data'!$B$7:$R$2843,10,0)</f>
        <v>12.2605</v>
      </c>
      <c r="E24" s="66">
        <f t="shared" si="0"/>
        <v>30</v>
      </c>
      <c r="F24" s="65">
        <f>VLOOKUP($A24,'Return Data'!$B$7:$R$2843,11,0)</f>
        <v>12.3528</v>
      </c>
      <c r="G24" s="66">
        <f t="shared" si="1"/>
        <v>30</v>
      </c>
      <c r="H24" s="65">
        <f>VLOOKUP($A24,'Return Data'!$B$7:$R$2843,12,0)</f>
        <v>37.217100000000002</v>
      </c>
      <c r="I24" s="66">
        <f t="shared" si="2"/>
        <v>27</v>
      </c>
      <c r="J24" s="65">
        <f>VLOOKUP($A24,'Return Data'!$B$7:$R$2843,13,0)</f>
        <v>47.865499999999997</v>
      </c>
      <c r="K24" s="66">
        <f t="shared" si="3"/>
        <v>28</v>
      </c>
      <c r="L24" s="65">
        <f>VLOOKUP($A24,'Return Data'!$B$7:$R$2843,17,0)</f>
        <v>23.21</v>
      </c>
      <c r="M24" s="66">
        <f t="shared" si="8"/>
        <v>23</v>
      </c>
      <c r="N24" s="65">
        <f>VLOOKUP($A24,'Return Data'!$B$7:$R$2843,14,0)</f>
        <v>13.2125</v>
      </c>
      <c r="O24" s="66">
        <f t="shared" si="9"/>
        <v>19</v>
      </c>
      <c r="P24" s="65">
        <f>VLOOKUP($A24,'Return Data'!$B$7:$R$2843,15,0)</f>
        <v>14.3222</v>
      </c>
      <c r="Q24" s="66">
        <f>RANK(P24,P$8:P$41,0)</f>
        <v>13</v>
      </c>
      <c r="R24" s="65">
        <f>VLOOKUP($A24,'Return Data'!$B$7:$R$2843,16,0)</f>
        <v>14.582100000000001</v>
      </c>
      <c r="S24" s="67">
        <f t="shared" si="6"/>
        <v>24</v>
      </c>
    </row>
    <row r="25" spans="1:19" x14ac:dyDescent="0.3">
      <c r="A25" s="63" t="s">
        <v>1824</v>
      </c>
      <c r="B25" s="64">
        <f>VLOOKUP($A25,'Return Data'!$B$7:$R$2843,3,0)</f>
        <v>44413</v>
      </c>
      <c r="C25" s="65">
        <f>VLOOKUP($A25,'Return Data'!$B$7:$R$2843,4,0)</f>
        <v>113.94</v>
      </c>
      <c r="D25" s="65">
        <f>VLOOKUP($A25,'Return Data'!$B$7:$R$2843,10,0)</f>
        <v>11.9275</v>
      </c>
      <c r="E25" s="66">
        <f t="shared" si="0"/>
        <v>31</v>
      </c>
      <c r="F25" s="65">
        <f>VLOOKUP($A25,'Return Data'!$B$7:$R$2843,11,0)</f>
        <v>14.0016</v>
      </c>
      <c r="G25" s="66">
        <f t="shared" si="1"/>
        <v>23</v>
      </c>
      <c r="H25" s="65">
        <f>VLOOKUP($A25,'Return Data'!$B$7:$R$2843,12,0)</f>
        <v>35.4236</v>
      </c>
      <c r="I25" s="66">
        <f t="shared" si="2"/>
        <v>29</v>
      </c>
      <c r="J25" s="65">
        <f>VLOOKUP($A25,'Return Data'!$B$7:$R$2843,13,0)</f>
        <v>43.9636</v>
      </c>
      <c r="K25" s="66">
        <f t="shared" si="3"/>
        <v>29</v>
      </c>
      <c r="L25" s="65">
        <f>VLOOKUP($A25,'Return Data'!$B$7:$R$2843,17,0)</f>
        <v>21.693300000000001</v>
      </c>
      <c r="M25" s="66">
        <f t="shared" si="8"/>
        <v>26</v>
      </c>
      <c r="N25" s="65">
        <f>VLOOKUP($A25,'Return Data'!$B$7:$R$2843,14,0)</f>
        <v>10.229100000000001</v>
      </c>
      <c r="O25" s="66">
        <f t="shared" si="9"/>
        <v>26</v>
      </c>
      <c r="P25" s="65">
        <f>VLOOKUP($A25,'Return Data'!$B$7:$R$2843,15,0)</f>
        <v>11.5306</v>
      </c>
      <c r="Q25" s="66">
        <f>RANK(P25,P$8:P$41,0)</f>
        <v>23</v>
      </c>
      <c r="R25" s="65">
        <f>VLOOKUP($A25,'Return Data'!$B$7:$R$2843,16,0)</f>
        <v>16.170200000000001</v>
      </c>
      <c r="S25" s="67">
        <f t="shared" si="6"/>
        <v>18</v>
      </c>
    </row>
    <row r="26" spans="1:19" x14ac:dyDescent="0.3">
      <c r="A26" s="63" t="s">
        <v>1825</v>
      </c>
      <c r="B26" s="64">
        <f>VLOOKUP($A26,'Return Data'!$B$7:$R$2843,3,0)</f>
        <v>44413</v>
      </c>
      <c r="C26" s="65">
        <f>VLOOKUP($A26,'Return Data'!$B$7:$R$2843,4,0)</f>
        <v>64.056899999999999</v>
      </c>
      <c r="D26" s="65">
        <f>VLOOKUP($A26,'Return Data'!$B$7:$R$2843,10,0)</f>
        <v>12.9558</v>
      </c>
      <c r="E26" s="66">
        <f t="shared" si="0"/>
        <v>26</v>
      </c>
      <c r="F26" s="65">
        <f>VLOOKUP($A26,'Return Data'!$B$7:$R$2843,11,0)</f>
        <v>12.3025</v>
      </c>
      <c r="G26" s="66">
        <f t="shared" si="1"/>
        <v>31</v>
      </c>
      <c r="H26" s="65">
        <f>VLOOKUP($A26,'Return Data'!$B$7:$R$2843,12,0)</f>
        <v>29.142299999999999</v>
      </c>
      <c r="I26" s="66">
        <f t="shared" si="2"/>
        <v>33</v>
      </c>
      <c r="J26" s="65">
        <f>VLOOKUP($A26,'Return Data'!$B$7:$R$2843,13,0)</f>
        <v>40.241599999999998</v>
      </c>
      <c r="K26" s="66">
        <f t="shared" si="3"/>
        <v>32</v>
      </c>
      <c r="L26" s="65">
        <f>VLOOKUP($A26,'Return Data'!$B$7:$R$2843,17,0)</f>
        <v>19.393000000000001</v>
      </c>
      <c r="M26" s="66">
        <f t="shared" si="8"/>
        <v>30</v>
      </c>
      <c r="N26" s="65">
        <f>VLOOKUP($A26,'Return Data'!$B$7:$R$2843,14,0)</f>
        <v>12.0595</v>
      </c>
      <c r="O26" s="66">
        <f t="shared" si="9"/>
        <v>23</v>
      </c>
      <c r="P26" s="65">
        <f>VLOOKUP($A26,'Return Data'!$B$7:$R$2843,15,0)</f>
        <v>9.7712000000000003</v>
      </c>
      <c r="Q26" s="66">
        <f>RANK(P26,P$8:P$41,0)</f>
        <v>26</v>
      </c>
      <c r="R26" s="65">
        <f>VLOOKUP($A26,'Return Data'!$B$7:$R$2843,16,0)</f>
        <v>9.2425999999999995</v>
      </c>
      <c r="S26" s="67">
        <f t="shared" si="6"/>
        <v>34</v>
      </c>
    </row>
    <row r="27" spans="1:19" x14ac:dyDescent="0.3">
      <c r="A27" s="63" t="s">
        <v>1270</v>
      </c>
      <c r="B27" s="64">
        <f>VLOOKUP($A27,'Return Data'!$B$7:$R$2843,3,0)</f>
        <v>44413</v>
      </c>
      <c r="C27" s="65">
        <f>VLOOKUP($A27,'Return Data'!$B$7:$R$2843,4,0)</f>
        <v>19.0794</v>
      </c>
      <c r="D27" s="65">
        <f>VLOOKUP($A27,'Return Data'!$B$7:$R$2843,10,0)</f>
        <v>19.014199999999999</v>
      </c>
      <c r="E27" s="66">
        <f t="shared" si="0"/>
        <v>3</v>
      </c>
      <c r="F27" s="65">
        <f>VLOOKUP($A27,'Return Data'!$B$7:$R$2843,11,0)</f>
        <v>28.848700000000001</v>
      </c>
      <c r="G27" s="66">
        <f t="shared" si="1"/>
        <v>2</v>
      </c>
      <c r="H27" s="65">
        <f>VLOOKUP($A27,'Return Data'!$B$7:$R$2843,12,0)</f>
        <v>58.616999999999997</v>
      </c>
      <c r="I27" s="66">
        <f t="shared" si="2"/>
        <v>2</v>
      </c>
      <c r="J27" s="65">
        <f>VLOOKUP($A27,'Return Data'!$B$7:$R$2843,13,0)</f>
        <v>71.306200000000004</v>
      </c>
      <c r="K27" s="66">
        <f t="shared" si="3"/>
        <v>3</v>
      </c>
      <c r="L27" s="65">
        <f>VLOOKUP($A27,'Return Data'!$B$7:$R$2843,17,0)</f>
        <v>36.639200000000002</v>
      </c>
      <c r="M27" s="66">
        <f t="shared" si="8"/>
        <v>4</v>
      </c>
      <c r="N27" s="65">
        <f>VLOOKUP($A27,'Return Data'!$B$7:$R$2843,14,0)</f>
        <v>19.9772</v>
      </c>
      <c r="O27" s="66">
        <f t="shared" si="9"/>
        <v>4</v>
      </c>
      <c r="P27" s="65"/>
      <c r="Q27" s="66"/>
      <c r="R27" s="65">
        <f>VLOOKUP($A27,'Return Data'!$B$7:$R$2843,16,0)</f>
        <v>16.465299999999999</v>
      </c>
      <c r="S27" s="67">
        <f t="shared" si="6"/>
        <v>15</v>
      </c>
    </row>
    <row r="28" spans="1:19" x14ac:dyDescent="0.3">
      <c r="A28" s="63" t="s">
        <v>1820</v>
      </c>
      <c r="B28" s="64">
        <f>VLOOKUP($A28,'Return Data'!$B$7:$R$2843,3,0)</f>
        <v>44413</v>
      </c>
      <c r="C28" s="65">
        <f>VLOOKUP($A28,'Return Data'!$B$7:$R$2843,4,0)</f>
        <v>34.903100000000002</v>
      </c>
      <c r="D28" s="65">
        <f>VLOOKUP($A28,'Return Data'!$B$7:$R$2843,10,0)</f>
        <v>13.177300000000001</v>
      </c>
      <c r="E28" s="66">
        <f t="shared" si="0"/>
        <v>25</v>
      </c>
      <c r="F28" s="65">
        <f>VLOOKUP($A28,'Return Data'!$B$7:$R$2843,11,0)</f>
        <v>12.159700000000001</v>
      </c>
      <c r="G28" s="66">
        <f t="shared" si="1"/>
        <v>32</v>
      </c>
      <c r="H28" s="65">
        <f>VLOOKUP($A28,'Return Data'!$B$7:$R$2843,12,0)</f>
        <v>32.598999999999997</v>
      </c>
      <c r="I28" s="66">
        <f t="shared" si="2"/>
        <v>31</v>
      </c>
      <c r="J28" s="65">
        <f>VLOOKUP($A28,'Return Data'!$B$7:$R$2843,13,0)</f>
        <v>38.037700000000001</v>
      </c>
      <c r="K28" s="66">
        <f t="shared" si="3"/>
        <v>33</v>
      </c>
      <c r="L28" s="65">
        <f>VLOOKUP($A28,'Return Data'!$B$7:$R$2843,17,0)</f>
        <v>19.845099999999999</v>
      </c>
      <c r="M28" s="66">
        <f t="shared" si="8"/>
        <v>29</v>
      </c>
      <c r="N28" s="65">
        <f>VLOOKUP($A28,'Return Data'!$B$7:$R$2843,14,0)</f>
        <v>8.7200000000000006</v>
      </c>
      <c r="O28" s="66">
        <f t="shared" si="9"/>
        <v>28</v>
      </c>
      <c r="P28" s="65">
        <f>VLOOKUP($A28,'Return Data'!$B$7:$R$2843,15,0)</f>
        <v>12.4793</v>
      </c>
      <c r="Q28" s="66">
        <f>RANK(P28,P$8:P$41,0)</f>
        <v>20</v>
      </c>
      <c r="R28" s="65">
        <f>VLOOKUP($A28,'Return Data'!$B$7:$R$2843,16,0)</f>
        <v>18.741599999999998</v>
      </c>
      <c r="S28" s="67">
        <f t="shared" si="6"/>
        <v>5</v>
      </c>
    </row>
    <row r="29" spans="1:19" x14ac:dyDescent="0.3">
      <c r="A29" s="63" t="s">
        <v>2016</v>
      </c>
      <c r="B29" s="64">
        <f>VLOOKUP($A29,'Return Data'!$B$7:$R$2843,3,0)</f>
        <v>44413</v>
      </c>
      <c r="C29" s="65">
        <f>VLOOKUP($A29,'Return Data'!$B$7:$R$2843,4,0)</f>
        <v>14.9152</v>
      </c>
      <c r="D29" s="65">
        <f>VLOOKUP($A29,'Return Data'!$B$7:$R$2843,10,0)</f>
        <v>12.928900000000001</v>
      </c>
      <c r="E29" s="66">
        <f t="shared" si="0"/>
        <v>27</v>
      </c>
      <c r="F29" s="65">
        <f>VLOOKUP($A29,'Return Data'!$B$7:$R$2843,11,0)</f>
        <v>15.6074</v>
      </c>
      <c r="G29" s="66">
        <f t="shared" si="1"/>
        <v>18</v>
      </c>
      <c r="H29" s="65">
        <f>VLOOKUP($A29,'Return Data'!$B$7:$R$2843,12,0)</f>
        <v>39.834800000000001</v>
      </c>
      <c r="I29" s="66">
        <f t="shared" si="2"/>
        <v>23</v>
      </c>
      <c r="J29" s="65">
        <f>VLOOKUP($A29,'Return Data'!$B$7:$R$2843,13,0)</f>
        <v>48.787500000000001</v>
      </c>
      <c r="K29" s="66">
        <f t="shared" si="3"/>
        <v>27</v>
      </c>
      <c r="L29" s="65">
        <f>VLOOKUP($A29,'Return Data'!$B$7:$R$2843,17,0)</f>
        <v>22.448899999999998</v>
      </c>
      <c r="M29" s="66">
        <f t="shared" si="8"/>
        <v>24</v>
      </c>
      <c r="N29" s="65"/>
      <c r="O29" s="66"/>
      <c r="P29" s="65"/>
      <c r="Q29" s="66"/>
      <c r="R29" s="65">
        <f>VLOOKUP($A29,'Return Data'!$B$7:$R$2843,16,0)</f>
        <v>13.876300000000001</v>
      </c>
      <c r="S29" s="67">
        <f t="shared" si="6"/>
        <v>26</v>
      </c>
    </row>
    <row r="30" spans="1:19" x14ac:dyDescent="0.3">
      <c r="A30" s="63" t="s">
        <v>1271</v>
      </c>
      <c r="B30" s="64">
        <f>VLOOKUP($A30,'Return Data'!$B$7:$R$2843,3,0)</f>
        <v>44413</v>
      </c>
      <c r="C30" s="65">
        <f>VLOOKUP($A30,'Return Data'!$B$7:$R$2843,4,0)</f>
        <v>130.88480000000001</v>
      </c>
      <c r="D30" s="65">
        <f>VLOOKUP($A30,'Return Data'!$B$7:$R$2843,10,0)</f>
        <v>15.720700000000001</v>
      </c>
      <c r="E30" s="66">
        <f t="shared" si="0"/>
        <v>14</v>
      </c>
      <c r="F30" s="65">
        <f>VLOOKUP($A30,'Return Data'!$B$7:$R$2843,11,0)</f>
        <v>22.7653</v>
      </c>
      <c r="G30" s="66">
        <f t="shared" si="1"/>
        <v>7</v>
      </c>
      <c r="H30" s="65">
        <f>VLOOKUP($A30,'Return Data'!$B$7:$R$2843,12,0)</f>
        <v>57.350299999999997</v>
      </c>
      <c r="I30" s="66">
        <f t="shared" si="2"/>
        <v>3</v>
      </c>
      <c r="J30" s="65">
        <f>VLOOKUP($A30,'Return Data'!$B$7:$R$2843,13,0)</f>
        <v>72.170900000000003</v>
      </c>
      <c r="K30" s="66">
        <f t="shared" si="3"/>
        <v>2</v>
      </c>
      <c r="L30" s="65">
        <f>VLOOKUP($A30,'Return Data'!$B$7:$R$2843,17,0)</f>
        <v>21.5837</v>
      </c>
      <c r="M30" s="66">
        <f t="shared" si="8"/>
        <v>27</v>
      </c>
      <c r="N30" s="65">
        <f>VLOOKUP($A30,'Return Data'!$B$7:$R$2843,14,0)</f>
        <v>11.8599</v>
      </c>
      <c r="O30" s="66">
        <f t="shared" ref="O30:O35" si="10">RANK(N30,N$8:N$41,0)</f>
        <v>24</v>
      </c>
      <c r="P30" s="65">
        <f>VLOOKUP($A30,'Return Data'!$B$7:$R$2843,15,0)</f>
        <v>11.984999999999999</v>
      </c>
      <c r="Q30" s="66">
        <f t="shared" ref="Q30:Q35" si="11">RANK(P30,P$8:P$41,0)</f>
        <v>22</v>
      </c>
      <c r="R30" s="65">
        <f>VLOOKUP($A30,'Return Data'!$B$7:$R$2843,16,0)</f>
        <v>17.014500000000002</v>
      </c>
      <c r="S30" s="67">
        <f t="shared" si="6"/>
        <v>11</v>
      </c>
    </row>
    <row r="31" spans="1:19" x14ac:dyDescent="0.3">
      <c r="A31" s="63" t="s">
        <v>1780</v>
      </c>
      <c r="B31" s="64">
        <f>VLOOKUP($A31,'Return Data'!$B$7:$R$2843,3,0)</f>
        <v>44413</v>
      </c>
      <c r="C31" s="65">
        <f>VLOOKUP($A31,'Return Data'!$B$7:$R$2843,4,0)</f>
        <v>46.1492</v>
      </c>
      <c r="D31" s="65">
        <f>VLOOKUP($A31,'Return Data'!$B$7:$R$2843,10,0)</f>
        <v>15.6442</v>
      </c>
      <c r="E31" s="66">
        <f t="shared" si="0"/>
        <v>16</v>
      </c>
      <c r="F31" s="65">
        <f>VLOOKUP($A31,'Return Data'!$B$7:$R$2843,11,0)</f>
        <v>22.068100000000001</v>
      </c>
      <c r="G31" s="66">
        <f t="shared" si="1"/>
        <v>8</v>
      </c>
      <c r="H31" s="65">
        <f>VLOOKUP($A31,'Return Data'!$B$7:$R$2843,12,0)</f>
        <v>43.355699999999999</v>
      </c>
      <c r="I31" s="66">
        <f t="shared" si="2"/>
        <v>18</v>
      </c>
      <c r="J31" s="65">
        <f>VLOOKUP($A31,'Return Data'!$B$7:$R$2843,13,0)</f>
        <v>55.751600000000003</v>
      </c>
      <c r="K31" s="66">
        <f t="shared" si="3"/>
        <v>19</v>
      </c>
      <c r="L31" s="65">
        <f>VLOOKUP($A31,'Return Data'!$B$7:$R$2843,17,0)</f>
        <v>37.931899999999999</v>
      </c>
      <c r="M31" s="66">
        <f t="shared" si="8"/>
        <v>3</v>
      </c>
      <c r="N31" s="65">
        <f>VLOOKUP($A31,'Return Data'!$B$7:$R$2843,14,0)</f>
        <v>22.4742</v>
      </c>
      <c r="O31" s="66">
        <f t="shared" si="10"/>
        <v>3</v>
      </c>
      <c r="P31" s="65">
        <f>VLOOKUP($A31,'Return Data'!$B$7:$R$2843,15,0)</f>
        <v>20.570799999999998</v>
      </c>
      <c r="Q31" s="66">
        <f t="shared" si="11"/>
        <v>2</v>
      </c>
      <c r="R31" s="65">
        <f>VLOOKUP($A31,'Return Data'!$B$7:$R$2843,16,0)</f>
        <v>20.518699999999999</v>
      </c>
      <c r="S31" s="67">
        <f t="shared" si="6"/>
        <v>3</v>
      </c>
    </row>
    <row r="32" spans="1:19" x14ac:dyDescent="0.3">
      <c r="A32" s="63" t="s">
        <v>1811</v>
      </c>
      <c r="B32" s="64">
        <f>VLOOKUP($A32,'Return Data'!$B$7:$R$2843,3,0)</f>
        <v>44413</v>
      </c>
      <c r="C32" s="65">
        <f>VLOOKUP($A32,'Return Data'!$B$7:$R$2843,4,0)</f>
        <v>25.27</v>
      </c>
      <c r="D32" s="65">
        <f>VLOOKUP($A32,'Return Data'!$B$7:$R$2843,10,0)</f>
        <v>18.139299999999999</v>
      </c>
      <c r="E32" s="66">
        <f t="shared" si="0"/>
        <v>4</v>
      </c>
      <c r="F32" s="65">
        <f>VLOOKUP($A32,'Return Data'!$B$7:$R$2843,11,0)</f>
        <v>25.2851</v>
      </c>
      <c r="G32" s="66">
        <f t="shared" si="1"/>
        <v>3</v>
      </c>
      <c r="H32" s="65">
        <f>VLOOKUP($A32,'Return Data'!$B$7:$R$2843,12,0)</f>
        <v>55.412100000000002</v>
      </c>
      <c r="I32" s="66">
        <f t="shared" si="2"/>
        <v>4</v>
      </c>
      <c r="J32" s="65">
        <f>VLOOKUP($A32,'Return Data'!$B$7:$R$2843,13,0)</f>
        <v>68.804299999999998</v>
      </c>
      <c r="K32" s="66">
        <f t="shared" si="3"/>
        <v>5</v>
      </c>
      <c r="L32" s="65">
        <f>VLOOKUP($A32,'Return Data'!$B$7:$R$2843,17,0)</f>
        <v>42.8583</v>
      </c>
      <c r="M32" s="66">
        <f t="shared" si="8"/>
        <v>2</v>
      </c>
      <c r="N32" s="65">
        <f>VLOOKUP($A32,'Return Data'!$B$7:$R$2843,14,0)</f>
        <v>23.3537</v>
      </c>
      <c r="O32" s="66">
        <f t="shared" si="10"/>
        <v>2</v>
      </c>
      <c r="P32" s="65">
        <f>VLOOKUP($A32,'Return Data'!$B$7:$R$2843,15,0)</f>
        <v>18.543099999999999</v>
      </c>
      <c r="Q32" s="66">
        <f t="shared" si="11"/>
        <v>3</v>
      </c>
      <c r="R32" s="65">
        <f>VLOOKUP($A32,'Return Data'!$B$7:$R$2843,16,0)</f>
        <v>15.5151</v>
      </c>
      <c r="S32" s="67">
        <f t="shared" si="6"/>
        <v>20</v>
      </c>
    </row>
    <row r="33" spans="1:19" x14ac:dyDescent="0.3">
      <c r="A33" s="63" t="s">
        <v>1273</v>
      </c>
      <c r="B33" s="64">
        <f>VLOOKUP($A33,'Return Data'!$B$7:$R$2843,3,0)</f>
        <v>44413</v>
      </c>
      <c r="C33" s="65">
        <f>VLOOKUP($A33,'Return Data'!$B$7:$R$2843,4,0)</f>
        <v>216.1</v>
      </c>
      <c r="D33" s="65">
        <f>VLOOKUP($A33,'Return Data'!$B$7:$R$2843,10,0)</f>
        <v>19.3</v>
      </c>
      <c r="E33" s="66">
        <f t="shared" si="0"/>
        <v>2</v>
      </c>
      <c r="F33" s="65">
        <f>VLOOKUP($A33,'Return Data'!$B$7:$R$2843,11,0)</f>
        <v>21.616299999999999</v>
      </c>
      <c r="G33" s="66">
        <f t="shared" si="1"/>
        <v>9</v>
      </c>
      <c r="H33" s="65">
        <f>VLOOKUP($A33,'Return Data'!$B$7:$R$2843,12,0)</f>
        <v>49.374400000000001</v>
      </c>
      <c r="I33" s="66">
        <f t="shared" si="2"/>
        <v>9</v>
      </c>
      <c r="J33" s="65">
        <f>VLOOKUP($A33,'Return Data'!$B$7:$R$2843,13,0)</f>
        <v>62.0304</v>
      </c>
      <c r="K33" s="66">
        <f t="shared" si="3"/>
        <v>11</v>
      </c>
      <c r="L33" s="65">
        <f>VLOOKUP($A33,'Return Data'!$B$7:$R$2843,17,0)</f>
        <v>28.9253</v>
      </c>
      <c r="M33" s="66">
        <f t="shared" si="8"/>
        <v>11</v>
      </c>
      <c r="N33" s="65">
        <f>VLOOKUP($A33,'Return Data'!$B$7:$R$2843,14,0)</f>
        <v>14.0741</v>
      </c>
      <c r="O33" s="66">
        <f t="shared" si="10"/>
        <v>15</v>
      </c>
      <c r="P33" s="65">
        <f>VLOOKUP($A33,'Return Data'!$B$7:$R$2843,15,0)</f>
        <v>15.8308</v>
      </c>
      <c r="Q33" s="66">
        <f t="shared" si="11"/>
        <v>7</v>
      </c>
      <c r="R33" s="65">
        <f>VLOOKUP($A33,'Return Data'!$B$7:$R$2843,16,0)</f>
        <v>15.928800000000001</v>
      </c>
      <c r="S33" s="67">
        <f t="shared" si="6"/>
        <v>19</v>
      </c>
    </row>
    <row r="34" spans="1:19" x14ac:dyDescent="0.3">
      <c r="A34" s="63" t="s">
        <v>1275</v>
      </c>
      <c r="B34" s="64">
        <f>VLOOKUP($A34,'Return Data'!$B$7:$R$2843,3,0)</f>
        <v>44413</v>
      </c>
      <c r="C34" s="65">
        <f>VLOOKUP($A34,'Return Data'!$B$7:$R$2843,4,0)</f>
        <v>389.36759999999998</v>
      </c>
      <c r="D34" s="65">
        <f>VLOOKUP($A34,'Return Data'!$B$7:$R$2843,10,0)</f>
        <v>15.8331</v>
      </c>
      <c r="E34" s="66">
        <f t="shared" si="0"/>
        <v>13</v>
      </c>
      <c r="F34" s="65">
        <f>VLOOKUP($A34,'Return Data'!$B$7:$R$2843,11,0)</f>
        <v>40.119300000000003</v>
      </c>
      <c r="G34" s="66">
        <f t="shared" si="1"/>
        <v>1</v>
      </c>
      <c r="H34" s="65">
        <f>VLOOKUP($A34,'Return Data'!$B$7:$R$2843,12,0)</f>
        <v>70.288600000000002</v>
      </c>
      <c r="I34" s="66">
        <f t="shared" si="2"/>
        <v>1</v>
      </c>
      <c r="J34" s="65">
        <f>VLOOKUP($A34,'Return Data'!$B$7:$R$2843,13,0)</f>
        <v>85.6571</v>
      </c>
      <c r="K34" s="66">
        <f t="shared" si="3"/>
        <v>1</v>
      </c>
      <c r="L34" s="65">
        <f>VLOOKUP($A34,'Return Data'!$B$7:$R$2843,17,0)</f>
        <v>52.123800000000003</v>
      </c>
      <c r="M34" s="66">
        <f t="shared" si="8"/>
        <v>1</v>
      </c>
      <c r="N34" s="65">
        <f>VLOOKUP($A34,'Return Data'!$B$7:$R$2843,14,0)</f>
        <v>28.798100000000002</v>
      </c>
      <c r="O34" s="66">
        <f t="shared" si="10"/>
        <v>1</v>
      </c>
      <c r="P34" s="65">
        <f>VLOOKUP($A34,'Return Data'!$B$7:$R$2843,15,0)</f>
        <v>23.389700000000001</v>
      </c>
      <c r="Q34" s="66">
        <f t="shared" si="11"/>
        <v>1</v>
      </c>
      <c r="R34" s="65">
        <f>VLOOKUP($A34,'Return Data'!$B$7:$R$2843,16,0)</f>
        <v>19.671399999999998</v>
      </c>
      <c r="S34" s="67">
        <f t="shared" si="6"/>
        <v>4</v>
      </c>
    </row>
    <row r="35" spans="1:19" x14ac:dyDescent="0.3">
      <c r="A35" s="63" t="s">
        <v>1813</v>
      </c>
      <c r="B35" s="64">
        <f>VLOOKUP($A35,'Return Data'!$B$7:$R$2843,3,0)</f>
        <v>44413</v>
      </c>
      <c r="C35" s="65">
        <f>VLOOKUP($A35,'Return Data'!$B$7:$R$2843,4,0)</f>
        <v>71.845500000000001</v>
      </c>
      <c r="D35" s="65">
        <f>VLOOKUP($A35,'Return Data'!$B$7:$R$2843,10,0)</f>
        <v>13.497299999999999</v>
      </c>
      <c r="E35" s="66">
        <f t="shared" si="0"/>
        <v>23</v>
      </c>
      <c r="F35" s="65">
        <f>VLOOKUP($A35,'Return Data'!$B$7:$R$2843,11,0)</f>
        <v>14.0343</v>
      </c>
      <c r="G35" s="66">
        <f t="shared" si="1"/>
        <v>22</v>
      </c>
      <c r="H35" s="65">
        <f>VLOOKUP($A35,'Return Data'!$B$7:$R$2843,12,0)</f>
        <v>42.970399999999998</v>
      </c>
      <c r="I35" s="66">
        <f t="shared" si="2"/>
        <v>19</v>
      </c>
      <c r="J35" s="65">
        <f>VLOOKUP($A35,'Return Data'!$B$7:$R$2843,13,0)</f>
        <v>57.441600000000001</v>
      </c>
      <c r="K35" s="66">
        <f t="shared" si="3"/>
        <v>16</v>
      </c>
      <c r="L35" s="65">
        <f>VLOOKUP($A35,'Return Data'!$B$7:$R$2843,17,0)</f>
        <v>24.270199999999999</v>
      </c>
      <c r="M35" s="66">
        <f t="shared" si="8"/>
        <v>21</v>
      </c>
      <c r="N35" s="65">
        <f>VLOOKUP($A35,'Return Data'!$B$7:$R$2843,14,0)</f>
        <v>14.0748</v>
      </c>
      <c r="O35" s="66">
        <f t="shared" si="10"/>
        <v>14</v>
      </c>
      <c r="P35" s="65">
        <f>VLOOKUP($A35,'Return Data'!$B$7:$R$2843,15,0)</f>
        <v>13.984400000000001</v>
      </c>
      <c r="Q35" s="66">
        <f t="shared" si="11"/>
        <v>15</v>
      </c>
      <c r="R35" s="65">
        <f>VLOOKUP($A35,'Return Data'!$B$7:$R$2843,16,0)</f>
        <v>13.207599999999999</v>
      </c>
      <c r="S35" s="67">
        <f t="shared" si="6"/>
        <v>28</v>
      </c>
    </row>
    <row r="36" spans="1:19" x14ac:dyDescent="0.3">
      <c r="A36" s="63" t="s">
        <v>1815</v>
      </c>
      <c r="B36" s="64">
        <f>VLOOKUP($A36,'Return Data'!$B$7:$R$2843,3,0)</f>
        <v>44413</v>
      </c>
      <c r="C36" s="65">
        <f>VLOOKUP($A36,'Return Data'!$B$7:$R$2843,4,0)</f>
        <v>13.8779</v>
      </c>
      <c r="D36" s="65">
        <f>VLOOKUP($A36,'Return Data'!$B$7:$R$2843,10,0)</f>
        <v>11.546099999999999</v>
      </c>
      <c r="E36" s="66">
        <f t="shared" si="0"/>
        <v>33</v>
      </c>
      <c r="F36" s="65">
        <f>VLOOKUP($A36,'Return Data'!$B$7:$R$2843,11,0)</f>
        <v>9.1801999999999992</v>
      </c>
      <c r="G36" s="66">
        <f t="shared" si="1"/>
        <v>34</v>
      </c>
      <c r="H36" s="65">
        <f>VLOOKUP($A36,'Return Data'!$B$7:$R$2843,12,0)</f>
        <v>28.502600000000001</v>
      </c>
      <c r="I36" s="66">
        <f t="shared" si="2"/>
        <v>34</v>
      </c>
      <c r="J36" s="65">
        <f>VLOOKUP($A36,'Return Data'!$B$7:$R$2843,13,0)</f>
        <v>36.538400000000003</v>
      </c>
      <c r="K36" s="66">
        <f t="shared" si="3"/>
        <v>34</v>
      </c>
      <c r="L36" s="65">
        <f>VLOOKUP($A36,'Return Data'!$B$7:$R$2843,17,0)</f>
        <v>19.000699999999998</v>
      </c>
      <c r="M36" s="66">
        <f t="shared" si="8"/>
        <v>31</v>
      </c>
      <c r="N36" s="65"/>
      <c r="O36" s="66"/>
      <c r="P36" s="65"/>
      <c r="Q36" s="66"/>
      <c r="R36" s="65">
        <f>VLOOKUP($A36,'Return Data'!$B$7:$R$2843,16,0)</f>
        <v>12.164199999999999</v>
      </c>
      <c r="S36" s="67">
        <f t="shared" si="6"/>
        <v>31</v>
      </c>
    </row>
    <row r="37" spans="1:19" x14ac:dyDescent="0.3">
      <c r="A37" s="63" t="s">
        <v>1278</v>
      </c>
      <c r="B37" s="64">
        <f>VLOOKUP($A37,'Return Data'!$B$7:$R$2843,3,0)</f>
        <v>44413</v>
      </c>
      <c r="C37" s="65">
        <f>VLOOKUP($A37,'Return Data'!$B$7:$R$2843,4,0)</f>
        <v>15.4964</v>
      </c>
      <c r="D37" s="65">
        <f>VLOOKUP($A37,'Return Data'!$B$7:$R$2843,10,0)</f>
        <v>15.941599999999999</v>
      </c>
      <c r="E37" s="66">
        <f t="shared" si="0"/>
        <v>10</v>
      </c>
      <c r="F37" s="65">
        <f>VLOOKUP($A37,'Return Data'!$B$7:$R$2843,11,0)</f>
        <v>19.195699999999999</v>
      </c>
      <c r="G37" s="66">
        <f t="shared" si="1"/>
        <v>12</v>
      </c>
      <c r="H37" s="65">
        <f>VLOOKUP($A37,'Return Data'!$B$7:$R$2843,12,0)</f>
        <v>45.048499999999997</v>
      </c>
      <c r="I37" s="66">
        <f t="shared" si="2"/>
        <v>14</v>
      </c>
      <c r="J37" s="65">
        <f>VLOOKUP($A37,'Return Data'!$B$7:$R$2843,13,0)</f>
        <v>57.610300000000002</v>
      </c>
      <c r="K37" s="66">
        <f t="shared" si="3"/>
        <v>15</v>
      </c>
      <c r="L37" s="65"/>
      <c r="M37" s="66"/>
      <c r="N37" s="65"/>
      <c r="O37" s="66"/>
      <c r="P37" s="65"/>
      <c r="Q37" s="66"/>
      <c r="R37" s="65">
        <f>VLOOKUP($A37,'Return Data'!$B$7:$R$2843,16,0)</f>
        <v>25.6995</v>
      </c>
      <c r="S37" s="67">
        <f t="shared" si="6"/>
        <v>1</v>
      </c>
    </row>
    <row r="38" spans="1:19" x14ac:dyDescent="0.3">
      <c r="A38" s="102" t="s">
        <v>1793</v>
      </c>
      <c r="B38" s="64">
        <f>VLOOKUP($A38,'Return Data'!$B$7:$R$2843,3,0)</f>
        <v>44413</v>
      </c>
      <c r="C38" s="65">
        <f>VLOOKUP($A38,'Return Data'!$B$7:$R$2843,4,0)</f>
        <v>15.075200000000001</v>
      </c>
      <c r="D38" s="65">
        <f>VLOOKUP($A38,'Return Data'!$B$7:$R$2843,10,0)</f>
        <v>12.8088</v>
      </c>
      <c r="E38" s="66">
        <f t="shared" si="0"/>
        <v>29</v>
      </c>
      <c r="F38" s="65">
        <f>VLOOKUP($A38,'Return Data'!$B$7:$R$2843,11,0)</f>
        <v>12.424300000000001</v>
      </c>
      <c r="G38" s="66">
        <f t="shared" si="1"/>
        <v>29</v>
      </c>
      <c r="H38" s="65">
        <f>VLOOKUP($A38,'Return Data'!$B$7:$R$2843,12,0)</f>
        <v>31.5244</v>
      </c>
      <c r="I38" s="66">
        <f t="shared" si="2"/>
        <v>32</v>
      </c>
      <c r="J38" s="65">
        <f>VLOOKUP($A38,'Return Data'!$B$7:$R$2843,13,0)</f>
        <v>42.023299999999999</v>
      </c>
      <c r="K38" s="66">
        <f t="shared" si="3"/>
        <v>31</v>
      </c>
      <c r="L38" s="65">
        <f>VLOOKUP($A38,'Return Data'!$B$7:$R$2843,17,0)</f>
        <v>23.825900000000001</v>
      </c>
      <c r="M38" s="66">
        <f>RANK(L38,L$8:L$41,0)</f>
        <v>22</v>
      </c>
      <c r="N38" s="65"/>
      <c r="O38" s="66"/>
      <c r="P38" s="65"/>
      <c r="Q38" s="66"/>
      <c r="R38" s="65">
        <f>VLOOKUP($A38,'Return Data'!$B$7:$R$2843,16,0)</f>
        <v>15.1204</v>
      </c>
      <c r="S38" s="67">
        <f t="shared" si="6"/>
        <v>22</v>
      </c>
    </row>
    <row r="39" spans="1:19" x14ac:dyDescent="0.3">
      <c r="A39" s="63" t="s">
        <v>1817</v>
      </c>
      <c r="B39" s="64">
        <f>VLOOKUP($A39,'Return Data'!$B$7:$R$2843,3,0)</f>
        <v>44413</v>
      </c>
      <c r="C39" s="65">
        <f>VLOOKUP($A39,'Return Data'!$B$7:$R$2843,4,0)</f>
        <v>141.94999999999999</v>
      </c>
      <c r="D39" s="65">
        <f>VLOOKUP($A39,'Return Data'!$B$7:$R$2843,10,0)</f>
        <v>11.886200000000001</v>
      </c>
      <c r="E39" s="66">
        <f t="shared" si="0"/>
        <v>32</v>
      </c>
      <c r="F39" s="65">
        <f>VLOOKUP($A39,'Return Data'!$B$7:$R$2843,11,0)</f>
        <v>13.1256</v>
      </c>
      <c r="G39" s="66">
        <f t="shared" si="1"/>
        <v>28</v>
      </c>
      <c r="H39" s="65">
        <f>VLOOKUP($A39,'Return Data'!$B$7:$R$2843,12,0)</f>
        <v>33.211300000000001</v>
      </c>
      <c r="I39" s="66">
        <f t="shared" si="2"/>
        <v>30</v>
      </c>
      <c r="J39" s="65">
        <f>VLOOKUP($A39,'Return Data'!$B$7:$R$2843,13,0)</f>
        <v>42.692</v>
      </c>
      <c r="K39" s="66">
        <f t="shared" si="3"/>
        <v>30</v>
      </c>
      <c r="L39" s="65">
        <f>VLOOKUP($A39,'Return Data'!$B$7:$R$2843,17,0)</f>
        <v>18.1449</v>
      </c>
      <c r="M39" s="66">
        <f>RANK(L39,L$8:L$41,0)</f>
        <v>32</v>
      </c>
      <c r="N39" s="65">
        <f>VLOOKUP($A39,'Return Data'!$B$7:$R$2843,14,0)</f>
        <v>6.9260999999999999</v>
      </c>
      <c r="O39" s="66">
        <f>RANK(N39,N$8:N$41,0)</f>
        <v>29</v>
      </c>
      <c r="P39" s="65">
        <f>VLOOKUP($A39,'Return Data'!$B$7:$R$2843,15,0)</f>
        <v>8.5120000000000005</v>
      </c>
      <c r="Q39" s="66">
        <f>RANK(P39,P$8:P$41,0)</f>
        <v>27</v>
      </c>
      <c r="R39" s="65">
        <f>VLOOKUP($A39,'Return Data'!$B$7:$R$2843,16,0)</f>
        <v>10.1143</v>
      </c>
      <c r="S39" s="67">
        <f t="shared" si="6"/>
        <v>33</v>
      </c>
    </row>
    <row r="40" spans="1:19" x14ac:dyDescent="0.3">
      <c r="A40" s="63" t="s">
        <v>1803</v>
      </c>
      <c r="B40" s="64">
        <f>VLOOKUP($A40,'Return Data'!$B$7:$R$2843,3,0)</f>
        <v>44413</v>
      </c>
      <c r="C40" s="65">
        <f>VLOOKUP($A40,'Return Data'!$B$7:$R$2843,4,0)</f>
        <v>31.66</v>
      </c>
      <c r="D40" s="65">
        <f>VLOOKUP($A40,'Return Data'!$B$7:$R$2843,10,0)</f>
        <v>17.389700000000001</v>
      </c>
      <c r="E40" s="66">
        <f t="shared" si="0"/>
        <v>8</v>
      </c>
      <c r="F40" s="65">
        <f>VLOOKUP($A40,'Return Data'!$B$7:$R$2843,11,0)</f>
        <v>18.888500000000001</v>
      </c>
      <c r="G40" s="66">
        <f t="shared" si="1"/>
        <v>13</v>
      </c>
      <c r="H40" s="65">
        <f>VLOOKUP($A40,'Return Data'!$B$7:$R$2843,12,0)</f>
        <v>44.566200000000002</v>
      </c>
      <c r="I40" s="66">
        <f t="shared" si="2"/>
        <v>16</v>
      </c>
      <c r="J40" s="65">
        <f>VLOOKUP($A40,'Return Data'!$B$7:$R$2843,13,0)</f>
        <v>57.043700000000001</v>
      </c>
      <c r="K40" s="66">
        <f t="shared" si="3"/>
        <v>18</v>
      </c>
      <c r="L40" s="65">
        <f>VLOOKUP($A40,'Return Data'!$B$7:$R$2843,17,0)</f>
        <v>31.5181</v>
      </c>
      <c r="M40" s="66">
        <f>RANK(L40,L$8:L$41,0)</f>
        <v>8</v>
      </c>
      <c r="N40" s="65">
        <f>VLOOKUP($A40,'Return Data'!$B$7:$R$2843,14,0)</f>
        <v>17.142299999999999</v>
      </c>
      <c r="O40" s="66">
        <f>RANK(N40,N$8:N$41,0)</f>
        <v>7</v>
      </c>
      <c r="P40" s="65">
        <f>VLOOKUP($A40,'Return Data'!$B$7:$R$2843,15,0)</f>
        <v>14.5875</v>
      </c>
      <c r="Q40" s="66">
        <f>RANK(P40,P$8:P$41,0)</f>
        <v>12</v>
      </c>
      <c r="R40" s="65">
        <f>VLOOKUP($A40,'Return Data'!$B$7:$R$2843,16,0)</f>
        <v>12.009499999999999</v>
      </c>
      <c r="S40" s="67">
        <f t="shared" si="6"/>
        <v>32</v>
      </c>
    </row>
    <row r="41" spans="1:19" x14ac:dyDescent="0.3">
      <c r="A41" s="63" t="s">
        <v>1876</v>
      </c>
      <c r="B41" s="64">
        <f>VLOOKUP($A41,'Return Data'!$B$7:$R$2843,3,0)</f>
        <v>44413</v>
      </c>
      <c r="C41" s="65">
        <f>VLOOKUP($A41,'Return Data'!$B$7:$R$2843,4,0)</f>
        <v>246.08680000000001</v>
      </c>
      <c r="D41" s="65">
        <f>VLOOKUP($A41,'Return Data'!$B$7:$R$2843,10,0)</f>
        <v>15.9391</v>
      </c>
      <c r="E41" s="66">
        <f t="shared" si="0"/>
        <v>11</v>
      </c>
      <c r="F41" s="65">
        <f>VLOOKUP($A41,'Return Data'!$B$7:$R$2843,11,0)</f>
        <v>16.297499999999999</v>
      </c>
      <c r="G41" s="66">
        <f t="shared" si="1"/>
        <v>17</v>
      </c>
      <c r="H41" s="65">
        <f>VLOOKUP($A41,'Return Data'!$B$7:$R$2843,12,0)</f>
        <v>44.79</v>
      </c>
      <c r="I41" s="66">
        <f t="shared" si="2"/>
        <v>15</v>
      </c>
      <c r="J41" s="65">
        <f>VLOOKUP($A41,'Return Data'!$B$7:$R$2843,13,0)</f>
        <v>64.893100000000004</v>
      </c>
      <c r="K41" s="66">
        <f t="shared" si="3"/>
        <v>6</v>
      </c>
      <c r="L41" s="65">
        <f>VLOOKUP($A41,'Return Data'!$B$7:$R$2843,17,0)</f>
        <v>36.548999999999999</v>
      </c>
      <c r="M41" s="66">
        <f>RANK(L41,L$8:L$41,0)</f>
        <v>5</v>
      </c>
      <c r="N41" s="65">
        <f>VLOOKUP($A41,'Return Data'!$B$7:$R$2843,14,0)</f>
        <v>18.800599999999999</v>
      </c>
      <c r="O41" s="66">
        <f>RANK(N41,N$8:N$41,0)</f>
        <v>5</v>
      </c>
      <c r="P41" s="65">
        <f>VLOOKUP($A41,'Return Data'!$B$7:$R$2843,15,0)</f>
        <v>17.3111</v>
      </c>
      <c r="Q41" s="66">
        <f>RANK(P41,P$8:P$41,0)</f>
        <v>4</v>
      </c>
      <c r="R41" s="65">
        <f>VLOOKUP($A41,'Return Data'!$B$7:$R$2843,16,0)</f>
        <v>16.399000000000001</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15.039926470588238</v>
      </c>
      <c r="E43" s="74"/>
      <c r="F43" s="75">
        <f>AVERAGE(F8:F41)</f>
        <v>17.70004411764706</v>
      </c>
      <c r="G43" s="74"/>
      <c r="H43" s="75">
        <f>AVERAGE(H8:H41)</f>
        <v>44.160338235294113</v>
      </c>
      <c r="I43" s="74"/>
      <c r="J43" s="75">
        <f>AVERAGE(J8:J41)</f>
        <v>56.391044117647063</v>
      </c>
      <c r="K43" s="74"/>
      <c r="L43" s="75">
        <f>AVERAGE(L8:L41)</f>
        <v>27.737465625000002</v>
      </c>
      <c r="M43" s="74"/>
      <c r="N43" s="75">
        <f>AVERAGE(N8:N41)</f>
        <v>15.008517241379307</v>
      </c>
      <c r="O43" s="74"/>
      <c r="P43" s="75">
        <f>AVERAGE(P8:P41)</f>
        <v>14.380466666666667</v>
      </c>
      <c r="Q43" s="74"/>
      <c r="R43" s="75">
        <f>AVERAGE(R8:R41)</f>
        <v>16.05231470588236</v>
      </c>
      <c r="S43" s="76"/>
    </row>
    <row r="44" spans="1:19" x14ac:dyDescent="0.3">
      <c r="A44" s="73" t="s">
        <v>28</v>
      </c>
      <c r="B44" s="74"/>
      <c r="C44" s="74"/>
      <c r="D44" s="75">
        <f>MIN(D8:D41)</f>
        <v>9.4071999999999996</v>
      </c>
      <c r="E44" s="74"/>
      <c r="F44" s="75">
        <f>MIN(F8:F41)</f>
        <v>9.1801999999999992</v>
      </c>
      <c r="G44" s="74"/>
      <c r="H44" s="75">
        <f>MIN(H8:H41)</f>
        <v>28.502600000000001</v>
      </c>
      <c r="I44" s="74"/>
      <c r="J44" s="75">
        <f>MIN(J8:J41)</f>
        <v>36.538400000000003</v>
      </c>
      <c r="K44" s="74"/>
      <c r="L44" s="75">
        <f>MIN(L8:L41)</f>
        <v>18.1449</v>
      </c>
      <c r="M44" s="74"/>
      <c r="N44" s="75">
        <f>MIN(N8:N41)</f>
        <v>6.9260999999999999</v>
      </c>
      <c r="O44" s="74"/>
      <c r="P44" s="75">
        <f>MIN(P8:P41)</f>
        <v>8.5120000000000005</v>
      </c>
      <c r="Q44" s="74"/>
      <c r="R44" s="75">
        <f>MIN(R8:R41)</f>
        <v>9.2425999999999995</v>
      </c>
      <c r="S44" s="76"/>
    </row>
    <row r="45" spans="1:19" ht="15" thickBot="1" x14ac:dyDescent="0.35">
      <c r="A45" s="77" t="s">
        <v>29</v>
      </c>
      <c r="B45" s="78"/>
      <c r="C45" s="78"/>
      <c r="D45" s="79">
        <f>MAX(D8:D41)</f>
        <v>20.9435</v>
      </c>
      <c r="E45" s="78"/>
      <c r="F45" s="79">
        <f>MAX(F8:F41)</f>
        <v>40.119300000000003</v>
      </c>
      <c r="G45" s="78"/>
      <c r="H45" s="79">
        <f>MAX(H8:H41)</f>
        <v>70.288600000000002</v>
      </c>
      <c r="I45" s="78"/>
      <c r="J45" s="79">
        <f>MAX(J8:J41)</f>
        <v>85.6571</v>
      </c>
      <c r="K45" s="78"/>
      <c r="L45" s="79">
        <f>MAX(L8:L41)</f>
        <v>52.123800000000003</v>
      </c>
      <c r="M45" s="78"/>
      <c r="N45" s="79">
        <f>MAX(N8:N41)</f>
        <v>28.798100000000002</v>
      </c>
      <c r="O45" s="78"/>
      <c r="P45" s="79">
        <f>MAX(P8:P41)</f>
        <v>23.389700000000001</v>
      </c>
      <c r="Q45" s="78"/>
      <c r="R45" s="79">
        <f>MAX(R8:R41)</f>
        <v>25.6995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44413</v>
      </c>
      <c r="C8" s="65">
        <f>VLOOKUP($A8,'Return Data'!$B$7:$R$2843,4,0)</f>
        <v>71.034899999999993</v>
      </c>
      <c r="D8" s="65">
        <f>VLOOKUP($A8,'Return Data'!$B$7:$R$2843,10,0)</f>
        <v>13.9709</v>
      </c>
      <c r="E8" s="66">
        <f>RANK(D8,D$8:D$23,0)</f>
        <v>9</v>
      </c>
      <c r="F8" s="65">
        <f>VLOOKUP($A8,'Return Data'!$B$7:$R$2843,11,0)</f>
        <v>23.281700000000001</v>
      </c>
      <c r="G8" s="66">
        <f>RANK(F8,F$8:F$23,0)</f>
        <v>2</v>
      </c>
      <c r="H8" s="65">
        <f>VLOOKUP($A8,'Return Data'!$B$7:$R$2843,12,0)</f>
        <v>54.329799999999999</v>
      </c>
      <c r="I8" s="66">
        <f>RANK(H8,H$8:H$23,0)</f>
        <v>3</v>
      </c>
      <c r="J8" s="65">
        <f>VLOOKUP($A8,'Return Data'!$B$7:$R$2843,13,0)</f>
        <v>71.416300000000007</v>
      </c>
      <c r="K8" s="66">
        <f>RANK(J8,J$8:J$23,0)</f>
        <v>3</v>
      </c>
      <c r="L8" s="65">
        <f>VLOOKUP($A8,'Return Data'!$B$7:$R$2843,17,0)</f>
        <v>26.165700000000001</v>
      </c>
      <c r="M8" s="66">
        <f>RANK(L8,L$8:L$23,0)</f>
        <v>9</v>
      </c>
      <c r="N8" s="65">
        <f>VLOOKUP($A8,'Return Data'!$B$7:$R$2843,14,0)</f>
        <v>6.9836999999999998</v>
      </c>
      <c r="O8" s="66">
        <f>RANK(N8,N$8:N$23,0)</f>
        <v>12</v>
      </c>
      <c r="P8" s="65">
        <f>VLOOKUP($A8,'Return Data'!$B$7:$R$2843,15,0)</f>
        <v>9.4133999999999993</v>
      </c>
      <c r="Q8" s="66">
        <f>RANK(P8,P$8:P$23,0)</f>
        <v>11</v>
      </c>
      <c r="R8" s="65">
        <f>VLOOKUP($A8,'Return Data'!$B$7:$R$2843,16,0)</f>
        <v>15.7974</v>
      </c>
      <c r="S8" s="67">
        <f>RANK(R8,R$8:R$23,0)</f>
        <v>8</v>
      </c>
    </row>
    <row r="9" spans="1:20" x14ac:dyDescent="0.3">
      <c r="A9" s="63" t="s">
        <v>31</v>
      </c>
      <c r="B9" s="64">
        <f>VLOOKUP($A9,'Return Data'!$B$7:$R$2843,3,0)</f>
        <v>44413</v>
      </c>
      <c r="C9" s="65">
        <f>VLOOKUP($A9,'Return Data'!$B$7:$R$2843,4,0)</f>
        <v>405.017</v>
      </c>
      <c r="D9" s="65">
        <f>VLOOKUP($A9,'Return Data'!$B$7:$R$2843,10,0)</f>
        <v>15.805199999999999</v>
      </c>
      <c r="E9" s="66">
        <f t="shared" ref="E9:E23" si="0">RANK(D9,D$8:D$23,0)</f>
        <v>6</v>
      </c>
      <c r="F9" s="65">
        <f>VLOOKUP($A9,'Return Data'!$B$7:$R$2843,11,0)</f>
        <v>15.635199999999999</v>
      </c>
      <c r="G9" s="66">
        <f t="shared" ref="G9:G23" si="1">RANK(F9,F$8:F$23,0)</f>
        <v>9</v>
      </c>
      <c r="H9" s="65">
        <f>VLOOKUP($A9,'Return Data'!$B$7:$R$2843,12,0)</f>
        <v>43.502400000000002</v>
      </c>
      <c r="I9" s="66">
        <f t="shared" ref="I9:I23" si="2">RANK(H9,H$8:H$23,0)</f>
        <v>9</v>
      </c>
      <c r="J9" s="65">
        <f>VLOOKUP($A9,'Return Data'!$B$7:$R$2843,13,0)</f>
        <v>56.652999999999999</v>
      </c>
      <c r="K9" s="66">
        <f t="shared" ref="K9:K23" si="3">RANK(J9,J$8:J$23,0)</f>
        <v>9</v>
      </c>
      <c r="L9" s="65">
        <f>VLOOKUP($A9,'Return Data'!$B$7:$R$2843,17,0)</f>
        <v>24.2182</v>
      </c>
      <c r="M9" s="66">
        <f t="shared" ref="M9:M23" si="4">RANK(L9,L$8:L$23,0)</f>
        <v>11</v>
      </c>
      <c r="N9" s="65">
        <f>VLOOKUP($A9,'Return Data'!$B$7:$R$2843,14,0)</f>
        <v>10.0867</v>
      </c>
      <c r="O9" s="66">
        <f t="shared" ref="O9:O23" si="5">RANK(N9,N$8:N$23,0)</f>
        <v>9</v>
      </c>
      <c r="P9" s="65">
        <f>VLOOKUP($A9,'Return Data'!$B$7:$R$2843,15,0)</f>
        <v>13.171099999999999</v>
      </c>
      <c r="Q9" s="66">
        <f t="shared" ref="Q9:Q23" si="6">RANK(P9,P$8:P$23,0)</f>
        <v>6</v>
      </c>
      <c r="R9" s="65">
        <f>VLOOKUP($A9,'Return Data'!$B$7:$R$2843,16,0)</f>
        <v>14.3927</v>
      </c>
      <c r="S9" s="67">
        <f t="shared" ref="S9:S23" si="7">RANK(R9,R$8:R$23,0)</f>
        <v>12</v>
      </c>
    </row>
    <row r="10" spans="1:20" x14ac:dyDescent="0.3">
      <c r="A10" s="63" t="s">
        <v>32</v>
      </c>
      <c r="B10" s="64">
        <f>VLOOKUP($A10,'Return Data'!$B$7:$R$2843,3,0)</f>
        <v>44413</v>
      </c>
      <c r="C10" s="65">
        <f>VLOOKUP($A10,'Return Data'!$B$7:$R$2843,4,0)</f>
        <v>224.97</v>
      </c>
      <c r="D10" s="65">
        <f>VLOOKUP($A10,'Return Data'!$B$7:$R$2843,10,0)</f>
        <v>11.8642</v>
      </c>
      <c r="E10" s="66">
        <f t="shared" si="0"/>
        <v>14</v>
      </c>
      <c r="F10" s="65">
        <f>VLOOKUP($A10,'Return Data'!$B$7:$R$2843,11,0)</f>
        <v>18.119299999999999</v>
      </c>
      <c r="G10" s="66">
        <f t="shared" si="1"/>
        <v>6</v>
      </c>
      <c r="H10" s="65">
        <f>VLOOKUP($A10,'Return Data'!$B$7:$R$2843,12,0)</f>
        <v>46.617600000000003</v>
      </c>
      <c r="I10" s="66">
        <f t="shared" si="2"/>
        <v>7</v>
      </c>
      <c r="J10" s="65">
        <f>VLOOKUP($A10,'Return Data'!$B$7:$R$2843,13,0)</f>
        <v>55.002099999999999</v>
      </c>
      <c r="K10" s="66">
        <f t="shared" si="3"/>
        <v>11</v>
      </c>
      <c r="L10" s="65">
        <f>VLOOKUP($A10,'Return Data'!$B$7:$R$2843,17,0)</f>
        <v>28.845800000000001</v>
      </c>
      <c r="M10" s="66">
        <f t="shared" si="4"/>
        <v>4</v>
      </c>
      <c r="N10" s="65">
        <f>VLOOKUP($A10,'Return Data'!$B$7:$R$2843,14,0)</f>
        <v>14.699299999999999</v>
      </c>
      <c r="O10" s="66">
        <f t="shared" si="5"/>
        <v>3</v>
      </c>
      <c r="P10" s="65">
        <f>VLOOKUP($A10,'Return Data'!$B$7:$R$2843,15,0)</f>
        <v>12.6197</v>
      </c>
      <c r="Q10" s="66">
        <f t="shared" si="6"/>
        <v>9</v>
      </c>
      <c r="R10" s="65">
        <f>VLOOKUP($A10,'Return Data'!$B$7:$R$2843,16,0)</f>
        <v>20.123100000000001</v>
      </c>
      <c r="S10" s="67">
        <f t="shared" si="7"/>
        <v>1</v>
      </c>
    </row>
    <row r="11" spans="1:20" x14ac:dyDescent="0.3">
      <c r="A11" s="63" t="s">
        <v>33</v>
      </c>
      <c r="B11" s="64">
        <f>VLOOKUP($A11,'Return Data'!$B$7:$R$2843,3,0)</f>
        <v>44413</v>
      </c>
      <c r="C11" s="65">
        <f>VLOOKUP($A11,'Return Data'!$B$7:$R$2843,4,0)</f>
        <v>15.06</v>
      </c>
      <c r="D11" s="65">
        <f>VLOOKUP($A11,'Return Data'!$B$7:$R$2843,10,0)</f>
        <v>13.8322</v>
      </c>
      <c r="E11" s="66">
        <f t="shared" si="0"/>
        <v>10</v>
      </c>
      <c r="F11" s="65">
        <f>VLOOKUP($A11,'Return Data'!$B$7:$R$2843,11,0)</f>
        <v>18.7697</v>
      </c>
      <c r="G11" s="66">
        <f t="shared" si="1"/>
        <v>5</v>
      </c>
      <c r="H11" s="65">
        <f>VLOOKUP($A11,'Return Data'!$B$7:$R$2843,12,0)</f>
        <v>42.344000000000001</v>
      </c>
      <c r="I11" s="66">
        <f t="shared" si="2"/>
        <v>11</v>
      </c>
      <c r="J11" s="65">
        <f>VLOOKUP($A11,'Return Data'!$B$7:$R$2843,13,0)</f>
        <v>55.097799999999999</v>
      </c>
      <c r="K11" s="66">
        <f t="shared" si="3"/>
        <v>10</v>
      </c>
      <c r="L11" s="65">
        <f>VLOOKUP($A11,'Return Data'!$B$7:$R$2843,17,0)</f>
        <v>24.500900000000001</v>
      </c>
      <c r="M11" s="66">
        <f t="shared" si="4"/>
        <v>10</v>
      </c>
      <c r="N11" s="65"/>
      <c r="O11" s="66"/>
      <c r="P11" s="65"/>
      <c r="Q11" s="66"/>
      <c r="R11" s="65">
        <f>VLOOKUP($A11,'Return Data'!$B$7:$R$2843,16,0)</f>
        <v>14.826599999999999</v>
      </c>
      <c r="S11" s="67">
        <f t="shared" si="7"/>
        <v>11</v>
      </c>
    </row>
    <row r="12" spans="1:20" x14ac:dyDescent="0.3">
      <c r="A12" s="63" t="s">
        <v>34</v>
      </c>
      <c r="B12" s="64">
        <f>VLOOKUP($A12,'Return Data'!$B$7:$R$2843,3,0)</f>
        <v>44413</v>
      </c>
      <c r="C12" s="65">
        <f>VLOOKUP($A12,'Return Data'!$B$7:$R$2843,4,0)</f>
        <v>81.650000000000006</v>
      </c>
      <c r="D12" s="65">
        <f>VLOOKUP($A12,'Return Data'!$B$7:$R$2843,10,0)</f>
        <v>19.809200000000001</v>
      </c>
      <c r="E12" s="66">
        <f t="shared" si="0"/>
        <v>1</v>
      </c>
      <c r="F12" s="65">
        <f>VLOOKUP($A12,'Return Data'!$B$7:$R$2843,11,0)</f>
        <v>36.151400000000002</v>
      </c>
      <c r="G12" s="66">
        <f t="shared" si="1"/>
        <v>1</v>
      </c>
      <c r="H12" s="65">
        <f>VLOOKUP($A12,'Return Data'!$B$7:$R$2843,12,0)</f>
        <v>74.764600000000002</v>
      </c>
      <c r="I12" s="66">
        <f t="shared" si="2"/>
        <v>1</v>
      </c>
      <c r="J12" s="65">
        <f>VLOOKUP($A12,'Return Data'!$B$7:$R$2843,13,0)</f>
        <v>101.7544</v>
      </c>
      <c r="K12" s="66">
        <f t="shared" si="3"/>
        <v>1</v>
      </c>
      <c r="L12" s="65">
        <f>VLOOKUP($A12,'Return Data'!$B$7:$R$2843,17,0)</f>
        <v>35.950000000000003</v>
      </c>
      <c r="M12" s="66">
        <f t="shared" si="4"/>
        <v>1</v>
      </c>
      <c r="N12" s="65">
        <f>VLOOKUP($A12,'Return Data'!$B$7:$R$2843,14,0)</f>
        <v>14.104900000000001</v>
      </c>
      <c r="O12" s="66">
        <f t="shared" si="5"/>
        <v>5</v>
      </c>
      <c r="P12" s="65">
        <f>VLOOKUP($A12,'Return Data'!$B$7:$R$2843,15,0)</f>
        <v>16.7029</v>
      </c>
      <c r="Q12" s="66">
        <f t="shared" si="6"/>
        <v>1</v>
      </c>
      <c r="R12" s="65">
        <f>VLOOKUP($A12,'Return Data'!$B$7:$R$2843,16,0)</f>
        <v>16.935199999999998</v>
      </c>
      <c r="S12" s="67">
        <f t="shared" si="7"/>
        <v>5</v>
      </c>
    </row>
    <row r="13" spans="1:20" x14ac:dyDescent="0.3">
      <c r="A13" s="63" t="s">
        <v>35</v>
      </c>
      <c r="B13" s="64">
        <f>VLOOKUP($A13,'Return Data'!$B$7:$R$2843,3,0)</f>
        <v>44413</v>
      </c>
      <c r="C13" s="65">
        <f>VLOOKUP($A13,'Return Data'!$B$7:$R$2843,4,0)</f>
        <v>16.133900000000001</v>
      </c>
      <c r="D13" s="65">
        <f>VLOOKUP($A13,'Return Data'!$B$7:$R$2843,10,0)</f>
        <v>13.2943</v>
      </c>
      <c r="E13" s="66">
        <f t="shared" si="0"/>
        <v>11</v>
      </c>
      <c r="F13" s="65">
        <f>VLOOKUP($A13,'Return Data'!$B$7:$R$2843,11,0)</f>
        <v>13.074299999999999</v>
      </c>
      <c r="G13" s="66">
        <f t="shared" si="1"/>
        <v>12</v>
      </c>
      <c r="H13" s="65">
        <f>VLOOKUP($A13,'Return Data'!$B$7:$R$2843,12,0)</f>
        <v>36.367400000000004</v>
      </c>
      <c r="I13" s="66">
        <f t="shared" si="2"/>
        <v>13</v>
      </c>
      <c r="J13" s="65">
        <f>VLOOKUP($A13,'Return Data'!$B$7:$R$2843,13,0)</f>
        <v>49.414200000000001</v>
      </c>
      <c r="K13" s="66">
        <f t="shared" si="3"/>
        <v>13</v>
      </c>
      <c r="L13" s="65">
        <f>VLOOKUP($A13,'Return Data'!$B$7:$R$2843,17,0)</f>
        <v>23.604099999999999</v>
      </c>
      <c r="M13" s="66">
        <f t="shared" si="4"/>
        <v>12</v>
      </c>
      <c r="N13" s="65">
        <f>VLOOKUP($A13,'Return Data'!$B$7:$R$2843,14,0)</f>
        <v>7.9499000000000004</v>
      </c>
      <c r="O13" s="66">
        <f t="shared" si="5"/>
        <v>11</v>
      </c>
      <c r="P13" s="65">
        <f>VLOOKUP($A13,'Return Data'!$B$7:$R$2843,15,0)</f>
        <v>8.3472000000000008</v>
      </c>
      <c r="Q13" s="66">
        <f t="shared" si="6"/>
        <v>12</v>
      </c>
      <c r="R13" s="65">
        <f>VLOOKUP($A13,'Return Data'!$B$7:$R$2843,16,0)</f>
        <v>8.4227000000000007</v>
      </c>
      <c r="S13" s="67">
        <f t="shared" si="7"/>
        <v>15</v>
      </c>
    </row>
    <row r="14" spans="1:20" x14ac:dyDescent="0.3">
      <c r="A14" s="63" t="s">
        <v>36</v>
      </c>
      <c r="B14" s="64">
        <f>VLOOKUP($A14,'Return Data'!$B$7:$R$2843,3,0)</f>
        <v>44413</v>
      </c>
      <c r="C14" s="65">
        <f>VLOOKUP($A14,'Return Data'!$B$7:$R$2843,4,0)</f>
        <v>391.73822189060002</v>
      </c>
      <c r="D14" s="65">
        <f>VLOOKUP($A14,'Return Data'!$B$7:$R$2843,10,0)</f>
        <v>15.615500000000001</v>
      </c>
      <c r="E14" s="66">
        <f t="shared" si="0"/>
        <v>7</v>
      </c>
      <c r="F14" s="65">
        <f>VLOOKUP($A14,'Return Data'!$B$7:$R$2843,11,0)</f>
        <v>15.763500000000001</v>
      </c>
      <c r="G14" s="66">
        <f t="shared" si="1"/>
        <v>8</v>
      </c>
      <c r="H14" s="65">
        <f>VLOOKUP($A14,'Return Data'!$B$7:$R$2843,12,0)</f>
        <v>49.058599999999998</v>
      </c>
      <c r="I14" s="66">
        <f t="shared" si="2"/>
        <v>5</v>
      </c>
      <c r="J14" s="65">
        <f>VLOOKUP($A14,'Return Data'!$B$7:$R$2843,13,0)</f>
        <v>62.753900000000002</v>
      </c>
      <c r="K14" s="66">
        <f t="shared" si="3"/>
        <v>5</v>
      </c>
      <c r="L14" s="65">
        <f>VLOOKUP($A14,'Return Data'!$B$7:$R$2843,17,0)</f>
        <v>28.657299999999999</v>
      </c>
      <c r="M14" s="66">
        <f t="shared" si="4"/>
        <v>5</v>
      </c>
      <c r="N14" s="65">
        <f>VLOOKUP($A14,'Return Data'!$B$7:$R$2843,14,0)</f>
        <v>14.1121</v>
      </c>
      <c r="O14" s="66">
        <f t="shared" si="5"/>
        <v>4</v>
      </c>
      <c r="P14" s="65">
        <f>VLOOKUP($A14,'Return Data'!$B$7:$R$2843,15,0)</f>
        <v>14.331799999999999</v>
      </c>
      <c r="Q14" s="66">
        <f t="shared" si="6"/>
        <v>3</v>
      </c>
      <c r="R14" s="65">
        <f>VLOOKUP($A14,'Return Data'!$B$7:$R$2843,16,0)</f>
        <v>16.372</v>
      </c>
      <c r="S14" s="67">
        <f t="shared" si="7"/>
        <v>6</v>
      </c>
    </row>
    <row r="15" spans="1:20" x14ac:dyDescent="0.3">
      <c r="A15" s="63" t="s">
        <v>37</v>
      </c>
      <c r="B15" s="64">
        <f>VLOOKUP($A15,'Return Data'!$B$7:$R$2843,3,0)</f>
        <v>44413</v>
      </c>
      <c r="C15" s="65">
        <f>VLOOKUP($A15,'Return Data'!$B$7:$R$2843,4,0)</f>
        <v>54.075000000000003</v>
      </c>
      <c r="D15" s="65">
        <f>VLOOKUP($A15,'Return Data'!$B$7:$R$2843,10,0)</f>
        <v>16.438099999999999</v>
      </c>
      <c r="E15" s="66">
        <f t="shared" si="0"/>
        <v>4</v>
      </c>
      <c r="F15" s="65">
        <f>VLOOKUP($A15,'Return Data'!$B$7:$R$2843,11,0)</f>
        <v>20.1907</v>
      </c>
      <c r="G15" s="66">
        <f t="shared" si="1"/>
        <v>4</v>
      </c>
      <c r="H15" s="65">
        <f>VLOOKUP($A15,'Return Data'!$B$7:$R$2843,12,0)</f>
        <v>47.887300000000003</v>
      </c>
      <c r="I15" s="66">
        <f t="shared" si="2"/>
        <v>6</v>
      </c>
      <c r="J15" s="65">
        <f>VLOOKUP($A15,'Return Data'!$B$7:$R$2843,13,0)</f>
        <v>61.7607</v>
      </c>
      <c r="K15" s="66">
        <f t="shared" si="3"/>
        <v>6</v>
      </c>
      <c r="L15" s="65">
        <f>VLOOKUP($A15,'Return Data'!$B$7:$R$2843,17,0)</f>
        <v>28.121200000000002</v>
      </c>
      <c r="M15" s="66">
        <f t="shared" si="4"/>
        <v>7</v>
      </c>
      <c r="N15" s="65">
        <f>VLOOKUP($A15,'Return Data'!$B$7:$R$2843,14,0)</f>
        <v>13.3636</v>
      </c>
      <c r="O15" s="66">
        <f t="shared" si="5"/>
        <v>6</v>
      </c>
      <c r="P15" s="65">
        <f>VLOOKUP($A15,'Return Data'!$B$7:$R$2843,15,0)</f>
        <v>14.0991</v>
      </c>
      <c r="Q15" s="66">
        <f t="shared" si="6"/>
        <v>4</v>
      </c>
      <c r="R15" s="65">
        <f>VLOOKUP($A15,'Return Data'!$B$7:$R$2843,16,0)</f>
        <v>15.689500000000001</v>
      </c>
      <c r="S15" s="67">
        <f t="shared" si="7"/>
        <v>9</v>
      </c>
    </row>
    <row r="16" spans="1:20" x14ac:dyDescent="0.3">
      <c r="A16" s="63" t="s">
        <v>38</v>
      </c>
      <c r="B16" s="64">
        <f>VLOOKUP($A16,'Return Data'!$B$7:$R$2843,3,0)</f>
        <v>44413</v>
      </c>
      <c r="C16" s="65">
        <f>VLOOKUP($A16,'Return Data'!$B$7:$R$2843,4,0)</f>
        <v>115.41070000000001</v>
      </c>
      <c r="D16" s="65">
        <f>VLOOKUP($A16,'Return Data'!$B$7:$R$2843,10,0)</f>
        <v>18.310099999999998</v>
      </c>
      <c r="E16" s="66">
        <f t="shared" si="0"/>
        <v>2</v>
      </c>
      <c r="F16" s="65">
        <f>VLOOKUP($A16,'Return Data'!$B$7:$R$2843,11,0)</f>
        <v>21.598099999999999</v>
      </c>
      <c r="G16" s="66">
        <f t="shared" si="1"/>
        <v>3</v>
      </c>
      <c r="H16" s="65">
        <f>VLOOKUP($A16,'Return Data'!$B$7:$R$2843,12,0)</f>
        <v>53.2241</v>
      </c>
      <c r="I16" s="66">
        <f t="shared" si="2"/>
        <v>4</v>
      </c>
      <c r="J16" s="65">
        <f>VLOOKUP($A16,'Return Data'!$B$7:$R$2843,13,0)</f>
        <v>67.001199999999997</v>
      </c>
      <c r="K16" s="66">
        <f t="shared" si="3"/>
        <v>4</v>
      </c>
      <c r="L16" s="65">
        <f>VLOOKUP($A16,'Return Data'!$B$7:$R$2843,17,0)</f>
        <v>30.43</v>
      </c>
      <c r="M16" s="66">
        <f t="shared" si="4"/>
        <v>2</v>
      </c>
      <c r="N16" s="65">
        <f>VLOOKUP($A16,'Return Data'!$B$7:$R$2843,14,0)</f>
        <v>15.9876</v>
      </c>
      <c r="O16" s="66">
        <f t="shared" si="5"/>
        <v>1</v>
      </c>
      <c r="P16" s="65">
        <f>VLOOKUP($A16,'Return Data'!$B$7:$R$2843,15,0)</f>
        <v>15.0558</v>
      </c>
      <c r="Q16" s="66">
        <f t="shared" si="6"/>
        <v>2</v>
      </c>
      <c r="R16" s="65">
        <f>VLOOKUP($A16,'Return Data'!$B$7:$R$2843,16,0)</f>
        <v>16.330300000000001</v>
      </c>
      <c r="S16" s="67">
        <f t="shared" si="7"/>
        <v>7</v>
      </c>
    </row>
    <row r="17" spans="1:19" x14ac:dyDescent="0.3">
      <c r="A17" s="63" t="s">
        <v>39</v>
      </c>
      <c r="B17" s="64">
        <f>VLOOKUP($A17,'Return Data'!$B$7:$R$2843,3,0)</f>
        <v>44413</v>
      </c>
      <c r="C17" s="65">
        <f>VLOOKUP($A17,'Return Data'!$B$7:$R$2843,4,0)</f>
        <v>74.38</v>
      </c>
      <c r="D17" s="65">
        <f>VLOOKUP($A17,'Return Data'!$B$7:$R$2843,10,0)</f>
        <v>12.1532</v>
      </c>
      <c r="E17" s="66">
        <f t="shared" si="0"/>
        <v>13</v>
      </c>
      <c r="F17" s="65">
        <f>VLOOKUP($A17,'Return Data'!$B$7:$R$2843,11,0)</f>
        <v>12.560499999999999</v>
      </c>
      <c r="G17" s="66">
        <f t="shared" si="1"/>
        <v>13</v>
      </c>
      <c r="H17" s="65">
        <f>VLOOKUP($A17,'Return Data'!$B$7:$R$2843,12,0)</f>
        <v>40.844499999999996</v>
      </c>
      <c r="I17" s="66">
        <f t="shared" si="2"/>
        <v>12</v>
      </c>
      <c r="J17" s="65">
        <f>VLOOKUP($A17,'Return Data'!$B$7:$R$2843,13,0)</f>
        <v>58.390099999999997</v>
      </c>
      <c r="K17" s="66">
        <f t="shared" si="3"/>
        <v>7</v>
      </c>
      <c r="L17" s="65">
        <f>VLOOKUP($A17,'Return Data'!$B$7:$R$2843,17,0)</f>
        <v>20.0197</v>
      </c>
      <c r="M17" s="66">
        <f t="shared" si="4"/>
        <v>15</v>
      </c>
      <c r="N17" s="65">
        <f>VLOOKUP($A17,'Return Data'!$B$7:$R$2843,14,0)</f>
        <v>11.327500000000001</v>
      </c>
      <c r="O17" s="66">
        <f t="shared" si="5"/>
        <v>7</v>
      </c>
      <c r="P17" s="65">
        <f>VLOOKUP($A17,'Return Data'!$B$7:$R$2843,15,0)</f>
        <v>10.680099999999999</v>
      </c>
      <c r="Q17" s="66">
        <f t="shared" si="6"/>
        <v>10</v>
      </c>
      <c r="R17" s="65">
        <f>VLOOKUP($A17,'Return Data'!$B$7:$R$2843,16,0)</f>
        <v>13.705</v>
      </c>
      <c r="S17" s="67">
        <f t="shared" si="7"/>
        <v>13</v>
      </c>
    </row>
    <row r="18" spans="1:19" x14ac:dyDescent="0.3">
      <c r="A18" s="63" t="s">
        <v>40</v>
      </c>
      <c r="B18" s="64">
        <f>VLOOKUP($A18,'Return Data'!$B$7:$R$2843,3,0)</f>
        <v>44413</v>
      </c>
      <c r="C18" s="65">
        <f>VLOOKUP($A18,'Return Data'!$B$7:$R$2843,4,0)</f>
        <v>183.71109999999999</v>
      </c>
      <c r="D18" s="65">
        <f>VLOOKUP($A18,'Return Data'!$B$7:$R$2843,10,0)</f>
        <v>13.1031</v>
      </c>
      <c r="E18" s="66">
        <f t="shared" si="0"/>
        <v>12</v>
      </c>
      <c r="F18" s="65">
        <f>VLOOKUP($A18,'Return Data'!$B$7:$R$2843,11,0)</f>
        <v>11.028700000000001</v>
      </c>
      <c r="G18" s="66">
        <f t="shared" si="1"/>
        <v>15</v>
      </c>
      <c r="H18" s="65">
        <f>VLOOKUP($A18,'Return Data'!$B$7:$R$2843,12,0)</f>
        <v>31.4666</v>
      </c>
      <c r="I18" s="66">
        <f t="shared" si="2"/>
        <v>14</v>
      </c>
      <c r="J18" s="65">
        <f>VLOOKUP($A18,'Return Data'!$B$7:$R$2843,13,0)</f>
        <v>42.157499999999999</v>
      </c>
      <c r="K18" s="66">
        <f t="shared" si="3"/>
        <v>14</v>
      </c>
      <c r="L18" s="65">
        <f>VLOOKUP($A18,'Return Data'!$B$7:$R$2843,17,0)</f>
        <v>21.405000000000001</v>
      </c>
      <c r="M18" s="66">
        <f t="shared" si="4"/>
        <v>13</v>
      </c>
      <c r="N18" s="65">
        <f>VLOOKUP($A18,'Return Data'!$B$7:$R$2843,14,0)</f>
        <v>8.8317999999999994</v>
      </c>
      <c r="O18" s="66">
        <f t="shared" si="5"/>
        <v>10</v>
      </c>
      <c r="P18" s="65">
        <f>VLOOKUP($A18,'Return Data'!$B$7:$R$2843,15,0)</f>
        <v>12.8773</v>
      </c>
      <c r="Q18" s="66">
        <f t="shared" si="6"/>
        <v>7</v>
      </c>
      <c r="R18" s="65">
        <f>VLOOKUP($A18,'Return Data'!$B$7:$R$2843,16,0)</f>
        <v>18.542100000000001</v>
      </c>
      <c r="S18" s="67">
        <f t="shared" si="7"/>
        <v>3</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44413</v>
      </c>
      <c r="C20" s="65">
        <f>VLOOKUP($A20,'Return Data'!$B$7:$R$2843,4,0)</f>
        <v>12.984999999999999</v>
      </c>
      <c r="D20" s="65">
        <f>VLOOKUP($A20,'Return Data'!$B$7:$R$2843,10,0)</f>
        <v>9.0168999999999997</v>
      </c>
      <c r="E20" s="66">
        <f t="shared" si="0"/>
        <v>15</v>
      </c>
      <c r="F20" s="65">
        <f>VLOOKUP($A20,'Return Data'!$B$7:$R$2843,11,0)</f>
        <v>11.1463</v>
      </c>
      <c r="G20" s="66">
        <f t="shared" si="1"/>
        <v>14</v>
      </c>
      <c r="H20" s="65">
        <f>VLOOKUP($A20,'Return Data'!$B$7:$R$2843,12,0)</f>
        <v>30.7759</v>
      </c>
      <c r="I20" s="66">
        <f t="shared" si="2"/>
        <v>15</v>
      </c>
      <c r="J20" s="65">
        <f>VLOOKUP($A20,'Return Data'!$B$7:$R$2843,13,0)</f>
        <v>39.620699999999999</v>
      </c>
      <c r="K20" s="66">
        <f t="shared" si="3"/>
        <v>15</v>
      </c>
      <c r="L20" s="65">
        <f>VLOOKUP($A20,'Return Data'!$B$7:$R$2843,17,0)</f>
        <v>20.266500000000001</v>
      </c>
      <c r="M20" s="66">
        <f t="shared" si="4"/>
        <v>14</v>
      </c>
      <c r="N20" s="65"/>
      <c r="O20" s="66"/>
      <c r="P20" s="65"/>
      <c r="Q20" s="66"/>
      <c r="R20" s="65">
        <f>VLOOKUP($A20,'Return Data'!$B$7:$R$2843,16,0)</f>
        <v>9.0713000000000008</v>
      </c>
      <c r="S20" s="67">
        <f t="shared" si="7"/>
        <v>14</v>
      </c>
    </row>
    <row r="21" spans="1:19" x14ac:dyDescent="0.3">
      <c r="A21" s="63" t="s">
        <v>43</v>
      </c>
      <c r="B21" s="64">
        <f>VLOOKUP($A21,'Return Data'!$B$7:$R$2843,3,0)</f>
        <v>44413</v>
      </c>
      <c r="C21" s="65">
        <f>VLOOKUP($A21,'Return Data'!$B$7:$R$2843,4,0)</f>
        <v>365.7466</v>
      </c>
      <c r="D21" s="65">
        <f>VLOOKUP($A21,'Return Data'!$B$7:$R$2843,10,0)</f>
        <v>16.378299999999999</v>
      </c>
      <c r="E21" s="66">
        <f t="shared" si="0"/>
        <v>5</v>
      </c>
      <c r="F21" s="65">
        <f>VLOOKUP($A21,'Return Data'!$B$7:$R$2843,11,0)</f>
        <v>16.7136</v>
      </c>
      <c r="G21" s="66">
        <f t="shared" si="1"/>
        <v>7</v>
      </c>
      <c r="H21" s="65">
        <f>VLOOKUP($A21,'Return Data'!$B$7:$R$2843,12,0)</f>
        <v>60.439</v>
      </c>
      <c r="I21" s="66">
        <f t="shared" si="2"/>
        <v>2</v>
      </c>
      <c r="J21" s="65">
        <f>VLOOKUP($A21,'Return Data'!$B$7:$R$2843,13,0)</f>
        <v>78.664400000000001</v>
      </c>
      <c r="K21" s="66">
        <f t="shared" si="3"/>
        <v>2</v>
      </c>
      <c r="L21" s="65">
        <f>VLOOKUP($A21,'Return Data'!$B$7:$R$2843,17,0)</f>
        <v>28.210899999999999</v>
      </c>
      <c r="M21" s="66">
        <f t="shared" si="4"/>
        <v>6</v>
      </c>
      <c r="N21" s="65">
        <f>VLOOKUP($A21,'Return Data'!$B$7:$R$2843,14,0)</f>
        <v>11.021699999999999</v>
      </c>
      <c r="O21" s="66">
        <f t="shared" si="5"/>
        <v>8</v>
      </c>
      <c r="P21" s="65">
        <f>VLOOKUP($A21,'Return Data'!$B$7:$R$2843,15,0)</f>
        <v>12.848000000000001</v>
      </c>
      <c r="Q21" s="66">
        <f t="shared" si="6"/>
        <v>8</v>
      </c>
      <c r="R21" s="65">
        <f>VLOOKUP($A21,'Return Data'!$B$7:$R$2843,16,0)</f>
        <v>17.4069</v>
      </c>
      <c r="S21" s="67">
        <f t="shared" si="7"/>
        <v>4</v>
      </c>
    </row>
    <row r="22" spans="1:19" x14ac:dyDescent="0.3">
      <c r="A22" s="63" t="s">
        <v>44</v>
      </c>
      <c r="B22" s="64">
        <f>VLOOKUP($A22,'Return Data'!$B$7:$R$2843,3,0)</f>
        <v>44413</v>
      </c>
      <c r="C22" s="65">
        <f>VLOOKUP($A22,'Return Data'!$B$7:$R$2843,4,0)</f>
        <v>15.76</v>
      </c>
      <c r="D22" s="65">
        <f>VLOOKUP($A22,'Return Data'!$B$7:$R$2843,10,0)</f>
        <v>17.261900000000001</v>
      </c>
      <c r="E22" s="66">
        <f t="shared" si="0"/>
        <v>3</v>
      </c>
      <c r="F22" s="65">
        <f>VLOOKUP($A22,'Return Data'!$B$7:$R$2843,11,0)</f>
        <v>15.1205</v>
      </c>
      <c r="G22" s="66">
        <f t="shared" si="1"/>
        <v>10</v>
      </c>
      <c r="H22" s="65">
        <f>VLOOKUP($A22,'Return Data'!$B$7:$R$2843,12,0)</f>
        <v>42.4955</v>
      </c>
      <c r="I22" s="66">
        <f t="shared" si="2"/>
        <v>10</v>
      </c>
      <c r="J22" s="65">
        <f>VLOOKUP($A22,'Return Data'!$B$7:$R$2843,13,0)</f>
        <v>52.123600000000003</v>
      </c>
      <c r="K22" s="66">
        <f t="shared" si="3"/>
        <v>12</v>
      </c>
      <c r="L22" s="65">
        <f>VLOOKUP($A22,'Return Data'!$B$7:$R$2843,17,0)</f>
        <v>27.6203</v>
      </c>
      <c r="M22" s="66">
        <f t="shared" si="4"/>
        <v>8</v>
      </c>
      <c r="N22" s="65"/>
      <c r="O22" s="66"/>
      <c r="P22" s="65"/>
      <c r="Q22" s="66"/>
      <c r="R22" s="65">
        <f>VLOOKUP($A22,'Return Data'!$B$7:$R$2843,16,0)</f>
        <v>18.585899999999999</v>
      </c>
      <c r="S22" s="67">
        <f t="shared" si="7"/>
        <v>2</v>
      </c>
    </row>
    <row r="23" spans="1:19" x14ac:dyDescent="0.3">
      <c r="A23" s="63" t="s">
        <v>45</v>
      </c>
      <c r="B23" s="64">
        <f>VLOOKUP($A23,'Return Data'!$B$7:$R$2843,3,0)</f>
        <v>44413</v>
      </c>
      <c r="C23" s="65">
        <f>VLOOKUP($A23,'Return Data'!$B$7:$R$2843,4,0)</f>
        <v>95.917500000000004</v>
      </c>
      <c r="D23" s="65">
        <f>VLOOKUP($A23,'Return Data'!$B$7:$R$2843,10,0)</f>
        <v>14.8874</v>
      </c>
      <c r="E23" s="66">
        <f t="shared" si="0"/>
        <v>8</v>
      </c>
      <c r="F23" s="65">
        <f>VLOOKUP($A23,'Return Data'!$B$7:$R$2843,11,0)</f>
        <v>15.096399999999999</v>
      </c>
      <c r="G23" s="66">
        <f t="shared" si="1"/>
        <v>11</v>
      </c>
      <c r="H23" s="65">
        <f>VLOOKUP($A23,'Return Data'!$B$7:$R$2843,12,0)</f>
        <v>43.641300000000001</v>
      </c>
      <c r="I23" s="66">
        <f t="shared" si="2"/>
        <v>8</v>
      </c>
      <c r="J23" s="65">
        <f>VLOOKUP($A23,'Return Data'!$B$7:$R$2843,13,0)</f>
        <v>57.441600000000001</v>
      </c>
      <c r="K23" s="66">
        <f t="shared" si="3"/>
        <v>8</v>
      </c>
      <c r="L23" s="65">
        <f>VLOOKUP($A23,'Return Data'!$B$7:$R$2843,17,0)</f>
        <v>29.803699999999999</v>
      </c>
      <c r="M23" s="66">
        <f t="shared" si="4"/>
        <v>3</v>
      </c>
      <c r="N23" s="65">
        <f>VLOOKUP($A23,'Return Data'!$B$7:$R$2843,14,0)</f>
        <v>15.290699999999999</v>
      </c>
      <c r="O23" s="66">
        <f t="shared" si="5"/>
        <v>2</v>
      </c>
      <c r="P23" s="65">
        <f>VLOOKUP($A23,'Return Data'!$B$7:$R$2843,15,0)</f>
        <v>14.0449</v>
      </c>
      <c r="Q23" s="66">
        <f t="shared" si="6"/>
        <v>5</v>
      </c>
      <c r="R23" s="65">
        <f>VLOOKUP($A23,'Return Data'!$B$7:$R$2843,16,0)</f>
        <v>15.122199999999999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13.85878125</v>
      </c>
      <c r="E25" s="74"/>
      <c r="F25" s="75">
        <f>AVERAGE(F8:F23)</f>
        <v>16.515618749999998</v>
      </c>
      <c r="G25" s="74"/>
      <c r="H25" s="75">
        <f>AVERAGE(H8:H23)</f>
        <v>43.609912499999993</v>
      </c>
      <c r="I25" s="74"/>
      <c r="J25" s="75">
        <f>AVERAGE(J8:J23)</f>
        <v>56.828218749999998</v>
      </c>
      <c r="K25" s="74"/>
      <c r="L25" s="75">
        <f>AVERAGE(L8:L23)</f>
        <v>24.86370625</v>
      </c>
      <c r="M25" s="74"/>
      <c r="N25" s="75">
        <f>AVERAGE(N8:N23)</f>
        <v>11.979958333333334</v>
      </c>
      <c r="O25" s="74"/>
      <c r="P25" s="75">
        <f>AVERAGE(P8:P23)</f>
        <v>12.849275000000004</v>
      </c>
      <c r="Q25" s="74"/>
      <c r="R25" s="75">
        <f>AVERAGE(R8:R23)</f>
        <v>14.457681250000002</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6.9836999999999998</v>
      </c>
      <c r="O26" s="74"/>
      <c r="P26" s="75">
        <f>MIN(P8:P23)</f>
        <v>8.3472000000000008</v>
      </c>
      <c r="Q26" s="74"/>
      <c r="R26" s="75">
        <f>MIN(R8:R23)</f>
        <v>0</v>
      </c>
      <c r="S26" s="76"/>
    </row>
    <row r="27" spans="1:19" ht="15" thickBot="1" x14ac:dyDescent="0.35">
      <c r="A27" s="77" t="s">
        <v>29</v>
      </c>
      <c r="B27" s="78"/>
      <c r="C27" s="78"/>
      <c r="D27" s="79">
        <f>MAX(D8:D23)</f>
        <v>19.809200000000001</v>
      </c>
      <c r="E27" s="78"/>
      <c r="F27" s="79">
        <f>MAX(F8:F23)</f>
        <v>36.151400000000002</v>
      </c>
      <c r="G27" s="78"/>
      <c r="H27" s="79">
        <f>MAX(H8:H23)</f>
        <v>74.764600000000002</v>
      </c>
      <c r="I27" s="78"/>
      <c r="J27" s="79">
        <f>MAX(J8:J23)</f>
        <v>101.7544</v>
      </c>
      <c r="K27" s="78"/>
      <c r="L27" s="79">
        <f>MAX(L8:L23)</f>
        <v>35.950000000000003</v>
      </c>
      <c r="M27" s="78"/>
      <c r="N27" s="79">
        <f>MAX(N8:N23)</f>
        <v>15.9876</v>
      </c>
      <c r="O27" s="78"/>
      <c r="P27" s="79">
        <f>MAX(P8:P23)</f>
        <v>16.7029</v>
      </c>
      <c r="Q27" s="78"/>
      <c r="R27" s="79">
        <f>MAX(R8:R23)</f>
        <v>20.123100000000001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44413</v>
      </c>
      <c r="C8" s="65">
        <f>VLOOKUP($A8,'Return Data'!$B$7:$R$2843,4,0)</f>
        <v>678.54</v>
      </c>
      <c r="D8" s="65">
        <f>VLOOKUP($A8,'Return Data'!$B$7:$R$2843,10,0)</f>
        <v>14.119</v>
      </c>
      <c r="E8" s="66">
        <f>RANK(D8,D$8:D$34,0)</f>
        <v>23</v>
      </c>
      <c r="F8" s="65">
        <f>VLOOKUP($A8,'Return Data'!$B$7:$R$2843,11,0)</f>
        <v>18.694400000000002</v>
      </c>
      <c r="G8" s="66">
        <f>RANK(F8,F$8:F$34,0)</f>
        <v>20</v>
      </c>
      <c r="H8" s="65">
        <f>VLOOKUP($A8,'Return Data'!$B$7:$R$2843,12,0)</f>
        <v>46.013599999999997</v>
      </c>
      <c r="I8" s="66">
        <f>RANK(H8,H$8:H$34,0)</f>
        <v>16</v>
      </c>
      <c r="J8" s="65">
        <f>VLOOKUP($A8,'Return Data'!$B$7:$R$2843,13,0)</f>
        <v>64.854200000000006</v>
      </c>
      <c r="K8" s="66">
        <f>RANK(J8,J$8:J$34,0)</f>
        <v>10</v>
      </c>
      <c r="L8" s="65">
        <f>VLOOKUP($A8,'Return Data'!$B$7:$R$2843,17,0)</f>
        <v>32.119100000000003</v>
      </c>
      <c r="M8" s="66">
        <f>RANK(L8,L$8:L$34,0)</f>
        <v>9</v>
      </c>
      <c r="N8" s="65">
        <f>VLOOKUP($A8,'Return Data'!$B$7:$R$2843,14,0)</f>
        <v>14.5336</v>
      </c>
      <c r="O8" s="66">
        <f>RANK(N8,N$8:N$34,0)</f>
        <v>17</v>
      </c>
      <c r="P8" s="65">
        <f>VLOOKUP($A8,'Return Data'!$B$7:$R$2843,15,0)</f>
        <v>14.3056</v>
      </c>
      <c r="Q8" s="66">
        <f>RANK(P8,P$8:P$34,0)</f>
        <v>15</v>
      </c>
      <c r="R8" s="65">
        <f>VLOOKUP($A8,'Return Data'!$B$7:$R$2843,16,0)</f>
        <v>17.977900000000002</v>
      </c>
      <c r="S8" s="67">
        <f>RANK(R8,R$8:R$34,0)</f>
        <v>11</v>
      </c>
    </row>
    <row r="9" spans="1:20" x14ac:dyDescent="0.3">
      <c r="A9" s="63" t="s">
        <v>900</v>
      </c>
      <c r="B9" s="64">
        <f>VLOOKUP($A9,'Return Data'!$B$7:$R$2843,3,0)</f>
        <v>44413</v>
      </c>
      <c r="C9" s="65">
        <f>VLOOKUP($A9,'Return Data'!$B$7:$R$2843,4,0)</f>
        <v>20.38</v>
      </c>
      <c r="D9" s="65">
        <f>VLOOKUP($A9,'Return Data'!$B$7:$R$2843,10,0)</f>
        <v>16.590399999999999</v>
      </c>
      <c r="E9" s="66">
        <f t="shared" ref="E9:E34" si="0">RANK(D9,D$8:D$34,0)</f>
        <v>10</v>
      </c>
      <c r="F9" s="65">
        <f>VLOOKUP($A9,'Return Data'!$B$7:$R$2843,11,0)</f>
        <v>27.7743</v>
      </c>
      <c r="G9" s="66">
        <f t="shared" ref="G9:G34" si="1">RANK(F9,F$8:F$34,0)</f>
        <v>1</v>
      </c>
      <c r="H9" s="65">
        <f>VLOOKUP($A9,'Return Data'!$B$7:$R$2843,12,0)</f>
        <v>50.6282</v>
      </c>
      <c r="I9" s="66">
        <f t="shared" ref="I9:I34" si="2">RANK(H9,H$8:H$34,0)</f>
        <v>10</v>
      </c>
      <c r="J9" s="65">
        <f>VLOOKUP($A9,'Return Data'!$B$7:$R$2843,13,0)</f>
        <v>66.639399999999995</v>
      </c>
      <c r="K9" s="66">
        <f t="shared" ref="K9:K34" si="3">RANK(J9,J$8:J$34,0)</f>
        <v>6</v>
      </c>
      <c r="L9" s="65">
        <f>VLOOKUP($A9,'Return Data'!$B$7:$R$2843,17,0)</f>
        <v>36.616799999999998</v>
      </c>
      <c r="M9" s="66">
        <f t="shared" ref="M9:M34" si="4">RANK(L9,L$8:L$34,0)</f>
        <v>2</v>
      </c>
      <c r="N9" s="65"/>
      <c r="O9" s="66"/>
      <c r="P9" s="65"/>
      <c r="Q9" s="66"/>
      <c r="R9" s="65">
        <f>VLOOKUP($A9,'Return Data'!$B$7:$R$2843,16,0)</f>
        <v>29.081499999999998</v>
      </c>
      <c r="S9" s="67">
        <f t="shared" ref="S9:S34" si="5">RANK(R9,R$8:R$34,0)</f>
        <v>4</v>
      </c>
    </row>
    <row r="10" spans="1:20" x14ac:dyDescent="0.3">
      <c r="A10" s="63" t="s">
        <v>902</v>
      </c>
      <c r="B10" s="64">
        <f>VLOOKUP($A10,'Return Data'!$B$7:$R$2843,3,0)</f>
        <v>44413</v>
      </c>
      <c r="C10" s="65">
        <f>VLOOKUP($A10,'Return Data'!$B$7:$R$2843,4,0)</f>
        <v>58.96</v>
      </c>
      <c r="D10" s="65">
        <f>VLOOKUP($A10,'Return Data'!$B$7:$R$2843,10,0)</f>
        <v>18.369800000000001</v>
      </c>
      <c r="E10" s="66">
        <f t="shared" si="0"/>
        <v>2</v>
      </c>
      <c r="F10" s="65">
        <f>VLOOKUP($A10,'Return Data'!$B$7:$R$2843,11,0)</f>
        <v>24.021899999999999</v>
      </c>
      <c r="G10" s="66">
        <f t="shared" si="1"/>
        <v>3</v>
      </c>
      <c r="H10" s="65">
        <f>VLOOKUP($A10,'Return Data'!$B$7:$R$2843,12,0)</f>
        <v>45.114400000000003</v>
      </c>
      <c r="I10" s="66">
        <f t="shared" si="2"/>
        <v>19</v>
      </c>
      <c r="J10" s="65">
        <f>VLOOKUP($A10,'Return Data'!$B$7:$R$2843,13,0)</f>
        <v>61.048900000000003</v>
      </c>
      <c r="K10" s="66">
        <f t="shared" si="3"/>
        <v>18</v>
      </c>
      <c r="L10" s="65">
        <f>VLOOKUP($A10,'Return Data'!$B$7:$R$2843,17,0)</f>
        <v>32.613700000000001</v>
      </c>
      <c r="M10" s="66">
        <f t="shared" si="4"/>
        <v>6</v>
      </c>
      <c r="N10" s="65">
        <f>VLOOKUP($A10,'Return Data'!$B$7:$R$2843,14,0)</f>
        <v>12.982699999999999</v>
      </c>
      <c r="O10" s="66">
        <f t="shared" ref="O10:O34" si="6">RANK(N10,N$8:N$34,0)</f>
        <v>21</v>
      </c>
      <c r="P10" s="65">
        <f>VLOOKUP($A10,'Return Data'!$B$7:$R$2843,15,0)</f>
        <v>14.2933</v>
      </c>
      <c r="Q10" s="66">
        <f t="shared" ref="Q10:Q34" si="7">RANK(P10,P$8:P$34,0)</f>
        <v>16</v>
      </c>
      <c r="R10" s="65">
        <f>VLOOKUP($A10,'Return Data'!$B$7:$R$2843,16,0)</f>
        <v>14.4764</v>
      </c>
      <c r="S10" s="67">
        <f t="shared" si="5"/>
        <v>24</v>
      </c>
    </row>
    <row r="11" spans="1:20" x14ac:dyDescent="0.3">
      <c r="A11" s="63" t="s">
        <v>904</v>
      </c>
      <c r="B11" s="64">
        <f>VLOOKUP($A11,'Return Data'!$B$7:$R$2843,3,0)</f>
        <v>44413</v>
      </c>
      <c r="C11" s="65">
        <f>VLOOKUP($A11,'Return Data'!$B$7:$R$2843,4,0)</f>
        <v>166.82</v>
      </c>
      <c r="D11" s="65">
        <f>VLOOKUP($A11,'Return Data'!$B$7:$R$2843,10,0)</f>
        <v>17.487100000000002</v>
      </c>
      <c r="E11" s="66">
        <f t="shared" si="0"/>
        <v>5</v>
      </c>
      <c r="F11" s="65">
        <f>VLOOKUP($A11,'Return Data'!$B$7:$R$2843,11,0)</f>
        <v>19.738700000000001</v>
      </c>
      <c r="G11" s="66">
        <f t="shared" si="1"/>
        <v>15</v>
      </c>
      <c r="H11" s="65">
        <f>VLOOKUP($A11,'Return Data'!$B$7:$R$2843,12,0)</f>
        <v>45.351599999999998</v>
      </c>
      <c r="I11" s="66">
        <f t="shared" si="2"/>
        <v>18</v>
      </c>
      <c r="J11" s="65">
        <f>VLOOKUP($A11,'Return Data'!$B$7:$R$2843,13,0)</f>
        <v>62.450099999999999</v>
      </c>
      <c r="K11" s="66">
        <f t="shared" si="3"/>
        <v>14</v>
      </c>
      <c r="L11" s="65">
        <f>VLOOKUP($A11,'Return Data'!$B$7:$R$2843,17,0)</f>
        <v>35.176000000000002</v>
      </c>
      <c r="M11" s="66">
        <f t="shared" si="4"/>
        <v>5</v>
      </c>
      <c r="N11" s="65">
        <f>VLOOKUP($A11,'Return Data'!$B$7:$R$2843,14,0)</f>
        <v>17.460999999999999</v>
      </c>
      <c r="O11" s="66">
        <f t="shared" si="6"/>
        <v>8</v>
      </c>
      <c r="P11" s="65">
        <f>VLOOKUP($A11,'Return Data'!$B$7:$R$2843,15,0)</f>
        <v>19.302700000000002</v>
      </c>
      <c r="Q11" s="66">
        <f t="shared" si="7"/>
        <v>2</v>
      </c>
      <c r="R11" s="65">
        <f>VLOOKUP($A11,'Return Data'!$B$7:$R$2843,16,0)</f>
        <v>23.209700000000002</v>
      </c>
      <c r="S11" s="67">
        <f t="shared" si="5"/>
        <v>6</v>
      </c>
    </row>
    <row r="12" spans="1:20" x14ac:dyDescent="0.3">
      <c r="A12" s="63" t="s">
        <v>906</v>
      </c>
      <c r="B12" s="64">
        <f>VLOOKUP($A12,'Return Data'!$B$7:$R$2843,3,0)</f>
        <v>44413</v>
      </c>
      <c r="C12" s="65">
        <f>VLOOKUP($A12,'Return Data'!$B$7:$R$2843,4,0)</f>
        <v>377.46600000000001</v>
      </c>
      <c r="D12" s="65">
        <f>VLOOKUP($A12,'Return Data'!$B$7:$R$2843,10,0)</f>
        <v>16.2546</v>
      </c>
      <c r="E12" s="66">
        <f t="shared" si="0"/>
        <v>13</v>
      </c>
      <c r="F12" s="65">
        <f>VLOOKUP($A12,'Return Data'!$B$7:$R$2843,11,0)</f>
        <v>21.304200000000002</v>
      </c>
      <c r="G12" s="66">
        <f t="shared" si="1"/>
        <v>8</v>
      </c>
      <c r="H12" s="65">
        <f>VLOOKUP($A12,'Return Data'!$B$7:$R$2843,12,0)</f>
        <v>51.387900000000002</v>
      </c>
      <c r="I12" s="66">
        <f t="shared" si="2"/>
        <v>8</v>
      </c>
      <c r="J12" s="65">
        <f>VLOOKUP($A12,'Return Data'!$B$7:$R$2843,13,0)</f>
        <v>64.5535</v>
      </c>
      <c r="K12" s="66">
        <f t="shared" si="3"/>
        <v>11</v>
      </c>
      <c r="L12" s="65">
        <f>VLOOKUP($A12,'Return Data'!$B$7:$R$2843,17,0)</f>
        <v>32.164400000000001</v>
      </c>
      <c r="M12" s="66">
        <f t="shared" si="4"/>
        <v>8</v>
      </c>
      <c r="N12" s="65">
        <f>VLOOKUP($A12,'Return Data'!$B$7:$R$2843,14,0)</f>
        <v>17.7682</v>
      </c>
      <c r="O12" s="66">
        <f t="shared" si="6"/>
        <v>4</v>
      </c>
      <c r="P12" s="65">
        <f>VLOOKUP($A12,'Return Data'!$B$7:$R$2843,15,0)</f>
        <v>16.616499999999998</v>
      </c>
      <c r="Q12" s="66">
        <f t="shared" si="7"/>
        <v>9</v>
      </c>
      <c r="R12" s="65">
        <f>VLOOKUP($A12,'Return Data'!$B$7:$R$2843,16,0)</f>
        <v>18.052299999999999</v>
      </c>
      <c r="S12" s="67">
        <f t="shared" si="5"/>
        <v>10</v>
      </c>
    </row>
    <row r="13" spans="1:20" x14ac:dyDescent="0.3">
      <c r="A13" s="63" t="s">
        <v>908</v>
      </c>
      <c r="B13" s="64">
        <f>VLOOKUP($A13,'Return Data'!$B$7:$R$2843,3,0)</f>
        <v>44413</v>
      </c>
      <c r="C13" s="65">
        <f>VLOOKUP($A13,'Return Data'!$B$7:$R$2843,4,0)</f>
        <v>55.344000000000001</v>
      </c>
      <c r="D13" s="65">
        <f>VLOOKUP($A13,'Return Data'!$B$7:$R$2843,10,0)</f>
        <v>16.727499999999999</v>
      </c>
      <c r="E13" s="66">
        <f t="shared" si="0"/>
        <v>8</v>
      </c>
      <c r="F13" s="65">
        <f>VLOOKUP($A13,'Return Data'!$B$7:$R$2843,11,0)</f>
        <v>20.041599999999999</v>
      </c>
      <c r="G13" s="66">
        <f t="shared" si="1"/>
        <v>14</v>
      </c>
      <c r="H13" s="65">
        <f>VLOOKUP($A13,'Return Data'!$B$7:$R$2843,12,0)</f>
        <v>47.706099999999999</v>
      </c>
      <c r="I13" s="66">
        <f t="shared" si="2"/>
        <v>15</v>
      </c>
      <c r="J13" s="65">
        <f>VLOOKUP($A13,'Return Data'!$B$7:$R$2843,13,0)</f>
        <v>62.843499999999999</v>
      </c>
      <c r="K13" s="66">
        <f t="shared" si="3"/>
        <v>13</v>
      </c>
      <c r="L13" s="65">
        <f>VLOOKUP($A13,'Return Data'!$B$7:$R$2843,17,0)</f>
        <v>32.4696</v>
      </c>
      <c r="M13" s="66">
        <f t="shared" si="4"/>
        <v>7</v>
      </c>
      <c r="N13" s="65">
        <f>VLOOKUP($A13,'Return Data'!$B$7:$R$2843,14,0)</f>
        <v>17.929300000000001</v>
      </c>
      <c r="O13" s="66">
        <f t="shared" si="6"/>
        <v>3</v>
      </c>
      <c r="P13" s="65">
        <f>VLOOKUP($A13,'Return Data'!$B$7:$R$2843,15,0)</f>
        <v>17.106999999999999</v>
      </c>
      <c r="Q13" s="66">
        <f t="shared" si="7"/>
        <v>6</v>
      </c>
      <c r="R13" s="65">
        <f>VLOOKUP($A13,'Return Data'!$B$7:$R$2843,16,0)</f>
        <v>17.057300000000001</v>
      </c>
      <c r="S13" s="67">
        <f t="shared" si="5"/>
        <v>16</v>
      </c>
    </row>
    <row r="14" spans="1:20" x14ac:dyDescent="0.3">
      <c r="A14" s="63" t="s">
        <v>911</v>
      </c>
      <c r="B14" s="64">
        <f>VLOOKUP($A14,'Return Data'!$B$7:$R$2843,3,0)</f>
        <v>44413</v>
      </c>
      <c r="C14" s="65">
        <f>VLOOKUP($A14,'Return Data'!$B$7:$R$2843,4,0)</f>
        <v>123.7381</v>
      </c>
      <c r="D14" s="65">
        <f>VLOOKUP($A14,'Return Data'!$B$7:$R$2843,10,0)</f>
        <v>16.199000000000002</v>
      </c>
      <c r="E14" s="66">
        <f t="shared" si="0"/>
        <v>14</v>
      </c>
      <c r="F14" s="65">
        <f>VLOOKUP($A14,'Return Data'!$B$7:$R$2843,11,0)</f>
        <v>18.931699999999999</v>
      </c>
      <c r="G14" s="66">
        <f t="shared" si="1"/>
        <v>19</v>
      </c>
      <c r="H14" s="65">
        <f>VLOOKUP($A14,'Return Data'!$B$7:$R$2843,12,0)</f>
        <v>53.160699999999999</v>
      </c>
      <c r="I14" s="66">
        <f t="shared" si="2"/>
        <v>4</v>
      </c>
      <c r="J14" s="65">
        <f>VLOOKUP($A14,'Return Data'!$B$7:$R$2843,13,0)</f>
        <v>74.085599999999999</v>
      </c>
      <c r="K14" s="66">
        <f t="shared" si="3"/>
        <v>1</v>
      </c>
      <c r="L14" s="65">
        <f>VLOOKUP($A14,'Return Data'!$B$7:$R$2843,17,0)</f>
        <v>27.112500000000001</v>
      </c>
      <c r="M14" s="66">
        <f t="shared" si="4"/>
        <v>21</v>
      </c>
      <c r="N14" s="65">
        <f>VLOOKUP($A14,'Return Data'!$B$7:$R$2843,14,0)</f>
        <v>13.5976</v>
      </c>
      <c r="O14" s="66">
        <f t="shared" si="6"/>
        <v>20</v>
      </c>
      <c r="P14" s="65">
        <f>VLOOKUP($A14,'Return Data'!$B$7:$R$2843,15,0)</f>
        <v>12.6012</v>
      </c>
      <c r="Q14" s="66">
        <f t="shared" si="7"/>
        <v>21</v>
      </c>
      <c r="R14" s="65">
        <f>VLOOKUP($A14,'Return Data'!$B$7:$R$2843,16,0)</f>
        <v>15.5609</v>
      </c>
      <c r="S14" s="67">
        <f t="shared" si="5"/>
        <v>19</v>
      </c>
    </row>
    <row r="15" spans="1:20" x14ac:dyDescent="0.3">
      <c r="A15" s="63" t="s">
        <v>2029</v>
      </c>
      <c r="B15" s="64">
        <f>VLOOKUP($A15,'Return Data'!$B$7:$R$2843,3,0)</f>
        <v>44413</v>
      </c>
      <c r="C15" s="65">
        <f>VLOOKUP($A15,'Return Data'!$B$7:$R$2843,4,0)</f>
        <v>174.792</v>
      </c>
      <c r="D15" s="65">
        <f>VLOOKUP($A15,'Return Data'!$B$7:$R$2843,10,0)</f>
        <v>16.382100000000001</v>
      </c>
      <c r="E15" s="66">
        <f t="shared" si="0"/>
        <v>12</v>
      </c>
      <c r="F15" s="65">
        <f>VLOOKUP($A15,'Return Data'!$B$7:$R$2843,11,0)</f>
        <v>20.236899999999999</v>
      </c>
      <c r="G15" s="66">
        <f t="shared" si="1"/>
        <v>12</v>
      </c>
      <c r="H15" s="65">
        <f>VLOOKUP($A15,'Return Data'!$B$7:$R$2843,12,0)</f>
        <v>55.561500000000002</v>
      </c>
      <c r="I15" s="66">
        <f t="shared" si="2"/>
        <v>2</v>
      </c>
      <c r="J15" s="65">
        <f>VLOOKUP($A15,'Return Data'!$B$7:$R$2843,13,0)</f>
        <v>69.1999</v>
      </c>
      <c r="K15" s="66">
        <f t="shared" si="3"/>
        <v>3</v>
      </c>
      <c r="L15" s="65">
        <f>VLOOKUP($A15,'Return Data'!$B$7:$R$2843,17,0)</f>
        <v>28.841799999999999</v>
      </c>
      <c r="M15" s="66">
        <f t="shared" si="4"/>
        <v>14</v>
      </c>
      <c r="N15" s="65">
        <f>VLOOKUP($A15,'Return Data'!$B$7:$R$2843,14,0)</f>
        <v>15.017899999999999</v>
      </c>
      <c r="O15" s="66">
        <f t="shared" si="6"/>
        <v>14</v>
      </c>
      <c r="P15" s="65">
        <f>VLOOKUP($A15,'Return Data'!$B$7:$R$2843,15,0)</f>
        <v>13.850899999999999</v>
      </c>
      <c r="Q15" s="66">
        <f t="shared" si="7"/>
        <v>18</v>
      </c>
      <c r="R15" s="65">
        <f>VLOOKUP($A15,'Return Data'!$B$7:$R$2843,16,0)</f>
        <v>11.813599999999999</v>
      </c>
      <c r="S15" s="67">
        <f t="shared" si="5"/>
        <v>27</v>
      </c>
    </row>
    <row r="16" spans="1:20" x14ac:dyDescent="0.3">
      <c r="A16" s="63" t="s">
        <v>912</v>
      </c>
      <c r="B16" s="64">
        <f>VLOOKUP($A16,'Return Data'!$B$7:$R$2843,3,0)</f>
        <v>44413</v>
      </c>
      <c r="C16" s="65">
        <f>VLOOKUP($A16,'Return Data'!$B$7:$R$2843,4,0)</f>
        <v>15.6297</v>
      </c>
      <c r="D16" s="65">
        <f>VLOOKUP($A16,'Return Data'!$B$7:$R$2843,10,0)</f>
        <v>15.637600000000001</v>
      </c>
      <c r="E16" s="66">
        <f t="shared" si="0"/>
        <v>15</v>
      </c>
      <c r="F16" s="65">
        <f>VLOOKUP($A16,'Return Data'!$B$7:$R$2843,11,0)</f>
        <v>17.6554</v>
      </c>
      <c r="G16" s="66">
        <f t="shared" si="1"/>
        <v>23</v>
      </c>
      <c r="H16" s="65">
        <f>VLOOKUP($A16,'Return Data'!$B$7:$R$2843,12,0)</f>
        <v>44.415900000000001</v>
      </c>
      <c r="I16" s="66">
        <f t="shared" si="2"/>
        <v>21</v>
      </c>
      <c r="J16" s="65">
        <f>VLOOKUP($A16,'Return Data'!$B$7:$R$2843,13,0)</f>
        <v>60.925199999999997</v>
      </c>
      <c r="K16" s="66">
        <f t="shared" si="3"/>
        <v>19</v>
      </c>
      <c r="L16" s="65">
        <f>VLOOKUP($A16,'Return Data'!$B$7:$R$2843,17,0)</f>
        <v>30.14</v>
      </c>
      <c r="M16" s="66">
        <f t="shared" si="4"/>
        <v>12</v>
      </c>
      <c r="N16" s="65"/>
      <c r="O16" s="66"/>
      <c r="P16" s="65"/>
      <c r="Q16" s="66"/>
      <c r="R16" s="65">
        <f>VLOOKUP($A16,'Return Data'!$B$7:$R$2843,16,0)</f>
        <v>20.8428</v>
      </c>
      <c r="S16" s="67">
        <f t="shared" si="5"/>
        <v>8</v>
      </c>
    </row>
    <row r="17" spans="1:19" x14ac:dyDescent="0.3">
      <c r="A17" s="63" t="s">
        <v>915</v>
      </c>
      <c r="B17" s="64">
        <f>VLOOKUP($A17,'Return Data'!$B$7:$R$2843,3,0)</f>
        <v>44413</v>
      </c>
      <c r="C17" s="65">
        <f>VLOOKUP($A17,'Return Data'!$B$7:$R$2843,4,0)</f>
        <v>519.70000000000005</v>
      </c>
      <c r="D17" s="65">
        <f>VLOOKUP($A17,'Return Data'!$B$7:$R$2843,10,0)</f>
        <v>15.3223</v>
      </c>
      <c r="E17" s="66">
        <f t="shared" si="0"/>
        <v>18</v>
      </c>
      <c r="F17" s="65">
        <f>VLOOKUP($A17,'Return Data'!$B$7:$R$2843,11,0)</f>
        <v>20.7285</v>
      </c>
      <c r="G17" s="66">
        <f t="shared" si="1"/>
        <v>9</v>
      </c>
      <c r="H17" s="65">
        <f>VLOOKUP($A17,'Return Data'!$B$7:$R$2843,12,0)</f>
        <v>52.141500000000001</v>
      </c>
      <c r="I17" s="66">
        <f t="shared" si="2"/>
        <v>7</v>
      </c>
      <c r="J17" s="65">
        <f>VLOOKUP($A17,'Return Data'!$B$7:$R$2843,13,0)</f>
        <v>65.377899999999997</v>
      </c>
      <c r="K17" s="66">
        <f t="shared" si="3"/>
        <v>9</v>
      </c>
      <c r="L17" s="65">
        <f>VLOOKUP($A17,'Return Data'!$B$7:$R$2843,17,0)</f>
        <v>27.410399999999999</v>
      </c>
      <c r="M17" s="66">
        <f t="shared" si="4"/>
        <v>19</v>
      </c>
      <c r="N17" s="65">
        <f>VLOOKUP($A17,'Return Data'!$B$7:$R$2843,14,0)</f>
        <v>15.4048</v>
      </c>
      <c r="O17" s="66">
        <f t="shared" si="6"/>
        <v>12</v>
      </c>
      <c r="P17" s="65">
        <f>VLOOKUP($A17,'Return Data'!$B$7:$R$2843,15,0)</f>
        <v>14.219900000000001</v>
      </c>
      <c r="Q17" s="66">
        <f t="shared" si="7"/>
        <v>17</v>
      </c>
      <c r="R17" s="65">
        <f>VLOOKUP($A17,'Return Data'!$B$7:$R$2843,16,0)</f>
        <v>15.171099999999999</v>
      </c>
      <c r="S17" s="67">
        <f t="shared" si="5"/>
        <v>20</v>
      </c>
    </row>
    <row r="18" spans="1:19" x14ac:dyDescent="0.3">
      <c r="A18" s="63" t="s">
        <v>916</v>
      </c>
      <c r="B18" s="64">
        <f>VLOOKUP($A18,'Return Data'!$B$7:$R$2843,3,0)</f>
        <v>44413</v>
      </c>
      <c r="C18" s="65">
        <f>VLOOKUP($A18,'Return Data'!$B$7:$R$2843,4,0)</f>
        <v>73.44</v>
      </c>
      <c r="D18" s="65">
        <f>VLOOKUP($A18,'Return Data'!$B$7:$R$2843,10,0)</f>
        <v>15.127800000000001</v>
      </c>
      <c r="E18" s="66">
        <f t="shared" si="0"/>
        <v>20</v>
      </c>
      <c r="F18" s="65">
        <f>VLOOKUP($A18,'Return Data'!$B$7:$R$2843,11,0)</f>
        <v>18.356200000000001</v>
      </c>
      <c r="G18" s="66">
        <f t="shared" si="1"/>
        <v>22</v>
      </c>
      <c r="H18" s="65">
        <f>VLOOKUP($A18,'Return Data'!$B$7:$R$2843,12,0)</f>
        <v>44.909199999999998</v>
      </c>
      <c r="I18" s="66">
        <f t="shared" si="2"/>
        <v>20</v>
      </c>
      <c r="J18" s="65">
        <f>VLOOKUP($A18,'Return Data'!$B$7:$R$2843,13,0)</f>
        <v>62.155000000000001</v>
      </c>
      <c r="K18" s="66">
        <f t="shared" si="3"/>
        <v>15</v>
      </c>
      <c r="L18" s="65">
        <f>VLOOKUP($A18,'Return Data'!$B$7:$R$2843,17,0)</f>
        <v>28.696100000000001</v>
      </c>
      <c r="M18" s="66">
        <f t="shared" si="4"/>
        <v>15</v>
      </c>
      <c r="N18" s="65">
        <f>VLOOKUP($A18,'Return Data'!$B$7:$R$2843,14,0)</f>
        <v>13.867599999999999</v>
      </c>
      <c r="O18" s="66">
        <f t="shared" si="6"/>
        <v>19</v>
      </c>
      <c r="P18" s="65">
        <f>VLOOKUP($A18,'Return Data'!$B$7:$R$2843,15,0)</f>
        <v>15.1485</v>
      </c>
      <c r="Q18" s="66">
        <f t="shared" si="7"/>
        <v>13</v>
      </c>
      <c r="R18" s="65">
        <f>VLOOKUP($A18,'Return Data'!$B$7:$R$2843,16,0)</f>
        <v>14.5723</v>
      </c>
      <c r="S18" s="67">
        <f t="shared" si="5"/>
        <v>23</v>
      </c>
    </row>
    <row r="19" spans="1:19" x14ac:dyDescent="0.3">
      <c r="A19" s="63" t="s">
        <v>919</v>
      </c>
      <c r="B19" s="64">
        <f>VLOOKUP($A19,'Return Data'!$B$7:$R$2843,3,0)</f>
        <v>44413</v>
      </c>
      <c r="C19" s="65">
        <f>VLOOKUP($A19,'Return Data'!$B$7:$R$2843,4,0)</f>
        <v>56.62</v>
      </c>
      <c r="D19" s="65">
        <f>VLOOKUP($A19,'Return Data'!$B$7:$R$2843,10,0)</f>
        <v>16.478100000000001</v>
      </c>
      <c r="E19" s="66">
        <f t="shared" si="0"/>
        <v>11</v>
      </c>
      <c r="F19" s="65">
        <f>VLOOKUP($A19,'Return Data'!$B$7:$R$2843,11,0)</f>
        <v>14.778</v>
      </c>
      <c r="G19" s="66">
        <f t="shared" si="1"/>
        <v>27</v>
      </c>
      <c r="H19" s="65">
        <f>VLOOKUP($A19,'Return Data'!$B$7:$R$2843,12,0)</f>
        <v>39.595700000000001</v>
      </c>
      <c r="I19" s="66">
        <f t="shared" si="2"/>
        <v>25</v>
      </c>
      <c r="J19" s="65">
        <f>VLOOKUP($A19,'Return Data'!$B$7:$R$2843,13,0)</f>
        <v>51.593000000000004</v>
      </c>
      <c r="K19" s="66">
        <f t="shared" si="3"/>
        <v>25</v>
      </c>
      <c r="L19" s="65">
        <f>VLOOKUP($A19,'Return Data'!$B$7:$R$2843,17,0)</f>
        <v>26.786300000000001</v>
      </c>
      <c r="M19" s="66">
        <f t="shared" si="4"/>
        <v>22</v>
      </c>
      <c r="N19" s="65">
        <f>VLOOKUP($A19,'Return Data'!$B$7:$R$2843,14,0)</f>
        <v>14.8522</v>
      </c>
      <c r="O19" s="66">
        <f t="shared" si="6"/>
        <v>15</v>
      </c>
      <c r="P19" s="65">
        <f>VLOOKUP($A19,'Return Data'!$B$7:$R$2843,15,0)</f>
        <v>16.644400000000001</v>
      </c>
      <c r="Q19" s="66">
        <f t="shared" si="7"/>
        <v>8</v>
      </c>
      <c r="R19" s="65">
        <f>VLOOKUP($A19,'Return Data'!$B$7:$R$2843,16,0)</f>
        <v>17.885100000000001</v>
      </c>
      <c r="S19" s="67">
        <f t="shared" si="5"/>
        <v>12</v>
      </c>
    </row>
    <row r="20" spans="1:19" x14ac:dyDescent="0.3">
      <c r="A20" s="63" t="s">
        <v>921</v>
      </c>
      <c r="B20" s="64">
        <f>VLOOKUP($A20,'Return Data'!$B$7:$R$2843,3,0)</f>
        <v>44413</v>
      </c>
      <c r="C20" s="65">
        <f>VLOOKUP($A20,'Return Data'!$B$7:$R$2843,4,0)</f>
        <v>204.82400000000001</v>
      </c>
      <c r="D20" s="65">
        <f>VLOOKUP($A20,'Return Data'!$B$7:$R$2843,10,0)</f>
        <v>13.788</v>
      </c>
      <c r="E20" s="66">
        <f t="shared" si="0"/>
        <v>25</v>
      </c>
      <c r="F20" s="65">
        <f>VLOOKUP($A20,'Return Data'!$B$7:$R$2843,11,0)</f>
        <v>19.248699999999999</v>
      </c>
      <c r="G20" s="66">
        <f t="shared" si="1"/>
        <v>16</v>
      </c>
      <c r="H20" s="65">
        <f>VLOOKUP($A20,'Return Data'!$B$7:$R$2843,12,0)</f>
        <v>43.766399999999997</v>
      </c>
      <c r="I20" s="66">
        <f t="shared" si="2"/>
        <v>22</v>
      </c>
      <c r="J20" s="65">
        <f>VLOOKUP($A20,'Return Data'!$B$7:$R$2843,13,0)</f>
        <v>55.877000000000002</v>
      </c>
      <c r="K20" s="66">
        <f t="shared" si="3"/>
        <v>21</v>
      </c>
      <c r="L20" s="65">
        <f>VLOOKUP($A20,'Return Data'!$B$7:$R$2843,17,0)</f>
        <v>30.665099999999999</v>
      </c>
      <c r="M20" s="66">
        <f t="shared" si="4"/>
        <v>10</v>
      </c>
      <c r="N20" s="65">
        <f>VLOOKUP($A20,'Return Data'!$B$7:$R$2843,14,0)</f>
        <v>17.6311</v>
      </c>
      <c r="O20" s="66">
        <f t="shared" si="6"/>
        <v>6</v>
      </c>
      <c r="P20" s="65">
        <f>VLOOKUP($A20,'Return Data'!$B$7:$R$2843,15,0)</f>
        <v>16.8171</v>
      </c>
      <c r="Q20" s="66">
        <f t="shared" si="7"/>
        <v>7</v>
      </c>
      <c r="R20" s="65">
        <f>VLOOKUP($A20,'Return Data'!$B$7:$R$2843,16,0)</f>
        <v>17.618099999999998</v>
      </c>
      <c r="S20" s="67">
        <f t="shared" si="5"/>
        <v>14</v>
      </c>
    </row>
    <row r="21" spans="1:19" x14ac:dyDescent="0.3">
      <c r="A21" s="63" t="s">
        <v>922</v>
      </c>
      <c r="B21" s="64">
        <f>VLOOKUP($A21,'Return Data'!$B$7:$R$2843,3,0)</f>
        <v>44413</v>
      </c>
      <c r="C21" s="65">
        <f>VLOOKUP($A21,'Return Data'!$B$7:$R$2843,4,0)</f>
        <v>70.905000000000001</v>
      </c>
      <c r="D21" s="65">
        <f>VLOOKUP($A21,'Return Data'!$B$7:$R$2843,10,0)</f>
        <v>14.116300000000001</v>
      </c>
      <c r="E21" s="66">
        <f t="shared" si="0"/>
        <v>24</v>
      </c>
      <c r="F21" s="65">
        <f>VLOOKUP($A21,'Return Data'!$B$7:$R$2843,11,0)</f>
        <v>15.998100000000001</v>
      </c>
      <c r="G21" s="66">
        <f t="shared" si="1"/>
        <v>25</v>
      </c>
      <c r="H21" s="65">
        <f>VLOOKUP($A21,'Return Data'!$B$7:$R$2843,12,0)</f>
        <v>34.703099999999999</v>
      </c>
      <c r="I21" s="66">
        <f t="shared" si="2"/>
        <v>27</v>
      </c>
      <c r="J21" s="65">
        <f>VLOOKUP($A21,'Return Data'!$B$7:$R$2843,13,0)</f>
        <v>47.124099999999999</v>
      </c>
      <c r="K21" s="66">
        <f t="shared" si="3"/>
        <v>27</v>
      </c>
      <c r="L21" s="65">
        <f>VLOOKUP($A21,'Return Data'!$B$7:$R$2843,17,0)</f>
        <v>25.043299999999999</v>
      </c>
      <c r="M21" s="66">
        <f t="shared" si="4"/>
        <v>24</v>
      </c>
      <c r="N21" s="65">
        <f>VLOOKUP($A21,'Return Data'!$B$7:$R$2843,14,0)</f>
        <v>11.3085</v>
      </c>
      <c r="O21" s="66">
        <f t="shared" si="6"/>
        <v>22</v>
      </c>
      <c r="P21" s="65">
        <f>VLOOKUP($A21,'Return Data'!$B$7:$R$2843,15,0)</f>
        <v>13.2563</v>
      </c>
      <c r="Q21" s="66">
        <f t="shared" si="7"/>
        <v>20</v>
      </c>
      <c r="R21" s="65">
        <f>VLOOKUP($A21,'Return Data'!$B$7:$R$2843,16,0)</f>
        <v>14.8675</v>
      </c>
      <c r="S21" s="67">
        <f t="shared" si="5"/>
        <v>21</v>
      </c>
    </row>
    <row r="22" spans="1:19" x14ac:dyDescent="0.3">
      <c r="A22" s="63" t="s">
        <v>924</v>
      </c>
      <c r="B22" s="64">
        <f>VLOOKUP($A22,'Return Data'!$B$7:$R$2843,3,0)</f>
        <v>44413</v>
      </c>
      <c r="C22" s="65">
        <f>VLOOKUP($A22,'Return Data'!$B$7:$R$2843,4,0)</f>
        <v>24.310400000000001</v>
      </c>
      <c r="D22" s="65">
        <f>VLOOKUP($A22,'Return Data'!$B$7:$R$2843,10,0)</f>
        <v>14.4574</v>
      </c>
      <c r="E22" s="66">
        <f t="shared" si="0"/>
        <v>22</v>
      </c>
      <c r="F22" s="65">
        <f>VLOOKUP($A22,'Return Data'!$B$7:$R$2843,11,0)</f>
        <v>18.979700000000001</v>
      </c>
      <c r="G22" s="66">
        <f t="shared" si="1"/>
        <v>18</v>
      </c>
      <c r="H22" s="65">
        <f>VLOOKUP($A22,'Return Data'!$B$7:$R$2843,12,0)</f>
        <v>38.732700000000001</v>
      </c>
      <c r="I22" s="66">
        <f t="shared" si="2"/>
        <v>26</v>
      </c>
      <c r="J22" s="65">
        <f>VLOOKUP($A22,'Return Data'!$B$7:$R$2843,13,0)</f>
        <v>54.921300000000002</v>
      </c>
      <c r="K22" s="66">
        <f t="shared" si="3"/>
        <v>22</v>
      </c>
      <c r="L22" s="65">
        <f>VLOOKUP($A22,'Return Data'!$B$7:$R$2843,17,0)</f>
        <v>27.711200000000002</v>
      </c>
      <c r="M22" s="66">
        <f t="shared" si="4"/>
        <v>17</v>
      </c>
      <c r="N22" s="65">
        <f>VLOOKUP($A22,'Return Data'!$B$7:$R$2843,14,0)</f>
        <v>15.8597</v>
      </c>
      <c r="O22" s="66">
        <f t="shared" si="6"/>
        <v>11</v>
      </c>
      <c r="P22" s="65">
        <f>VLOOKUP($A22,'Return Data'!$B$7:$R$2843,15,0)</f>
        <v>17.213799999999999</v>
      </c>
      <c r="Q22" s="66">
        <f t="shared" si="7"/>
        <v>4</v>
      </c>
      <c r="R22" s="65">
        <f>VLOOKUP($A22,'Return Data'!$B$7:$R$2843,16,0)</f>
        <v>14.7743</v>
      </c>
      <c r="S22" s="67">
        <f t="shared" si="5"/>
        <v>22</v>
      </c>
    </row>
    <row r="23" spans="1:19" x14ac:dyDescent="0.3">
      <c r="A23" s="63" t="s">
        <v>926</v>
      </c>
      <c r="B23" s="64">
        <f>VLOOKUP($A23,'Return Data'!$B$7:$R$2843,3,0)</f>
        <v>44413</v>
      </c>
      <c r="C23" s="65">
        <f>VLOOKUP($A23,'Return Data'!$B$7:$R$2843,4,0)</f>
        <v>15.9497</v>
      </c>
      <c r="D23" s="65">
        <f>VLOOKUP($A23,'Return Data'!$B$7:$R$2843,10,0)</f>
        <v>16.800599999999999</v>
      </c>
      <c r="E23" s="66">
        <f t="shared" si="0"/>
        <v>7</v>
      </c>
      <c r="F23" s="65">
        <f>VLOOKUP($A23,'Return Data'!$B$7:$R$2843,11,0)</f>
        <v>23.360900000000001</v>
      </c>
      <c r="G23" s="66">
        <f t="shared" si="1"/>
        <v>4</v>
      </c>
      <c r="H23" s="65">
        <f>VLOOKUP($A23,'Return Data'!$B$7:$R$2843,12,0)</f>
        <v>52.319699999999997</v>
      </c>
      <c r="I23" s="66">
        <f t="shared" si="2"/>
        <v>6</v>
      </c>
      <c r="J23" s="65">
        <f>VLOOKUP($A23,'Return Data'!$B$7:$R$2843,13,0)</f>
        <v>66.435699999999997</v>
      </c>
      <c r="K23" s="66">
        <f t="shared" si="3"/>
        <v>7</v>
      </c>
      <c r="L23" s="65"/>
      <c r="M23" s="66"/>
      <c r="N23" s="65"/>
      <c r="O23" s="66"/>
      <c r="P23" s="65"/>
      <c r="Q23" s="66"/>
      <c r="R23" s="65">
        <f>VLOOKUP($A23,'Return Data'!$B$7:$R$2843,16,0)</f>
        <v>33.881399999999999</v>
      </c>
      <c r="S23" s="67">
        <f t="shared" si="5"/>
        <v>1</v>
      </c>
    </row>
    <row r="24" spans="1:19" x14ac:dyDescent="0.3">
      <c r="A24" s="63" t="s">
        <v>928</v>
      </c>
      <c r="B24" s="64">
        <f>VLOOKUP($A24,'Return Data'!$B$7:$R$2843,3,0)</f>
        <v>44413</v>
      </c>
      <c r="C24" s="65">
        <f>VLOOKUP($A24,'Return Data'!$B$7:$R$2843,4,0)</f>
        <v>100.24</v>
      </c>
      <c r="D24" s="65">
        <f>VLOOKUP($A24,'Return Data'!$B$7:$R$2843,10,0)</f>
        <v>15.3775</v>
      </c>
      <c r="E24" s="66">
        <f t="shared" si="0"/>
        <v>17</v>
      </c>
      <c r="F24" s="65">
        <f>VLOOKUP($A24,'Return Data'!$B$7:$R$2843,11,0)</f>
        <v>20.698399999999999</v>
      </c>
      <c r="G24" s="66">
        <f t="shared" si="1"/>
        <v>10</v>
      </c>
      <c r="H24" s="65">
        <f>VLOOKUP($A24,'Return Data'!$B$7:$R$2843,12,0)</f>
        <v>49.997</v>
      </c>
      <c r="I24" s="66">
        <f t="shared" si="2"/>
        <v>11</v>
      </c>
      <c r="J24" s="65">
        <f>VLOOKUP($A24,'Return Data'!$B$7:$R$2843,13,0)</f>
        <v>68.757000000000005</v>
      </c>
      <c r="K24" s="66">
        <f t="shared" si="3"/>
        <v>5</v>
      </c>
      <c r="L24" s="65">
        <f>VLOOKUP($A24,'Return Data'!$B$7:$R$2843,17,0)</f>
        <v>37.092599999999997</v>
      </c>
      <c r="M24" s="66">
        <f t="shared" si="4"/>
        <v>1</v>
      </c>
      <c r="N24" s="65">
        <f>VLOOKUP($A24,'Return Data'!$B$7:$R$2843,14,0)</f>
        <v>23.5166</v>
      </c>
      <c r="O24" s="66">
        <f t="shared" si="6"/>
        <v>1</v>
      </c>
      <c r="P24" s="65">
        <f>VLOOKUP($A24,'Return Data'!$B$7:$R$2843,15,0)</f>
        <v>22.0471</v>
      </c>
      <c r="Q24" s="66">
        <f t="shared" si="7"/>
        <v>1</v>
      </c>
      <c r="R24" s="65">
        <f>VLOOKUP($A24,'Return Data'!$B$7:$R$2843,16,0)</f>
        <v>25.709499999999998</v>
      </c>
      <c r="S24" s="67">
        <f t="shared" si="5"/>
        <v>5</v>
      </c>
    </row>
    <row r="25" spans="1:19" x14ac:dyDescent="0.3">
      <c r="A25" s="63" t="s">
        <v>930</v>
      </c>
      <c r="B25" s="64">
        <f>VLOOKUP($A25,'Return Data'!$B$7:$R$2843,3,0)</f>
        <v>44413</v>
      </c>
      <c r="C25" s="65">
        <f>VLOOKUP($A25,'Return Data'!$B$7:$R$2843,4,0)</f>
        <v>16.428599999999999</v>
      </c>
      <c r="D25" s="65">
        <f>VLOOKUP($A25,'Return Data'!$B$7:$R$2843,10,0)</f>
        <v>20.6327</v>
      </c>
      <c r="E25" s="66">
        <f t="shared" si="0"/>
        <v>1</v>
      </c>
      <c r="F25" s="65">
        <f>VLOOKUP($A25,'Return Data'!$B$7:$R$2843,11,0)</f>
        <v>25.247599999999998</v>
      </c>
      <c r="G25" s="66">
        <f t="shared" si="1"/>
        <v>2</v>
      </c>
      <c r="H25" s="65">
        <f>VLOOKUP($A25,'Return Data'!$B$7:$R$2843,12,0)</f>
        <v>55.29</v>
      </c>
      <c r="I25" s="66">
        <f t="shared" si="2"/>
        <v>3</v>
      </c>
      <c r="J25" s="65">
        <f>VLOOKUP($A25,'Return Data'!$B$7:$R$2843,13,0)</f>
        <v>70.755899999999997</v>
      </c>
      <c r="K25" s="66">
        <f t="shared" si="3"/>
        <v>2</v>
      </c>
      <c r="L25" s="65"/>
      <c r="M25" s="66"/>
      <c r="N25" s="65"/>
      <c r="O25" s="66"/>
      <c r="P25" s="65"/>
      <c r="Q25" s="66"/>
      <c r="R25" s="65">
        <f>VLOOKUP($A25,'Return Data'!$B$7:$R$2843,16,0)</f>
        <v>31.703099999999999</v>
      </c>
      <c r="S25" s="67">
        <f t="shared" si="5"/>
        <v>2</v>
      </c>
    </row>
    <row r="26" spans="1:19" x14ac:dyDescent="0.3">
      <c r="A26" s="63" t="s">
        <v>2017</v>
      </c>
      <c r="B26" s="64">
        <f>VLOOKUP($A26,'Return Data'!$B$7:$R$2843,3,0)</f>
        <v>44413</v>
      </c>
      <c r="C26" s="65">
        <f>VLOOKUP($A26,'Return Data'!$B$7:$R$2843,4,0)</f>
        <v>24.649000000000001</v>
      </c>
      <c r="D26" s="65">
        <f>VLOOKUP($A26,'Return Data'!$B$7:$R$2843,10,0)</f>
        <v>14.552199999999999</v>
      </c>
      <c r="E26" s="66">
        <f t="shared" si="0"/>
        <v>21</v>
      </c>
      <c r="F26" s="65">
        <f>VLOOKUP($A26,'Return Data'!$B$7:$R$2843,11,0)</f>
        <v>23.3202</v>
      </c>
      <c r="G26" s="66">
        <f t="shared" si="1"/>
        <v>5</v>
      </c>
      <c r="H26" s="65">
        <f>VLOOKUP($A26,'Return Data'!$B$7:$R$2843,12,0)</f>
        <v>48.142600000000002</v>
      </c>
      <c r="I26" s="66">
        <f t="shared" si="2"/>
        <v>13</v>
      </c>
      <c r="J26" s="65">
        <f>VLOOKUP($A26,'Return Data'!$B$7:$R$2843,13,0)</f>
        <v>61.631700000000002</v>
      </c>
      <c r="K26" s="66">
        <f t="shared" si="3"/>
        <v>16</v>
      </c>
      <c r="L26" s="65">
        <f>VLOOKUP($A26,'Return Data'!$B$7:$R$2843,17,0)</f>
        <v>27.285399999999999</v>
      </c>
      <c r="M26" s="66">
        <f t="shared" si="4"/>
        <v>20</v>
      </c>
      <c r="N26" s="65">
        <f>VLOOKUP($A26,'Return Data'!$B$7:$R$2843,14,0)</f>
        <v>15.87</v>
      </c>
      <c r="O26" s="66">
        <f t="shared" si="6"/>
        <v>10</v>
      </c>
      <c r="P26" s="65">
        <f>VLOOKUP($A26,'Return Data'!$B$7:$R$2843,15,0)</f>
        <v>15.7743</v>
      </c>
      <c r="Q26" s="66">
        <f t="shared" si="7"/>
        <v>12</v>
      </c>
      <c r="R26" s="65">
        <f>VLOOKUP($A26,'Return Data'!$B$7:$R$2843,16,0)</f>
        <v>17.2606</v>
      </c>
      <c r="S26" s="67">
        <f t="shared" si="5"/>
        <v>15</v>
      </c>
    </row>
    <row r="27" spans="1:19" x14ac:dyDescent="0.3">
      <c r="A27" s="63" t="s">
        <v>933</v>
      </c>
      <c r="B27" s="64">
        <f>VLOOKUP($A27,'Return Data'!$B$7:$R$2843,3,0)</f>
        <v>44413</v>
      </c>
      <c r="C27" s="65">
        <f>VLOOKUP($A27,'Return Data'!$B$7:$R$2843,4,0)</f>
        <v>815.95609999999999</v>
      </c>
      <c r="D27" s="65">
        <f>VLOOKUP($A27,'Return Data'!$B$7:$R$2843,10,0)</f>
        <v>15.497400000000001</v>
      </c>
      <c r="E27" s="66">
        <f t="shared" si="0"/>
        <v>16</v>
      </c>
      <c r="F27" s="65">
        <f>VLOOKUP($A27,'Return Data'!$B$7:$R$2843,11,0)</f>
        <v>17.043299999999999</v>
      </c>
      <c r="G27" s="66">
        <f t="shared" si="1"/>
        <v>24</v>
      </c>
      <c r="H27" s="65">
        <f>VLOOKUP($A27,'Return Data'!$B$7:$R$2843,12,0)</f>
        <v>45.631</v>
      </c>
      <c r="I27" s="66">
        <f t="shared" si="2"/>
        <v>17</v>
      </c>
      <c r="J27" s="65">
        <f>VLOOKUP($A27,'Return Data'!$B$7:$R$2843,13,0)</f>
        <v>61.2164</v>
      </c>
      <c r="K27" s="66">
        <f t="shared" si="3"/>
        <v>17</v>
      </c>
      <c r="L27" s="65">
        <f>VLOOKUP($A27,'Return Data'!$B$7:$R$2843,17,0)</f>
        <v>27.718699999999998</v>
      </c>
      <c r="M27" s="66">
        <f t="shared" si="4"/>
        <v>16</v>
      </c>
      <c r="N27" s="65">
        <f>VLOOKUP($A27,'Return Data'!$B$7:$R$2843,14,0)</f>
        <v>13.976100000000001</v>
      </c>
      <c r="O27" s="66">
        <f t="shared" si="6"/>
        <v>18</v>
      </c>
      <c r="P27" s="65">
        <f>VLOOKUP($A27,'Return Data'!$B$7:$R$2843,15,0)</f>
        <v>12.0238</v>
      </c>
      <c r="Q27" s="66">
        <f t="shared" si="7"/>
        <v>22</v>
      </c>
      <c r="R27" s="65">
        <f>VLOOKUP($A27,'Return Data'!$B$7:$R$2843,16,0)</f>
        <v>13.6297</v>
      </c>
      <c r="S27" s="67">
        <f t="shared" si="5"/>
        <v>26</v>
      </c>
    </row>
    <row r="28" spans="1:19" x14ac:dyDescent="0.3">
      <c r="A28" s="63" t="s">
        <v>935</v>
      </c>
      <c r="B28" s="64">
        <f>VLOOKUP($A28,'Return Data'!$B$7:$R$2843,3,0)</f>
        <v>44413</v>
      </c>
      <c r="C28" s="65">
        <f>VLOOKUP($A28,'Return Data'!$B$7:$R$2843,4,0)</f>
        <v>183.03</v>
      </c>
      <c r="D28" s="65">
        <f>VLOOKUP($A28,'Return Data'!$B$7:$R$2843,10,0)</f>
        <v>15.294499999999999</v>
      </c>
      <c r="E28" s="66">
        <f t="shared" si="0"/>
        <v>19</v>
      </c>
      <c r="F28" s="65">
        <f>VLOOKUP($A28,'Return Data'!$B$7:$R$2843,11,0)</f>
        <v>20.588999999999999</v>
      </c>
      <c r="G28" s="66">
        <f t="shared" si="1"/>
        <v>11</v>
      </c>
      <c r="H28" s="65">
        <f>VLOOKUP($A28,'Return Data'!$B$7:$R$2843,12,0)</f>
        <v>48.744399999999999</v>
      </c>
      <c r="I28" s="66">
        <f t="shared" si="2"/>
        <v>12</v>
      </c>
      <c r="J28" s="65">
        <f>VLOOKUP($A28,'Return Data'!$B$7:$R$2843,13,0)</f>
        <v>64.152500000000003</v>
      </c>
      <c r="K28" s="66">
        <f t="shared" si="3"/>
        <v>12</v>
      </c>
      <c r="L28" s="65">
        <f>VLOOKUP($A28,'Return Data'!$B$7:$R$2843,17,0)</f>
        <v>35.401800000000001</v>
      </c>
      <c r="M28" s="66">
        <f t="shared" si="4"/>
        <v>4</v>
      </c>
      <c r="N28" s="65">
        <f>VLOOKUP($A28,'Return Data'!$B$7:$R$2843,14,0)</f>
        <v>16.5305</v>
      </c>
      <c r="O28" s="66">
        <f t="shared" si="6"/>
        <v>9</v>
      </c>
      <c r="P28" s="65">
        <f>VLOOKUP($A28,'Return Data'!$B$7:$R$2843,15,0)</f>
        <v>17.8964</v>
      </c>
      <c r="Q28" s="66">
        <f t="shared" si="7"/>
        <v>3</v>
      </c>
      <c r="R28" s="65">
        <f>VLOOKUP($A28,'Return Data'!$B$7:$R$2843,16,0)</f>
        <v>21.5364</v>
      </c>
      <c r="S28" s="67">
        <f t="shared" si="5"/>
        <v>7</v>
      </c>
    </row>
    <row r="29" spans="1:19" x14ac:dyDescent="0.3">
      <c r="A29" s="63" t="s">
        <v>937</v>
      </c>
      <c r="B29" s="64">
        <f>VLOOKUP($A29,'Return Data'!$B$7:$R$2843,3,0)</f>
        <v>44413</v>
      </c>
      <c r="C29" s="65">
        <f>VLOOKUP($A29,'Return Data'!$B$7:$R$2843,4,0)</f>
        <v>62.896000000000001</v>
      </c>
      <c r="D29" s="65">
        <f>VLOOKUP($A29,'Return Data'!$B$7:$R$2843,10,0)</f>
        <v>11.2349</v>
      </c>
      <c r="E29" s="66">
        <f t="shared" si="0"/>
        <v>27</v>
      </c>
      <c r="F29" s="65">
        <f>VLOOKUP($A29,'Return Data'!$B$7:$R$2843,11,0)</f>
        <v>22.924700000000001</v>
      </c>
      <c r="G29" s="66">
        <f t="shared" si="1"/>
        <v>7</v>
      </c>
      <c r="H29" s="65">
        <f>VLOOKUP($A29,'Return Data'!$B$7:$R$2843,12,0)</f>
        <v>50.683</v>
      </c>
      <c r="I29" s="66">
        <f t="shared" si="2"/>
        <v>9</v>
      </c>
      <c r="J29" s="65">
        <f>VLOOKUP($A29,'Return Data'!$B$7:$R$2843,13,0)</f>
        <v>53.084099999999999</v>
      </c>
      <c r="K29" s="66">
        <f t="shared" si="3"/>
        <v>24</v>
      </c>
      <c r="L29" s="65">
        <f>VLOOKUP($A29,'Return Data'!$B$7:$R$2843,17,0)</f>
        <v>35.6342</v>
      </c>
      <c r="M29" s="66">
        <f t="shared" si="4"/>
        <v>3</v>
      </c>
      <c r="N29" s="65">
        <f>VLOOKUP($A29,'Return Data'!$B$7:$R$2843,14,0)</f>
        <v>18.5501</v>
      </c>
      <c r="O29" s="66">
        <f t="shared" si="6"/>
        <v>2</v>
      </c>
      <c r="P29" s="65">
        <f>VLOOKUP($A29,'Return Data'!$B$7:$R$2843,15,0)</f>
        <v>15.8001</v>
      </c>
      <c r="Q29" s="66">
        <f t="shared" si="7"/>
        <v>11</v>
      </c>
      <c r="R29" s="65">
        <f>VLOOKUP($A29,'Return Data'!$B$7:$R$2843,16,0)</f>
        <v>18.619</v>
      </c>
      <c r="S29" s="67">
        <f t="shared" si="5"/>
        <v>9</v>
      </c>
    </row>
    <row r="30" spans="1:19" x14ac:dyDescent="0.3">
      <c r="A30" s="63" t="s">
        <v>1904</v>
      </c>
      <c r="B30" s="64">
        <f>VLOOKUP($A30,'Return Data'!$B$7:$R$2843,3,0)</f>
        <v>44413</v>
      </c>
      <c r="C30" s="65">
        <f>VLOOKUP($A30,'Return Data'!$B$7:$R$2843,4,0)</f>
        <v>360.71379999999999</v>
      </c>
      <c r="D30" s="65">
        <f>VLOOKUP($A30,'Return Data'!$B$7:$R$2843,10,0)</f>
        <v>16.7043</v>
      </c>
      <c r="E30" s="66">
        <f t="shared" si="0"/>
        <v>9</v>
      </c>
      <c r="F30" s="65">
        <f>VLOOKUP($A30,'Return Data'!$B$7:$R$2843,11,0)</f>
        <v>20.042100000000001</v>
      </c>
      <c r="G30" s="66">
        <f t="shared" si="1"/>
        <v>13</v>
      </c>
      <c r="H30" s="65">
        <f>VLOOKUP($A30,'Return Data'!$B$7:$R$2843,12,0)</f>
        <v>52.685499999999998</v>
      </c>
      <c r="I30" s="66">
        <f t="shared" si="2"/>
        <v>5</v>
      </c>
      <c r="J30" s="65">
        <f>VLOOKUP($A30,'Return Data'!$B$7:$R$2843,13,0)</f>
        <v>65.967399999999998</v>
      </c>
      <c r="K30" s="66">
        <f t="shared" si="3"/>
        <v>8</v>
      </c>
      <c r="L30" s="65">
        <f>VLOOKUP($A30,'Return Data'!$B$7:$R$2843,17,0)</f>
        <v>30.210999999999999</v>
      </c>
      <c r="M30" s="66">
        <f t="shared" si="4"/>
        <v>11</v>
      </c>
      <c r="N30" s="65">
        <f>VLOOKUP($A30,'Return Data'!$B$7:$R$2843,14,0)</f>
        <v>17.5886</v>
      </c>
      <c r="O30" s="66">
        <f t="shared" si="6"/>
        <v>7</v>
      </c>
      <c r="P30" s="65">
        <f>VLOOKUP($A30,'Return Data'!$B$7:$R$2843,15,0)</f>
        <v>15.8089</v>
      </c>
      <c r="Q30" s="66">
        <f t="shared" si="7"/>
        <v>10</v>
      </c>
      <c r="R30" s="65">
        <f>VLOOKUP($A30,'Return Data'!$B$7:$R$2843,16,0)</f>
        <v>17.7362</v>
      </c>
      <c r="S30" s="67">
        <f t="shared" si="5"/>
        <v>13</v>
      </c>
    </row>
    <row r="31" spans="1:19" x14ac:dyDescent="0.3">
      <c r="A31" s="63" t="s">
        <v>939</v>
      </c>
      <c r="B31" s="64">
        <f>VLOOKUP($A31,'Return Data'!$B$7:$R$2843,3,0)</f>
        <v>44413</v>
      </c>
      <c r="C31" s="65">
        <f>VLOOKUP($A31,'Return Data'!$B$7:$R$2843,4,0)</f>
        <v>54.753599999999999</v>
      </c>
      <c r="D31" s="65">
        <f>VLOOKUP($A31,'Return Data'!$B$7:$R$2843,10,0)</f>
        <v>18.042899999999999</v>
      </c>
      <c r="E31" s="66">
        <f t="shared" si="0"/>
        <v>3</v>
      </c>
      <c r="F31" s="65">
        <f>VLOOKUP($A31,'Return Data'!$B$7:$R$2843,11,0)</f>
        <v>19.1785</v>
      </c>
      <c r="G31" s="66">
        <f t="shared" si="1"/>
        <v>17</v>
      </c>
      <c r="H31" s="65">
        <f>VLOOKUP($A31,'Return Data'!$B$7:$R$2843,12,0)</f>
        <v>47.802100000000003</v>
      </c>
      <c r="I31" s="66">
        <f t="shared" si="2"/>
        <v>14</v>
      </c>
      <c r="J31" s="65">
        <f>VLOOKUP($A31,'Return Data'!$B$7:$R$2843,13,0)</f>
        <v>59.252600000000001</v>
      </c>
      <c r="K31" s="66">
        <f t="shared" si="3"/>
        <v>20</v>
      </c>
      <c r="L31" s="65">
        <f>VLOOKUP($A31,'Return Data'!$B$7:$R$2843,17,0)</f>
        <v>27.604500000000002</v>
      </c>
      <c r="M31" s="66">
        <f t="shared" si="4"/>
        <v>18</v>
      </c>
      <c r="N31" s="65">
        <f>VLOOKUP($A31,'Return Data'!$B$7:$R$2843,14,0)</f>
        <v>15.1386</v>
      </c>
      <c r="O31" s="66">
        <f t="shared" si="6"/>
        <v>13</v>
      </c>
      <c r="P31" s="65">
        <f>VLOOKUP($A31,'Return Data'!$B$7:$R$2843,15,0)</f>
        <v>17.161200000000001</v>
      </c>
      <c r="Q31" s="66">
        <f t="shared" si="7"/>
        <v>5</v>
      </c>
      <c r="R31" s="65">
        <f>VLOOKUP($A31,'Return Data'!$B$7:$R$2843,16,0)</f>
        <v>15.9648</v>
      </c>
      <c r="S31" s="67">
        <f t="shared" si="5"/>
        <v>18</v>
      </c>
    </row>
    <row r="32" spans="1:19" x14ac:dyDescent="0.3">
      <c r="A32" s="63" t="s">
        <v>941</v>
      </c>
      <c r="B32" s="64">
        <f>VLOOKUP($A32,'Return Data'!$B$7:$R$2843,3,0)</f>
        <v>44413</v>
      </c>
      <c r="C32" s="65">
        <f>VLOOKUP($A32,'Return Data'!$B$7:$R$2843,4,0)</f>
        <v>340.1454</v>
      </c>
      <c r="D32" s="65">
        <f>VLOOKUP($A32,'Return Data'!$B$7:$R$2843,10,0)</f>
        <v>12.403600000000001</v>
      </c>
      <c r="E32" s="66">
        <f t="shared" si="0"/>
        <v>26</v>
      </c>
      <c r="F32" s="65">
        <f>VLOOKUP($A32,'Return Data'!$B$7:$R$2843,11,0)</f>
        <v>15.004</v>
      </c>
      <c r="G32" s="66">
        <f t="shared" si="1"/>
        <v>26</v>
      </c>
      <c r="H32" s="65">
        <f>VLOOKUP($A32,'Return Data'!$B$7:$R$2843,12,0)</f>
        <v>40.569099999999999</v>
      </c>
      <c r="I32" s="66">
        <f t="shared" si="2"/>
        <v>23</v>
      </c>
      <c r="J32" s="65">
        <f>VLOOKUP($A32,'Return Data'!$B$7:$R$2843,13,0)</f>
        <v>50.807400000000001</v>
      </c>
      <c r="K32" s="66">
        <f t="shared" si="3"/>
        <v>26</v>
      </c>
      <c r="L32" s="65">
        <f>VLOOKUP($A32,'Return Data'!$B$7:$R$2843,17,0)</f>
        <v>26.295000000000002</v>
      </c>
      <c r="M32" s="66">
        <f t="shared" si="4"/>
        <v>23</v>
      </c>
      <c r="N32" s="65">
        <f>VLOOKUP($A32,'Return Data'!$B$7:$R$2843,14,0)</f>
        <v>17.733499999999999</v>
      </c>
      <c r="O32" s="66">
        <f t="shared" si="6"/>
        <v>5</v>
      </c>
      <c r="P32" s="65">
        <f>VLOOKUP($A32,'Return Data'!$B$7:$R$2843,15,0)</f>
        <v>14.9857</v>
      </c>
      <c r="Q32" s="66">
        <f t="shared" si="7"/>
        <v>14</v>
      </c>
      <c r="R32" s="65">
        <f>VLOOKUP($A32,'Return Data'!$B$7:$R$2843,16,0)</f>
        <v>16.910900000000002</v>
      </c>
      <c r="S32" s="67">
        <f t="shared" si="5"/>
        <v>17</v>
      </c>
    </row>
    <row r="33" spans="1:19" x14ac:dyDescent="0.3">
      <c r="A33" s="63" t="s">
        <v>942</v>
      </c>
      <c r="B33" s="64">
        <f>VLOOKUP($A33,'Return Data'!$B$7:$R$2843,3,0)</f>
        <v>44413</v>
      </c>
      <c r="C33" s="65">
        <f>VLOOKUP($A33,'Return Data'!$B$7:$R$2843,4,0)</f>
        <v>15.52</v>
      </c>
      <c r="D33" s="65">
        <f>VLOOKUP($A33,'Return Data'!$B$7:$R$2843,10,0)</f>
        <v>17.843599999999999</v>
      </c>
      <c r="E33" s="66">
        <f t="shared" si="0"/>
        <v>4</v>
      </c>
      <c r="F33" s="65">
        <f>VLOOKUP($A33,'Return Data'!$B$7:$R$2843,11,0)</f>
        <v>18.563800000000001</v>
      </c>
      <c r="G33" s="66">
        <f t="shared" si="1"/>
        <v>21</v>
      </c>
      <c r="H33" s="65">
        <f>VLOOKUP($A33,'Return Data'!$B$7:$R$2843,12,0)</f>
        <v>40.198700000000002</v>
      </c>
      <c r="I33" s="66">
        <f t="shared" si="2"/>
        <v>24</v>
      </c>
      <c r="J33" s="65">
        <f>VLOOKUP($A33,'Return Data'!$B$7:$R$2843,13,0)</f>
        <v>53.663400000000003</v>
      </c>
      <c r="K33" s="66">
        <f t="shared" si="3"/>
        <v>23</v>
      </c>
      <c r="L33" s="65"/>
      <c r="M33" s="66"/>
      <c r="N33" s="65"/>
      <c r="O33" s="66"/>
      <c r="P33" s="65"/>
      <c r="Q33" s="66"/>
      <c r="R33" s="65">
        <f>VLOOKUP($A33,'Return Data'!$B$7:$R$2843,16,0)</f>
        <v>30.196100000000001</v>
      </c>
      <c r="S33" s="67">
        <f t="shared" si="5"/>
        <v>3</v>
      </c>
    </row>
    <row r="34" spans="1:19" x14ac:dyDescent="0.3">
      <c r="A34" s="63" t="s">
        <v>944</v>
      </c>
      <c r="B34" s="64">
        <f>VLOOKUP($A34,'Return Data'!$B$7:$R$2843,3,0)</f>
        <v>44413</v>
      </c>
      <c r="C34" s="65">
        <f>VLOOKUP($A34,'Return Data'!$B$7:$R$2843,4,0)</f>
        <v>98.525899999999993</v>
      </c>
      <c r="D34" s="65">
        <f>VLOOKUP($A34,'Return Data'!$B$7:$R$2843,10,0)</f>
        <v>17.174399999999999</v>
      </c>
      <c r="E34" s="66">
        <f t="shared" si="0"/>
        <v>6</v>
      </c>
      <c r="F34" s="65">
        <f>VLOOKUP($A34,'Return Data'!$B$7:$R$2843,11,0)</f>
        <v>23.102599999999999</v>
      </c>
      <c r="G34" s="66">
        <f t="shared" si="1"/>
        <v>6</v>
      </c>
      <c r="H34" s="65">
        <f>VLOOKUP($A34,'Return Data'!$B$7:$R$2843,12,0)</f>
        <v>58.6873</v>
      </c>
      <c r="I34" s="66">
        <f t="shared" si="2"/>
        <v>1</v>
      </c>
      <c r="J34" s="65">
        <f>VLOOKUP($A34,'Return Data'!$B$7:$R$2843,13,0)</f>
        <v>68.927999999999997</v>
      </c>
      <c r="K34" s="66">
        <f t="shared" si="3"/>
        <v>4</v>
      </c>
      <c r="L34" s="65">
        <f>VLOOKUP($A34,'Return Data'!$B$7:$R$2843,17,0)</f>
        <v>29.3308</v>
      </c>
      <c r="M34" s="66">
        <f t="shared" si="4"/>
        <v>13</v>
      </c>
      <c r="N34" s="65">
        <f>VLOOKUP($A34,'Return Data'!$B$7:$R$2843,14,0)</f>
        <v>14.7384</v>
      </c>
      <c r="O34" s="66">
        <f t="shared" si="6"/>
        <v>16</v>
      </c>
      <c r="P34" s="65">
        <f>VLOOKUP($A34,'Return Data'!$B$7:$R$2843,15,0)</f>
        <v>13.350099999999999</v>
      </c>
      <c r="Q34" s="66">
        <f t="shared" si="7"/>
        <v>19</v>
      </c>
      <c r="R34" s="65">
        <f>VLOOKUP($A34,'Return Data'!$B$7:$R$2843,16,0)</f>
        <v>14.2049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15.874651851851853</v>
      </c>
      <c r="E36" s="74"/>
      <c r="F36" s="75">
        <f>AVERAGE(F8:F34)</f>
        <v>20.206051851851853</v>
      </c>
      <c r="G36" s="74"/>
      <c r="H36" s="75">
        <f>AVERAGE(H8:H34)</f>
        <v>47.553292592592598</v>
      </c>
      <c r="I36" s="74"/>
      <c r="J36" s="75">
        <f>AVERAGE(J8:J34)</f>
        <v>61.788914814814788</v>
      </c>
      <c r="K36" s="74"/>
      <c r="L36" s="75">
        <f>AVERAGE(L8:L34)</f>
        <v>30.422512499999996</v>
      </c>
      <c r="M36" s="74"/>
      <c r="N36" s="75">
        <f>AVERAGE(N8:N34)</f>
        <v>15.993481818181818</v>
      </c>
      <c r="O36" s="74"/>
      <c r="P36" s="75">
        <f>AVERAGE(P8:P34)</f>
        <v>15.73749090909091</v>
      </c>
      <c r="Q36" s="74"/>
      <c r="R36" s="75">
        <f>AVERAGE(R8:R34)</f>
        <v>19.27086666666667</v>
      </c>
      <c r="S36" s="76"/>
    </row>
    <row r="37" spans="1:19" x14ac:dyDescent="0.3">
      <c r="A37" s="73" t="s">
        <v>28</v>
      </c>
      <c r="B37" s="74"/>
      <c r="C37" s="74"/>
      <c r="D37" s="75">
        <f>MIN(D8:D34)</f>
        <v>11.2349</v>
      </c>
      <c r="E37" s="74"/>
      <c r="F37" s="75">
        <f>MIN(F8:F34)</f>
        <v>14.778</v>
      </c>
      <c r="G37" s="74"/>
      <c r="H37" s="75">
        <f>MIN(H8:H34)</f>
        <v>34.703099999999999</v>
      </c>
      <c r="I37" s="74"/>
      <c r="J37" s="75">
        <f>MIN(J8:J34)</f>
        <v>47.124099999999999</v>
      </c>
      <c r="K37" s="74"/>
      <c r="L37" s="75">
        <f>MIN(L8:L34)</f>
        <v>25.043299999999999</v>
      </c>
      <c r="M37" s="74"/>
      <c r="N37" s="75">
        <f>MIN(N8:N34)</f>
        <v>11.3085</v>
      </c>
      <c r="O37" s="74"/>
      <c r="P37" s="75">
        <f>MIN(P8:P34)</f>
        <v>12.0238</v>
      </c>
      <c r="Q37" s="74"/>
      <c r="R37" s="75">
        <f>MIN(R8:R34)</f>
        <v>11.813599999999999</v>
      </c>
      <c r="S37" s="76"/>
    </row>
    <row r="38" spans="1:19" ht="15" thickBot="1" x14ac:dyDescent="0.35">
      <c r="A38" s="77" t="s">
        <v>29</v>
      </c>
      <c r="B38" s="78"/>
      <c r="C38" s="78"/>
      <c r="D38" s="79">
        <f>MAX(D8:D34)</f>
        <v>20.6327</v>
      </c>
      <c r="E38" s="78"/>
      <c r="F38" s="79">
        <f>MAX(F8:F34)</f>
        <v>27.7743</v>
      </c>
      <c r="G38" s="78"/>
      <c r="H38" s="79">
        <f>MAX(H8:H34)</f>
        <v>58.6873</v>
      </c>
      <c r="I38" s="78"/>
      <c r="J38" s="79">
        <f>MAX(J8:J34)</f>
        <v>74.085599999999999</v>
      </c>
      <c r="K38" s="78"/>
      <c r="L38" s="79">
        <f>MAX(L8:L34)</f>
        <v>37.092599999999997</v>
      </c>
      <c r="M38" s="78"/>
      <c r="N38" s="79">
        <f>MAX(N8:N34)</f>
        <v>23.5166</v>
      </c>
      <c r="O38" s="78"/>
      <c r="P38" s="79">
        <f>MAX(P8:P34)</f>
        <v>22.0471</v>
      </c>
      <c r="Q38" s="78"/>
      <c r="R38" s="79">
        <f>MAX(R8:R34)</f>
        <v>33.881399999999999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44413</v>
      </c>
      <c r="C8" s="65">
        <f>VLOOKUP($A8,'Return Data'!$B$7:$R$2843,4,0)</f>
        <v>760.431327550525</v>
      </c>
      <c r="D8" s="65">
        <f>VLOOKUP($A8,'Return Data'!$B$7:$R$2843,10,0)</f>
        <v>13.883100000000001</v>
      </c>
      <c r="E8" s="66">
        <f t="shared" ref="E8:E34" si="0">RANK(D8,D$8:D$34,0)</f>
        <v>23</v>
      </c>
      <c r="F8" s="65">
        <f>VLOOKUP($A8,'Return Data'!$B$7:$R$2843,11,0)</f>
        <v>18.205200000000001</v>
      </c>
      <c r="G8" s="66">
        <f t="shared" ref="G8:G34" si="1">RANK(F8,F$8:F$34,0)</f>
        <v>19</v>
      </c>
      <c r="H8" s="65">
        <f>VLOOKUP($A8,'Return Data'!$B$7:$R$2843,12,0)</f>
        <v>45.082999999999998</v>
      </c>
      <c r="I8" s="66">
        <f>RANK(H8,H$8:H$34,0)</f>
        <v>16</v>
      </c>
      <c r="J8" s="65">
        <f>VLOOKUP($A8,'Return Data'!$B$7:$R$2843,13,0)</f>
        <v>63.405000000000001</v>
      </c>
      <c r="K8" s="66">
        <f>RANK(J8,J$8:J$34,0)</f>
        <v>9</v>
      </c>
      <c r="L8" s="65">
        <f>VLOOKUP($A8,'Return Data'!$B$7:$R$2843,17,0)</f>
        <v>30.938199999999998</v>
      </c>
      <c r="M8" s="66">
        <f>RANK(L8,L$8:L$34,0)</f>
        <v>7</v>
      </c>
      <c r="N8" s="65">
        <f>VLOOKUP($A8,'Return Data'!$B$7:$R$2843,14,0)</f>
        <v>13.500999999999999</v>
      </c>
      <c r="O8" s="66">
        <f>RANK(N8,N$8:N$34,0)</f>
        <v>16</v>
      </c>
      <c r="P8" s="65">
        <f>VLOOKUP($A8,'Return Data'!$B$7:$R$2843,15,0)</f>
        <v>13.124599999999999</v>
      </c>
      <c r="Q8" s="66">
        <f>RANK(P8,P$8:P$34,0)</f>
        <v>16</v>
      </c>
      <c r="R8" s="65">
        <f>VLOOKUP($A8,'Return Data'!$B$7:$R$2843,16,0)</f>
        <v>18.058700000000002</v>
      </c>
      <c r="S8" s="67">
        <f>RANK(R8,R$8:R$34,0)</f>
        <v>12</v>
      </c>
    </row>
    <row r="9" spans="1:20" x14ac:dyDescent="0.3">
      <c r="A9" s="63" t="s">
        <v>901</v>
      </c>
      <c r="B9" s="64">
        <f>VLOOKUP($A9,'Return Data'!$B$7:$R$2843,3,0)</f>
        <v>44413</v>
      </c>
      <c r="C9" s="65">
        <f>VLOOKUP($A9,'Return Data'!$B$7:$R$2843,4,0)</f>
        <v>19.43</v>
      </c>
      <c r="D9" s="65">
        <f>VLOOKUP($A9,'Return Data'!$B$7:$R$2843,10,0)</f>
        <v>16.1387</v>
      </c>
      <c r="E9" s="66">
        <f t="shared" si="0"/>
        <v>11</v>
      </c>
      <c r="F9" s="65">
        <f>VLOOKUP($A9,'Return Data'!$B$7:$R$2843,11,0)</f>
        <v>26.8277</v>
      </c>
      <c r="G9" s="66">
        <f t="shared" si="1"/>
        <v>1</v>
      </c>
      <c r="H9" s="65">
        <f>VLOOKUP($A9,'Return Data'!$B$7:$R$2843,12,0)</f>
        <v>48.8889</v>
      </c>
      <c r="I9" s="66">
        <f t="shared" ref="I9:I34" si="2">RANK(H9,H$8:H$34,0)</f>
        <v>10</v>
      </c>
      <c r="J9" s="65">
        <f>VLOOKUP($A9,'Return Data'!$B$7:$R$2843,13,0)</f>
        <v>64.104699999999994</v>
      </c>
      <c r="K9" s="66">
        <f t="shared" ref="K9:K34" si="3">RANK(J9,J$8:J$34,0)</f>
        <v>8</v>
      </c>
      <c r="L9" s="65">
        <f>VLOOKUP($A9,'Return Data'!$B$7:$R$2843,17,0)</f>
        <v>34.449199999999998</v>
      </c>
      <c r="M9" s="66">
        <f t="shared" ref="M9:M34" si="4">RANK(L9,L$8:L$34,0)</f>
        <v>3</v>
      </c>
      <c r="N9" s="65"/>
      <c r="O9" s="66"/>
      <c r="P9" s="65"/>
      <c r="Q9" s="66"/>
      <c r="R9" s="65">
        <f>VLOOKUP($A9,'Return Data'!$B$7:$R$2843,16,0)</f>
        <v>26.890999999999998</v>
      </c>
      <c r="S9" s="67">
        <f t="shared" ref="S9:S34" si="5">RANK(R9,R$8:R$34,0)</f>
        <v>4</v>
      </c>
    </row>
    <row r="10" spans="1:20" x14ac:dyDescent="0.3">
      <c r="A10" s="63" t="s">
        <v>903</v>
      </c>
      <c r="B10" s="64">
        <f>VLOOKUP($A10,'Return Data'!$B$7:$R$2843,3,0)</f>
        <v>44413</v>
      </c>
      <c r="C10" s="65">
        <f>VLOOKUP($A10,'Return Data'!$B$7:$R$2843,4,0)</f>
        <v>53.51</v>
      </c>
      <c r="D10" s="65">
        <f>VLOOKUP($A10,'Return Data'!$B$7:$R$2843,10,0)</f>
        <v>18.1236</v>
      </c>
      <c r="E10" s="66">
        <f t="shared" si="0"/>
        <v>2</v>
      </c>
      <c r="F10" s="65">
        <f>VLOOKUP($A10,'Return Data'!$B$7:$R$2843,11,0)</f>
        <v>23.380199999999999</v>
      </c>
      <c r="G10" s="66">
        <f t="shared" si="1"/>
        <v>3</v>
      </c>
      <c r="H10" s="65">
        <f>VLOOKUP($A10,'Return Data'!$B$7:$R$2843,12,0)</f>
        <v>43.998899999999999</v>
      </c>
      <c r="I10" s="66">
        <f t="shared" si="2"/>
        <v>19</v>
      </c>
      <c r="J10" s="65">
        <f>VLOOKUP($A10,'Return Data'!$B$7:$R$2843,13,0)</f>
        <v>59.3508</v>
      </c>
      <c r="K10" s="66">
        <f t="shared" si="3"/>
        <v>17</v>
      </c>
      <c r="L10" s="65">
        <f>VLOOKUP($A10,'Return Data'!$B$7:$R$2843,17,0)</f>
        <v>31.122199999999999</v>
      </c>
      <c r="M10" s="66">
        <f t="shared" si="4"/>
        <v>6</v>
      </c>
      <c r="N10" s="65">
        <f>VLOOKUP($A10,'Return Data'!$B$7:$R$2843,14,0)</f>
        <v>11.671099999999999</v>
      </c>
      <c r="O10" s="66">
        <f t="shared" ref="O10:O34" si="6">RANK(N10,N$8:N$34,0)</f>
        <v>21</v>
      </c>
      <c r="P10" s="65">
        <f>VLOOKUP($A10,'Return Data'!$B$7:$R$2843,15,0)</f>
        <v>12.963800000000001</v>
      </c>
      <c r="Q10" s="66">
        <f t="shared" ref="Q10:Q34" si="7">RANK(P10,P$8:P$34,0)</f>
        <v>18</v>
      </c>
      <c r="R10" s="65">
        <f>VLOOKUP($A10,'Return Data'!$B$7:$R$2843,16,0)</f>
        <v>14.004300000000001</v>
      </c>
      <c r="S10" s="67">
        <f t="shared" si="5"/>
        <v>17</v>
      </c>
    </row>
    <row r="11" spans="1:20" x14ac:dyDescent="0.3">
      <c r="A11" s="63" t="s">
        <v>905</v>
      </c>
      <c r="B11" s="64">
        <f>VLOOKUP($A11,'Return Data'!$B$7:$R$2843,3,0)</f>
        <v>44413</v>
      </c>
      <c r="C11" s="65">
        <f>VLOOKUP($A11,'Return Data'!$B$7:$R$2843,4,0)</f>
        <v>152.16999999999999</v>
      </c>
      <c r="D11" s="65">
        <f>VLOOKUP($A11,'Return Data'!$B$7:$R$2843,10,0)</f>
        <v>17.125900000000001</v>
      </c>
      <c r="E11" s="66">
        <f t="shared" si="0"/>
        <v>5</v>
      </c>
      <c r="F11" s="65">
        <f>VLOOKUP($A11,'Return Data'!$B$7:$R$2843,11,0)</f>
        <v>19.022300000000001</v>
      </c>
      <c r="G11" s="66">
        <f t="shared" si="1"/>
        <v>15</v>
      </c>
      <c r="H11" s="65">
        <f>VLOOKUP($A11,'Return Data'!$B$7:$R$2843,12,0)</f>
        <v>44.0458</v>
      </c>
      <c r="I11" s="66">
        <f t="shared" si="2"/>
        <v>18</v>
      </c>
      <c r="J11" s="65">
        <f>VLOOKUP($A11,'Return Data'!$B$7:$R$2843,13,0)</f>
        <v>60.5169</v>
      </c>
      <c r="K11" s="66">
        <f t="shared" si="3"/>
        <v>13</v>
      </c>
      <c r="L11" s="65">
        <f>VLOOKUP($A11,'Return Data'!$B$7:$R$2843,17,0)</f>
        <v>33.566099999999999</v>
      </c>
      <c r="M11" s="66">
        <f t="shared" si="4"/>
        <v>5</v>
      </c>
      <c r="N11" s="65">
        <f>VLOOKUP($A11,'Return Data'!$B$7:$R$2843,14,0)</f>
        <v>16.1111</v>
      </c>
      <c r="O11" s="66">
        <f t="shared" si="6"/>
        <v>8</v>
      </c>
      <c r="P11" s="65">
        <f>VLOOKUP($A11,'Return Data'!$B$7:$R$2843,15,0)</f>
        <v>17.8568</v>
      </c>
      <c r="Q11" s="66">
        <f t="shared" si="7"/>
        <v>2</v>
      </c>
      <c r="R11" s="65">
        <f>VLOOKUP($A11,'Return Data'!$B$7:$R$2843,16,0)</f>
        <v>18.0411</v>
      </c>
      <c r="S11" s="67">
        <f t="shared" si="5"/>
        <v>13</v>
      </c>
    </row>
    <row r="12" spans="1:20" x14ac:dyDescent="0.3">
      <c r="A12" s="63" t="s">
        <v>907</v>
      </c>
      <c r="B12" s="64">
        <f>VLOOKUP($A12,'Return Data'!$B$7:$R$2843,3,0)</f>
        <v>44413</v>
      </c>
      <c r="C12" s="65">
        <f>VLOOKUP($A12,'Return Data'!$B$7:$R$2843,4,0)</f>
        <v>351.197</v>
      </c>
      <c r="D12" s="65">
        <f>VLOOKUP($A12,'Return Data'!$B$7:$R$2843,10,0)</f>
        <v>15.981199999999999</v>
      </c>
      <c r="E12" s="66">
        <f t="shared" si="0"/>
        <v>14</v>
      </c>
      <c r="F12" s="65">
        <f>VLOOKUP($A12,'Return Data'!$B$7:$R$2843,11,0)</f>
        <v>20.736899999999999</v>
      </c>
      <c r="G12" s="66">
        <f t="shared" si="1"/>
        <v>8</v>
      </c>
      <c r="H12" s="65">
        <f>VLOOKUP($A12,'Return Data'!$B$7:$R$2843,12,0)</f>
        <v>50.317999999999998</v>
      </c>
      <c r="I12" s="66">
        <f t="shared" si="2"/>
        <v>7</v>
      </c>
      <c r="J12" s="65">
        <f>VLOOKUP($A12,'Return Data'!$B$7:$R$2843,13,0)</f>
        <v>63.011600000000001</v>
      </c>
      <c r="K12" s="66">
        <f t="shared" si="3"/>
        <v>11</v>
      </c>
      <c r="L12" s="65">
        <f>VLOOKUP($A12,'Return Data'!$B$7:$R$2843,17,0)</f>
        <v>30.9239</v>
      </c>
      <c r="M12" s="66">
        <f t="shared" si="4"/>
        <v>8</v>
      </c>
      <c r="N12" s="65">
        <f>VLOOKUP($A12,'Return Data'!$B$7:$R$2843,14,0)</f>
        <v>16.6417</v>
      </c>
      <c r="O12" s="66">
        <f t="shared" si="6"/>
        <v>5</v>
      </c>
      <c r="P12" s="65">
        <f>VLOOKUP($A12,'Return Data'!$B$7:$R$2843,15,0)</f>
        <v>15.4421</v>
      </c>
      <c r="Q12" s="66">
        <f t="shared" si="7"/>
        <v>7</v>
      </c>
      <c r="R12" s="65">
        <f>VLOOKUP($A12,'Return Data'!$B$7:$R$2843,16,0)</f>
        <v>18.244499999999999</v>
      </c>
      <c r="S12" s="67">
        <f t="shared" si="5"/>
        <v>11</v>
      </c>
    </row>
    <row r="13" spans="1:20" x14ac:dyDescent="0.3">
      <c r="A13" s="63" t="s">
        <v>909</v>
      </c>
      <c r="B13" s="64">
        <f>VLOOKUP($A13,'Return Data'!$B$7:$R$2843,3,0)</f>
        <v>44413</v>
      </c>
      <c r="C13" s="65">
        <f>VLOOKUP($A13,'Return Data'!$B$7:$R$2843,4,0)</f>
        <v>49.996000000000002</v>
      </c>
      <c r="D13" s="65">
        <f>VLOOKUP($A13,'Return Data'!$B$7:$R$2843,10,0)</f>
        <v>16.259</v>
      </c>
      <c r="E13" s="66">
        <f t="shared" si="0"/>
        <v>8</v>
      </c>
      <c r="F13" s="65">
        <f>VLOOKUP($A13,'Return Data'!$B$7:$R$2843,11,0)</f>
        <v>19.1203</v>
      </c>
      <c r="G13" s="66">
        <f t="shared" si="1"/>
        <v>14</v>
      </c>
      <c r="H13" s="65">
        <f>VLOOKUP($A13,'Return Data'!$B$7:$R$2843,12,0)</f>
        <v>46.020600000000002</v>
      </c>
      <c r="I13" s="66">
        <f t="shared" si="2"/>
        <v>14</v>
      </c>
      <c r="J13" s="65">
        <f>VLOOKUP($A13,'Return Data'!$B$7:$R$2843,13,0)</f>
        <v>60.366900000000001</v>
      </c>
      <c r="K13" s="66">
        <f t="shared" si="3"/>
        <v>15</v>
      </c>
      <c r="L13" s="65">
        <f>VLOOKUP($A13,'Return Data'!$B$7:$R$2843,17,0)</f>
        <v>30.4285</v>
      </c>
      <c r="M13" s="66">
        <f t="shared" si="4"/>
        <v>9</v>
      </c>
      <c r="N13" s="65">
        <f>VLOOKUP($A13,'Return Data'!$B$7:$R$2843,14,0)</f>
        <v>16.1478</v>
      </c>
      <c r="O13" s="66">
        <f t="shared" si="6"/>
        <v>7</v>
      </c>
      <c r="P13" s="65">
        <f>VLOOKUP($A13,'Return Data'!$B$7:$R$2843,15,0)</f>
        <v>15.6783</v>
      </c>
      <c r="Q13" s="66">
        <f t="shared" si="7"/>
        <v>5</v>
      </c>
      <c r="R13" s="65">
        <f>VLOOKUP($A13,'Return Data'!$B$7:$R$2843,16,0)</f>
        <v>12.0425</v>
      </c>
      <c r="S13" s="67">
        <f t="shared" si="5"/>
        <v>26</v>
      </c>
    </row>
    <row r="14" spans="1:20" x14ac:dyDescent="0.3">
      <c r="A14" s="63" t="s">
        <v>910</v>
      </c>
      <c r="B14" s="64">
        <f>VLOOKUP($A14,'Return Data'!$B$7:$R$2843,3,0)</f>
        <v>44413</v>
      </c>
      <c r="C14" s="65">
        <f>VLOOKUP($A14,'Return Data'!$B$7:$R$2843,4,0)</f>
        <v>115.9599</v>
      </c>
      <c r="D14" s="65">
        <f>VLOOKUP($A14,'Return Data'!$B$7:$R$2843,10,0)</f>
        <v>15.991300000000001</v>
      </c>
      <c r="E14" s="66">
        <f t="shared" si="0"/>
        <v>13</v>
      </c>
      <c r="F14" s="65">
        <f>VLOOKUP($A14,'Return Data'!$B$7:$R$2843,11,0)</f>
        <v>18.5045</v>
      </c>
      <c r="G14" s="66">
        <f t="shared" si="1"/>
        <v>17</v>
      </c>
      <c r="H14" s="65">
        <f>VLOOKUP($A14,'Return Data'!$B$7:$R$2843,12,0)</f>
        <v>52.297699999999999</v>
      </c>
      <c r="I14" s="66">
        <f t="shared" si="2"/>
        <v>4</v>
      </c>
      <c r="J14" s="65">
        <f>VLOOKUP($A14,'Return Data'!$B$7:$R$2843,13,0)</f>
        <v>72.7072</v>
      </c>
      <c r="K14" s="66">
        <f t="shared" si="3"/>
        <v>1</v>
      </c>
      <c r="L14" s="65">
        <f>VLOOKUP($A14,'Return Data'!$B$7:$R$2843,17,0)</f>
        <v>26.0246</v>
      </c>
      <c r="M14" s="66">
        <f t="shared" si="4"/>
        <v>18</v>
      </c>
      <c r="N14" s="65">
        <f>VLOOKUP($A14,'Return Data'!$B$7:$R$2843,14,0)</f>
        <v>12.685700000000001</v>
      </c>
      <c r="O14" s="66">
        <f t="shared" si="6"/>
        <v>19</v>
      </c>
      <c r="P14" s="65">
        <f>VLOOKUP($A14,'Return Data'!$B$7:$R$2843,15,0)</f>
        <v>11.698600000000001</v>
      </c>
      <c r="Q14" s="66">
        <f t="shared" si="7"/>
        <v>21</v>
      </c>
      <c r="R14" s="65">
        <f>VLOOKUP($A14,'Return Data'!$B$7:$R$2843,16,0)</f>
        <v>16.076799999999999</v>
      </c>
      <c r="S14" s="67">
        <f t="shared" si="5"/>
        <v>14</v>
      </c>
    </row>
    <row r="15" spans="1:20" x14ac:dyDescent="0.3">
      <c r="A15" s="63" t="s">
        <v>2030</v>
      </c>
      <c r="B15" s="64">
        <f>VLOOKUP($A15,'Return Data'!$B$7:$R$2843,3,0)</f>
        <v>44413</v>
      </c>
      <c r="C15" s="65">
        <f>VLOOKUP($A15,'Return Data'!$B$7:$R$2843,4,0)</f>
        <v>231.21477016662499</v>
      </c>
      <c r="D15" s="65">
        <f>VLOOKUP($A15,'Return Data'!$B$7:$R$2843,10,0)</f>
        <v>16.2117</v>
      </c>
      <c r="E15" s="66">
        <f t="shared" si="0"/>
        <v>10</v>
      </c>
      <c r="F15" s="65">
        <f>VLOOKUP($A15,'Return Data'!$B$7:$R$2843,11,0)</f>
        <v>19.846299999999999</v>
      </c>
      <c r="G15" s="66">
        <f t="shared" si="1"/>
        <v>12</v>
      </c>
      <c r="H15" s="65">
        <f>VLOOKUP($A15,'Return Data'!$B$7:$R$2843,12,0)</f>
        <v>54.897799999999997</v>
      </c>
      <c r="I15" s="66">
        <f t="shared" si="2"/>
        <v>2</v>
      </c>
      <c r="J15" s="65">
        <f>VLOOKUP($A15,'Return Data'!$B$7:$R$2843,13,0)</f>
        <v>68.343699999999998</v>
      </c>
      <c r="K15" s="66">
        <f t="shared" si="3"/>
        <v>2</v>
      </c>
      <c r="L15" s="65">
        <f>VLOOKUP($A15,'Return Data'!$B$7:$R$2843,17,0)</f>
        <v>28.3462</v>
      </c>
      <c r="M15" s="66">
        <f t="shared" si="4"/>
        <v>13</v>
      </c>
      <c r="N15" s="65">
        <f>VLOOKUP($A15,'Return Data'!$B$7:$R$2843,14,0)</f>
        <v>14.6698</v>
      </c>
      <c r="O15" s="66">
        <f t="shared" si="6"/>
        <v>10</v>
      </c>
      <c r="P15" s="65">
        <f>VLOOKUP($A15,'Return Data'!$B$7:$R$2843,15,0)</f>
        <v>13.592700000000001</v>
      </c>
      <c r="Q15" s="66">
        <f t="shared" si="7"/>
        <v>14</v>
      </c>
      <c r="R15" s="65">
        <f>VLOOKUP($A15,'Return Data'!$B$7:$R$2843,16,0)</f>
        <v>12.1083</v>
      </c>
      <c r="S15" s="67">
        <f t="shared" si="5"/>
        <v>25</v>
      </c>
    </row>
    <row r="16" spans="1:20" x14ac:dyDescent="0.3">
      <c r="A16" s="63" t="s">
        <v>913</v>
      </c>
      <c r="B16" s="64">
        <f>VLOOKUP($A16,'Return Data'!$B$7:$R$2843,3,0)</f>
        <v>44413</v>
      </c>
      <c r="C16" s="65">
        <f>VLOOKUP($A16,'Return Data'!$B$7:$R$2843,4,0)</f>
        <v>15.0341</v>
      </c>
      <c r="D16" s="65">
        <f>VLOOKUP($A16,'Return Data'!$B$7:$R$2843,10,0)</f>
        <v>15.1447</v>
      </c>
      <c r="E16" s="66">
        <f t="shared" si="0"/>
        <v>16</v>
      </c>
      <c r="F16" s="65">
        <f>VLOOKUP($A16,'Return Data'!$B$7:$R$2843,11,0)</f>
        <v>16.666399999999999</v>
      </c>
      <c r="G16" s="66">
        <f t="shared" si="1"/>
        <v>24</v>
      </c>
      <c r="H16" s="65">
        <f>VLOOKUP($A16,'Return Data'!$B$7:$R$2843,12,0)</f>
        <v>42.596600000000002</v>
      </c>
      <c r="I16" s="66">
        <f t="shared" si="2"/>
        <v>21</v>
      </c>
      <c r="J16" s="65">
        <f>VLOOKUP($A16,'Return Data'!$B$7:$R$2843,13,0)</f>
        <v>58.231999999999999</v>
      </c>
      <c r="K16" s="66">
        <f t="shared" si="3"/>
        <v>19</v>
      </c>
      <c r="L16" s="65">
        <f>VLOOKUP($A16,'Return Data'!$B$7:$R$2843,17,0)</f>
        <v>27.993600000000001</v>
      </c>
      <c r="M16" s="66">
        <f t="shared" si="4"/>
        <v>14</v>
      </c>
      <c r="N16" s="65"/>
      <c r="O16" s="66"/>
      <c r="P16" s="65"/>
      <c r="Q16" s="66"/>
      <c r="R16" s="65">
        <f>VLOOKUP($A16,'Return Data'!$B$7:$R$2843,16,0)</f>
        <v>18.8687</v>
      </c>
      <c r="S16" s="67">
        <f t="shared" si="5"/>
        <v>8</v>
      </c>
    </row>
    <row r="17" spans="1:19" x14ac:dyDescent="0.3">
      <c r="A17" s="63" t="s">
        <v>914</v>
      </c>
      <c r="B17" s="64">
        <f>VLOOKUP($A17,'Return Data'!$B$7:$R$2843,3,0)</f>
        <v>44413</v>
      </c>
      <c r="C17" s="65">
        <f>VLOOKUP($A17,'Return Data'!$B$7:$R$2843,4,0)</f>
        <v>481.23</v>
      </c>
      <c r="D17" s="65">
        <f>VLOOKUP($A17,'Return Data'!$B$7:$R$2843,10,0)</f>
        <v>15.104799999999999</v>
      </c>
      <c r="E17" s="66">
        <f t="shared" si="0"/>
        <v>17</v>
      </c>
      <c r="F17" s="65">
        <f>VLOOKUP($A17,'Return Data'!$B$7:$R$2843,11,0)</f>
        <v>20.307500000000001</v>
      </c>
      <c r="G17" s="66">
        <f t="shared" si="1"/>
        <v>9</v>
      </c>
      <c r="H17" s="65">
        <f>VLOOKUP($A17,'Return Data'!$B$7:$R$2843,12,0)</f>
        <v>51.296900000000001</v>
      </c>
      <c r="I17" s="66">
        <f t="shared" si="2"/>
        <v>6</v>
      </c>
      <c r="J17" s="65">
        <f>VLOOKUP($A17,'Return Data'!$B$7:$R$2843,13,0)</f>
        <v>64.124700000000004</v>
      </c>
      <c r="K17" s="66">
        <f t="shared" si="3"/>
        <v>7</v>
      </c>
      <c r="L17" s="65">
        <f>VLOOKUP($A17,'Return Data'!$B$7:$R$2843,17,0)</f>
        <v>26.4376</v>
      </c>
      <c r="M17" s="66">
        <f t="shared" si="4"/>
        <v>17</v>
      </c>
      <c r="N17" s="65">
        <f>VLOOKUP($A17,'Return Data'!$B$7:$R$2843,14,0)</f>
        <v>14.4636</v>
      </c>
      <c r="O17" s="66">
        <f t="shared" si="6"/>
        <v>11</v>
      </c>
      <c r="P17" s="65">
        <f>VLOOKUP($A17,'Return Data'!$B$7:$R$2843,15,0)</f>
        <v>13.101900000000001</v>
      </c>
      <c r="Q17" s="66">
        <f t="shared" si="7"/>
        <v>17</v>
      </c>
      <c r="R17" s="65">
        <f>VLOOKUP($A17,'Return Data'!$B$7:$R$2843,16,0)</f>
        <v>18.265899999999998</v>
      </c>
      <c r="S17" s="67">
        <f t="shared" si="5"/>
        <v>10</v>
      </c>
    </row>
    <row r="18" spans="1:19" x14ac:dyDescent="0.3">
      <c r="A18" s="63" t="s">
        <v>917</v>
      </c>
      <c r="B18" s="64">
        <f>VLOOKUP($A18,'Return Data'!$B$7:$R$2843,3,0)</f>
        <v>44413</v>
      </c>
      <c r="C18" s="65">
        <f>VLOOKUP($A18,'Return Data'!$B$7:$R$2843,4,0)</f>
        <v>66.010000000000005</v>
      </c>
      <c r="D18" s="65">
        <f>VLOOKUP($A18,'Return Data'!$B$7:$R$2843,10,0)</f>
        <v>14.78</v>
      </c>
      <c r="E18" s="66">
        <f t="shared" si="0"/>
        <v>20</v>
      </c>
      <c r="F18" s="65">
        <f>VLOOKUP($A18,'Return Data'!$B$7:$R$2843,11,0)</f>
        <v>17.664899999999999</v>
      </c>
      <c r="G18" s="66">
        <f t="shared" si="1"/>
        <v>22</v>
      </c>
      <c r="H18" s="65">
        <f>VLOOKUP($A18,'Return Data'!$B$7:$R$2843,12,0)</f>
        <v>43.624899999999997</v>
      </c>
      <c r="I18" s="66">
        <f t="shared" si="2"/>
        <v>20</v>
      </c>
      <c r="J18" s="65">
        <f>VLOOKUP($A18,'Return Data'!$B$7:$R$2843,13,0)</f>
        <v>60.218400000000003</v>
      </c>
      <c r="K18" s="66">
        <f t="shared" si="3"/>
        <v>16</v>
      </c>
      <c r="L18" s="65">
        <f>VLOOKUP($A18,'Return Data'!$B$7:$R$2843,17,0)</f>
        <v>27.170100000000001</v>
      </c>
      <c r="M18" s="66">
        <f t="shared" si="4"/>
        <v>15</v>
      </c>
      <c r="N18" s="65">
        <f>VLOOKUP($A18,'Return Data'!$B$7:$R$2843,14,0)</f>
        <v>12.4968</v>
      </c>
      <c r="O18" s="66">
        <f t="shared" si="6"/>
        <v>20</v>
      </c>
      <c r="P18" s="65">
        <f>VLOOKUP($A18,'Return Data'!$B$7:$R$2843,15,0)</f>
        <v>13.5815</v>
      </c>
      <c r="Q18" s="66">
        <f t="shared" si="7"/>
        <v>15</v>
      </c>
      <c r="R18" s="65">
        <f>VLOOKUP($A18,'Return Data'!$B$7:$R$2843,16,0)</f>
        <v>12.5189</v>
      </c>
      <c r="S18" s="67">
        <f t="shared" si="5"/>
        <v>23</v>
      </c>
    </row>
    <row r="19" spans="1:19" x14ac:dyDescent="0.3">
      <c r="A19" s="63" t="s">
        <v>918</v>
      </c>
      <c r="B19" s="64">
        <f>VLOOKUP($A19,'Return Data'!$B$7:$R$2843,3,0)</f>
        <v>44413</v>
      </c>
      <c r="C19" s="65">
        <f>VLOOKUP($A19,'Return Data'!$B$7:$R$2843,4,0)</f>
        <v>50.19</v>
      </c>
      <c r="D19" s="65">
        <f>VLOOKUP($A19,'Return Data'!$B$7:$R$2843,10,0)</f>
        <v>16.099900000000002</v>
      </c>
      <c r="E19" s="66">
        <f t="shared" si="0"/>
        <v>12</v>
      </c>
      <c r="F19" s="65">
        <f>VLOOKUP($A19,'Return Data'!$B$7:$R$2843,11,0)</f>
        <v>14.016400000000001</v>
      </c>
      <c r="G19" s="66">
        <f t="shared" si="1"/>
        <v>27</v>
      </c>
      <c r="H19" s="65">
        <f>VLOOKUP($A19,'Return Data'!$B$7:$R$2843,12,0)</f>
        <v>38.188299999999998</v>
      </c>
      <c r="I19" s="66">
        <f t="shared" si="2"/>
        <v>25</v>
      </c>
      <c r="J19" s="65">
        <f>VLOOKUP($A19,'Return Data'!$B$7:$R$2843,13,0)</f>
        <v>49.552999999999997</v>
      </c>
      <c r="K19" s="66">
        <f t="shared" si="3"/>
        <v>26</v>
      </c>
      <c r="L19" s="65">
        <f>VLOOKUP($A19,'Return Data'!$B$7:$R$2843,17,0)</f>
        <v>25.2378</v>
      </c>
      <c r="M19" s="66">
        <f t="shared" si="4"/>
        <v>22</v>
      </c>
      <c r="N19" s="65">
        <f>VLOOKUP($A19,'Return Data'!$B$7:$R$2843,14,0)</f>
        <v>13.456899999999999</v>
      </c>
      <c r="O19" s="66">
        <f t="shared" si="6"/>
        <v>17</v>
      </c>
      <c r="P19" s="65">
        <f>VLOOKUP($A19,'Return Data'!$B$7:$R$2843,15,0)</f>
        <v>15.012700000000001</v>
      </c>
      <c r="Q19" s="66">
        <f t="shared" si="7"/>
        <v>11</v>
      </c>
      <c r="R19" s="65">
        <f>VLOOKUP($A19,'Return Data'!$B$7:$R$2843,16,0)</f>
        <v>12.213200000000001</v>
      </c>
      <c r="S19" s="67">
        <f t="shared" si="5"/>
        <v>24</v>
      </c>
    </row>
    <row r="20" spans="1:19" x14ac:dyDescent="0.3">
      <c r="A20" s="63" t="s">
        <v>920</v>
      </c>
      <c r="B20" s="64">
        <f>VLOOKUP($A20,'Return Data'!$B$7:$R$2843,3,0)</f>
        <v>44413</v>
      </c>
      <c r="C20" s="65">
        <f>VLOOKUP($A20,'Return Data'!$B$7:$R$2843,4,0)</f>
        <v>186.74700000000001</v>
      </c>
      <c r="D20" s="65">
        <f>VLOOKUP($A20,'Return Data'!$B$7:$R$2843,10,0)</f>
        <v>13.443300000000001</v>
      </c>
      <c r="E20" s="66">
        <f t="shared" si="0"/>
        <v>25</v>
      </c>
      <c r="F20" s="65">
        <f>VLOOKUP($A20,'Return Data'!$B$7:$R$2843,11,0)</f>
        <v>18.5304</v>
      </c>
      <c r="G20" s="66">
        <f t="shared" si="1"/>
        <v>16</v>
      </c>
      <c r="H20" s="65">
        <f>VLOOKUP($A20,'Return Data'!$B$7:$R$2843,12,0)</f>
        <v>42.476700000000001</v>
      </c>
      <c r="I20" s="66">
        <f t="shared" si="2"/>
        <v>22</v>
      </c>
      <c r="J20" s="65">
        <f>VLOOKUP($A20,'Return Data'!$B$7:$R$2843,13,0)</f>
        <v>54.021999999999998</v>
      </c>
      <c r="K20" s="66">
        <f t="shared" si="3"/>
        <v>21</v>
      </c>
      <c r="L20" s="65">
        <f>VLOOKUP($A20,'Return Data'!$B$7:$R$2843,17,0)</f>
        <v>29.185199999999998</v>
      </c>
      <c r="M20" s="66">
        <f t="shared" si="4"/>
        <v>11</v>
      </c>
      <c r="N20" s="65">
        <f>VLOOKUP($A20,'Return Data'!$B$7:$R$2843,14,0)</f>
        <v>16.3294</v>
      </c>
      <c r="O20" s="66">
        <f t="shared" si="6"/>
        <v>6</v>
      </c>
      <c r="P20" s="65">
        <f>VLOOKUP($A20,'Return Data'!$B$7:$R$2843,15,0)</f>
        <v>15.4269</v>
      </c>
      <c r="Q20" s="66">
        <f t="shared" si="7"/>
        <v>8</v>
      </c>
      <c r="R20" s="65">
        <f>VLOOKUP($A20,'Return Data'!$B$7:$R$2843,16,0)</f>
        <v>18.892700000000001</v>
      </c>
      <c r="S20" s="67">
        <f t="shared" si="5"/>
        <v>7</v>
      </c>
    </row>
    <row r="21" spans="1:19" x14ac:dyDescent="0.3">
      <c r="A21" s="63" t="s">
        <v>923</v>
      </c>
      <c r="B21" s="64">
        <f>VLOOKUP($A21,'Return Data'!$B$7:$R$2843,3,0)</f>
        <v>44413</v>
      </c>
      <c r="C21" s="65">
        <f>VLOOKUP($A21,'Return Data'!$B$7:$R$2843,4,0)</f>
        <v>66.382000000000005</v>
      </c>
      <c r="D21" s="65">
        <f>VLOOKUP($A21,'Return Data'!$B$7:$R$2843,10,0)</f>
        <v>13.851100000000001</v>
      </c>
      <c r="E21" s="66">
        <f t="shared" si="0"/>
        <v>24</v>
      </c>
      <c r="F21" s="65">
        <f>VLOOKUP($A21,'Return Data'!$B$7:$R$2843,11,0)</f>
        <v>15.4831</v>
      </c>
      <c r="G21" s="66">
        <f t="shared" si="1"/>
        <v>25</v>
      </c>
      <c r="H21" s="65">
        <f>VLOOKUP($A21,'Return Data'!$B$7:$R$2843,12,0)</f>
        <v>33.821199999999997</v>
      </c>
      <c r="I21" s="66">
        <f t="shared" si="2"/>
        <v>27</v>
      </c>
      <c r="J21" s="65">
        <f>VLOOKUP($A21,'Return Data'!$B$7:$R$2843,13,0)</f>
        <v>45.833599999999997</v>
      </c>
      <c r="K21" s="66">
        <f t="shared" si="3"/>
        <v>27</v>
      </c>
      <c r="L21" s="65">
        <f>VLOOKUP($A21,'Return Data'!$B$7:$R$2843,17,0)</f>
        <v>23.972799999999999</v>
      </c>
      <c r="M21" s="66">
        <f t="shared" si="4"/>
        <v>24</v>
      </c>
      <c r="N21" s="65">
        <f>VLOOKUP($A21,'Return Data'!$B$7:$R$2843,14,0)</f>
        <v>10.364699999999999</v>
      </c>
      <c r="O21" s="66">
        <f t="shared" si="6"/>
        <v>22</v>
      </c>
      <c r="P21" s="65">
        <f>VLOOKUP($A21,'Return Data'!$B$7:$R$2843,15,0)</f>
        <v>12.3246</v>
      </c>
      <c r="Q21" s="66">
        <f t="shared" si="7"/>
        <v>20</v>
      </c>
      <c r="R21" s="65">
        <f>VLOOKUP($A21,'Return Data'!$B$7:$R$2843,16,0)</f>
        <v>13.2463</v>
      </c>
      <c r="S21" s="67">
        <f t="shared" si="5"/>
        <v>19</v>
      </c>
    </row>
    <row r="22" spans="1:19" x14ac:dyDescent="0.3">
      <c r="A22" s="63" t="s">
        <v>925</v>
      </c>
      <c r="B22" s="64">
        <f>VLOOKUP($A22,'Return Data'!$B$7:$R$2843,3,0)</f>
        <v>44413</v>
      </c>
      <c r="C22" s="65">
        <f>VLOOKUP($A22,'Return Data'!$B$7:$R$2843,4,0)</f>
        <v>22.3048</v>
      </c>
      <c r="D22" s="65">
        <f>VLOOKUP($A22,'Return Data'!$B$7:$R$2843,10,0)</f>
        <v>13.9803</v>
      </c>
      <c r="E22" s="66">
        <f t="shared" si="0"/>
        <v>21</v>
      </c>
      <c r="F22" s="65">
        <f>VLOOKUP($A22,'Return Data'!$B$7:$R$2843,11,0)</f>
        <v>18.008600000000001</v>
      </c>
      <c r="G22" s="66">
        <f t="shared" si="1"/>
        <v>20</v>
      </c>
      <c r="H22" s="65">
        <f>VLOOKUP($A22,'Return Data'!$B$7:$R$2843,12,0)</f>
        <v>37.073</v>
      </c>
      <c r="I22" s="66">
        <f t="shared" si="2"/>
        <v>26</v>
      </c>
      <c r="J22" s="65">
        <f>VLOOKUP($A22,'Return Data'!$B$7:$R$2843,13,0)</f>
        <v>52.4739</v>
      </c>
      <c r="K22" s="66">
        <f t="shared" si="3"/>
        <v>22</v>
      </c>
      <c r="L22" s="65">
        <f>VLOOKUP($A22,'Return Data'!$B$7:$R$2843,17,0)</f>
        <v>25.7409</v>
      </c>
      <c r="M22" s="66">
        <f t="shared" si="4"/>
        <v>21</v>
      </c>
      <c r="N22" s="65">
        <f>VLOOKUP($A22,'Return Data'!$B$7:$R$2843,14,0)</f>
        <v>14.217000000000001</v>
      </c>
      <c r="O22" s="66">
        <f t="shared" si="6"/>
        <v>12</v>
      </c>
      <c r="P22" s="65">
        <f>VLOOKUP($A22,'Return Data'!$B$7:$R$2843,15,0)</f>
        <v>15.4704</v>
      </c>
      <c r="Q22" s="66">
        <f t="shared" si="7"/>
        <v>6</v>
      </c>
      <c r="R22" s="65">
        <f>VLOOKUP($A22,'Return Data'!$B$7:$R$2843,16,0)</f>
        <v>13.2515</v>
      </c>
      <c r="S22" s="67">
        <f t="shared" si="5"/>
        <v>18</v>
      </c>
    </row>
    <row r="23" spans="1:19" x14ac:dyDescent="0.3">
      <c r="A23" s="63" t="s">
        <v>927</v>
      </c>
      <c r="B23" s="64">
        <f>VLOOKUP($A23,'Return Data'!$B$7:$R$2843,3,0)</f>
        <v>44413</v>
      </c>
      <c r="C23" s="65">
        <f>VLOOKUP($A23,'Return Data'!$B$7:$R$2843,4,0)</f>
        <v>15.490600000000001</v>
      </c>
      <c r="D23" s="65">
        <f>VLOOKUP($A23,'Return Data'!$B$7:$R$2843,10,0)</f>
        <v>16.2347</v>
      </c>
      <c r="E23" s="66">
        <f t="shared" si="0"/>
        <v>9</v>
      </c>
      <c r="F23" s="65">
        <f>VLOOKUP($A23,'Return Data'!$B$7:$R$2843,11,0)</f>
        <v>22.205100000000002</v>
      </c>
      <c r="G23" s="66">
        <f t="shared" si="1"/>
        <v>5</v>
      </c>
      <c r="H23" s="65">
        <f>VLOOKUP($A23,'Return Data'!$B$7:$R$2843,12,0)</f>
        <v>50.207500000000003</v>
      </c>
      <c r="I23" s="66">
        <f t="shared" si="2"/>
        <v>8</v>
      </c>
      <c r="J23" s="65">
        <f>VLOOKUP($A23,'Return Data'!$B$7:$R$2843,13,0)</f>
        <v>63.353000000000002</v>
      </c>
      <c r="K23" s="66">
        <f t="shared" si="3"/>
        <v>10</v>
      </c>
      <c r="L23" s="65"/>
      <c r="M23" s="66"/>
      <c r="N23" s="65"/>
      <c r="O23" s="66"/>
      <c r="P23" s="65"/>
      <c r="Q23" s="66"/>
      <c r="R23" s="65">
        <f>VLOOKUP($A23,'Return Data'!$B$7:$R$2843,16,0)</f>
        <v>31.459700000000002</v>
      </c>
      <c r="S23" s="67">
        <f t="shared" si="5"/>
        <v>1</v>
      </c>
    </row>
    <row r="24" spans="1:19" x14ac:dyDescent="0.3">
      <c r="A24" s="63" t="s">
        <v>929</v>
      </c>
      <c r="B24" s="64">
        <f>VLOOKUP($A24,'Return Data'!$B$7:$R$2843,3,0)</f>
        <v>44413</v>
      </c>
      <c r="C24" s="65">
        <f>VLOOKUP($A24,'Return Data'!$B$7:$R$2843,4,0)</f>
        <v>92.519000000000005</v>
      </c>
      <c r="D24" s="65">
        <f>VLOOKUP($A24,'Return Data'!$B$7:$R$2843,10,0)</f>
        <v>15.0848</v>
      </c>
      <c r="E24" s="66">
        <f t="shared" si="0"/>
        <v>18</v>
      </c>
      <c r="F24" s="65">
        <f>VLOOKUP($A24,'Return Data'!$B$7:$R$2843,11,0)</f>
        <v>20.084399999999999</v>
      </c>
      <c r="G24" s="66">
        <f t="shared" si="1"/>
        <v>10</v>
      </c>
      <c r="H24" s="65">
        <f>VLOOKUP($A24,'Return Data'!$B$7:$R$2843,12,0)</f>
        <v>48.825699999999998</v>
      </c>
      <c r="I24" s="66">
        <f t="shared" si="2"/>
        <v>11</v>
      </c>
      <c r="J24" s="65">
        <f>VLOOKUP($A24,'Return Data'!$B$7:$R$2843,13,0)</f>
        <v>67.001800000000003</v>
      </c>
      <c r="K24" s="66">
        <f t="shared" si="3"/>
        <v>5</v>
      </c>
      <c r="L24" s="65">
        <f>VLOOKUP($A24,'Return Data'!$B$7:$R$2843,17,0)</f>
        <v>35.698</v>
      </c>
      <c r="M24" s="66">
        <f t="shared" si="4"/>
        <v>1</v>
      </c>
      <c r="N24" s="65">
        <f>VLOOKUP($A24,'Return Data'!$B$7:$R$2843,14,0)</f>
        <v>22.28</v>
      </c>
      <c r="O24" s="66">
        <f t="shared" si="6"/>
        <v>1</v>
      </c>
      <c r="P24" s="65">
        <f>VLOOKUP($A24,'Return Data'!$B$7:$R$2843,15,0)</f>
        <v>20.964400000000001</v>
      </c>
      <c r="Q24" s="66">
        <f t="shared" si="7"/>
        <v>1</v>
      </c>
      <c r="R24" s="65">
        <f>VLOOKUP($A24,'Return Data'!$B$7:$R$2843,16,0)</f>
        <v>22.232800000000001</v>
      </c>
      <c r="S24" s="67">
        <f t="shared" si="5"/>
        <v>6</v>
      </c>
    </row>
    <row r="25" spans="1:19" x14ac:dyDescent="0.3">
      <c r="A25" s="63" t="s">
        <v>931</v>
      </c>
      <c r="B25" s="64">
        <f>VLOOKUP($A25,'Return Data'!$B$7:$R$2843,3,0)</f>
        <v>44413</v>
      </c>
      <c r="C25" s="65">
        <f>VLOOKUP($A25,'Return Data'!$B$7:$R$2843,4,0)</f>
        <v>15.917199999999999</v>
      </c>
      <c r="D25" s="65">
        <f>VLOOKUP($A25,'Return Data'!$B$7:$R$2843,10,0)</f>
        <v>20.107099999999999</v>
      </c>
      <c r="E25" s="66">
        <f t="shared" si="0"/>
        <v>1</v>
      </c>
      <c r="F25" s="65">
        <f>VLOOKUP($A25,'Return Data'!$B$7:$R$2843,11,0)</f>
        <v>24.163</v>
      </c>
      <c r="G25" s="66">
        <f t="shared" si="1"/>
        <v>2</v>
      </c>
      <c r="H25" s="65">
        <f>VLOOKUP($A25,'Return Data'!$B$7:$R$2843,12,0)</f>
        <v>53.285800000000002</v>
      </c>
      <c r="I25" s="66">
        <f t="shared" si="2"/>
        <v>3</v>
      </c>
      <c r="J25" s="65">
        <f>VLOOKUP($A25,'Return Data'!$B$7:$R$2843,13,0)</f>
        <v>67.789699999999996</v>
      </c>
      <c r="K25" s="66">
        <f t="shared" si="3"/>
        <v>4</v>
      </c>
      <c r="L25" s="65"/>
      <c r="M25" s="66"/>
      <c r="N25" s="65"/>
      <c r="O25" s="66"/>
      <c r="P25" s="65"/>
      <c r="Q25" s="66"/>
      <c r="R25" s="65">
        <f>VLOOKUP($A25,'Return Data'!$B$7:$R$2843,16,0)</f>
        <v>29.4129</v>
      </c>
      <c r="S25" s="67">
        <f t="shared" si="5"/>
        <v>2</v>
      </c>
    </row>
    <row r="26" spans="1:19" x14ac:dyDescent="0.3">
      <c r="A26" s="63" t="s">
        <v>2018</v>
      </c>
      <c r="B26" s="64">
        <f>VLOOKUP($A26,'Return Data'!$B$7:$R$2843,3,0)</f>
        <v>44413</v>
      </c>
      <c r="C26" s="65">
        <f>VLOOKUP($A26,'Return Data'!$B$7:$R$2843,4,0)</f>
        <v>22.241800000000001</v>
      </c>
      <c r="D26" s="65">
        <f>VLOOKUP($A26,'Return Data'!$B$7:$R$2843,10,0)</f>
        <v>13.979900000000001</v>
      </c>
      <c r="E26" s="66">
        <f t="shared" si="0"/>
        <v>22</v>
      </c>
      <c r="F26" s="65">
        <f>VLOOKUP($A26,'Return Data'!$B$7:$R$2843,11,0)</f>
        <v>22.037400000000002</v>
      </c>
      <c r="G26" s="66">
        <f t="shared" si="1"/>
        <v>6</v>
      </c>
      <c r="H26" s="65">
        <f>VLOOKUP($A26,'Return Data'!$B$7:$R$2843,12,0)</f>
        <v>45.866999999999997</v>
      </c>
      <c r="I26" s="66">
        <f t="shared" si="2"/>
        <v>15</v>
      </c>
      <c r="J26" s="65">
        <f>VLOOKUP($A26,'Return Data'!$B$7:$R$2843,13,0)</f>
        <v>58.283200000000001</v>
      </c>
      <c r="K26" s="66">
        <f t="shared" si="3"/>
        <v>18</v>
      </c>
      <c r="L26" s="65">
        <f>VLOOKUP($A26,'Return Data'!$B$7:$R$2843,17,0)</f>
        <v>24.848700000000001</v>
      </c>
      <c r="M26" s="66">
        <f t="shared" si="4"/>
        <v>23</v>
      </c>
      <c r="N26" s="65">
        <f>VLOOKUP($A26,'Return Data'!$B$7:$R$2843,14,0)</f>
        <v>13.6622</v>
      </c>
      <c r="O26" s="66">
        <f t="shared" si="6"/>
        <v>15</v>
      </c>
      <c r="P26" s="65">
        <f>VLOOKUP($A26,'Return Data'!$B$7:$R$2843,15,0)</f>
        <v>13.688700000000001</v>
      </c>
      <c r="Q26" s="66">
        <f t="shared" si="7"/>
        <v>13</v>
      </c>
      <c r="R26" s="65">
        <f>VLOOKUP($A26,'Return Data'!$B$7:$R$2843,16,0)</f>
        <v>15.153</v>
      </c>
      <c r="S26" s="67">
        <f t="shared" si="5"/>
        <v>15</v>
      </c>
    </row>
    <row r="27" spans="1:19" x14ac:dyDescent="0.3">
      <c r="A27" s="63" t="s">
        <v>932</v>
      </c>
      <c r="B27" s="64">
        <f>VLOOKUP($A27,'Return Data'!$B$7:$R$2843,3,0)</f>
        <v>44413</v>
      </c>
      <c r="C27" s="65">
        <f>VLOOKUP($A27,'Return Data'!$B$7:$R$2843,4,0)</f>
        <v>774.44280000000003</v>
      </c>
      <c r="D27" s="65">
        <f>VLOOKUP($A27,'Return Data'!$B$7:$R$2843,10,0)</f>
        <v>15.3584</v>
      </c>
      <c r="E27" s="66">
        <f t="shared" si="0"/>
        <v>15</v>
      </c>
      <c r="F27" s="65">
        <f>VLOOKUP($A27,'Return Data'!$B$7:$R$2843,11,0)</f>
        <v>16.755299999999998</v>
      </c>
      <c r="G27" s="66">
        <f t="shared" si="1"/>
        <v>23</v>
      </c>
      <c r="H27" s="65">
        <f>VLOOKUP($A27,'Return Data'!$B$7:$R$2843,12,0)</f>
        <v>45.075200000000002</v>
      </c>
      <c r="I27" s="66">
        <f t="shared" si="2"/>
        <v>17</v>
      </c>
      <c r="J27" s="65">
        <f>VLOOKUP($A27,'Return Data'!$B$7:$R$2843,13,0)</f>
        <v>60.395699999999998</v>
      </c>
      <c r="K27" s="66">
        <f t="shared" si="3"/>
        <v>14</v>
      </c>
      <c r="L27" s="65">
        <f>VLOOKUP($A27,'Return Data'!$B$7:$R$2843,17,0)</f>
        <v>27.0566</v>
      </c>
      <c r="M27" s="66">
        <f t="shared" si="4"/>
        <v>16</v>
      </c>
      <c r="N27" s="65">
        <f>VLOOKUP($A27,'Return Data'!$B$7:$R$2843,14,0)</f>
        <v>13.372400000000001</v>
      </c>
      <c r="O27" s="66">
        <f t="shared" si="6"/>
        <v>18</v>
      </c>
      <c r="P27" s="65">
        <f>VLOOKUP($A27,'Return Data'!$B$7:$R$2843,15,0)</f>
        <v>11.3588</v>
      </c>
      <c r="Q27" s="66">
        <f t="shared" si="7"/>
        <v>22</v>
      </c>
      <c r="R27" s="65">
        <f>VLOOKUP($A27,'Return Data'!$B$7:$R$2843,16,0)</f>
        <v>18.3293</v>
      </c>
      <c r="S27" s="67">
        <f t="shared" si="5"/>
        <v>9</v>
      </c>
    </row>
    <row r="28" spans="1:19" x14ac:dyDescent="0.3">
      <c r="A28" s="63" t="s">
        <v>934</v>
      </c>
      <c r="B28" s="64">
        <f>VLOOKUP($A28,'Return Data'!$B$7:$R$2843,3,0)</f>
        <v>44413</v>
      </c>
      <c r="C28" s="65">
        <f>VLOOKUP($A28,'Return Data'!$B$7:$R$2843,4,0)</f>
        <v>168.36</v>
      </c>
      <c r="D28" s="65">
        <f>VLOOKUP($A28,'Return Data'!$B$7:$R$2843,10,0)</f>
        <v>14.9686</v>
      </c>
      <c r="E28" s="66">
        <f t="shared" si="0"/>
        <v>19</v>
      </c>
      <c r="F28" s="65">
        <f>VLOOKUP($A28,'Return Data'!$B$7:$R$2843,11,0)</f>
        <v>19.923100000000002</v>
      </c>
      <c r="G28" s="66">
        <f t="shared" si="1"/>
        <v>11</v>
      </c>
      <c r="H28" s="65">
        <f>VLOOKUP($A28,'Return Data'!$B$7:$R$2843,12,0)</f>
        <v>47.5289</v>
      </c>
      <c r="I28" s="66">
        <f t="shared" si="2"/>
        <v>12</v>
      </c>
      <c r="J28" s="65">
        <f>VLOOKUP($A28,'Return Data'!$B$7:$R$2843,13,0)</f>
        <v>62.337299999999999</v>
      </c>
      <c r="K28" s="66">
        <f t="shared" si="3"/>
        <v>12</v>
      </c>
      <c r="L28" s="65">
        <f>VLOOKUP($A28,'Return Data'!$B$7:$R$2843,17,0)</f>
        <v>33.912500000000001</v>
      </c>
      <c r="M28" s="66">
        <f t="shared" si="4"/>
        <v>4</v>
      </c>
      <c r="N28" s="65">
        <f>VLOOKUP($A28,'Return Data'!$B$7:$R$2843,14,0)</f>
        <v>15.2334</v>
      </c>
      <c r="O28" s="66">
        <f t="shared" si="6"/>
        <v>9</v>
      </c>
      <c r="P28" s="65">
        <f>VLOOKUP($A28,'Return Data'!$B$7:$R$2843,15,0)</f>
        <v>16.592300000000002</v>
      </c>
      <c r="Q28" s="66">
        <f t="shared" si="7"/>
        <v>3</v>
      </c>
      <c r="R28" s="65">
        <f>VLOOKUP($A28,'Return Data'!$B$7:$R$2843,16,0)</f>
        <v>24.817</v>
      </c>
      <c r="S28" s="67">
        <f t="shared" si="5"/>
        <v>5</v>
      </c>
    </row>
    <row r="29" spans="1:19" x14ac:dyDescent="0.3">
      <c r="A29" s="63" t="s">
        <v>936</v>
      </c>
      <c r="B29" s="64">
        <f>VLOOKUP($A29,'Return Data'!$B$7:$R$2843,3,0)</f>
        <v>44413</v>
      </c>
      <c r="C29" s="65">
        <f>VLOOKUP($A29,'Return Data'!$B$7:$R$2843,4,0)</f>
        <v>61.051200000000001</v>
      </c>
      <c r="D29" s="65">
        <f>VLOOKUP($A29,'Return Data'!$B$7:$R$2843,10,0)</f>
        <v>10.7334</v>
      </c>
      <c r="E29" s="66">
        <f t="shared" si="0"/>
        <v>27</v>
      </c>
      <c r="F29" s="65">
        <f>VLOOKUP($A29,'Return Data'!$B$7:$R$2843,11,0)</f>
        <v>21.823699999999999</v>
      </c>
      <c r="G29" s="66">
        <f t="shared" si="1"/>
        <v>7</v>
      </c>
      <c r="H29" s="65">
        <f>VLOOKUP($A29,'Return Data'!$B$7:$R$2843,12,0)</f>
        <v>49.115200000000002</v>
      </c>
      <c r="I29" s="66">
        <f t="shared" si="2"/>
        <v>9</v>
      </c>
      <c r="J29" s="65">
        <f>VLOOKUP($A29,'Return Data'!$B$7:$R$2843,13,0)</f>
        <v>51.420400000000001</v>
      </c>
      <c r="K29" s="66">
        <f t="shared" si="3"/>
        <v>24</v>
      </c>
      <c r="L29" s="65">
        <f>VLOOKUP($A29,'Return Data'!$B$7:$R$2843,17,0)</f>
        <v>34.838500000000003</v>
      </c>
      <c r="M29" s="66">
        <f t="shared" si="4"/>
        <v>2</v>
      </c>
      <c r="N29" s="65">
        <f>VLOOKUP($A29,'Return Data'!$B$7:$R$2843,14,0)</f>
        <v>17.874400000000001</v>
      </c>
      <c r="O29" s="66">
        <f t="shared" si="6"/>
        <v>2</v>
      </c>
      <c r="P29" s="65">
        <f>VLOOKUP($A29,'Return Data'!$B$7:$R$2843,15,0)</f>
        <v>15.364800000000001</v>
      </c>
      <c r="Q29" s="66">
        <f t="shared" si="7"/>
        <v>9</v>
      </c>
      <c r="R29" s="65">
        <f>VLOOKUP($A29,'Return Data'!$B$7:$R$2843,16,0)</f>
        <v>13.1341</v>
      </c>
      <c r="S29" s="67">
        <f t="shared" si="5"/>
        <v>20</v>
      </c>
    </row>
    <row r="30" spans="1:19" x14ac:dyDescent="0.3">
      <c r="A30" s="63" t="s">
        <v>1905</v>
      </c>
      <c r="B30" s="64">
        <f>VLOOKUP($A30,'Return Data'!$B$7:$R$2843,3,0)</f>
        <v>44413</v>
      </c>
      <c r="C30" s="65">
        <f>VLOOKUP($A30,'Return Data'!$B$7:$R$2843,4,0)</f>
        <v>506.55141242482699</v>
      </c>
      <c r="D30" s="65">
        <f>VLOOKUP($A30,'Return Data'!$B$7:$R$2843,10,0)</f>
        <v>16.485700000000001</v>
      </c>
      <c r="E30" s="66">
        <f t="shared" si="0"/>
        <v>7</v>
      </c>
      <c r="F30" s="65">
        <f>VLOOKUP($A30,'Return Data'!$B$7:$R$2843,11,0)</f>
        <v>19.609200000000001</v>
      </c>
      <c r="G30" s="66">
        <f t="shared" si="1"/>
        <v>13</v>
      </c>
      <c r="H30" s="65">
        <f>VLOOKUP($A30,'Return Data'!$B$7:$R$2843,12,0)</f>
        <v>51.850200000000001</v>
      </c>
      <c r="I30" s="66">
        <f t="shared" si="2"/>
        <v>5</v>
      </c>
      <c r="J30" s="65">
        <f>VLOOKUP($A30,'Return Data'!$B$7:$R$2843,13,0)</f>
        <v>64.798000000000002</v>
      </c>
      <c r="K30" s="66">
        <f t="shared" si="3"/>
        <v>6</v>
      </c>
      <c r="L30" s="65">
        <f>VLOOKUP($A30,'Return Data'!$B$7:$R$2843,17,0)</f>
        <v>29.296700000000001</v>
      </c>
      <c r="M30" s="66">
        <f t="shared" si="4"/>
        <v>10</v>
      </c>
      <c r="N30" s="65">
        <f>VLOOKUP($A30,'Return Data'!$B$7:$R$2843,14,0)</f>
        <v>16.792300000000001</v>
      </c>
      <c r="O30" s="66">
        <f t="shared" si="6"/>
        <v>4</v>
      </c>
      <c r="P30" s="65">
        <f>VLOOKUP($A30,'Return Data'!$B$7:$R$2843,15,0)</f>
        <v>15.0266</v>
      </c>
      <c r="Q30" s="66">
        <f t="shared" si="7"/>
        <v>10</v>
      </c>
      <c r="R30" s="65">
        <f>VLOOKUP($A30,'Return Data'!$B$7:$R$2843,16,0)</f>
        <v>14.7921</v>
      </c>
      <c r="S30" s="67">
        <f t="shared" si="5"/>
        <v>16</v>
      </c>
    </row>
    <row r="31" spans="1:19" x14ac:dyDescent="0.3">
      <c r="A31" s="63" t="s">
        <v>938</v>
      </c>
      <c r="B31" s="64">
        <f>VLOOKUP($A31,'Return Data'!$B$7:$R$2843,3,0)</f>
        <v>44413</v>
      </c>
      <c r="C31" s="65">
        <f>VLOOKUP($A31,'Return Data'!$B$7:$R$2843,4,0)</f>
        <v>50.891199999999998</v>
      </c>
      <c r="D31" s="65">
        <f>VLOOKUP($A31,'Return Data'!$B$7:$R$2843,10,0)</f>
        <v>17.665600000000001</v>
      </c>
      <c r="E31" s="66">
        <f t="shared" si="0"/>
        <v>3</v>
      </c>
      <c r="F31" s="65">
        <f>VLOOKUP($A31,'Return Data'!$B$7:$R$2843,11,0)</f>
        <v>18.453600000000002</v>
      </c>
      <c r="G31" s="66">
        <f t="shared" si="1"/>
        <v>18</v>
      </c>
      <c r="H31" s="65">
        <f>VLOOKUP($A31,'Return Data'!$B$7:$R$2843,12,0)</f>
        <v>46.429299999999998</v>
      </c>
      <c r="I31" s="66">
        <f t="shared" si="2"/>
        <v>13</v>
      </c>
      <c r="J31" s="65">
        <f>VLOOKUP($A31,'Return Data'!$B$7:$R$2843,13,0)</f>
        <v>57.229300000000002</v>
      </c>
      <c r="K31" s="66">
        <f t="shared" si="3"/>
        <v>20</v>
      </c>
      <c r="L31" s="65">
        <f>VLOOKUP($A31,'Return Data'!$B$7:$R$2843,17,0)</f>
        <v>26.020299999999999</v>
      </c>
      <c r="M31" s="66">
        <f t="shared" si="4"/>
        <v>19</v>
      </c>
      <c r="N31" s="65">
        <f>VLOOKUP($A31,'Return Data'!$B$7:$R$2843,14,0)</f>
        <v>13.8322</v>
      </c>
      <c r="O31" s="66">
        <f t="shared" si="6"/>
        <v>14</v>
      </c>
      <c r="P31" s="65">
        <f>VLOOKUP($A31,'Return Data'!$B$7:$R$2843,15,0)</f>
        <v>15.941800000000001</v>
      </c>
      <c r="Q31" s="66">
        <f t="shared" si="7"/>
        <v>4</v>
      </c>
      <c r="R31" s="65">
        <f>VLOOKUP($A31,'Return Data'!$B$7:$R$2843,16,0)</f>
        <v>11.9217</v>
      </c>
      <c r="S31" s="67">
        <f t="shared" si="5"/>
        <v>27</v>
      </c>
    </row>
    <row r="32" spans="1:19" x14ac:dyDescent="0.3">
      <c r="A32" s="63" t="s">
        <v>940</v>
      </c>
      <c r="B32" s="64">
        <f>VLOOKUP($A32,'Return Data'!$B$7:$R$2843,3,0)</f>
        <v>44413</v>
      </c>
      <c r="C32" s="65">
        <f>VLOOKUP($A32,'Return Data'!$B$7:$R$2843,4,0)</f>
        <v>311.59140000000002</v>
      </c>
      <c r="D32" s="65">
        <f>VLOOKUP($A32,'Return Data'!$B$7:$R$2843,10,0)</f>
        <v>12.103199999999999</v>
      </c>
      <c r="E32" s="66">
        <f t="shared" si="0"/>
        <v>26</v>
      </c>
      <c r="F32" s="65">
        <f>VLOOKUP($A32,'Return Data'!$B$7:$R$2843,11,0)</f>
        <v>14.4008</v>
      </c>
      <c r="G32" s="66">
        <f t="shared" si="1"/>
        <v>26</v>
      </c>
      <c r="H32" s="65">
        <f>VLOOKUP($A32,'Return Data'!$B$7:$R$2843,12,0)</f>
        <v>39.448599999999999</v>
      </c>
      <c r="I32" s="66">
        <f t="shared" si="2"/>
        <v>23</v>
      </c>
      <c r="J32" s="65">
        <f>VLOOKUP($A32,'Return Data'!$B$7:$R$2843,13,0)</f>
        <v>51.334099999999999</v>
      </c>
      <c r="K32" s="66">
        <f t="shared" si="3"/>
        <v>25</v>
      </c>
      <c r="L32" s="65">
        <f>VLOOKUP($A32,'Return Data'!$B$7:$R$2843,17,0)</f>
        <v>25.786000000000001</v>
      </c>
      <c r="M32" s="66">
        <f t="shared" si="4"/>
        <v>20</v>
      </c>
      <c r="N32" s="65">
        <f>VLOOKUP($A32,'Return Data'!$B$7:$R$2843,14,0)</f>
        <v>16.860499999999998</v>
      </c>
      <c r="O32" s="66">
        <f t="shared" si="6"/>
        <v>3</v>
      </c>
      <c r="P32" s="65">
        <f>VLOOKUP($A32,'Return Data'!$B$7:$R$2843,15,0)</f>
        <v>13.802199999999999</v>
      </c>
      <c r="Q32" s="66">
        <f t="shared" si="7"/>
        <v>12</v>
      </c>
      <c r="R32" s="65">
        <f>VLOOKUP($A32,'Return Data'!$B$7:$R$2843,16,0)</f>
        <v>12.8443</v>
      </c>
      <c r="S32" s="67">
        <f t="shared" si="5"/>
        <v>22</v>
      </c>
    </row>
    <row r="33" spans="1:19" x14ac:dyDescent="0.3">
      <c r="A33" s="63" t="s">
        <v>943</v>
      </c>
      <c r="B33" s="64">
        <f>VLOOKUP($A33,'Return Data'!$B$7:$R$2843,3,0)</f>
        <v>44413</v>
      </c>
      <c r="C33" s="65">
        <f>VLOOKUP($A33,'Return Data'!$B$7:$R$2843,4,0)</f>
        <v>15.27</v>
      </c>
      <c r="D33" s="65">
        <f>VLOOKUP($A33,'Return Data'!$B$7:$R$2843,10,0)</f>
        <v>17.642499999999998</v>
      </c>
      <c r="E33" s="66">
        <f t="shared" si="0"/>
        <v>4</v>
      </c>
      <c r="F33" s="65">
        <f>VLOOKUP($A33,'Return Data'!$B$7:$R$2843,11,0)</f>
        <v>18.0062</v>
      </c>
      <c r="G33" s="66">
        <f t="shared" si="1"/>
        <v>21</v>
      </c>
      <c r="H33" s="65">
        <f>VLOOKUP($A33,'Return Data'!$B$7:$R$2843,12,0)</f>
        <v>39.197800000000001</v>
      </c>
      <c r="I33" s="66">
        <f t="shared" si="2"/>
        <v>24</v>
      </c>
      <c r="J33" s="65">
        <f>VLOOKUP($A33,'Return Data'!$B$7:$R$2843,13,0)</f>
        <v>52.243299999999998</v>
      </c>
      <c r="K33" s="66">
        <f t="shared" si="3"/>
        <v>23</v>
      </c>
      <c r="L33" s="65"/>
      <c r="M33" s="66"/>
      <c r="N33" s="65"/>
      <c r="O33" s="66"/>
      <c r="P33" s="65"/>
      <c r="Q33" s="66"/>
      <c r="R33" s="65">
        <f>VLOOKUP($A33,'Return Data'!$B$7:$R$2843,16,0)</f>
        <v>28.9329</v>
      </c>
      <c r="S33" s="67">
        <f t="shared" si="5"/>
        <v>3</v>
      </c>
    </row>
    <row r="34" spans="1:19" x14ac:dyDescent="0.3">
      <c r="A34" s="63" t="s">
        <v>945</v>
      </c>
      <c r="B34" s="64">
        <f>VLOOKUP($A34,'Return Data'!$B$7:$R$2843,3,0)</f>
        <v>44413</v>
      </c>
      <c r="C34" s="65">
        <f>VLOOKUP($A34,'Return Data'!$B$7:$R$2843,4,0)</f>
        <v>189.476</v>
      </c>
      <c r="D34" s="65">
        <f>VLOOKUP($A34,'Return Data'!$B$7:$R$2843,10,0)</f>
        <v>17.014500000000002</v>
      </c>
      <c r="E34" s="66">
        <f t="shared" si="0"/>
        <v>6</v>
      </c>
      <c r="F34" s="65">
        <f>VLOOKUP($A34,'Return Data'!$B$7:$R$2843,11,0)</f>
        <v>22.777699999999999</v>
      </c>
      <c r="G34" s="66">
        <f t="shared" si="1"/>
        <v>4</v>
      </c>
      <c r="H34" s="65">
        <f>VLOOKUP($A34,'Return Data'!$B$7:$R$2843,12,0)</f>
        <v>58.079500000000003</v>
      </c>
      <c r="I34" s="66">
        <f t="shared" si="2"/>
        <v>1</v>
      </c>
      <c r="J34" s="65">
        <f>VLOOKUP($A34,'Return Data'!$B$7:$R$2843,13,0)</f>
        <v>68.081900000000005</v>
      </c>
      <c r="K34" s="66">
        <f t="shared" si="3"/>
        <v>3</v>
      </c>
      <c r="L34" s="65">
        <f>VLOOKUP($A34,'Return Data'!$B$7:$R$2843,17,0)</f>
        <v>28.706800000000001</v>
      </c>
      <c r="M34" s="66">
        <f t="shared" si="4"/>
        <v>12</v>
      </c>
      <c r="N34" s="65">
        <f>VLOOKUP($A34,'Return Data'!$B$7:$R$2843,14,0)</f>
        <v>14.1738</v>
      </c>
      <c r="O34" s="66">
        <f t="shared" si="6"/>
        <v>13</v>
      </c>
      <c r="P34" s="65">
        <f>VLOOKUP($A34,'Return Data'!$B$7:$R$2843,15,0)</f>
        <v>12.759600000000001</v>
      </c>
      <c r="Q34" s="66">
        <f t="shared" si="7"/>
        <v>19</v>
      </c>
      <c r="R34" s="65">
        <f>VLOOKUP($A34,'Return Data'!$B$7:$R$2843,16,0)</f>
        <v>12.861599999999999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15.536925925925924</v>
      </c>
      <c r="E36" s="74"/>
      <c r="F36" s="75">
        <f>AVERAGE(F8:F34)</f>
        <v>19.502229629629625</v>
      </c>
      <c r="G36" s="74"/>
      <c r="H36" s="75">
        <f>AVERAGE(H8:H34)</f>
        <v>46.279222222222224</v>
      </c>
      <c r="I36" s="74"/>
      <c r="J36" s="75">
        <f>AVERAGE(J8:J34)</f>
        <v>60.01970740740741</v>
      </c>
      <c r="K36" s="74"/>
      <c r="L36" s="75">
        <f>AVERAGE(L8:L34)</f>
        <v>29.070874999999997</v>
      </c>
      <c r="M36" s="74"/>
      <c r="N36" s="75">
        <f>AVERAGE(N8:N34)</f>
        <v>14.856263636363638</v>
      </c>
      <c r="O36" s="74"/>
      <c r="P36" s="75">
        <f>AVERAGE(P8:P34)</f>
        <v>14.580640909090908</v>
      </c>
      <c r="Q36" s="74"/>
      <c r="R36" s="75">
        <f>AVERAGE(R8:R34)</f>
        <v>17.726511111111108</v>
      </c>
      <c r="S36" s="76"/>
    </row>
    <row r="37" spans="1:19" x14ac:dyDescent="0.3">
      <c r="A37" s="73" t="s">
        <v>28</v>
      </c>
      <c r="B37" s="74"/>
      <c r="C37" s="74"/>
      <c r="D37" s="75">
        <f>MIN(D8:D34)</f>
        <v>10.7334</v>
      </c>
      <c r="E37" s="74"/>
      <c r="F37" s="75">
        <f>MIN(F8:F34)</f>
        <v>14.016400000000001</v>
      </c>
      <c r="G37" s="74"/>
      <c r="H37" s="75">
        <f>MIN(H8:H34)</f>
        <v>33.821199999999997</v>
      </c>
      <c r="I37" s="74"/>
      <c r="J37" s="75">
        <f>MIN(J8:J34)</f>
        <v>45.833599999999997</v>
      </c>
      <c r="K37" s="74"/>
      <c r="L37" s="75">
        <f>MIN(L8:L34)</f>
        <v>23.972799999999999</v>
      </c>
      <c r="M37" s="74"/>
      <c r="N37" s="75">
        <f>MIN(N8:N34)</f>
        <v>10.364699999999999</v>
      </c>
      <c r="O37" s="74"/>
      <c r="P37" s="75">
        <f>MIN(P8:P34)</f>
        <v>11.3588</v>
      </c>
      <c r="Q37" s="74"/>
      <c r="R37" s="75">
        <f>MIN(R8:R34)</f>
        <v>11.9217</v>
      </c>
      <c r="S37" s="76"/>
    </row>
    <row r="38" spans="1:19" ht="15" thickBot="1" x14ac:dyDescent="0.35">
      <c r="A38" s="77" t="s">
        <v>29</v>
      </c>
      <c r="B38" s="78"/>
      <c r="C38" s="78"/>
      <c r="D38" s="79">
        <f>MAX(D8:D34)</f>
        <v>20.107099999999999</v>
      </c>
      <c r="E38" s="78"/>
      <c r="F38" s="79">
        <f>MAX(F8:F34)</f>
        <v>26.8277</v>
      </c>
      <c r="G38" s="78"/>
      <c r="H38" s="79">
        <f>MAX(H8:H34)</f>
        <v>58.079500000000003</v>
      </c>
      <c r="I38" s="78"/>
      <c r="J38" s="79">
        <f>MAX(J8:J34)</f>
        <v>72.7072</v>
      </c>
      <c r="K38" s="78"/>
      <c r="L38" s="79">
        <f>MAX(L8:L34)</f>
        <v>35.698</v>
      </c>
      <c r="M38" s="78"/>
      <c r="N38" s="79">
        <f>MAX(N8:N34)</f>
        <v>22.28</v>
      </c>
      <c r="O38" s="78"/>
      <c r="P38" s="79">
        <f>MAX(P8:P34)</f>
        <v>20.964400000000001</v>
      </c>
      <c r="Q38" s="78"/>
      <c r="R38" s="79">
        <f>MAX(R8:R34)</f>
        <v>31.459700000000002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44413</v>
      </c>
      <c r="C8" s="65">
        <f>VLOOKUP($A8,'Return Data'!$B$7:$R$2843,4,0)</f>
        <v>54.46</v>
      </c>
      <c r="D8" s="65">
        <f>VLOOKUP($A8,'Return Data'!$B$7:$R$2843,10,0)</f>
        <v>9.1820000000000004</v>
      </c>
      <c r="E8" s="66">
        <f t="shared" ref="E8:E39" si="0">RANK(D8,D$8:D$71,0)</f>
        <v>64</v>
      </c>
      <c r="F8" s="65">
        <f>VLOOKUP($A8,'Return Data'!$B$7:$R$2843,11,0)</f>
        <v>6.7214999999999998</v>
      </c>
      <c r="G8" s="66">
        <f t="shared" ref="G8:G39" si="1">RANK(F8,F$8:F$71,0)</f>
        <v>64</v>
      </c>
      <c r="H8" s="65">
        <f>VLOOKUP($A8,'Return Data'!$B$7:$R$2843,12,0)</f>
        <v>27.660599999999999</v>
      </c>
      <c r="I8" s="66">
        <f t="shared" ref="I8:I39" si="2">RANK(H8,H$8:H$71,0)</f>
        <v>63</v>
      </c>
      <c r="J8" s="65">
        <f>VLOOKUP($A8,'Return Data'!$B$7:$R$2843,13,0)</f>
        <v>36.593899999999998</v>
      </c>
      <c r="K8" s="66">
        <f t="shared" ref="K8:K39" si="3">RANK(J8,J$8:J$71,0)</f>
        <v>63</v>
      </c>
      <c r="L8" s="65">
        <f>VLOOKUP($A8,'Return Data'!$B$7:$R$2843,17,0)</f>
        <v>20.575600000000001</v>
      </c>
      <c r="M8" s="66">
        <f t="shared" ref="M8:M28" si="4">RANK(L8,L$8:L$71,0)</f>
        <v>60</v>
      </c>
      <c r="N8" s="65">
        <f>VLOOKUP($A8,'Return Data'!$B$7:$R$2843,14,0)</f>
        <v>8.2628000000000004</v>
      </c>
      <c r="O8" s="66">
        <f>RANK(N8,N$8:N$71,0)</f>
        <v>51</v>
      </c>
      <c r="P8" s="65">
        <f>VLOOKUP($A8,'Return Data'!$B$7:$R$2843,15,0)</f>
        <v>11.9511</v>
      </c>
      <c r="Q8" s="66">
        <f>RANK(P8,P$8:P$71,0)</f>
        <v>32</v>
      </c>
      <c r="R8" s="65">
        <f>VLOOKUP($A8,'Return Data'!$B$7:$R$2843,16,0)</f>
        <v>15.7562</v>
      </c>
      <c r="S8" s="67">
        <f t="shared" ref="S8:S39" si="5">RANK(R8,R$8:R$71,0)</f>
        <v>34</v>
      </c>
    </row>
    <row r="9" spans="1:20" x14ac:dyDescent="0.3">
      <c r="A9" s="63" t="s">
        <v>164</v>
      </c>
      <c r="B9" s="64">
        <f>VLOOKUP($A9,'Return Data'!$B$7:$R$2843,3,0)</f>
        <v>44413</v>
      </c>
      <c r="C9" s="65">
        <f>VLOOKUP($A9,'Return Data'!$B$7:$R$2843,4,0)</f>
        <v>44.66</v>
      </c>
      <c r="D9" s="65">
        <f>VLOOKUP($A9,'Return Data'!$B$7:$R$2843,10,0)</f>
        <v>9.4339999999999993</v>
      </c>
      <c r="E9" s="66">
        <f t="shared" si="0"/>
        <v>63</v>
      </c>
      <c r="F9" s="65">
        <f>VLOOKUP($A9,'Return Data'!$B$7:$R$2843,11,0)</f>
        <v>7.3041999999999998</v>
      </c>
      <c r="G9" s="66">
        <f t="shared" si="1"/>
        <v>63</v>
      </c>
      <c r="H9" s="65">
        <f>VLOOKUP($A9,'Return Data'!$B$7:$R$2843,12,0)</f>
        <v>28.1492</v>
      </c>
      <c r="I9" s="66">
        <f t="shared" si="2"/>
        <v>62</v>
      </c>
      <c r="J9" s="65">
        <f>VLOOKUP($A9,'Return Data'!$B$7:$R$2843,13,0)</f>
        <v>37.584699999999998</v>
      </c>
      <c r="K9" s="66">
        <f t="shared" si="3"/>
        <v>62</v>
      </c>
      <c r="L9" s="65">
        <f>VLOOKUP($A9,'Return Data'!$B$7:$R$2843,17,0)</f>
        <v>21.654199999999999</v>
      </c>
      <c r="M9" s="66">
        <f t="shared" si="4"/>
        <v>56</v>
      </c>
      <c r="N9" s="65">
        <f>VLOOKUP($A9,'Return Data'!$B$7:$R$2843,14,0)</f>
        <v>9.4359000000000002</v>
      </c>
      <c r="O9" s="66">
        <f>RANK(N9,N$8:N$71,0)</f>
        <v>49</v>
      </c>
      <c r="P9" s="65">
        <f>VLOOKUP($A9,'Return Data'!$B$7:$R$2843,15,0)</f>
        <v>12.779</v>
      </c>
      <c r="Q9" s="66">
        <f>RANK(P9,P$8:P$71,0)</f>
        <v>28</v>
      </c>
      <c r="R9" s="65">
        <f>VLOOKUP($A9,'Return Data'!$B$7:$R$2843,16,0)</f>
        <v>16.55</v>
      </c>
      <c r="S9" s="67">
        <f t="shared" si="5"/>
        <v>27</v>
      </c>
    </row>
    <row r="10" spans="1:20" x14ac:dyDescent="0.3">
      <c r="A10" s="63" t="s">
        <v>165</v>
      </c>
      <c r="B10" s="64">
        <f>VLOOKUP($A10,'Return Data'!$B$7:$R$2843,3,0)</f>
        <v>44413</v>
      </c>
      <c r="C10" s="65">
        <f>VLOOKUP($A10,'Return Data'!$B$7:$R$2843,4,0)</f>
        <v>76.007999999999996</v>
      </c>
      <c r="D10" s="65">
        <f>VLOOKUP($A10,'Return Data'!$B$7:$R$2843,10,0)</f>
        <v>13.1661</v>
      </c>
      <c r="E10" s="66">
        <f t="shared" si="0"/>
        <v>54</v>
      </c>
      <c r="F10" s="65">
        <f>VLOOKUP($A10,'Return Data'!$B$7:$R$2843,11,0)</f>
        <v>14.5092</v>
      </c>
      <c r="G10" s="66">
        <f t="shared" si="1"/>
        <v>46</v>
      </c>
      <c r="H10" s="65">
        <f>VLOOKUP($A10,'Return Data'!$B$7:$R$2843,12,0)</f>
        <v>38.423099999999998</v>
      </c>
      <c r="I10" s="66">
        <f t="shared" si="2"/>
        <v>52</v>
      </c>
      <c r="J10" s="65">
        <f>VLOOKUP($A10,'Return Data'!$B$7:$R$2843,13,0)</f>
        <v>55.262900000000002</v>
      </c>
      <c r="K10" s="66">
        <f t="shared" si="3"/>
        <v>40</v>
      </c>
      <c r="L10" s="65">
        <f>VLOOKUP($A10,'Return Data'!$B$7:$R$2843,17,0)</f>
        <v>27.5975</v>
      </c>
      <c r="M10" s="66">
        <f t="shared" si="4"/>
        <v>35</v>
      </c>
      <c r="N10" s="65">
        <f>VLOOKUP($A10,'Return Data'!$B$7:$R$2843,14,0)</f>
        <v>16.409500000000001</v>
      </c>
      <c r="O10" s="66">
        <f>RANK(N10,N$8:N$71,0)</f>
        <v>16</v>
      </c>
      <c r="P10" s="65">
        <f>VLOOKUP($A10,'Return Data'!$B$7:$R$2843,15,0)</f>
        <v>16.9955</v>
      </c>
      <c r="Q10" s="66">
        <f>RANK(P10,P$8:P$71,0)</f>
        <v>9</v>
      </c>
      <c r="R10" s="65">
        <f>VLOOKUP($A10,'Return Data'!$B$7:$R$2843,16,0)</f>
        <v>20.854600000000001</v>
      </c>
      <c r="S10" s="67">
        <f t="shared" si="5"/>
        <v>8</v>
      </c>
    </row>
    <row r="11" spans="1:20" x14ac:dyDescent="0.3">
      <c r="A11" s="63" t="s">
        <v>166</v>
      </c>
      <c r="B11" s="64">
        <f>VLOOKUP($A11,'Return Data'!$B$7:$R$2843,3,0)</f>
        <v>44413</v>
      </c>
      <c r="C11" s="65">
        <f>VLOOKUP($A11,'Return Data'!$B$7:$R$2843,4,0)</f>
        <v>72.099999999999994</v>
      </c>
      <c r="D11" s="65">
        <f>VLOOKUP($A11,'Return Data'!$B$7:$R$2843,10,0)</f>
        <v>16.252800000000001</v>
      </c>
      <c r="E11" s="66">
        <f t="shared" si="0"/>
        <v>24</v>
      </c>
      <c r="F11" s="65">
        <f>VLOOKUP($A11,'Return Data'!$B$7:$R$2843,11,0)</f>
        <v>18.8005</v>
      </c>
      <c r="G11" s="66">
        <f t="shared" si="1"/>
        <v>25</v>
      </c>
      <c r="H11" s="65">
        <f>VLOOKUP($A11,'Return Data'!$B$7:$R$2843,12,0)</f>
        <v>43.596899999999998</v>
      </c>
      <c r="I11" s="66">
        <f t="shared" si="2"/>
        <v>34</v>
      </c>
      <c r="J11" s="65">
        <f>VLOOKUP($A11,'Return Data'!$B$7:$R$2843,13,0)</f>
        <v>58.183399999999999</v>
      </c>
      <c r="K11" s="66">
        <f t="shared" si="3"/>
        <v>35</v>
      </c>
      <c r="L11" s="65">
        <f>VLOOKUP($A11,'Return Data'!$B$7:$R$2843,17,0)</f>
        <v>27.8935</v>
      </c>
      <c r="M11" s="66">
        <f t="shared" si="4"/>
        <v>34</v>
      </c>
      <c r="N11" s="65">
        <f>VLOOKUP($A11,'Return Data'!$B$7:$R$2843,14,0)</f>
        <v>12.744400000000001</v>
      </c>
      <c r="O11" s="66">
        <f>RANK(N11,N$8:N$71,0)</f>
        <v>40</v>
      </c>
      <c r="P11" s="65">
        <f>VLOOKUP($A11,'Return Data'!$B$7:$R$2843,15,0)</f>
        <v>12.741899999999999</v>
      </c>
      <c r="Q11" s="66">
        <f>RANK(P11,P$8:P$71,0)</f>
        <v>30</v>
      </c>
      <c r="R11" s="65">
        <f>VLOOKUP($A11,'Return Data'!$B$7:$R$2843,16,0)</f>
        <v>9.5403000000000002</v>
      </c>
      <c r="S11" s="67">
        <f t="shared" si="5"/>
        <v>60</v>
      </c>
    </row>
    <row r="12" spans="1:20" x14ac:dyDescent="0.3">
      <c r="A12" s="63" t="s">
        <v>167</v>
      </c>
      <c r="B12" s="64">
        <f>VLOOKUP($A12,'Return Data'!$B$7:$R$2843,3,0)</f>
        <v>44413</v>
      </c>
      <c r="C12" s="65">
        <f>VLOOKUP($A12,'Return Data'!$B$7:$R$2843,4,0)</f>
        <v>61.698999999999998</v>
      </c>
      <c r="D12" s="65">
        <f>VLOOKUP($A12,'Return Data'!$B$7:$R$2843,10,0)</f>
        <v>13.205</v>
      </c>
      <c r="E12" s="66">
        <f t="shared" si="0"/>
        <v>52</v>
      </c>
      <c r="F12" s="65">
        <f>VLOOKUP($A12,'Return Data'!$B$7:$R$2843,11,0)</f>
        <v>13.23</v>
      </c>
      <c r="G12" s="66">
        <f t="shared" si="1"/>
        <v>51</v>
      </c>
      <c r="H12" s="65">
        <f>VLOOKUP($A12,'Return Data'!$B$7:$R$2843,12,0)</f>
        <v>34.139899999999997</v>
      </c>
      <c r="I12" s="66">
        <f t="shared" si="2"/>
        <v>59</v>
      </c>
      <c r="J12" s="65">
        <f>VLOOKUP($A12,'Return Data'!$B$7:$R$2843,13,0)</f>
        <v>46.6126</v>
      </c>
      <c r="K12" s="66">
        <f t="shared" si="3"/>
        <v>57</v>
      </c>
      <c r="L12" s="65">
        <f>VLOOKUP($A12,'Return Data'!$B$7:$R$2843,17,0)</f>
        <v>26.335799999999999</v>
      </c>
      <c r="M12" s="66">
        <f t="shared" si="4"/>
        <v>44</v>
      </c>
      <c r="N12" s="65">
        <f>VLOOKUP($A12,'Return Data'!$B$7:$R$2843,14,0)</f>
        <v>16.392099999999999</v>
      </c>
      <c r="O12" s="66">
        <f>RANK(N12,N$8:N$71,0)</f>
        <v>17</v>
      </c>
      <c r="P12" s="65">
        <f>VLOOKUP($A12,'Return Data'!$B$7:$R$2843,15,0)</f>
        <v>14.052</v>
      </c>
      <c r="Q12" s="66">
        <f>RANK(P12,P$8:P$71,0)</f>
        <v>23</v>
      </c>
      <c r="R12" s="65">
        <f>VLOOKUP($A12,'Return Data'!$B$7:$R$2843,16,0)</f>
        <v>16.156300000000002</v>
      </c>
      <c r="S12" s="67">
        <f t="shared" si="5"/>
        <v>31</v>
      </c>
    </row>
    <row r="13" spans="1:20" x14ac:dyDescent="0.3">
      <c r="A13" s="63" t="s">
        <v>168</v>
      </c>
      <c r="B13" s="64">
        <f>VLOOKUP($A13,'Return Data'!$B$7:$R$2843,3,0)</f>
        <v>44413</v>
      </c>
      <c r="C13" s="65">
        <f>VLOOKUP($A13,'Return Data'!$B$7:$R$2843,4,0)</f>
        <v>16.989999999999998</v>
      </c>
      <c r="D13" s="65">
        <f>VLOOKUP($A13,'Return Data'!$B$7:$R$2843,10,0)</f>
        <v>20.496500000000001</v>
      </c>
      <c r="E13" s="66">
        <f t="shared" si="0"/>
        <v>10</v>
      </c>
      <c r="F13" s="65">
        <f>VLOOKUP($A13,'Return Data'!$B$7:$R$2843,11,0)</f>
        <v>32.527299999999997</v>
      </c>
      <c r="G13" s="66">
        <f t="shared" si="1"/>
        <v>9</v>
      </c>
      <c r="H13" s="65">
        <f>VLOOKUP($A13,'Return Data'!$B$7:$R$2843,12,0)</f>
        <v>55.301600000000001</v>
      </c>
      <c r="I13" s="66">
        <f t="shared" si="2"/>
        <v>14</v>
      </c>
      <c r="J13" s="65">
        <f>VLOOKUP($A13,'Return Data'!$B$7:$R$2843,13,0)</f>
        <v>74.794200000000004</v>
      </c>
      <c r="K13" s="66">
        <f t="shared" si="3"/>
        <v>12</v>
      </c>
      <c r="L13" s="65">
        <f>VLOOKUP($A13,'Return Data'!$B$7:$R$2843,17,0)</f>
        <v>47.320399999999999</v>
      </c>
      <c r="M13" s="66">
        <f t="shared" si="4"/>
        <v>4</v>
      </c>
      <c r="N13" s="65"/>
      <c r="O13" s="66"/>
      <c r="P13" s="65"/>
      <c r="Q13" s="66"/>
      <c r="R13" s="65">
        <f>VLOOKUP($A13,'Return Data'!$B$7:$R$2843,16,0)</f>
        <v>16.5533</v>
      </c>
      <c r="S13" s="67">
        <f t="shared" si="5"/>
        <v>26</v>
      </c>
    </row>
    <row r="14" spans="1:20" x14ac:dyDescent="0.3">
      <c r="A14" s="63" t="s">
        <v>169</v>
      </c>
      <c r="B14" s="64">
        <f>VLOOKUP($A14,'Return Data'!$B$7:$R$2843,3,0)</f>
        <v>44413</v>
      </c>
      <c r="C14" s="65">
        <f>VLOOKUP($A14,'Return Data'!$B$7:$R$2843,4,0)</f>
        <v>20.69</v>
      </c>
      <c r="D14" s="65">
        <f>VLOOKUP($A14,'Return Data'!$B$7:$R$2843,10,0)</f>
        <v>20.500900000000001</v>
      </c>
      <c r="E14" s="66">
        <f t="shared" si="0"/>
        <v>9</v>
      </c>
      <c r="F14" s="65">
        <f>VLOOKUP($A14,'Return Data'!$B$7:$R$2843,11,0)</f>
        <v>31.951499999999999</v>
      </c>
      <c r="G14" s="66">
        <f t="shared" si="1"/>
        <v>11</v>
      </c>
      <c r="H14" s="65">
        <f>VLOOKUP($A14,'Return Data'!$B$7:$R$2843,12,0)</f>
        <v>55.680999999999997</v>
      </c>
      <c r="I14" s="66">
        <f t="shared" si="2"/>
        <v>12</v>
      </c>
      <c r="J14" s="65">
        <f>VLOOKUP($A14,'Return Data'!$B$7:$R$2843,13,0)</f>
        <v>77.1404</v>
      </c>
      <c r="K14" s="66">
        <f t="shared" si="3"/>
        <v>11</v>
      </c>
      <c r="L14" s="65">
        <f>VLOOKUP($A14,'Return Data'!$B$7:$R$2843,17,0)</f>
        <v>43.984499999999997</v>
      </c>
      <c r="M14" s="66">
        <f t="shared" si="4"/>
        <v>8</v>
      </c>
      <c r="N14" s="65"/>
      <c r="O14" s="66"/>
      <c r="P14" s="65"/>
      <c r="Q14" s="66"/>
      <c r="R14" s="65">
        <f>VLOOKUP($A14,'Return Data'!$B$7:$R$2843,16,0)</f>
        <v>29.682700000000001</v>
      </c>
      <c r="S14" s="67">
        <f t="shared" si="5"/>
        <v>2</v>
      </c>
    </row>
    <row r="15" spans="1:20" x14ac:dyDescent="0.3">
      <c r="A15" s="63" t="s">
        <v>170</v>
      </c>
      <c r="B15" s="64">
        <f>VLOOKUP($A15,'Return Data'!$B$7:$R$2843,3,0)</f>
        <v>44413</v>
      </c>
      <c r="C15" s="65">
        <f>VLOOKUP($A15,'Return Data'!$B$7:$R$2843,4,0)</f>
        <v>107.57</v>
      </c>
      <c r="D15" s="65">
        <f>VLOOKUP($A15,'Return Data'!$B$7:$R$2843,10,0)</f>
        <v>17.781700000000001</v>
      </c>
      <c r="E15" s="66">
        <f t="shared" si="0"/>
        <v>14</v>
      </c>
      <c r="F15" s="65">
        <f>VLOOKUP($A15,'Return Data'!$B$7:$R$2843,11,0)</f>
        <v>27.377099999999999</v>
      </c>
      <c r="G15" s="66">
        <f t="shared" si="1"/>
        <v>12</v>
      </c>
      <c r="H15" s="65">
        <f>VLOOKUP($A15,'Return Data'!$B$7:$R$2843,12,0)</f>
        <v>51.720700000000001</v>
      </c>
      <c r="I15" s="66">
        <f t="shared" si="2"/>
        <v>17</v>
      </c>
      <c r="J15" s="65">
        <f>VLOOKUP($A15,'Return Data'!$B$7:$R$2843,13,0)</f>
        <v>71.317099999999996</v>
      </c>
      <c r="K15" s="66">
        <f t="shared" si="3"/>
        <v>13</v>
      </c>
      <c r="L15" s="65">
        <f>VLOOKUP($A15,'Return Data'!$B$7:$R$2843,17,0)</f>
        <v>44.620199999999997</v>
      </c>
      <c r="M15" s="66">
        <f t="shared" si="4"/>
        <v>7</v>
      </c>
      <c r="N15" s="65">
        <f>VLOOKUP($A15,'Return Data'!$B$7:$R$2843,14,0)</f>
        <v>20.621200000000002</v>
      </c>
      <c r="O15" s="66">
        <f t="shared" ref="O15:O23" si="6">RANK(N15,N$8:N$71,0)</f>
        <v>7</v>
      </c>
      <c r="P15" s="65">
        <f>VLOOKUP($A15,'Return Data'!$B$7:$R$2843,15,0)</f>
        <v>20.5335</v>
      </c>
      <c r="Q15" s="66">
        <f t="shared" ref="Q15:Q23" si="7">RANK(P15,P$8:P$71,0)</f>
        <v>3</v>
      </c>
      <c r="R15" s="65">
        <f>VLOOKUP($A15,'Return Data'!$B$7:$R$2843,16,0)</f>
        <v>19.426200000000001</v>
      </c>
      <c r="S15" s="67">
        <f t="shared" si="5"/>
        <v>9</v>
      </c>
    </row>
    <row r="16" spans="1:20" x14ac:dyDescent="0.3">
      <c r="A16" s="63" t="s">
        <v>171</v>
      </c>
      <c r="B16" s="64">
        <f>VLOOKUP($A16,'Return Data'!$B$7:$R$2843,3,0)</f>
        <v>44413</v>
      </c>
      <c r="C16" s="65">
        <f>VLOOKUP($A16,'Return Data'!$B$7:$R$2843,4,0)</f>
        <v>116.14</v>
      </c>
      <c r="D16" s="65">
        <f>VLOOKUP($A16,'Return Data'!$B$7:$R$2843,10,0)</f>
        <v>15.39</v>
      </c>
      <c r="E16" s="66">
        <f t="shared" si="0"/>
        <v>30</v>
      </c>
      <c r="F16" s="65">
        <f>VLOOKUP($A16,'Return Data'!$B$7:$R$2843,11,0)</f>
        <v>14.9901</v>
      </c>
      <c r="G16" s="66">
        <f t="shared" si="1"/>
        <v>43</v>
      </c>
      <c r="H16" s="65">
        <f>VLOOKUP($A16,'Return Data'!$B$7:$R$2843,12,0)</f>
        <v>44.183700000000002</v>
      </c>
      <c r="I16" s="66">
        <f t="shared" si="2"/>
        <v>30</v>
      </c>
      <c r="J16" s="65">
        <f>VLOOKUP($A16,'Return Data'!$B$7:$R$2843,13,0)</f>
        <v>60.547400000000003</v>
      </c>
      <c r="K16" s="66">
        <f t="shared" si="3"/>
        <v>30</v>
      </c>
      <c r="L16" s="65">
        <f>VLOOKUP($A16,'Return Data'!$B$7:$R$2843,17,0)</f>
        <v>35.0246</v>
      </c>
      <c r="M16" s="66">
        <f t="shared" si="4"/>
        <v>16</v>
      </c>
      <c r="N16" s="65">
        <f>VLOOKUP($A16,'Return Data'!$B$7:$R$2843,14,0)</f>
        <v>20.734100000000002</v>
      </c>
      <c r="O16" s="66">
        <f t="shared" si="6"/>
        <v>6</v>
      </c>
      <c r="P16" s="65">
        <f>VLOOKUP($A16,'Return Data'!$B$7:$R$2843,15,0)</f>
        <v>18.992799999999999</v>
      </c>
      <c r="Q16" s="66">
        <f t="shared" si="7"/>
        <v>4</v>
      </c>
      <c r="R16" s="65">
        <f>VLOOKUP($A16,'Return Data'!$B$7:$R$2843,16,0)</f>
        <v>17.110800000000001</v>
      </c>
      <c r="S16" s="67">
        <f t="shared" si="5"/>
        <v>20</v>
      </c>
    </row>
    <row r="17" spans="1:19" x14ac:dyDescent="0.3">
      <c r="A17" s="63" t="s">
        <v>172</v>
      </c>
      <c r="B17" s="64">
        <f>VLOOKUP($A17,'Return Data'!$B$7:$R$2843,3,0)</f>
        <v>44413</v>
      </c>
      <c r="C17" s="65">
        <f>VLOOKUP($A17,'Return Data'!$B$7:$R$2843,4,0)</f>
        <v>83.811999999999998</v>
      </c>
      <c r="D17" s="65">
        <f>VLOOKUP($A17,'Return Data'!$B$7:$R$2843,10,0)</f>
        <v>17.144200000000001</v>
      </c>
      <c r="E17" s="66">
        <f t="shared" si="0"/>
        <v>19</v>
      </c>
      <c r="F17" s="65">
        <f>VLOOKUP($A17,'Return Data'!$B$7:$R$2843,11,0)</f>
        <v>22.312200000000001</v>
      </c>
      <c r="G17" s="66">
        <f t="shared" si="1"/>
        <v>17</v>
      </c>
      <c r="H17" s="65">
        <f>VLOOKUP($A17,'Return Data'!$B$7:$R$2843,12,0)</f>
        <v>52.785499999999999</v>
      </c>
      <c r="I17" s="66">
        <f t="shared" si="2"/>
        <v>16</v>
      </c>
      <c r="J17" s="65">
        <f>VLOOKUP($A17,'Return Data'!$B$7:$R$2843,13,0)</f>
        <v>67.751499999999993</v>
      </c>
      <c r="K17" s="66">
        <f t="shared" si="3"/>
        <v>15</v>
      </c>
      <c r="L17" s="65">
        <f>VLOOKUP($A17,'Return Data'!$B$7:$R$2843,17,0)</f>
        <v>32.321899999999999</v>
      </c>
      <c r="M17" s="66">
        <f t="shared" si="4"/>
        <v>21</v>
      </c>
      <c r="N17" s="65">
        <f>VLOOKUP($A17,'Return Data'!$B$7:$R$2843,14,0)</f>
        <v>19.368099999999998</v>
      </c>
      <c r="O17" s="66">
        <f t="shared" si="6"/>
        <v>9</v>
      </c>
      <c r="P17" s="65">
        <f>VLOOKUP($A17,'Return Data'!$B$7:$R$2843,15,0)</f>
        <v>17.305399999999999</v>
      </c>
      <c r="Q17" s="66">
        <f t="shared" si="7"/>
        <v>7</v>
      </c>
      <c r="R17" s="65">
        <f>VLOOKUP($A17,'Return Data'!$B$7:$R$2843,16,0)</f>
        <v>18.887</v>
      </c>
      <c r="S17" s="67">
        <f t="shared" si="5"/>
        <v>13</v>
      </c>
    </row>
    <row r="18" spans="1:19" x14ac:dyDescent="0.3">
      <c r="A18" s="63" t="s">
        <v>173</v>
      </c>
      <c r="B18" s="64">
        <f>VLOOKUP($A18,'Return Data'!$B$7:$R$2843,3,0)</f>
        <v>44413</v>
      </c>
      <c r="C18" s="65">
        <f>VLOOKUP($A18,'Return Data'!$B$7:$R$2843,4,0)</f>
        <v>74.739999999999995</v>
      </c>
      <c r="D18" s="65">
        <f>VLOOKUP($A18,'Return Data'!$B$7:$R$2843,10,0)</f>
        <v>15.714499999999999</v>
      </c>
      <c r="E18" s="66">
        <f t="shared" si="0"/>
        <v>27</v>
      </c>
      <c r="F18" s="65">
        <f>VLOOKUP($A18,'Return Data'!$B$7:$R$2843,11,0)</f>
        <v>15.02</v>
      </c>
      <c r="G18" s="66">
        <f t="shared" si="1"/>
        <v>41</v>
      </c>
      <c r="H18" s="65">
        <f>VLOOKUP($A18,'Return Data'!$B$7:$R$2843,12,0)</f>
        <v>41.552999999999997</v>
      </c>
      <c r="I18" s="66">
        <f t="shared" si="2"/>
        <v>43</v>
      </c>
      <c r="J18" s="65">
        <f>VLOOKUP($A18,'Return Data'!$B$7:$R$2843,13,0)</f>
        <v>55.384599999999999</v>
      </c>
      <c r="K18" s="66">
        <f t="shared" si="3"/>
        <v>37</v>
      </c>
      <c r="L18" s="65">
        <f>VLOOKUP($A18,'Return Data'!$B$7:$R$2843,17,0)</f>
        <v>27.190200000000001</v>
      </c>
      <c r="M18" s="66">
        <f t="shared" si="4"/>
        <v>37</v>
      </c>
      <c r="N18" s="65">
        <f>VLOOKUP($A18,'Return Data'!$B$7:$R$2843,14,0)</f>
        <v>14.419</v>
      </c>
      <c r="O18" s="66">
        <f t="shared" si="6"/>
        <v>26</v>
      </c>
      <c r="P18" s="65">
        <f>VLOOKUP($A18,'Return Data'!$B$7:$R$2843,15,0)</f>
        <v>14.049200000000001</v>
      </c>
      <c r="Q18" s="66">
        <f t="shared" si="7"/>
        <v>24</v>
      </c>
      <c r="R18" s="65">
        <f>VLOOKUP($A18,'Return Data'!$B$7:$R$2843,16,0)</f>
        <v>15.5153</v>
      </c>
      <c r="S18" s="67">
        <f t="shared" si="5"/>
        <v>36</v>
      </c>
    </row>
    <row r="19" spans="1:19" x14ac:dyDescent="0.3">
      <c r="A19" s="63" t="s">
        <v>175</v>
      </c>
      <c r="B19" s="64">
        <f>VLOOKUP($A19,'Return Data'!$B$7:$R$2843,3,0)</f>
        <v>44413</v>
      </c>
      <c r="C19" s="65">
        <f>VLOOKUP($A19,'Return Data'!$B$7:$R$2843,4,0)</f>
        <v>867.60640000000001</v>
      </c>
      <c r="D19" s="65">
        <f>VLOOKUP($A19,'Return Data'!$B$7:$R$2843,10,0)</f>
        <v>14.1311</v>
      </c>
      <c r="E19" s="66">
        <f t="shared" si="0"/>
        <v>40</v>
      </c>
      <c r="F19" s="65">
        <f>VLOOKUP($A19,'Return Data'!$B$7:$R$2843,11,0)</f>
        <v>16.189699999999998</v>
      </c>
      <c r="G19" s="66">
        <f t="shared" si="1"/>
        <v>36</v>
      </c>
      <c r="H19" s="65">
        <f>VLOOKUP($A19,'Return Data'!$B$7:$R$2843,12,0)</f>
        <v>48.872799999999998</v>
      </c>
      <c r="I19" s="66">
        <f t="shared" si="2"/>
        <v>26</v>
      </c>
      <c r="J19" s="65">
        <f>VLOOKUP($A19,'Return Data'!$B$7:$R$2843,13,0)</f>
        <v>65.8155</v>
      </c>
      <c r="K19" s="66">
        <f t="shared" si="3"/>
        <v>21</v>
      </c>
      <c r="L19" s="65">
        <f>VLOOKUP($A19,'Return Data'!$B$7:$R$2843,17,0)</f>
        <v>24.826000000000001</v>
      </c>
      <c r="M19" s="66">
        <f t="shared" si="4"/>
        <v>48</v>
      </c>
      <c r="N19" s="65">
        <f>VLOOKUP($A19,'Return Data'!$B$7:$R$2843,14,0)</f>
        <v>13.3918</v>
      </c>
      <c r="O19" s="66">
        <f t="shared" si="6"/>
        <v>34</v>
      </c>
      <c r="P19" s="65">
        <f>VLOOKUP($A19,'Return Data'!$B$7:$R$2843,15,0)</f>
        <v>12.754</v>
      </c>
      <c r="Q19" s="66">
        <f t="shared" si="7"/>
        <v>29</v>
      </c>
      <c r="R19" s="65">
        <f>VLOOKUP($A19,'Return Data'!$B$7:$R$2843,16,0)</f>
        <v>15.9754</v>
      </c>
      <c r="S19" s="67">
        <f t="shared" si="5"/>
        <v>33</v>
      </c>
    </row>
    <row r="20" spans="1:19" x14ac:dyDescent="0.3">
      <c r="A20" s="63" t="s">
        <v>176</v>
      </c>
      <c r="B20" s="64">
        <f>VLOOKUP($A20,'Return Data'!$B$7:$R$2843,3,0)</f>
        <v>44413</v>
      </c>
      <c r="C20" s="65">
        <f>VLOOKUP($A20,'Return Data'!$B$7:$R$2843,4,0)</f>
        <v>559.45100000000002</v>
      </c>
      <c r="D20" s="65">
        <f>VLOOKUP($A20,'Return Data'!$B$7:$R$2843,10,0)</f>
        <v>17.1767</v>
      </c>
      <c r="E20" s="66">
        <f t="shared" si="0"/>
        <v>18</v>
      </c>
      <c r="F20" s="65">
        <f>VLOOKUP($A20,'Return Data'!$B$7:$R$2843,11,0)</f>
        <v>15.563499999999999</v>
      </c>
      <c r="G20" s="66">
        <f t="shared" si="1"/>
        <v>38</v>
      </c>
      <c r="H20" s="65">
        <f>VLOOKUP($A20,'Return Data'!$B$7:$R$2843,12,0)</f>
        <v>49.567</v>
      </c>
      <c r="I20" s="66">
        <f t="shared" si="2"/>
        <v>25</v>
      </c>
      <c r="J20" s="65">
        <f>VLOOKUP($A20,'Return Data'!$B$7:$R$2843,13,0)</f>
        <v>62.6235</v>
      </c>
      <c r="K20" s="66">
        <f t="shared" si="3"/>
        <v>26</v>
      </c>
      <c r="L20" s="65">
        <f>VLOOKUP($A20,'Return Data'!$B$7:$R$2843,17,0)</f>
        <v>26.422999999999998</v>
      </c>
      <c r="M20" s="66">
        <f t="shared" si="4"/>
        <v>42</v>
      </c>
      <c r="N20" s="65">
        <f>VLOOKUP($A20,'Return Data'!$B$7:$R$2843,14,0)</f>
        <v>15.2979</v>
      </c>
      <c r="O20" s="66">
        <f t="shared" si="6"/>
        <v>22</v>
      </c>
      <c r="P20" s="65">
        <f>VLOOKUP($A20,'Return Data'!$B$7:$R$2843,15,0)</f>
        <v>16.310500000000001</v>
      </c>
      <c r="Q20" s="66">
        <f t="shared" si="7"/>
        <v>13</v>
      </c>
      <c r="R20" s="65">
        <f>VLOOKUP($A20,'Return Data'!$B$7:$R$2843,16,0)</f>
        <v>16.833100000000002</v>
      </c>
      <c r="S20" s="67">
        <f t="shared" si="5"/>
        <v>22</v>
      </c>
    </row>
    <row r="21" spans="1:19" x14ac:dyDescent="0.3">
      <c r="A21" s="63" t="s">
        <v>177</v>
      </c>
      <c r="B21" s="64">
        <f>VLOOKUP($A21,'Return Data'!$B$7:$R$2843,3,0)</f>
        <v>44413</v>
      </c>
      <c r="C21" s="65">
        <f>VLOOKUP($A21,'Return Data'!$B$7:$R$2843,4,0)</f>
        <v>713.654</v>
      </c>
      <c r="D21" s="65">
        <f>VLOOKUP($A21,'Return Data'!$B$7:$R$2843,10,0)</f>
        <v>15.5303</v>
      </c>
      <c r="E21" s="66">
        <f t="shared" si="0"/>
        <v>29</v>
      </c>
      <c r="F21" s="65">
        <f>VLOOKUP($A21,'Return Data'!$B$7:$R$2843,11,0)</f>
        <v>14.9922</v>
      </c>
      <c r="G21" s="66">
        <f t="shared" si="1"/>
        <v>42</v>
      </c>
      <c r="H21" s="65">
        <f>VLOOKUP($A21,'Return Data'!$B$7:$R$2843,12,0)</f>
        <v>42.8994</v>
      </c>
      <c r="I21" s="66">
        <f t="shared" si="2"/>
        <v>38</v>
      </c>
      <c r="J21" s="65">
        <f>VLOOKUP($A21,'Return Data'!$B$7:$R$2843,13,0)</f>
        <v>51.372</v>
      </c>
      <c r="K21" s="66">
        <f t="shared" si="3"/>
        <v>52</v>
      </c>
      <c r="L21" s="65">
        <f>VLOOKUP($A21,'Return Data'!$B$7:$R$2843,17,0)</f>
        <v>20.338899999999999</v>
      </c>
      <c r="M21" s="66">
        <f t="shared" si="4"/>
        <v>61</v>
      </c>
      <c r="N21" s="65">
        <f>VLOOKUP($A21,'Return Data'!$B$7:$R$2843,14,0)</f>
        <v>9.6424000000000003</v>
      </c>
      <c r="O21" s="66">
        <f t="shared" si="6"/>
        <v>48</v>
      </c>
      <c r="P21" s="65">
        <f>VLOOKUP($A21,'Return Data'!$B$7:$R$2843,15,0)</f>
        <v>11.5389</v>
      </c>
      <c r="Q21" s="66">
        <f t="shared" si="7"/>
        <v>34</v>
      </c>
      <c r="R21" s="65">
        <f>VLOOKUP($A21,'Return Data'!$B$7:$R$2843,16,0)</f>
        <v>13.2926</v>
      </c>
      <c r="S21" s="67">
        <f t="shared" si="5"/>
        <v>50</v>
      </c>
    </row>
    <row r="22" spans="1:19" x14ac:dyDescent="0.3">
      <c r="A22" s="63" t="s">
        <v>178</v>
      </c>
      <c r="B22" s="64">
        <f>VLOOKUP($A22,'Return Data'!$B$7:$R$2843,3,0)</f>
        <v>44413</v>
      </c>
      <c r="C22" s="65">
        <f>VLOOKUP($A22,'Return Data'!$B$7:$R$2843,4,0)</f>
        <v>56.494700000000002</v>
      </c>
      <c r="D22" s="65">
        <f>VLOOKUP($A22,'Return Data'!$B$7:$R$2843,10,0)</f>
        <v>15.925599999999999</v>
      </c>
      <c r="E22" s="66">
        <f t="shared" si="0"/>
        <v>26</v>
      </c>
      <c r="F22" s="65">
        <f>VLOOKUP($A22,'Return Data'!$B$7:$R$2843,11,0)</f>
        <v>14.6214</v>
      </c>
      <c r="G22" s="66">
        <f t="shared" si="1"/>
        <v>45</v>
      </c>
      <c r="H22" s="65">
        <f>VLOOKUP($A22,'Return Data'!$B$7:$R$2843,12,0)</f>
        <v>41.81</v>
      </c>
      <c r="I22" s="66">
        <f t="shared" si="2"/>
        <v>41</v>
      </c>
      <c r="J22" s="65">
        <f>VLOOKUP($A22,'Return Data'!$B$7:$R$2843,13,0)</f>
        <v>54.497700000000002</v>
      </c>
      <c r="K22" s="66">
        <f t="shared" si="3"/>
        <v>45</v>
      </c>
      <c r="L22" s="65">
        <f>VLOOKUP($A22,'Return Data'!$B$7:$R$2843,17,0)</f>
        <v>26.093900000000001</v>
      </c>
      <c r="M22" s="66">
        <f t="shared" si="4"/>
        <v>46</v>
      </c>
      <c r="N22" s="65">
        <f>VLOOKUP($A22,'Return Data'!$B$7:$R$2843,14,0)</f>
        <v>12.9331</v>
      </c>
      <c r="O22" s="66">
        <f t="shared" si="6"/>
        <v>37</v>
      </c>
      <c r="P22" s="65">
        <f>VLOOKUP($A22,'Return Data'!$B$7:$R$2843,15,0)</f>
        <v>13.5328</v>
      </c>
      <c r="Q22" s="66">
        <f t="shared" si="7"/>
        <v>26</v>
      </c>
      <c r="R22" s="65">
        <f>VLOOKUP($A22,'Return Data'!$B$7:$R$2843,16,0)</f>
        <v>15.023300000000001</v>
      </c>
      <c r="S22" s="67">
        <f t="shared" si="5"/>
        <v>40</v>
      </c>
    </row>
    <row r="23" spans="1:19" x14ac:dyDescent="0.3">
      <c r="A23" s="63" t="s">
        <v>179</v>
      </c>
      <c r="B23" s="64">
        <f>VLOOKUP($A23,'Return Data'!$B$7:$R$2843,3,0)</f>
        <v>44413</v>
      </c>
      <c r="C23" s="65">
        <f>VLOOKUP($A23,'Return Data'!$B$7:$R$2843,4,0)</f>
        <v>601.42999999999995</v>
      </c>
      <c r="D23" s="65">
        <f>VLOOKUP($A23,'Return Data'!$B$7:$R$2843,10,0)</f>
        <v>15.5596</v>
      </c>
      <c r="E23" s="66">
        <f t="shared" si="0"/>
        <v>28</v>
      </c>
      <c r="F23" s="65">
        <f>VLOOKUP($A23,'Return Data'!$B$7:$R$2843,11,0)</f>
        <v>16.3398</v>
      </c>
      <c r="G23" s="66">
        <f t="shared" si="1"/>
        <v>34</v>
      </c>
      <c r="H23" s="65">
        <f>VLOOKUP($A23,'Return Data'!$B$7:$R$2843,12,0)</f>
        <v>46.401000000000003</v>
      </c>
      <c r="I23" s="66">
        <f t="shared" si="2"/>
        <v>28</v>
      </c>
      <c r="J23" s="65">
        <f>VLOOKUP($A23,'Return Data'!$B$7:$R$2843,13,0)</f>
        <v>59.125300000000003</v>
      </c>
      <c r="K23" s="66">
        <f t="shared" si="3"/>
        <v>32</v>
      </c>
      <c r="L23" s="65">
        <f>VLOOKUP($A23,'Return Data'!$B$7:$R$2843,17,0)</f>
        <v>26.1281</v>
      </c>
      <c r="M23" s="66">
        <f t="shared" si="4"/>
        <v>45</v>
      </c>
      <c r="N23" s="65">
        <f>VLOOKUP($A23,'Return Data'!$B$7:$R$2843,14,0)</f>
        <v>14.740399999999999</v>
      </c>
      <c r="O23" s="66">
        <f t="shared" si="6"/>
        <v>24</v>
      </c>
      <c r="P23" s="65">
        <f>VLOOKUP($A23,'Return Data'!$B$7:$R$2843,15,0)</f>
        <v>14.497</v>
      </c>
      <c r="Q23" s="66">
        <f t="shared" si="7"/>
        <v>18</v>
      </c>
      <c r="R23" s="65">
        <f>VLOOKUP($A23,'Return Data'!$B$7:$R$2843,16,0)</f>
        <v>16.732099999999999</v>
      </c>
      <c r="S23" s="67">
        <f t="shared" si="5"/>
        <v>23</v>
      </c>
    </row>
    <row r="24" spans="1:19" x14ac:dyDescent="0.3">
      <c r="A24" s="63" t="s">
        <v>180</v>
      </c>
      <c r="B24" s="64">
        <f>VLOOKUP($A24,'Return Data'!$B$7:$R$2843,3,0)</f>
        <v>44413</v>
      </c>
      <c r="C24" s="65">
        <f>VLOOKUP($A24,'Return Data'!$B$7:$R$2843,4,0)</f>
        <v>15.02</v>
      </c>
      <c r="D24" s="65">
        <f>VLOOKUP($A24,'Return Data'!$B$7:$R$2843,10,0)</f>
        <v>13.5299</v>
      </c>
      <c r="E24" s="66">
        <f t="shared" si="0"/>
        <v>49</v>
      </c>
      <c r="F24" s="65">
        <f>VLOOKUP($A24,'Return Data'!$B$7:$R$2843,11,0)</f>
        <v>10.0366</v>
      </c>
      <c r="G24" s="66">
        <f t="shared" si="1"/>
        <v>59</v>
      </c>
      <c r="H24" s="65">
        <f>VLOOKUP($A24,'Return Data'!$B$7:$R$2843,12,0)</f>
        <v>37.798200000000001</v>
      </c>
      <c r="I24" s="66">
        <f t="shared" si="2"/>
        <v>55</v>
      </c>
      <c r="J24" s="65">
        <f>VLOOKUP($A24,'Return Data'!$B$7:$R$2843,13,0)</f>
        <v>54.526699999999998</v>
      </c>
      <c r="K24" s="66">
        <f t="shared" si="3"/>
        <v>44</v>
      </c>
      <c r="L24" s="65">
        <f>VLOOKUP($A24,'Return Data'!$B$7:$R$2843,17,0)</f>
        <v>21.257200000000001</v>
      </c>
      <c r="M24" s="66">
        <f t="shared" si="4"/>
        <v>57</v>
      </c>
      <c r="N24" s="65"/>
      <c r="O24" s="66"/>
      <c r="P24" s="65"/>
      <c r="Q24" s="66"/>
      <c r="R24" s="65">
        <f>VLOOKUP($A24,'Return Data'!$B$7:$R$2843,16,0)</f>
        <v>12.8194</v>
      </c>
      <c r="S24" s="67">
        <f t="shared" si="5"/>
        <v>52</v>
      </c>
    </row>
    <row r="25" spans="1:19" x14ac:dyDescent="0.3">
      <c r="A25" s="63" t="s">
        <v>181</v>
      </c>
      <c r="B25" s="64">
        <f>VLOOKUP($A25,'Return Data'!$B$7:$R$2843,3,0)</f>
        <v>44413</v>
      </c>
      <c r="C25" s="65">
        <f>VLOOKUP($A25,'Return Data'!$B$7:$R$2843,4,0)</f>
        <v>39.39</v>
      </c>
      <c r="D25" s="65">
        <f>VLOOKUP($A25,'Return Data'!$B$7:$R$2843,10,0)</f>
        <v>13.5159</v>
      </c>
      <c r="E25" s="66">
        <f t="shared" si="0"/>
        <v>51</v>
      </c>
      <c r="F25" s="65">
        <f>VLOOKUP($A25,'Return Data'!$B$7:$R$2843,11,0)</f>
        <v>12.7361</v>
      </c>
      <c r="G25" s="66">
        <f t="shared" si="1"/>
        <v>56</v>
      </c>
      <c r="H25" s="65">
        <f>VLOOKUP($A25,'Return Data'!$B$7:$R$2843,12,0)</f>
        <v>34.666699999999999</v>
      </c>
      <c r="I25" s="66">
        <f t="shared" si="2"/>
        <v>58</v>
      </c>
      <c r="J25" s="65">
        <f>VLOOKUP($A25,'Return Data'!$B$7:$R$2843,13,0)</f>
        <v>47.252299999999998</v>
      </c>
      <c r="K25" s="66">
        <f t="shared" si="3"/>
        <v>55</v>
      </c>
      <c r="L25" s="65">
        <f>VLOOKUP($A25,'Return Data'!$B$7:$R$2843,17,0)</f>
        <v>22.673999999999999</v>
      </c>
      <c r="M25" s="66">
        <f t="shared" si="4"/>
        <v>53</v>
      </c>
      <c r="N25" s="65">
        <f>VLOOKUP($A25,'Return Data'!$B$7:$R$2843,14,0)</f>
        <v>11.5398</v>
      </c>
      <c r="O25" s="66">
        <f>RANK(N25,N$8:N$71,0)</f>
        <v>44</v>
      </c>
      <c r="P25" s="65">
        <f>VLOOKUP($A25,'Return Data'!$B$7:$R$2843,15,0)</f>
        <v>12.2563</v>
      </c>
      <c r="Q25" s="66">
        <f>RANK(P25,P$8:P$71,0)</f>
        <v>31</v>
      </c>
      <c r="R25" s="65">
        <f>VLOOKUP($A25,'Return Data'!$B$7:$R$2843,16,0)</f>
        <v>18.932400000000001</v>
      </c>
      <c r="S25" s="67">
        <f t="shared" si="5"/>
        <v>12</v>
      </c>
    </row>
    <row r="26" spans="1:19" x14ac:dyDescent="0.3">
      <c r="A26" s="63" t="s">
        <v>182</v>
      </c>
      <c r="B26" s="64">
        <f>VLOOKUP($A26,'Return Data'!$B$7:$R$2843,3,0)</f>
        <v>44413</v>
      </c>
      <c r="C26" s="65">
        <f>VLOOKUP($A26,'Return Data'!$B$7:$R$2843,4,0)</f>
        <v>98.55</v>
      </c>
      <c r="D26" s="65">
        <f>VLOOKUP($A26,'Return Data'!$B$7:$R$2843,10,0)</f>
        <v>15.968500000000001</v>
      </c>
      <c r="E26" s="66">
        <f t="shared" si="0"/>
        <v>25</v>
      </c>
      <c r="F26" s="65">
        <f>VLOOKUP($A26,'Return Data'!$B$7:$R$2843,11,0)</f>
        <v>24.7468</v>
      </c>
      <c r="G26" s="66">
        <f t="shared" si="1"/>
        <v>13</v>
      </c>
      <c r="H26" s="65">
        <f>VLOOKUP($A26,'Return Data'!$B$7:$R$2843,12,0)</f>
        <v>61.5839</v>
      </c>
      <c r="I26" s="66">
        <f t="shared" si="2"/>
        <v>9</v>
      </c>
      <c r="J26" s="65">
        <f>VLOOKUP($A26,'Return Data'!$B$7:$R$2843,13,0)</f>
        <v>78.532600000000002</v>
      </c>
      <c r="K26" s="66">
        <f t="shared" si="3"/>
        <v>10</v>
      </c>
      <c r="L26" s="65">
        <f>VLOOKUP($A26,'Return Data'!$B$7:$R$2843,17,0)</f>
        <v>35.199599999999997</v>
      </c>
      <c r="M26" s="66">
        <f t="shared" si="4"/>
        <v>15</v>
      </c>
      <c r="N26" s="65">
        <f>VLOOKUP($A26,'Return Data'!$B$7:$R$2843,14,0)</f>
        <v>17.3645</v>
      </c>
      <c r="O26" s="66">
        <f>RANK(N26,N$8:N$71,0)</f>
        <v>12</v>
      </c>
      <c r="P26" s="65">
        <f>VLOOKUP($A26,'Return Data'!$B$7:$R$2843,15,0)</f>
        <v>18.319299999999998</v>
      </c>
      <c r="Q26" s="66">
        <f>RANK(P26,P$8:P$71,0)</f>
        <v>5</v>
      </c>
      <c r="R26" s="65">
        <f>VLOOKUP($A26,'Return Data'!$B$7:$R$2843,16,0)</f>
        <v>18.860800000000001</v>
      </c>
      <c r="S26" s="67">
        <f t="shared" si="5"/>
        <v>14</v>
      </c>
    </row>
    <row r="27" spans="1:19" x14ac:dyDescent="0.3">
      <c r="A27" s="63" t="s">
        <v>183</v>
      </c>
      <c r="B27" s="64">
        <f>VLOOKUP($A27,'Return Data'!$B$7:$R$2843,3,0)</f>
        <v>44413</v>
      </c>
      <c r="C27" s="65">
        <f>VLOOKUP($A27,'Return Data'!$B$7:$R$2843,4,0)</f>
        <v>13.5</v>
      </c>
      <c r="D27" s="65">
        <f>VLOOKUP($A27,'Return Data'!$B$7:$R$2843,10,0)</f>
        <v>12.687799999999999</v>
      </c>
      <c r="E27" s="66">
        <f t="shared" si="0"/>
        <v>56</v>
      </c>
      <c r="F27" s="65">
        <f>VLOOKUP($A27,'Return Data'!$B$7:$R$2843,11,0)</f>
        <v>11.1111</v>
      </c>
      <c r="G27" s="66">
        <f t="shared" si="1"/>
        <v>58</v>
      </c>
      <c r="H27" s="65">
        <f>VLOOKUP($A27,'Return Data'!$B$7:$R$2843,12,0)</f>
        <v>33.928600000000003</v>
      </c>
      <c r="I27" s="66">
        <f t="shared" si="2"/>
        <v>60</v>
      </c>
      <c r="J27" s="65">
        <f>VLOOKUP($A27,'Return Data'!$B$7:$R$2843,13,0)</f>
        <v>44.849800000000002</v>
      </c>
      <c r="K27" s="66">
        <f t="shared" si="3"/>
        <v>58</v>
      </c>
      <c r="L27" s="65">
        <f>VLOOKUP($A27,'Return Data'!$B$7:$R$2843,17,0)</f>
        <v>21.169899999999998</v>
      </c>
      <c r="M27" s="66">
        <f t="shared" si="4"/>
        <v>58</v>
      </c>
      <c r="N27" s="65"/>
      <c r="O27" s="66"/>
      <c r="P27" s="65"/>
      <c r="Q27" s="66"/>
      <c r="R27" s="65">
        <f>VLOOKUP($A27,'Return Data'!$B$7:$R$2843,16,0)</f>
        <v>8.6798000000000002</v>
      </c>
      <c r="S27" s="67">
        <f t="shared" si="5"/>
        <v>62</v>
      </c>
    </row>
    <row r="28" spans="1:19" x14ac:dyDescent="0.3">
      <c r="A28" s="63" t="s">
        <v>184</v>
      </c>
      <c r="B28" s="64">
        <f>VLOOKUP($A28,'Return Data'!$B$7:$R$2843,3,0)</f>
        <v>44413</v>
      </c>
      <c r="C28" s="65">
        <f>VLOOKUP($A28,'Return Data'!$B$7:$R$2843,4,0)</f>
        <v>88.5</v>
      </c>
      <c r="D28" s="65">
        <f>VLOOKUP($A28,'Return Data'!$B$7:$R$2843,10,0)</f>
        <v>16.493400000000001</v>
      </c>
      <c r="E28" s="66">
        <f t="shared" si="0"/>
        <v>21</v>
      </c>
      <c r="F28" s="65">
        <f>VLOOKUP($A28,'Return Data'!$B$7:$R$2843,11,0)</f>
        <v>17.202999999999999</v>
      </c>
      <c r="G28" s="66">
        <f t="shared" si="1"/>
        <v>32</v>
      </c>
      <c r="H28" s="65">
        <f>VLOOKUP($A28,'Return Data'!$B$7:$R$2843,12,0)</f>
        <v>43.3431</v>
      </c>
      <c r="I28" s="66">
        <f t="shared" si="2"/>
        <v>35</v>
      </c>
      <c r="J28" s="65">
        <f>VLOOKUP($A28,'Return Data'!$B$7:$R$2843,13,0)</f>
        <v>54.693199999999997</v>
      </c>
      <c r="K28" s="66">
        <f t="shared" si="3"/>
        <v>43</v>
      </c>
      <c r="L28" s="65">
        <f>VLOOKUP($A28,'Return Data'!$B$7:$R$2843,17,0)</f>
        <v>29.999099999999999</v>
      </c>
      <c r="M28" s="66">
        <f t="shared" si="4"/>
        <v>25</v>
      </c>
      <c r="N28" s="65">
        <f>VLOOKUP($A28,'Return Data'!$B$7:$R$2843,14,0)</f>
        <v>15.945</v>
      </c>
      <c r="O28" s="66">
        <f>RANK(N28,N$8:N$71,0)</f>
        <v>20</v>
      </c>
      <c r="P28" s="65">
        <f>VLOOKUP($A28,'Return Data'!$B$7:$R$2843,15,0)</f>
        <v>16.814499999999999</v>
      </c>
      <c r="Q28" s="66">
        <f>RANK(P28,P$8:P$71,0)</f>
        <v>11</v>
      </c>
      <c r="R28" s="65">
        <f>VLOOKUP($A28,'Return Data'!$B$7:$R$2843,16,0)</f>
        <v>19.0669</v>
      </c>
      <c r="S28" s="67">
        <f t="shared" si="5"/>
        <v>11</v>
      </c>
    </row>
    <row r="29" spans="1:19" x14ac:dyDescent="0.3">
      <c r="A29" s="63" t="s">
        <v>185</v>
      </c>
      <c r="B29" s="64">
        <f>VLOOKUP($A29,'Return Data'!$B$7:$R$2843,3,0)</f>
        <v>44413</v>
      </c>
      <c r="C29" s="65">
        <f>VLOOKUP($A29,'Return Data'!$B$7:$R$2843,4,0)</f>
        <v>15.1327</v>
      </c>
      <c r="D29" s="65">
        <f>VLOOKUP($A29,'Return Data'!$B$7:$R$2843,10,0)</f>
        <v>11.637600000000001</v>
      </c>
      <c r="E29" s="66">
        <f t="shared" si="0"/>
        <v>59</v>
      </c>
      <c r="F29" s="65">
        <f>VLOOKUP($A29,'Return Data'!$B$7:$R$2843,11,0)</f>
        <v>16.2257</v>
      </c>
      <c r="G29" s="66">
        <f t="shared" si="1"/>
        <v>35</v>
      </c>
      <c r="H29" s="65">
        <f>VLOOKUP($A29,'Return Data'!$B$7:$R$2843,12,0)</f>
        <v>43.174599999999998</v>
      </c>
      <c r="I29" s="66">
        <f t="shared" si="2"/>
        <v>37</v>
      </c>
      <c r="J29" s="65">
        <f>VLOOKUP($A29,'Return Data'!$B$7:$R$2843,13,0)</f>
        <v>55.301200000000001</v>
      </c>
      <c r="K29" s="66">
        <f t="shared" si="3"/>
        <v>39</v>
      </c>
      <c r="L29" s="65"/>
      <c r="M29" s="66"/>
      <c r="N29" s="65"/>
      <c r="O29" s="66"/>
      <c r="P29" s="65"/>
      <c r="Q29" s="66"/>
      <c r="R29" s="65">
        <f>VLOOKUP($A29,'Return Data'!$B$7:$R$2843,16,0)</f>
        <v>25.879100000000001</v>
      </c>
      <c r="S29" s="67">
        <f t="shared" si="5"/>
        <v>5</v>
      </c>
    </row>
    <row r="30" spans="1:19" x14ac:dyDescent="0.3">
      <c r="A30" s="63" t="s">
        <v>186</v>
      </c>
      <c r="B30" s="64">
        <f>VLOOKUP($A30,'Return Data'!$B$7:$R$2843,3,0)</f>
        <v>44413</v>
      </c>
      <c r="C30" s="65">
        <f>VLOOKUP($A30,'Return Data'!$B$7:$R$2843,4,0)</f>
        <v>28.989699999999999</v>
      </c>
      <c r="D30" s="65">
        <f>VLOOKUP($A30,'Return Data'!$B$7:$R$2843,10,0)</f>
        <v>14.614100000000001</v>
      </c>
      <c r="E30" s="66">
        <f t="shared" si="0"/>
        <v>31</v>
      </c>
      <c r="F30" s="65">
        <f>VLOOKUP($A30,'Return Data'!$B$7:$R$2843,11,0)</f>
        <v>13.2463</v>
      </c>
      <c r="G30" s="66">
        <f t="shared" si="1"/>
        <v>50</v>
      </c>
      <c r="H30" s="65">
        <f>VLOOKUP($A30,'Return Data'!$B$7:$R$2843,12,0)</f>
        <v>42.783200000000001</v>
      </c>
      <c r="I30" s="66">
        <f t="shared" si="2"/>
        <v>40</v>
      </c>
      <c r="J30" s="65">
        <f>VLOOKUP($A30,'Return Data'!$B$7:$R$2843,13,0)</f>
        <v>60.533000000000001</v>
      </c>
      <c r="K30" s="66">
        <f t="shared" si="3"/>
        <v>31</v>
      </c>
      <c r="L30" s="65">
        <f>VLOOKUP($A30,'Return Data'!$B$7:$R$2843,17,0)</f>
        <v>29.014800000000001</v>
      </c>
      <c r="M30" s="66">
        <f t="shared" ref="M30:M38" si="8">RANK(L30,L$8:L$71,0)</f>
        <v>30</v>
      </c>
      <c r="N30" s="65">
        <f>VLOOKUP($A30,'Return Data'!$B$7:$R$2843,14,0)</f>
        <v>16.284800000000001</v>
      </c>
      <c r="O30" s="66">
        <f t="shared" ref="O30:O38" si="9">RANK(N30,N$8:N$71,0)</f>
        <v>18</v>
      </c>
      <c r="P30" s="65">
        <f>VLOOKUP($A30,'Return Data'!$B$7:$R$2843,15,0)</f>
        <v>17.0059</v>
      </c>
      <c r="Q30" s="66">
        <f>RANK(P30,P$8:P$71,0)</f>
        <v>8</v>
      </c>
      <c r="R30" s="65">
        <f>VLOOKUP($A30,'Return Data'!$B$7:$R$2843,16,0)</f>
        <v>17.689900000000002</v>
      </c>
      <c r="S30" s="67">
        <f t="shared" si="5"/>
        <v>17</v>
      </c>
    </row>
    <row r="31" spans="1:19" x14ac:dyDescent="0.3">
      <c r="A31" s="63" t="s">
        <v>187</v>
      </c>
      <c r="B31" s="64">
        <f>VLOOKUP($A31,'Return Data'!$B$7:$R$2843,3,0)</f>
        <v>44413</v>
      </c>
      <c r="C31" s="65">
        <f>VLOOKUP($A31,'Return Data'!$B$7:$R$2843,4,0)</f>
        <v>75.364999999999995</v>
      </c>
      <c r="D31" s="65">
        <f>VLOOKUP($A31,'Return Data'!$B$7:$R$2843,10,0)</f>
        <v>13.921900000000001</v>
      </c>
      <c r="E31" s="66">
        <f t="shared" si="0"/>
        <v>44</v>
      </c>
      <c r="F31" s="65">
        <f>VLOOKUP($A31,'Return Data'!$B$7:$R$2843,11,0)</f>
        <v>19.2164</v>
      </c>
      <c r="G31" s="66">
        <f t="shared" si="1"/>
        <v>23</v>
      </c>
      <c r="H31" s="65">
        <f>VLOOKUP($A31,'Return Data'!$B$7:$R$2843,12,0)</f>
        <v>43.862000000000002</v>
      </c>
      <c r="I31" s="66">
        <f t="shared" si="2"/>
        <v>33</v>
      </c>
      <c r="J31" s="65">
        <f>VLOOKUP($A31,'Return Data'!$B$7:$R$2843,13,0)</f>
        <v>58.373100000000001</v>
      </c>
      <c r="K31" s="66">
        <f t="shared" si="3"/>
        <v>34</v>
      </c>
      <c r="L31" s="65">
        <f>VLOOKUP($A31,'Return Data'!$B$7:$R$2843,17,0)</f>
        <v>29.234300000000001</v>
      </c>
      <c r="M31" s="66">
        <f t="shared" si="8"/>
        <v>29</v>
      </c>
      <c r="N31" s="65">
        <f>VLOOKUP($A31,'Return Data'!$B$7:$R$2843,14,0)</f>
        <v>17.809699999999999</v>
      </c>
      <c r="O31" s="66">
        <f t="shared" si="9"/>
        <v>11</v>
      </c>
      <c r="P31" s="65">
        <f>VLOOKUP($A31,'Return Data'!$B$7:$R$2843,15,0)</f>
        <v>16.665299999999998</v>
      </c>
      <c r="Q31" s="66">
        <f>RANK(P31,P$8:P$71,0)</f>
        <v>12</v>
      </c>
      <c r="R31" s="65">
        <f>VLOOKUP($A31,'Return Data'!$B$7:$R$2843,16,0)</f>
        <v>16.4682</v>
      </c>
      <c r="S31" s="67">
        <f t="shared" si="5"/>
        <v>28</v>
      </c>
    </row>
    <row r="32" spans="1:19" x14ac:dyDescent="0.3">
      <c r="A32" s="63" t="s">
        <v>188</v>
      </c>
      <c r="B32" s="64">
        <f>VLOOKUP($A32,'Return Data'!$B$7:$R$2843,3,0)</f>
        <v>44413</v>
      </c>
      <c r="C32" s="65">
        <f>VLOOKUP($A32,'Return Data'!$B$7:$R$2843,4,0)</f>
        <v>80.873999999999995</v>
      </c>
      <c r="D32" s="65">
        <f>VLOOKUP($A32,'Return Data'!$B$7:$R$2843,10,0)</f>
        <v>13.1944</v>
      </c>
      <c r="E32" s="66">
        <f t="shared" si="0"/>
        <v>53</v>
      </c>
      <c r="F32" s="65">
        <f>VLOOKUP($A32,'Return Data'!$B$7:$R$2843,11,0)</f>
        <v>17.117000000000001</v>
      </c>
      <c r="G32" s="66">
        <f t="shared" si="1"/>
        <v>33</v>
      </c>
      <c r="H32" s="65">
        <f>VLOOKUP($A32,'Return Data'!$B$7:$R$2843,12,0)</f>
        <v>37.960799999999999</v>
      </c>
      <c r="I32" s="66">
        <f t="shared" si="2"/>
        <v>53</v>
      </c>
      <c r="J32" s="65">
        <f>VLOOKUP($A32,'Return Data'!$B$7:$R$2843,13,0)</f>
        <v>52.457299999999996</v>
      </c>
      <c r="K32" s="66">
        <f t="shared" si="3"/>
        <v>49</v>
      </c>
      <c r="L32" s="65">
        <f>VLOOKUP($A32,'Return Data'!$B$7:$R$2843,17,0)</f>
        <v>24.683499999999999</v>
      </c>
      <c r="M32" s="66">
        <f t="shared" si="8"/>
        <v>49</v>
      </c>
      <c r="N32" s="65">
        <f>VLOOKUP($A32,'Return Data'!$B$7:$R$2843,14,0)</f>
        <v>10.931800000000001</v>
      </c>
      <c r="O32" s="66">
        <f t="shared" si="9"/>
        <v>46</v>
      </c>
      <c r="P32" s="65">
        <f>VLOOKUP($A32,'Return Data'!$B$7:$R$2843,15,0)</f>
        <v>13.9314</v>
      </c>
      <c r="Q32" s="66">
        <f>RANK(P32,P$8:P$71,0)</f>
        <v>25</v>
      </c>
      <c r="R32" s="65">
        <f>VLOOKUP($A32,'Return Data'!$B$7:$R$2843,16,0)</f>
        <v>15.372299999999999</v>
      </c>
      <c r="S32" s="67">
        <f t="shared" si="5"/>
        <v>37</v>
      </c>
    </row>
    <row r="33" spans="1:19" x14ac:dyDescent="0.3">
      <c r="A33" s="63" t="s">
        <v>189</v>
      </c>
      <c r="B33" s="64">
        <f>VLOOKUP($A33,'Return Data'!$B$7:$R$2843,3,0)</f>
        <v>44413</v>
      </c>
      <c r="C33" s="65">
        <f>VLOOKUP($A33,'Return Data'!$B$7:$R$2843,4,0)</f>
        <v>101.5244</v>
      </c>
      <c r="D33" s="65">
        <f>VLOOKUP($A33,'Return Data'!$B$7:$R$2843,10,0)</f>
        <v>13.7308</v>
      </c>
      <c r="E33" s="66">
        <f t="shared" si="0"/>
        <v>47</v>
      </c>
      <c r="F33" s="65">
        <f>VLOOKUP($A33,'Return Data'!$B$7:$R$2843,11,0)</f>
        <v>14.3942</v>
      </c>
      <c r="G33" s="66">
        <f t="shared" si="1"/>
        <v>47</v>
      </c>
      <c r="H33" s="65">
        <f>VLOOKUP($A33,'Return Data'!$B$7:$R$2843,12,0)</f>
        <v>35.169800000000002</v>
      </c>
      <c r="I33" s="66">
        <f t="shared" si="2"/>
        <v>57</v>
      </c>
      <c r="J33" s="65">
        <f>VLOOKUP($A33,'Return Data'!$B$7:$R$2843,13,0)</f>
        <v>50.805999999999997</v>
      </c>
      <c r="K33" s="66">
        <f t="shared" si="3"/>
        <v>53</v>
      </c>
      <c r="L33" s="65">
        <f>VLOOKUP($A33,'Return Data'!$B$7:$R$2843,17,0)</f>
        <v>22.658100000000001</v>
      </c>
      <c r="M33" s="66">
        <f t="shared" si="8"/>
        <v>54</v>
      </c>
      <c r="N33" s="65">
        <f>VLOOKUP($A33,'Return Data'!$B$7:$R$2843,14,0)</f>
        <v>13.7105</v>
      </c>
      <c r="O33" s="66">
        <f t="shared" si="9"/>
        <v>31</v>
      </c>
      <c r="P33" s="65">
        <f>VLOOKUP($A33,'Return Data'!$B$7:$R$2843,15,0)</f>
        <v>14.3765</v>
      </c>
      <c r="Q33" s="66">
        <f>RANK(P33,P$8:P$71,0)</f>
        <v>19</v>
      </c>
      <c r="R33" s="65">
        <f>VLOOKUP($A33,'Return Data'!$B$7:$R$2843,16,0)</f>
        <v>15.235200000000001</v>
      </c>
      <c r="S33" s="67">
        <f t="shared" si="5"/>
        <v>38</v>
      </c>
    </row>
    <row r="34" spans="1:19" x14ac:dyDescent="0.3">
      <c r="A34" s="63" t="s">
        <v>434</v>
      </c>
      <c r="B34" s="64">
        <f>VLOOKUP($A34,'Return Data'!$B$7:$R$2843,3,0)</f>
        <v>44413</v>
      </c>
      <c r="C34" s="65">
        <f>VLOOKUP($A34,'Return Data'!$B$7:$R$2843,4,0)</f>
        <v>19.277100000000001</v>
      </c>
      <c r="D34" s="65">
        <f>VLOOKUP($A34,'Return Data'!$B$7:$R$2843,10,0)</f>
        <v>17.083500000000001</v>
      </c>
      <c r="E34" s="66">
        <f t="shared" si="0"/>
        <v>20</v>
      </c>
      <c r="F34" s="65">
        <f>VLOOKUP($A34,'Return Data'!$B$7:$R$2843,11,0)</f>
        <v>21.745000000000001</v>
      </c>
      <c r="G34" s="66">
        <f t="shared" si="1"/>
        <v>18</v>
      </c>
      <c r="H34" s="65">
        <f>VLOOKUP($A34,'Return Data'!$B$7:$R$2843,12,0)</f>
        <v>51.217799999999997</v>
      </c>
      <c r="I34" s="66">
        <f t="shared" si="2"/>
        <v>20</v>
      </c>
      <c r="J34" s="65">
        <f>VLOOKUP($A34,'Return Data'!$B$7:$R$2843,13,0)</f>
        <v>64.335999999999999</v>
      </c>
      <c r="K34" s="66">
        <f t="shared" si="3"/>
        <v>24</v>
      </c>
      <c r="L34" s="65">
        <f>VLOOKUP($A34,'Return Data'!$B$7:$R$2843,17,0)</f>
        <v>30.7639</v>
      </c>
      <c r="M34" s="66">
        <f t="shared" si="8"/>
        <v>23</v>
      </c>
      <c r="N34" s="65">
        <f>VLOOKUP($A34,'Return Data'!$B$7:$R$2843,14,0)</f>
        <v>16.073799999999999</v>
      </c>
      <c r="O34" s="66">
        <f t="shared" si="9"/>
        <v>19</v>
      </c>
      <c r="P34" s="65"/>
      <c r="Q34" s="66"/>
      <c r="R34" s="65">
        <f>VLOOKUP($A34,'Return Data'!$B$7:$R$2843,16,0)</f>
        <v>14.6525</v>
      </c>
      <c r="S34" s="67">
        <f t="shared" si="5"/>
        <v>42</v>
      </c>
    </row>
    <row r="35" spans="1:19" x14ac:dyDescent="0.3">
      <c r="A35" s="63" t="s">
        <v>191</v>
      </c>
      <c r="B35" s="64">
        <f>VLOOKUP($A35,'Return Data'!$B$7:$R$2843,3,0)</f>
        <v>44413</v>
      </c>
      <c r="C35" s="65">
        <f>VLOOKUP($A35,'Return Data'!$B$7:$R$2843,4,0)</f>
        <v>31.934000000000001</v>
      </c>
      <c r="D35" s="65">
        <f>VLOOKUP($A35,'Return Data'!$B$7:$R$2843,10,0)</f>
        <v>14.5204</v>
      </c>
      <c r="E35" s="66">
        <f t="shared" si="0"/>
        <v>32</v>
      </c>
      <c r="F35" s="65">
        <f>VLOOKUP($A35,'Return Data'!$B$7:$R$2843,11,0)</f>
        <v>18.151499999999999</v>
      </c>
      <c r="G35" s="66">
        <f t="shared" si="1"/>
        <v>27</v>
      </c>
      <c r="H35" s="65">
        <f>VLOOKUP($A35,'Return Data'!$B$7:$R$2843,12,0)</f>
        <v>46.519799999999996</v>
      </c>
      <c r="I35" s="66">
        <f t="shared" si="2"/>
        <v>27</v>
      </c>
      <c r="J35" s="65">
        <f>VLOOKUP($A35,'Return Data'!$B$7:$R$2843,13,0)</f>
        <v>66.652799999999999</v>
      </c>
      <c r="K35" s="66">
        <f t="shared" si="3"/>
        <v>19</v>
      </c>
      <c r="L35" s="65">
        <f>VLOOKUP($A35,'Return Data'!$B$7:$R$2843,17,0)</f>
        <v>34.539099999999998</v>
      </c>
      <c r="M35" s="66">
        <f t="shared" si="8"/>
        <v>17</v>
      </c>
      <c r="N35" s="65">
        <f>VLOOKUP($A35,'Return Data'!$B$7:$R$2843,14,0)</f>
        <v>21.985099999999999</v>
      </c>
      <c r="O35" s="66">
        <f t="shared" si="9"/>
        <v>4</v>
      </c>
      <c r="P35" s="65"/>
      <c r="Q35" s="66"/>
      <c r="R35" s="65">
        <f>VLOOKUP($A35,'Return Data'!$B$7:$R$2843,16,0)</f>
        <v>23.002300000000002</v>
      </c>
      <c r="S35" s="67">
        <f t="shared" si="5"/>
        <v>6</v>
      </c>
    </row>
    <row r="36" spans="1:19" x14ac:dyDescent="0.3">
      <c r="A36" s="63" t="s">
        <v>192</v>
      </c>
      <c r="B36" s="64">
        <f>VLOOKUP($A36,'Return Data'!$B$7:$R$2843,3,0)</f>
        <v>44413</v>
      </c>
      <c r="C36" s="65">
        <f>VLOOKUP($A36,'Return Data'!$B$7:$R$2843,4,0)</f>
        <v>28.5016</v>
      </c>
      <c r="D36" s="65">
        <f>VLOOKUP($A36,'Return Data'!$B$7:$R$2843,10,0)</f>
        <v>18.6677</v>
      </c>
      <c r="E36" s="66">
        <f t="shared" si="0"/>
        <v>12</v>
      </c>
      <c r="F36" s="65">
        <f>VLOOKUP($A36,'Return Data'!$B$7:$R$2843,11,0)</f>
        <v>20.965800000000002</v>
      </c>
      <c r="G36" s="66">
        <f t="shared" si="1"/>
        <v>20</v>
      </c>
      <c r="H36" s="65">
        <f>VLOOKUP($A36,'Return Data'!$B$7:$R$2843,12,0)</f>
        <v>50.324100000000001</v>
      </c>
      <c r="I36" s="66">
        <f t="shared" si="2"/>
        <v>24</v>
      </c>
      <c r="J36" s="65">
        <f>VLOOKUP($A36,'Return Data'!$B$7:$R$2843,13,0)</f>
        <v>62.8626</v>
      </c>
      <c r="K36" s="66">
        <f t="shared" si="3"/>
        <v>25</v>
      </c>
      <c r="L36" s="65">
        <f>VLOOKUP($A36,'Return Data'!$B$7:$R$2843,17,0)</f>
        <v>29.4087</v>
      </c>
      <c r="M36" s="66">
        <f t="shared" si="8"/>
        <v>27</v>
      </c>
      <c r="N36" s="65">
        <f>VLOOKUP($A36,'Return Data'!$B$7:$R$2843,14,0)</f>
        <v>14.1129</v>
      </c>
      <c r="O36" s="66">
        <f t="shared" si="9"/>
        <v>28</v>
      </c>
      <c r="P36" s="65">
        <f>VLOOKUP($A36,'Return Data'!$B$7:$R$2843,15,0)</f>
        <v>17.5718</v>
      </c>
      <c r="Q36" s="66">
        <f>RANK(P36,P$8:P$71,0)</f>
        <v>6</v>
      </c>
      <c r="R36" s="65">
        <f>VLOOKUP($A36,'Return Data'!$B$7:$R$2843,16,0)</f>
        <v>17.361499999999999</v>
      </c>
      <c r="S36" s="67">
        <f t="shared" si="5"/>
        <v>18</v>
      </c>
    </row>
    <row r="37" spans="1:19" x14ac:dyDescent="0.3">
      <c r="A37" s="81" t="s">
        <v>2013</v>
      </c>
      <c r="B37" s="64">
        <f>VLOOKUP($A37,'Return Data'!$B$7:$R$2843,3,0)</f>
        <v>44413</v>
      </c>
      <c r="C37" s="65">
        <f>VLOOKUP($A37,'Return Data'!$B$7:$R$2843,4,0)</f>
        <v>21.124500000000001</v>
      </c>
      <c r="D37" s="65">
        <f>VLOOKUP($A37,'Return Data'!$B$7:$R$2843,10,0)</f>
        <v>12.991199999999999</v>
      </c>
      <c r="E37" s="66">
        <f t="shared" si="0"/>
        <v>55</v>
      </c>
      <c r="F37" s="65">
        <f>VLOOKUP($A37,'Return Data'!$B$7:$R$2843,11,0)</f>
        <v>13.320399999999999</v>
      </c>
      <c r="G37" s="66">
        <f t="shared" si="1"/>
        <v>49</v>
      </c>
      <c r="H37" s="65">
        <f>VLOOKUP($A37,'Return Data'!$B$7:$R$2843,12,0)</f>
        <v>35.617800000000003</v>
      </c>
      <c r="I37" s="66">
        <f t="shared" si="2"/>
        <v>56</v>
      </c>
      <c r="J37" s="65">
        <f>VLOOKUP($A37,'Return Data'!$B$7:$R$2843,13,0)</f>
        <v>47.113700000000001</v>
      </c>
      <c r="K37" s="66">
        <f t="shared" si="3"/>
        <v>56</v>
      </c>
      <c r="L37" s="65">
        <f>VLOOKUP($A37,'Return Data'!$B$7:$R$2843,17,0)</f>
        <v>22.438400000000001</v>
      </c>
      <c r="M37" s="66">
        <f t="shared" si="8"/>
        <v>55</v>
      </c>
      <c r="N37" s="65">
        <f>VLOOKUP($A37,'Return Data'!$B$7:$R$2843,14,0)</f>
        <v>12.059799999999999</v>
      </c>
      <c r="O37" s="66">
        <f t="shared" si="9"/>
        <v>42</v>
      </c>
      <c r="P37" s="65"/>
      <c r="Q37" s="66"/>
      <c r="R37" s="65">
        <f>VLOOKUP($A37,'Return Data'!$B$7:$R$2843,16,0)</f>
        <v>14.2797</v>
      </c>
      <c r="S37" s="67">
        <f t="shared" si="5"/>
        <v>43</v>
      </c>
    </row>
    <row r="38" spans="1:19" x14ac:dyDescent="0.3">
      <c r="A38" s="63" t="s">
        <v>193</v>
      </c>
      <c r="B38" s="64">
        <f>VLOOKUP($A38,'Return Data'!$B$7:$R$2843,3,0)</f>
        <v>44413</v>
      </c>
      <c r="C38" s="65">
        <f>VLOOKUP($A38,'Return Data'!$B$7:$R$2843,4,0)</f>
        <v>76.598100000000002</v>
      </c>
      <c r="D38" s="65">
        <f>VLOOKUP($A38,'Return Data'!$B$7:$R$2843,10,0)</f>
        <v>14.1114</v>
      </c>
      <c r="E38" s="66">
        <f t="shared" si="0"/>
        <v>41</v>
      </c>
      <c r="F38" s="65">
        <f>VLOOKUP($A38,'Return Data'!$B$7:$R$2843,11,0)</f>
        <v>18.739799999999999</v>
      </c>
      <c r="G38" s="66">
        <f t="shared" si="1"/>
        <v>26</v>
      </c>
      <c r="H38" s="65">
        <f>VLOOKUP($A38,'Return Data'!$B$7:$R$2843,12,0)</f>
        <v>50.630699999999997</v>
      </c>
      <c r="I38" s="66">
        <f t="shared" si="2"/>
        <v>23</v>
      </c>
      <c r="J38" s="65">
        <f>VLOOKUP($A38,'Return Data'!$B$7:$R$2843,13,0)</f>
        <v>65.7637</v>
      </c>
      <c r="K38" s="66">
        <f t="shared" si="3"/>
        <v>22</v>
      </c>
      <c r="L38" s="65">
        <f>VLOOKUP($A38,'Return Data'!$B$7:$R$2843,17,0)</f>
        <v>22.7315</v>
      </c>
      <c r="M38" s="66">
        <f t="shared" si="8"/>
        <v>52</v>
      </c>
      <c r="N38" s="65">
        <f>VLOOKUP($A38,'Return Data'!$B$7:$R$2843,14,0)</f>
        <v>8.4875000000000007</v>
      </c>
      <c r="O38" s="66">
        <f t="shared" si="9"/>
        <v>50</v>
      </c>
      <c r="P38" s="65">
        <f>VLOOKUP($A38,'Return Data'!$B$7:$R$2843,15,0)</f>
        <v>8.9634</v>
      </c>
      <c r="Q38" s="66">
        <f>RANK(P38,P$8:P$71,0)</f>
        <v>37</v>
      </c>
      <c r="R38" s="65">
        <f>VLOOKUP($A38,'Return Data'!$B$7:$R$2843,16,0)</f>
        <v>14.0185</v>
      </c>
      <c r="S38" s="67">
        <f t="shared" si="5"/>
        <v>46</v>
      </c>
    </row>
    <row r="39" spans="1:19" x14ac:dyDescent="0.3">
      <c r="A39" s="63" t="s">
        <v>194</v>
      </c>
      <c r="B39" s="64">
        <f>VLOOKUP($A39,'Return Data'!$B$7:$R$2843,3,0)</f>
        <v>44413</v>
      </c>
      <c r="C39" s="65">
        <f>VLOOKUP($A39,'Return Data'!$B$7:$R$2843,4,0)</f>
        <v>17.448399999999999</v>
      </c>
      <c r="D39" s="65">
        <f>VLOOKUP($A39,'Return Data'!$B$7:$R$2843,10,0)</f>
        <v>13.523199999999999</v>
      </c>
      <c r="E39" s="66">
        <f t="shared" si="0"/>
        <v>50</v>
      </c>
      <c r="F39" s="65">
        <f>VLOOKUP($A39,'Return Data'!$B$7:$R$2843,11,0)</f>
        <v>17.995799999999999</v>
      </c>
      <c r="G39" s="66">
        <f t="shared" si="1"/>
        <v>28</v>
      </c>
      <c r="H39" s="65">
        <f>VLOOKUP($A39,'Return Data'!$B$7:$R$2843,12,0)</f>
        <v>37.924399999999999</v>
      </c>
      <c r="I39" s="66">
        <f t="shared" si="2"/>
        <v>54</v>
      </c>
      <c r="J39" s="65">
        <f>VLOOKUP($A39,'Return Data'!$B$7:$R$2843,13,0)</f>
        <v>50.1907</v>
      </c>
      <c r="K39" s="66">
        <f t="shared" si="3"/>
        <v>54</v>
      </c>
      <c r="L39" s="65"/>
      <c r="M39" s="66"/>
      <c r="N39" s="65"/>
      <c r="O39" s="66"/>
      <c r="P39" s="65"/>
      <c r="Q39" s="66"/>
      <c r="R39" s="65">
        <f>VLOOKUP($A39,'Return Data'!$B$7:$R$2843,16,0)</f>
        <v>31.450700000000001</v>
      </c>
      <c r="S39" s="67">
        <f t="shared" si="5"/>
        <v>1</v>
      </c>
    </row>
    <row r="40" spans="1:19" x14ac:dyDescent="0.3">
      <c r="A40" s="63" t="s">
        <v>195</v>
      </c>
      <c r="B40" s="64">
        <f>VLOOKUP($A40,'Return Data'!$B$7:$R$2843,3,0)</f>
        <v>44413</v>
      </c>
      <c r="C40" s="65">
        <f>VLOOKUP($A40,'Return Data'!$B$7:$R$2843,4,0)</f>
        <v>23.88</v>
      </c>
      <c r="D40" s="65">
        <f>VLOOKUP($A40,'Return Data'!$B$7:$R$2843,10,0)</f>
        <v>16.431000000000001</v>
      </c>
      <c r="E40" s="66">
        <f t="shared" ref="E40:E71" si="10">RANK(D40,D$8:D$71,0)</f>
        <v>23</v>
      </c>
      <c r="F40" s="65">
        <f>VLOOKUP($A40,'Return Data'!$B$7:$R$2843,11,0)</f>
        <v>19.699200000000001</v>
      </c>
      <c r="G40" s="66">
        <f t="shared" ref="G40:G71" si="11">RANK(F40,F$8:F$71,0)</f>
        <v>21</v>
      </c>
      <c r="H40" s="65">
        <f>VLOOKUP($A40,'Return Data'!$B$7:$R$2843,12,0)</f>
        <v>50.662500000000001</v>
      </c>
      <c r="I40" s="66">
        <f t="shared" ref="I40:I71" si="12">RANK(H40,H$8:H$71,0)</f>
        <v>22</v>
      </c>
      <c r="J40" s="65">
        <f>VLOOKUP($A40,'Return Data'!$B$7:$R$2843,13,0)</f>
        <v>61.242400000000004</v>
      </c>
      <c r="K40" s="66">
        <f t="shared" ref="K40:K71" si="13">RANK(J40,J$8:J$71,0)</f>
        <v>28</v>
      </c>
      <c r="L40" s="65">
        <f>VLOOKUP($A40,'Return Data'!$B$7:$R$2843,17,0)</f>
        <v>29.816600000000001</v>
      </c>
      <c r="M40" s="66">
        <f t="shared" ref="M40:M52" si="14">RANK(L40,L$8:L$71,0)</f>
        <v>26</v>
      </c>
      <c r="N40" s="65">
        <f>VLOOKUP($A40,'Return Data'!$B$7:$R$2843,14,0)</f>
        <v>16.9497</v>
      </c>
      <c r="O40" s="66">
        <f t="shared" ref="O40:O49" si="15">RANK(N40,N$8:N$71,0)</f>
        <v>15</v>
      </c>
      <c r="P40" s="65"/>
      <c r="Q40" s="66"/>
      <c r="R40" s="65">
        <f>VLOOKUP($A40,'Return Data'!$B$7:$R$2843,16,0)</f>
        <v>16.641200000000001</v>
      </c>
      <c r="S40" s="67">
        <f t="shared" ref="S40:S71" si="16">RANK(R40,R$8:R$71,0)</f>
        <v>24</v>
      </c>
    </row>
    <row r="41" spans="1:19" x14ac:dyDescent="0.3">
      <c r="A41" s="63" t="s">
        <v>196</v>
      </c>
      <c r="B41" s="64">
        <f>VLOOKUP($A41,'Return Data'!$B$7:$R$2843,3,0)</f>
        <v>44413</v>
      </c>
      <c r="C41" s="65">
        <f>VLOOKUP($A41,'Return Data'!$B$7:$R$2843,4,0)</f>
        <v>295.29000000000002</v>
      </c>
      <c r="D41" s="65">
        <f>VLOOKUP($A41,'Return Data'!$B$7:$R$2843,10,0)</f>
        <v>14.493399999999999</v>
      </c>
      <c r="E41" s="66">
        <f t="shared" si="10"/>
        <v>33</v>
      </c>
      <c r="F41" s="65">
        <f>VLOOKUP($A41,'Return Data'!$B$7:$R$2843,11,0)</f>
        <v>13.172599999999999</v>
      </c>
      <c r="G41" s="66">
        <f t="shared" si="11"/>
        <v>52</v>
      </c>
      <c r="H41" s="65">
        <f>VLOOKUP($A41,'Return Data'!$B$7:$R$2843,12,0)</f>
        <v>41.246499999999997</v>
      </c>
      <c r="I41" s="66">
        <f t="shared" si="12"/>
        <v>47</v>
      </c>
      <c r="J41" s="65">
        <f>VLOOKUP($A41,'Return Data'!$B$7:$R$2843,13,0)</f>
        <v>55.3504</v>
      </c>
      <c r="K41" s="66">
        <f t="shared" si="13"/>
        <v>38</v>
      </c>
      <c r="L41" s="65">
        <f>VLOOKUP($A41,'Return Data'!$B$7:$R$2843,17,0)</f>
        <v>26.387599999999999</v>
      </c>
      <c r="M41" s="66">
        <f t="shared" si="14"/>
        <v>43</v>
      </c>
      <c r="N41" s="65">
        <f>VLOOKUP($A41,'Return Data'!$B$7:$R$2843,14,0)</f>
        <v>12.411899999999999</v>
      </c>
      <c r="O41" s="66">
        <f t="shared" si="15"/>
        <v>41</v>
      </c>
      <c r="P41" s="65">
        <f>VLOOKUP($A41,'Return Data'!$B$7:$R$2843,15,0)</f>
        <v>11.8832</v>
      </c>
      <c r="Q41" s="66">
        <f t="shared" ref="Q41:Q47" si="17">RANK(P41,P$8:P$71,0)</f>
        <v>33</v>
      </c>
      <c r="R41" s="65">
        <f>VLOOKUP($A41,'Return Data'!$B$7:$R$2843,16,0)</f>
        <v>13.1805</v>
      </c>
      <c r="S41" s="67">
        <f t="shared" si="16"/>
        <v>51</v>
      </c>
    </row>
    <row r="42" spans="1:19" x14ac:dyDescent="0.3">
      <c r="A42" s="63" t="s">
        <v>197</v>
      </c>
      <c r="B42" s="64">
        <f>VLOOKUP($A42,'Return Data'!$B$7:$R$2843,3,0)</f>
        <v>44413</v>
      </c>
      <c r="C42" s="65">
        <f>VLOOKUP($A42,'Return Data'!$B$7:$R$2843,4,0)</f>
        <v>316.05</v>
      </c>
      <c r="D42" s="65">
        <f>VLOOKUP($A42,'Return Data'!$B$7:$R$2843,10,0)</f>
        <v>14.419700000000001</v>
      </c>
      <c r="E42" s="66">
        <f t="shared" si="10"/>
        <v>37</v>
      </c>
      <c r="F42" s="65">
        <f>VLOOKUP($A42,'Return Data'!$B$7:$R$2843,11,0)</f>
        <v>13.1012</v>
      </c>
      <c r="G42" s="66">
        <f t="shared" si="11"/>
        <v>53</v>
      </c>
      <c r="H42" s="65">
        <f>VLOOKUP($A42,'Return Data'!$B$7:$R$2843,12,0)</f>
        <v>41.081200000000003</v>
      </c>
      <c r="I42" s="66">
        <f t="shared" si="12"/>
        <v>48</v>
      </c>
      <c r="J42" s="65">
        <f>VLOOKUP($A42,'Return Data'!$B$7:$R$2843,13,0)</f>
        <v>54.964500000000001</v>
      </c>
      <c r="K42" s="66">
        <f t="shared" si="13"/>
        <v>42</v>
      </c>
      <c r="L42" s="65">
        <f>VLOOKUP($A42,'Return Data'!$B$7:$R$2843,17,0)</f>
        <v>26.710599999999999</v>
      </c>
      <c r="M42" s="66">
        <f t="shared" si="14"/>
        <v>40</v>
      </c>
      <c r="N42" s="65">
        <f>VLOOKUP($A42,'Return Data'!$B$7:$R$2843,14,0)</f>
        <v>12.8116</v>
      </c>
      <c r="O42" s="66">
        <f t="shared" si="15"/>
        <v>38</v>
      </c>
      <c r="P42" s="65">
        <f>VLOOKUP($A42,'Return Data'!$B$7:$R$2843,15,0)</f>
        <v>15.2049</v>
      </c>
      <c r="Q42" s="66">
        <f t="shared" si="17"/>
        <v>17</v>
      </c>
      <c r="R42" s="65">
        <f>VLOOKUP($A42,'Return Data'!$B$7:$R$2843,16,0)</f>
        <v>16.394100000000002</v>
      </c>
      <c r="S42" s="67">
        <f t="shared" si="16"/>
        <v>29</v>
      </c>
    </row>
    <row r="43" spans="1:19" x14ac:dyDescent="0.3">
      <c r="A43" s="63" t="s">
        <v>198</v>
      </c>
      <c r="B43" s="64">
        <f>VLOOKUP($A43,'Return Data'!$B$7:$R$2843,3,0)</f>
        <v>44413</v>
      </c>
      <c r="C43" s="65">
        <f>VLOOKUP($A43,'Return Data'!$B$7:$R$2843,4,0)</f>
        <v>222.67179999999999</v>
      </c>
      <c r="D43" s="65">
        <f>VLOOKUP($A43,'Return Data'!$B$7:$R$2843,10,0)</f>
        <v>19.604500000000002</v>
      </c>
      <c r="E43" s="66">
        <f t="shared" si="10"/>
        <v>11</v>
      </c>
      <c r="F43" s="65">
        <f>VLOOKUP($A43,'Return Data'!$B$7:$R$2843,11,0)</f>
        <v>44.6982</v>
      </c>
      <c r="G43" s="66">
        <f t="shared" si="11"/>
        <v>6</v>
      </c>
      <c r="H43" s="65">
        <f>VLOOKUP($A43,'Return Data'!$B$7:$R$2843,12,0)</f>
        <v>80.008399999999995</v>
      </c>
      <c r="I43" s="66">
        <f t="shared" si="12"/>
        <v>8</v>
      </c>
      <c r="J43" s="65">
        <f>VLOOKUP($A43,'Return Data'!$B$7:$R$2843,13,0)</f>
        <v>103.2473</v>
      </c>
      <c r="K43" s="66">
        <f t="shared" si="13"/>
        <v>8</v>
      </c>
      <c r="L43" s="65">
        <f>VLOOKUP($A43,'Return Data'!$B$7:$R$2843,17,0)</f>
        <v>59.188400000000001</v>
      </c>
      <c r="M43" s="66">
        <f t="shared" si="14"/>
        <v>1</v>
      </c>
      <c r="N43" s="65">
        <f>VLOOKUP($A43,'Return Data'!$B$7:$R$2843,14,0)</f>
        <v>32.8855</v>
      </c>
      <c r="O43" s="66">
        <f t="shared" si="15"/>
        <v>2</v>
      </c>
      <c r="P43" s="65">
        <f>VLOOKUP($A43,'Return Data'!$B$7:$R$2843,15,0)</f>
        <v>24.863499999999998</v>
      </c>
      <c r="Q43" s="66">
        <f t="shared" si="17"/>
        <v>2</v>
      </c>
      <c r="R43" s="65">
        <f>VLOOKUP($A43,'Return Data'!$B$7:$R$2843,16,0)</f>
        <v>22.454999999999998</v>
      </c>
      <c r="S43" s="67">
        <f t="shared" si="16"/>
        <v>7</v>
      </c>
    </row>
    <row r="44" spans="1:19" x14ac:dyDescent="0.3">
      <c r="A44" s="63" t="s">
        <v>199</v>
      </c>
      <c r="B44" s="64">
        <f>VLOOKUP($A44,'Return Data'!$B$7:$R$2843,3,0)</f>
        <v>44413</v>
      </c>
      <c r="C44" s="65">
        <f>VLOOKUP($A44,'Return Data'!$B$7:$R$2843,4,0)</f>
        <v>75.09</v>
      </c>
      <c r="D44" s="65">
        <f>VLOOKUP($A44,'Return Data'!$B$7:$R$2843,10,0)</f>
        <v>12.1751</v>
      </c>
      <c r="E44" s="66">
        <f t="shared" si="10"/>
        <v>58</v>
      </c>
      <c r="F44" s="65">
        <f>VLOOKUP($A44,'Return Data'!$B$7:$R$2843,11,0)</f>
        <v>12.985300000000001</v>
      </c>
      <c r="G44" s="66">
        <f t="shared" si="11"/>
        <v>54</v>
      </c>
      <c r="H44" s="65">
        <f>VLOOKUP($A44,'Return Data'!$B$7:$R$2843,12,0)</f>
        <v>41.305999999999997</v>
      </c>
      <c r="I44" s="66">
        <f t="shared" si="12"/>
        <v>46</v>
      </c>
      <c r="J44" s="65">
        <f>VLOOKUP($A44,'Return Data'!$B$7:$R$2843,13,0)</f>
        <v>58.518000000000001</v>
      </c>
      <c r="K44" s="66">
        <f t="shared" si="13"/>
        <v>33</v>
      </c>
      <c r="L44" s="65">
        <f>VLOOKUP($A44,'Return Data'!$B$7:$R$2843,17,0)</f>
        <v>20.7775</v>
      </c>
      <c r="M44" s="66">
        <f t="shared" si="14"/>
        <v>59</v>
      </c>
      <c r="N44" s="65">
        <f>VLOOKUP($A44,'Return Data'!$B$7:$R$2843,14,0)</f>
        <v>11.852399999999999</v>
      </c>
      <c r="O44" s="66">
        <f t="shared" si="15"/>
        <v>43</v>
      </c>
      <c r="P44" s="65">
        <f>VLOOKUP($A44,'Return Data'!$B$7:$R$2843,15,0)</f>
        <v>11.195</v>
      </c>
      <c r="Q44" s="66">
        <f t="shared" si="17"/>
        <v>36</v>
      </c>
      <c r="R44" s="65">
        <f>VLOOKUP($A44,'Return Data'!$B$7:$R$2843,16,0)</f>
        <v>17.3154</v>
      </c>
      <c r="S44" s="67">
        <f t="shared" si="16"/>
        <v>19</v>
      </c>
    </row>
    <row r="45" spans="1:19" x14ac:dyDescent="0.3">
      <c r="A45" s="63" t="s">
        <v>370</v>
      </c>
      <c r="B45" s="64">
        <f>VLOOKUP($A45,'Return Data'!$B$7:$R$2843,3,0)</f>
        <v>44413</v>
      </c>
      <c r="C45" s="65">
        <f>VLOOKUP($A45,'Return Data'!$B$7:$R$2843,4,0)</f>
        <v>222.18639999999999</v>
      </c>
      <c r="D45" s="65">
        <f>VLOOKUP($A45,'Return Data'!$B$7:$R$2843,10,0)</f>
        <v>14.4892</v>
      </c>
      <c r="E45" s="66">
        <f t="shared" si="10"/>
        <v>34</v>
      </c>
      <c r="F45" s="65">
        <f>VLOOKUP($A45,'Return Data'!$B$7:$R$2843,11,0)</f>
        <v>15.212</v>
      </c>
      <c r="G45" s="66">
        <f t="shared" si="11"/>
        <v>40</v>
      </c>
      <c r="H45" s="65">
        <f>VLOOKUP($A45,'Return Data'!$B$7:$R$2843,12,0)</f>
        <v>44.142800000000001</v>
      </c>
      <c r="I45" s="66">
        <f t="shared" si="12"/>
        <v>31</v>
      </c>
      <c r="J45" s="65">
        <f>VLOOKUP($A45,'Return Data'!$B$7:$R$2843,13,0)</f>
        <v>52.702599999999997</v>
      </c>
      <c r="K45" s="66">
        <f t="shared" si="13"/>
        <v>48</v>
      </c>
      <c r="L45" s="65">
        <f>VLOOKUP($A45,'Return Data'!$B$7:$R$2843,17,0)</f>
        <v>27.497800000000002</v>
      </c>
      <c r="M45" s="66">
        <f t="shared" si="14"/>
        <v>36</v>
      </c>
      <c r="N45" s="65">
        <f>VLOOKUP($A45,'Return Data'!$B$7:$R$2843,14,0)</f>
        <v>14.8194</v>
      </c>
      <c r="O45" s="66">
        <f t="shared" si="15"/>
        <v>23</v>
      </c>
      <c r="P45" s="65">
        <f>VLOOKUP($A45,'Return Data'!$B$7:$R$2843,15,0)</f>
        <v>12.918799999999999</v>
      </c>
      <c r="Q45" s="66">
        <f t="shared" si="17"/>
        <v>27</v>
      </c>
      <c r="R45" s="65">
        <f>VLOOKUP($A45,'Return Data'!$B$7:$R$2843,16,0)</f>
        <v>14.852</v>
      </c>
      <c r="S45" s="67">
        <f t="shared" si="16"/>
        <v>41</v>
      </c>
    </row>
    <row r="46" spans="1:19" x14ac:dyDescent="0.3">
      <c r="A46" s="63" t="s">
        <v>201</v>
      </c>
      <c r="B46" s="64">
        <f>VLOOKUP($A46,'Return Data'!$B$7:$R$2843,3,0)</f>
        <v>44413</v>
      </c>
      <c r="C46" s="65">
        <f>VLOOKUP($A46,'Return Data'!$B$7:$R$2843,4,0)</f>
        <v>23.0505</v>
      </c>
      <c r="D46" s="65">
        <f>VLOOKUP($A46,'Return Data'!$B$7:$R$2843,10,0)</f>
        <v>13.8926</v>
      </c>
      <c r="E46" s="66">
        <f t="shared" si="10"/>
        <v>45</v>
      </c>
      <c r="F46" s="65">
        <f>VLOOKUP($A46,'Return Data'!$B$7:$R$2843,11,0)</f>
        <v>22.504100000000001</v>
      </c>
      <c r="G46" s="66">
        <f t="shared" si="11"/>
        <v>16</v>
      </c>
      <c r="H46" s="65">
        <f>VLOOKUP($A46,'Return Data'!$B$7:$R$2843,12,0)</f>
        <v>51.2669</v>
      </c>
      <c r="I46" s="66">
        <f t="shared" si="12"/>
        <v>19</v>
      </c>
      <c r="J46" s="65">
        <f>VLOOKUP($A46,'Return Data'!$B$7:$R$2843,13,0)</f>
        <v>67.194999999999993</v>
      </c>
      <c r="K46" s="66">
        <f t="shared" si="13"/>
        <v>17</v>
      </c>
      <c r="L46" s="65">
        <f>VLOOKUP($A46,'Return Data'!$B$7:$R$2843,17,0)</f>
        <v>33.946399999999997</v>
      </c>
      <c r="M46" s="66">
        <f t="shared" si="14"/>
        <v>18</v>
      </c>
      <c r="N46" s="65">
        <f>VLOOKUP($A46,'Return Data'!$B$7:$R$2843,14,0)</f>
        <v>18.582100000000001</v>
      </c>
      <c r="O46" s="66">
        <f t="shared" si="15"/>
        <v>10</v>
      </c>
      <c r="P46" s="65">
        <f>VLOOKUP($A46,'Return Data'!$B$7:$R$2843,15,0)</f>
        <v>15.454800000000001</v>
      </c>
      <c r="Q46" s="66">
        <f t="shared" si="17"/>
        <v>15</v>
      </c>
      <c r="R46" s="65">
        <f>VLOOKUP($A46,'Return Data'!$B$7:$R$2843,16,0)</f>
        <v>13.8093</v>
      </c>
      <c r="S46" s="67">
        <f t="shared" si="16"/>
        <v>47</v>
      </c>
    </row>
    <row r="47" spans="1:19" x14ac:dyDescent="0.3">
      <c r="A47" s="63" t="s">
        <v>202</v>
      </c>
      <c r="B47" s="64">
        <f>VLOOKUP($A47,'Return Data'!$B$7:$R$2843,3,0)</f>
        <v>44413</v>
      </c>
      <c r="C47" s="65">
        <f>VLOOKUP($A47,'Return Data'!$B$7:$R$2843,4,0)</f>
        <v>24.4998</v>
      </c>
      <c r="D47" s="65">
        <f>VLOOKUP($A47,'Return Data'!$B$7:$R$2843,10,0)</f>
        <v>14.434799999999999</v>
      </c>
      <c r="E47" s="66">
        <f t="shared" si="10"/>
        <v>36</v>
      </c>
      <c r="F47" s="65">
        <f>VLOOKUP($A47,'Return Data'!$B$7:$R$2843,11,0)</f>
        <v>22.573799999999999</v>
      </c>
      <c r="G47" s="66">
        <f t="shared" si="11"/>
        <v>15</v>
      </c>
      <c r="H47" s="65">
        <f>VLOOKUP($A47,'Return Data'!$B$7:$R$2843,12,0)</f>
        <v>50.869199999999999</v>
      </c>
      <c r="I47" s="66">
        <f t="shared" si="12"/>
        <v>21</v>
      </c>
      <c r="J47" s="65">
        <f>VLOOKUP($A47,'Return Data'!$B$7:$R$2843,13,0)</f>
        <v>66.498800000000003</v>
      </c>
      <c r="K47" s="66">
        <f t="shared" si="13"/>
        <v>20</v>
      </c>
      <c r="L47" s="65">
        <f>VLOOKUP($A47,'Return Data'!$B$7:$R$2843,17,0)</f>
        <v>35.417999999999999</v>
      </c>
      <c r="M47" s="66">
        <f t="shared" si="14"/>
        <v>14</v>
      </c>
      <c r="N47" s="65">
        <f>VLOOKUP($A47,'Return Data'!$B$7:$R$2843,14,0)</f>
        <v>20.487200000000001</v>
      </c>
      <c r="O47" s="66">
        <f t="shared" si="15"/>
        <v>8</v>
      </c>
      <c r="P47" s="65">
        <f>VLOOKUP($A47,'Return Data'!$B$7:$R$2843,15,0)</f>
        <v>16.881900000000002</v>
      </c>
      <c r="Q47" s="66">
        <f t="shared" si="17"/>
        <v>10</v>
      </c>
      <c r="R47" s="65">
        <f>VLOOKUP($A47,'Return Data'!$B$7:$R$2843,16,0)</f>
        <v>15.1099</v>
      </c>
      <c r="S47" s="67">
        <f t="shared" si="16"/>
        <v>39</v>
      </c>
    </row>
    <row r="48" spans="1:19" x14ac:dyDescent="0.3">
      <c r="A48" s="63" t="s">
        <v>203</v>
      </c>
      <c r="B48" s="64">
        <f>VLOOKUP($A48,'Return Data'!$B$7:$R$2843,3,0)</f>
        <v>44413</v>
      </c>
      <c r="C48" s="65">
        <f>VLOOKUP($A48,'Return Data'!$B$7:$R$2843,4,0)</f>
        <v>24.113600000000002</v>
      </c>
      <c r="D48" s="65">
        <f>VLOOKUP($A48,'Return Data'!$B$7:$R$2843,10,0)</f>
        <v>14.0786</v>
      </c>
      <c r="E48" s="66">
        <f t="shared" si="10"/>
        <v>42</v>
      </c>
      <c r="F48" s="65">
        <f>VLOOKUP($A48,'Return Data'!$B$7:$R$2843,11,0)</f>
        <v>22.646899999999999</v>
      </c>
      <c r="G48" s="66">
        <f t="shared" si="11"/>
        <v>14</v>
      </c>
      <c r="H48" s="65">
        <f>VLOOKUP($A48,'Return Data'!$B$7:$R$2843,12,0)</f>
        <v>51.5045</v>
      </c>
      <c r="I48" s="66">
        <f t="shared" si="12"/>
        <v>18</v>
      </c>
      <c r="J48" s="65">
        <f>VLOOKUP($A48,'Return Data'!$B$7:$R$2843,13,0)</f>
        <v>67.219800000000006</v>
      </c>
      <c r="K48" s="66">
        <f t="shared" si="13"/>
        <v>16</v>
      </c>
      <c r="L48" s="65">
        <f>VLOOKUP($A48,'Return Data'!$B$7:$R$2843,17,0)</f>
        <v>35.482300000000002</v>
      </c>
      <c r="M48" s="66">
        <f t="shared" si="14"/>
        <v>13</v>
      </c>
      <c r="N48" s="65">
        <f>VLOOKUP($A48,'Return Data'!$B$7:$R$2843,14,0)</f>
        <v>21.246600000000001</v>
      </c>
      <c r="O48" s="66">
        <f t="shared" si="15"/>
        <v>5</v>
      </c>
      <c r="P48" s="65"/>
      <c r="Q48" s="66"/>
      <c r="R48" s="65">
        <f>VLOOKUP($A48,'Return Data'!$B$7:$R$2843,16,0)</f>
        <v>17.880400000000002</v>
      </c>
      <c r="S48" s="67">
        <f t="shared" si="16"/>
        <v>16</v>
      </c>
    </row>
    <row r="49" spans="1:19" x14ac:dyDescent="0.3">
      <c r="A49" s="63" t="s">
        <v>204</v>
      </c>
      <c r="B49" s="64">
        <f>VLOOKUP($A49,'Return Data'!$B$7:$R$2843,3,0)</f>
        <v>44413</v>
      </c>
      <c r="C49" s="65">
        <f>VLOOKUP($A49,'Return Data'!$B$7:$R$2843,4,0)</f>
        <v>29.487100000000002</v>
      </c>
      <c r="D49" s="65">
        <f>VLOOKUP($A49,'Return Data'!$B$7:$R$2843,10,0)</f>
        <v>31.3398</v>
      </c>
      <c r="E49" s="66">
        <f t="shared" si="10"/>
        <v>5</v>
      </c>
      <c r="F49" s="65">
        <f>VLOOKUP($A49,'Return Data'!$B$7:$R$2843,11,0)</f>
        <v>44.333799999999997</v>
      </c>
      <c r="G49" s="66">
        <f t="shared" si="11"/>
        <v>7</v>
      </c>
      <c r="H49" s="65">
        <f>VLOOKUP($A49,'Return Data'!$B$7:$R$2843,12,0)</f>
        <v>85.8626</v>
      </c>
      <c r="I49" s="66">
        <f t="shared" si="12"/>
        <v>6</v>
      </c>
      <c r="J49" s="65">
        <f>VLOOKUP($A49,'Return Data'!$B$7:$R$2843,13,0)</f>
        <v>106.18040000000001</v>
      </c>
      <c r="K49" s="66">
        <f t="shared" si="13"/>
        <v>7</v>
      </c>
      <c r="L49" s="65">
        <f>VLOOKUP($A49,'Return Data'!$B$7:$R$2843,17,0)</f>
        <v>56.125100000000003</v>
      </c>
      <c r="M49" s="66">
        <f t="shared" si="14"/>
        <v>2</v>
      </c>
      <c r="N49" s="65">
        <f>VLOOKUP($A49,'Return Data'!$B$7:$R$2843,14,0)</f>
        <v>30.252700000000001</v>
      </c>
      <c r="O49" s="66">
        <f t="shared" si="15"/>
        <v>3</v>
      </c>
      <c r="P49" s="65"/>
      <c r="Q49" s="66"/>
      <c r="R49" s="65">
        <f>VLOOKUP($A49,'Return Data'!$B$7:$R$2843,16,0)</f>
        <v>28.2166</v>
      </c>
      <c r="S49" s="67">
        <f t="shared" si="16"/>
        <v>3</v>
      </c>
    </row>
    <row r="50" spans="1:19" x14ac:dyDescent="0.3">
      <c r="A50" s="63" t="s">
        <v>205</v>
      </c>
      <c r="B50" s="64">
        <f>VLOOKUP($A50,'Return Data'!$B$7:$R$2843,3,0)</f>
        <v>44413</v>
      </c>
      <c r="C50" s="65">
        <f>VLOOKUP($A50,'Return Data'!$B$7:$R$2843,4,0)</f>
        <v>15.553900000000001</v>
      </c>
      <c r="D50" s="65">
        <f>VLOOKUP($A50,'Return Data'!$B$7:$R$2843,10,0)</f>
        <v>13.7888</v>
      </c>
      <c r="E50" s="66">
        <f t="shared" si="10"/>
        <v>46</v>
      </c>
      <c r="F50" s="65">
        <f>VLOOKUP($A50,'Return Data'!$B$7:$R$2843,11,0)</f>
        <v>15.606299999999999</v>
      </c>
      <c r="G50" s="66">
        <f t="shared" si="11"/>
        <v>37</v>
      </c>
      <c r="H50" s="65">
        <f>VLOOKUP($A50,'Return Data'!$B$7:$R$2843,12,0)</f>
        <v>41.518700000000003</v>
      </c>
      <c r="I50" s="66">
        <f t="shared" si="12"/>
        <v>44</v>
      </c>
      <c r="J50" s="65">
        <f>VLOOKUP($A50,'Return Data'!$B$7:$R$2843,13,0)</f>
        <v>52.3384</v>
      </c>
      <c r="K50" s="66">
        <f t="shared" si="13"/>
        <v>50</v>
      </c>
      <c r="L50" s="65">
        <f>VLOOKUP($A50,'Return Data'!$B$7:$R$2843,17,0)</f>
        <v>26.796700000000001</v>
      </c>
      <c r="M50" s="66">
        <f t="shared" si="14"/>
        <v>38</v>
      </c>
      <c r="N50" s="65"/>
      <c r="O50" s="66"/>
      <c r="P50" s="65"/>
      <c r="Q50" s="66"/>
      <c r="R50" s="65">
        <f>VLOOKUP($A50,'Return Data'!$B$7:$R$2843,16,0)</f>
        <v>14.0426</v>
      </c>
      <c r="S50" s="67">
        <f t="shared" si="16"/>
        <v>45</v>
      </c>
    </row>
    <row r="51" spans="1:19" x14ac:dyDescent="0.3">
      <c r="A51" s="63" t="s">
        <v>206</v>
      </c>
      <c r="B51" s="64">
        <f>VLOOKUP($A51,'Return Data'!$B$7:$R$2843,3,0)</f>
        <v>44413</v>
      </c>
      <c r="C51" s="65">
        <f>VLOOKUP($A51,'Return Data'!$B$7:$R$2843,4,0)</f>
        <v>17.060099999999998</v>
      </c>
      <c r="D51" s="65">
        <f>VLOOKUP($A51,'Return Data'!$B$7:$R$2843,10,0)</f>
        <v>14.0297</v>
      </c>
      <c r="E51" s="66">
        <f t="shared" si="10"/>
        <v>43</v>
      </c>
      <c r="F51" s="65">
        <f>VLOOKUP($A51,'Return Data'!$B$7:$R$2843,11,0)</f>
        <v>17.994399999999999</v>
      </c>
      <c r="G51" s="66">
        <f t="shared" si="11"/>
        <v>29</v>
      </c>
      <c r="H51" s="65">
        <f>VLOOKUP($A51,'Return Data'!$B$7:$R$2843,12,0)</f>
        <v>43.239400000000003</v>
      </c>
      <c r="I51" s="66">
        <f t="shared" si="12"/>
        <v>36</v>
      </c>
      <c r="J51" s="65">
        <f>VLOOKUP($A51,'Return Data'!$B$7:$R$2843,13,0)</f>
        <v>61.701000000000001</v>
      </c>
      <c r="K51" s="66">
        <f t="shared" si="13"/>
        <v>27</v>
      </c>
      <c r="L51" s="65">
        <f>VLOOKUP($A51,'Return Data'!$B$7:$R$2843,17,0)</f>
        <v>30.404599999999999</v>
      </c>
      <c r="M51" s="66">
        <f t="shared" si="14"/>
        <v>24</v>
      </c>
      <c r="N51" s="65"/>
      <c r="O51" s="66"/>
      <c r="P51" s="65"/>
      <c r="Q51" s="66"/>
      <c r="R51" s="65">
        <f>VLOOKUP($A51,'Return Data'!$B$7:$R$2843,16,0)</f>
        <v>19.107800000000001</v>
      </c>
      <c r="S51" s="67">
        <f t="shared" si="16"/>
        <v>10</v>
      </c>
    </row>
    <row r="52" spans="1:19" x14ac:dyDescent="0.3">
      <c r="A52" s="63" t="s">
        <v>207</v>
      </c>
      <c r="B52" s="64">
        <f>VLOOKUP($A52,'Return Data'!$B$7:$R$2843,3,0)</f>
        <v>44413</v>
      </c>
      <c r="C52" s="65">
        <f>VLOOKUP($A52,'Return Data'!$B$7:$R$2843,4,0)</f>
        <v>55.947699999999998</v>
      </c>
      <c r="D52" s="65">
        <f>VLOOKUP($A52,'Return Data'!$B$7:$R$2843,10,0)</f>
        <v>20.573</v>
      </c>
      <c r="E52" s="66">
        <f t="shared" si="10"/>
        <v>8</v>
      </c>
      <c r="F52" s="65">
        <f>VLOOKUP($A52,'Return Data'!$B$7:$R$2843,11,0)</f>
        <v>32.225000000000001</v>
      </c>
      <c r="G52" s="66">
        <f t="shared" si="11"/>
        <v>10</v>
      </c>
      <c r="H52" s="65">
        <f>VLOOKUP($A52,'Return Data'!$B$7:$R$2843,12,0)</f>
        <v>60.043500000000002</v>
      </c>
      <c r="I52" s="66">
        <f t="shared" si="12"/>
        <v>10</v>
      </c>
      <c r="J52" s="65">
        <f>VLOOKUP($A52,'Return Data'!$B$7:$R$2843,13,0)</f>
        <v>82.840400000000002</v>
      </c>
      <c r="K52" s="66">
        <f t="shared" si="13"/>
        <v>9</v>
      </c>
      <c r="L52" s="65">
        <f>VLOOKUP($A52,'Return Data'!$B$7:$R$2843,17,0)</f>
        <v>52.241</v>
      </c>
      <c r="M52" s="66">
        <f t="shared" si="14"/>
        <v>3</v>
      </c>
      <c r="N52" s="65">
        <f>VLOOKUP($A52,'Return Data'!$B$7:$R$2843,14,0)</f>
        <v>32.9465</v>
      </c>
      <c r="O52" s="66">
        <f>RANK(N52,N$8:N$71,0)</f>
        <v>1</v>
      </c>
      <c r="P52" s="65">
        <f>VLOOKUP($A52,'Return Data'!$B$7:$R$2843,15,0)</f>
        <v>25.259799999999998</v>
      </c>
      <c r="Q52" s="66">
        <f>RANK(P52,P$8:P$71,0)</f>
        <v>1</v>
      </c>
      <c r="R52" s="65">
        <f>VLOOKUP($A52,'Return Data'!$B$7:$R$2843,16,0)</f>
        <v>26.3508</v>
      </c>
      <c r="S52" s="67">
        <f t="shared" si="16"/>
        <v>4</v>
      </c>
    </row>
    <row r="53" spans="1:19" x14ac:dyDescent="0.3">
      <c r="A53" s="63" t="s">
        <v>208</v>
      </c>
      <c r="B53" s="64">
        <f>VLOOKUP($A53,'Return Data'!$B$7:$R$2843,3,0)</f>
        <v>44413</v>
      </c>
      <c r="C53" s="65">
        <f>VLOOKUP($A53,'Return Data'!$B$7:$R$2843,4,0)</f>
        <v>15.233700000000001</v>
      </c>
      <c r="D53" s="65">
        <f>VLOOKUP($A53,'Return Data'!$B$7:$R$2843,10,0)</f>
        <v>11.0619</v>
      </c>
      <c r="E53" s="66">
        <f t="shared" si="10"/>
        <v>62</v>
      </c>
      <c r="F53" s="65">
        <f>VLOOKUP($A53,'Return Data'!$B$7:$R$2843,11,0)</f>
        <v>9.0716000000000001</v>
      </c>
      <c r="G53" s="66">
        <f t="shared" si="11"/>
        <v>61</v>
      </c>
      <c r="H53" s="65">
        <f>VLOOKUP($A53,'Return Data'!$B$7:$R$2843,12,0)</f>
        <v>26.796399999999998</v>
      </c>
      <c r="I53" s="66">
        <f t="shared" si="12"/>
        <v>64</v>
      </c>
      <c r="J53" s="65">
        <f>VLOOKUP($A53,'Return Data'!$B$7:$R$2843,13,0)</f>
        <v>35.250799999999998</v>
      </c>
      <c r="K53" s="66">
        <f t="shared" si="13"/>
        <v>64</v>
      </c>
      <c r="L53" s="65"/>
      <c r="M53" s="66"/>
      <c r="N53" s="65"/>
      <c r="O53" s="66"/>
      <c r="P53" s="65"/>
      <c r="Q53" s="66"/>
      <c r="R53" s="65">
        <f>VLOOKUP($A53,'Return Data'!$B$7:$R$2843,16,0)</f>
        <v>18.111000000000001</v>
      </c>
      <c r="S53" s="67">
        <f t="shared" si="16"/>
        <v>15</v>
      </c>
    </row>
    <row r="54" spans="1:19" x14ac:dyDescent="0.3">
      <c r="A54" s="63" t="s">
        <v>209</v>
      </c>
      <c r="B54" s="64">
        <f>VLOOKUP($A54,'Return Data'!$B$7:$R$2843,3,0)</f>
        <v>44413</v>
      </c>
      <c r="C54" s="65">
        <f>VLOOKUP($A54,'Return Data'!$B$7:$R$2843,4,0)</f>
        <v>143.1506</v>
      </c>
      <c r="D54" s="65">
        <f>VLOOKUP($A54,'Return Data'!$B$7:$R$2843,10,0)</f>
        <v>14.2172</v>
      </c>
      <c r="E54" s="66">
        <f t="shared" si="10"/>
        <v>38</v>
      </c>
      <c r="F54" s="65">
        <f>VLOOKUP($A54,'Return Data'!$B$7:$R$2843,11,0)</f>
        <v>14.350099999999999</v>
      </c>
      <c r="G54" s="66">
        <f t="shared" si="11"/>
        <v>48</v>
      </c>
      <c r="H54" s="65">
        <f>VLOOKUP($A54,'Return Data'!$B$7:$R$2843,12,0)</f>
        <v>41.638300000000001</v>
      </c>
      <c r="I54" s="66">
        <f t="shared" si="12"/>
        <v>42</v>
      </c>
      <c r="J54" s="65">
        <f>VLOOKUP($A54,'Return Data'!$B$7:$R$2843,13,0)</f>
        <v>54.065399999999997</v>
      </c>
      <c r="K54" s="66">
        <f t="shared" si="13"/>
        <v>46</v>
      </c>
      <c r="L54" s="65">
        <f>VLOOKUP($A54,'Return Data'!$B$7:$R$2843,17,0)</f>
        <v>23.0837</v>
      </c>
      <c r="M54" s="66">
        <f t="shared" ref="M54:M71" si="18">RANK(L54,L$8:L$71,0)</f>
        <v>51</v>
      </c>
      <c r="N54" s="65">
        <f>VLOOKUP($A54,'Return Data'!$B$7:$R$2843,14,0)</f>
        <v>10.4063</v>
      </c>
      <c r="O54" s="66">
        <f t="shared" ref="O54:O60" si="19">RANK(N54,N$8:N$71,0)</f>
        <v>47</v>
      </c>
      <c r="P54" s="65">
        <f>VLOOKUP($A54,'Return Data'!$B$7:$R$2843,15,0)</f>
        <v>11.4635</v>
      </c>
      <c r="Q54" s="66">
        <f>RANK(P54,P$8:P$71,0)</f>
        <v>35</v>
      </c>
      <c r="R54" s="65">
        <f>VLOOKUP($A54,'Return Data'!$B$7:$R$2843,16,0)</f>
        <v>13.3674</v>
      </c>
      <c r="S54" s="67">
        <f t="shared" si="16"/>
        <v>49</v>
      </c>
    </row>
    <row r="55" spans="1:19" x14ac:dyDescent="0.3">
      <c r="A55" s="63" t="s">
        <v>210</v>
      </c>
      <c r="B55" s="64">
        <f>VLOOKUP($A55,'Return Data'!$B$7:$R$2843,3,0)</f>
        <v>44413</v>
      </c>
      <c r="C55" s="65">
        <f>VLOOKUP($A55,'Return Data'!$B$7:$R$2843,4,0)</f>
        <v>17.571200000000001</v>
      </c>
      <c r="D55" s="65">
        <f>VLOOKUP($A55,'Return Data'!$B$7:$R$2843,10,0)</f>
        <v>32.683900000000001</v>
      </c>
      <c r="E55" s="66">
        <f t="shared" si="10"/>
        <v>3</v>
      </c>
      <c r="F55" s="65">
        <f>VLOOKUP($A55,'Return Data'!$B$7:$R$2843,11,0)</f>
        <v>48.950099999999999</v>
      </c>
      <c r="G55" s="66">
        <f t="shared" si="11"/>
        <v>4</v>
      </c>
      <c r="H55" s="65">
        <f>VLOOKUP($A55,'Return Data'!$B$7:$R$2843,12,0)</f>
        <v>91.538899999999998</v>
      </c>
      <c r="I55" s="66">
        <f t="shared" si="12"/>
        <v>4</v>
      </c>
      <c r="J55" s="65">
        <f>VLOOKUP($A55,'Return Data'!$B$7:$R$2843,13,0)</f>
        <v>117.25830000000001</v>
      </c>
      <c r="K55" s="66">
        <f t="shared" si="13"/>
        <v>4</v>
      </c>
      <c r="L55" s="65">
        <f>VLOOKUP($A55,'Return Data'!$B$7:$R$2843,17,0)</f>
        <v>41.266800000000003</v>
      </c>
      <c r="M55" s="66">
        <f t="shared" si="18"/>
        <v>10</v>
      </c>
      <c r="N55" s="65">
        <f>VLOOKUP($A55,'Return Data'!$B$7:$R$2843,14,0)</f>
        <v>13.245900000000001</v>
      </c>
      <c r="O55" s="66">
        <f t="shared" si="19"/>
        <v>36</v>
      </c>
      <c r="P55" s="65"/>
      <c r="Q55" s="66"/>
      <c r="R55" s="65">
        <f>VLOOKUP($A55,'Return Data'!$B$7:$R$2843,16,0)</f>
        <v>12.698700000000001</v>
      </c>
      <c r="S55" s="67">
        <f t="shared" si="16"/>
        <v>53</v>
      </c>
    </row>
    <row r="56" spans="1:19" x14ac:dyDescent="0.3">
      <c r="A56" s="63" t="s">
        <v>211</v>
      </c>
      <c r="B56" s="64">
        <f>VLOOKUP($A56,'Return Data'!$B$7:$R$2843,3,0)</f>
        <v>44413</v>
      </c>
      <c r="C56" s="65">
        <f>VLOOKUP($A56,'Return Data'!$B$7:$R$2843,4,0)</f>
        <v>15.0512</v>
      </c>
      <c r="D56" s="65">
        <f>VLOOKUP($A56,'Return Data'!$B$7:$R$2843,10,0)</f>
        <v>32.314799999999998</v>
      </c>
      <c r="E56" s="66">
        <f t="shared" si="10"/>
        <v>4</v>
      </c>
      <c r="F56" s="65">
        <f>VLOOKUP($A56,'Return Data'!$B$7:$R$2843,11,0)</f>
        <v>49.966099999999997</v>
      </c>
      <c r="G56" s="66">
        <f t="shared" si="11"/>
        <v>3</v>
      </c>
      <c r="H56" s="65">
        <f>VLOOKUP($A56,'Return Data'!$B$7:$R$2843,12,0)</f>
        <v>93.154799999999994</v>
      </c>
      <c r="I56" s="66">
        <f t="shared" si="12"/>
        <v>3</v>
      </c>
      <c r="J56" s="65">
        <f>VLOOKUP($A56,'Return Data'!$B$7:$R$2843,13,0)</f>
        <v>119.4212</v>
      </c>
      <c r="K56" s="66">
        <f t="shared" si="13"/>
        <v>3</v>
      </c>
      <c r="L56" s="65">
        <f>VLOOKUP($A56,'Return Data'!$B$7:$R$2843,17,0)</f>
        <v>42.492400000000004</v>
      </c>
      <c r="M56" s="66">
        <f t="shared" si="18"/>
        <v>9</v>
      </c>
      <c r="N56" s="65">
        <f>VLOOKUP($A56,'Return Data'!$B$7:$R$2843,14,0)</f>
        <v>13.2857</v>
      </c>
      <c r="O56" s="66">
        <f t="shared" si="19"/>
        <v>35</v>
      </c>
      <c r="P56" s="65"/>
      <c r="Q56" s="66"/>
      <c r="R56" s="65">
        <f>VLOOKUP($A56,'Return Data'!$B$7:$R$2843,16,0)</f>
        <v>9.8084000000000007</v>
      </c>
      <c r="S56" s="67">
        <f t="shared" si="16"/>
        <v>58</v>
      </c>
    </row>
    <row r="57" spans="1:19" x14ac:dyDescent="0.3">
      <c r="A57" s="63" t="s">
        <v>212</v>
      </c>
      <c r="B57" s="64">
        <f>VLOOKUP($A57,'Return Data'!$B$7:$R$2843,3,0)</f>
        <v>44413</v>
      </c>
      <c r="C57" s="65">
        <f>VLOOKUP($A57,'Return Data'!$B$7:$R$2843,4,0)</f>
        <v>15.027200000000001</v>
      </c>
      <c r="D57" s="65">
        <f>VLOOKUP($A57,'Return Data'!$B$7:$R$2843,10,0)</f>
        <v>33.008800000000001</v>
      </c>
      <c r="E57" s="66">
        <f t="shared" si="10"/>
        <v>2</v>
      </c>
      <c r="F57" s="65">
        <f>VLOOKUP($A57,'Return Data'!$B$7:$R$2843,11,0)</f>
        <v>52.824199999999998</v>
      </c>
      <c r="G57" s="66">
        <f t="shared" si="11"/>
        <v>2</v>
      </c>
      <c r="H57" s="65">
        <f>VLOOKUP($A57,'Return Data'!$B$7:$R$2843,12,0)</f>
        <v>98.174800000000005</v>
      </c>
      <c r="I57" s="66">
        <f t="shared" si="12"/>
        <v>2</v>
      </c>
      <c r="J57" s="65">
        <f>VLOOKUP($A57,'Return Data'!$B$7:$R$2843,13,0)</f>
        <v>124.9817</v>
      </c>
      <c r="K57" s="66">
        <f t="shared" si="13"/>
        <v>2</v>
      </c>
      <c r="L57" s="65">
        <f>VLOOKUP($A57,'Return Data'!$B$7:$R$2843,17,0)</f>
        <v>45.037799999999997</v>
      </c>
      <c r="M57" s="66">
        <f t="shared" si="18"/>
        <v>6</v>
      </c>
      <c r="N57" s="65">
        <f>VLOOKUP($A57,'Return Data'!$B$7:$R$2843,14,0)</f>
        <v>14.071999999999999</v>
      </c>
      <c r="O57" s="66">
        <f t="shared" si="19"/>
        <v>29</v>
      </c>
      <c r="P57" s="65"/>
      <c r="Q57" s="66"/>
      <c r="R57" s="65">
        <f>VLOOKUP($A57,'Return Data'!$B$7:$R$2843,16,0)</f>
        <v>10.476800000000001</v>
      </c>
      <c r="S57" s="67">
        <f t="shared" si="16"/>
        <v>57</v>
      </c>
    </row>
    <row r="58" spans="1:19" x14ac:dyDescent="0.3">
      <c r="A58" s="63" t="s">
        <v>213</v>
      </c>
      <c r="B58" s="64">
        <f>VLOOKUP($A58,'Return Data'!$B$7:$R$2843,3,0)</f>
        <v>44413</v>
      </c>
      <c r="C58" s="65">
        <f>VLOOKUP($A58,'Return Data'!$B$7:$R$2843,4,0)</f>
        <v>14.306100000000001</v>
      </c>
      <c r="D58" s="65">
        <f>VLOOKUP($A58,'Return Data'!$B$7:$R$2843,10,0)</f>
        <v>34.9377</v>
      </c>
      <c r="E58" s="66">
        <f t="shared" si="10"/>
        <v>1</v>
      </c>
      <c r="F58" s="65">
        <f>VLOOKUP($A58,'Return Data'!$B$7:$R$2843,11,0)</f>
        <v>55.716000000000001</v>
      </c>
      <c r="G58" s="66">
        <f t="shared" si="11"/>
        <v>1</v>
      </c>
      <c r="H58" s="65">
        <f>VLOOKUP($A58,'Return Data'!$B$7:$R$2843,12,0)</f>
        <v>101.2166</v>
      </c>
      <c r="I58" s="66">
        <f t="shared" si="12"/>
        <v>1</v>
      </c>
      <c r="J58" s="65">
        <f>VLOOKUP($A58,'Return Data'!$B$7:$R$2843,13,0)</f>
        <v>127.0125</v>
      </c>
      <c r="K58" s="66">
        <f t="shared" si="13"/>
        <v>1</v>
      </c>
      <c r="L58" s="65">
        <f>VLOOKUP($A58,'Return Data'!$B$7:$R$2843,17,0)</f>
        <v>45.086399999999998</v>
      </c>
      <c r="M58" s="66">
        <f t="shared" si="18"/>
        <v>5</v>
      </c>
      <c r="N58" s="65">
        <f>VLOOKUP($A58,'Return Data'!$B$7:$R$2843,14,0)</f>
        <v>13.844099999999999</v>
      </c>
      <c r="O58" s="66">
        <f t="shared" si="19"/>
        <v>30</v>
      </c>
      <c r="P58" s="65"/>
      <c r="Q58" s="66"/>
      <c r="R58" s="65">
        <f>VLOOKUP($A58,'Return Data'!$B$7:$R$2843,16,0)</f>
        <v>9.7348999999999997</v>
      </c>
      <c r="S58" s="67">
        <f t="shared" si="16"/>
        <v>59</v>
      </c>
    </row>
    <row r="59" spans="1:19" x14ac:dyDescent="0.3">
      <c r="A59" s="63" t="s">
        <v>214</v>
      </c>
      <c r="B59" s="64">
        <f>VLOOKUP($A59,'Return Data'!$B$7:$R$2843,3,0)</f>
        <v>44413</v>
      </c>
      <c r="C59" s="65">
        <f>VLOOKUP($A59,'Return Data'!$B$7:$R$2843,4,0)</f>
        <v>20.639700000000001</v>
      </c>
      <c r="D59" s="65">
        <f>VLOOKUP($A59,'Return Data'!$B$7:$R$2843,10,0)</f>
        <v>14.438700000000001</v>
      </c>
      <c r="E59" s="66">
        <f t="shared" si="10"/>
        <v>35</v>
      </c>
      <c r="F59" s="65">
        <f>VLOOKUP($A59,'Return Data'!$B$7:$R$2843,11,0)</f>
        <v>15.4436</v>
      </c>
      <c r="G59" s="66">
        <f t="shared" si="11"/>
        <v>39</v>
      </c>
      <c r="H59" s="65">
        <f>VLOOKUP($A59,'Return Data'!$B$7:$R$2843,12,0)</f>
        <v>42.8264</v>
      </c>
      <c r="I59" s="66">
        <f t="shared" si="12"/>
        <v>39</v>
      </c>
      <c r="J59" s="65">
        <f>VLOOKUP($A59,'Return Data'!$B$7:$R$2843,13,0)</f>
        <v>55.198599999999999</v>
      </c>
      <c r="K59" s="66">
        <f t="shared" si="13"/>
        <v>41</v>
      </c>
      <c r="L59" s="65">
        <f>VLOOKUP($A59,'Return Data'!$B$7:$R$2843,17,0)</f>
        <v>27.914100000000001</v>
      </c>
      <c r="M59" s="66">
        <f t="shared" si="18"/>
        <v>33</v>
      </c>
      <c r="N59" s="65">
        <f>VLOOKUP($A59,'Return Data'!$B$7:$R$2843,14,0)</f>
        <v>13.5625</v>
      </c>
      <c r="O59" s="66">
        <f t="shared" si="19"/>
        <v>32</v>
      </c>
      <c r="P59" s="65">
        <f>VLOOKUP($A59,'Return Data'!$B$7:$R$2843,15,0)</f>
        <v>14.0566</v>
      </c>
      <c r="Q59" s="66">
        <f>RANK(P59,P$8:P$71,0)</f>
        <v>22</v>
      </c>
      <c r="R59" s="65">
        <f>VLOOKUP($A59,'Return Data'!$B$7:$R$2843,16,0)</f>
        <v>12.053699999999999</v>
      </c>
      <c r="S59" s="67">
        <f t="shared" si="16"/>
        <v>54</v>
      </c>
    </row>
    <row r="60" spans="1:19" x14ac:dyDescent="0.3">
      <c r="A60" s="63" t="s">
        <v>215</v>
      </c>
      <c r="B60" s="64">
        <f>VLOOKUP($A60,'Return Data'!$B$7:$R$2843,3,0)</f>
        <v>44413</v>
      </c>
      <c r="C60" s="65">
        <f>VLOOKUP($A60,'Return Data'!$B$7:$R$2843,4,0)</f>
        <v>22.448799999999999</v>
      </c>
      <c r="D60" s="65">
        <f>VLOOKUP($A60,'Return Data'!$B$7:$R$2843,10,0)</f>
        <v>14.1503</v>
      </c>
      <c r="E60" s="66">
        <f t="shared" si="10"/>
        <v>39</v>
      </c>
      <c r="F60" s="65">
        <f>VLOOKUP($A60,'Return Data'!$B$7:$R$2843,11,0)</f>
        <v>14.6599</v>
      </c>
      <c r="G60" s="66">
        <f t="shared" si="11"/>
        <v>44</v>
      </c>
      <c r="H60" s="65">
        <f>VLOOKUP($A60,'Return Data'!$B$7:$R$2843,12,0)</f>
        <v>41.326999999999998</v>
      </c>
      <c r="I60" s="66">
        <f t="shared" si="12"/>
        <v>45</v>
      </c>
      <c r="J60" s="65">
        <f>VLOOKUP($A60,'Return Data'!$B$7:$R$2843,13,0)</f>
        <v>53.775799999999997</v>
      </c>
      <c r="K60" s="66">
        <f t="shared" si="13"/>
        <v>47</v>
      </c>
      <c r="L60" s="65">
        <f>VLOOKUP($A60,'Return Data'!$B$7:$R$2843,17,0)</f>
        <v>28.0425</v>
      </c>
      <c r="M60" s="66">
        <f t="shared" si="18"/>
        <v>32</v>
      </c>
      <c r="N60" s="65">
        <f>VLOOKUP($A60,'Return Data'!$B$7:$R$2843,14,0)</f>
        <v>14.1952</v>
      </c>
      <c r="O60" s="66">
        <f t="shared" si="19"/>
        <v>27</v>
      </c>
      <c r="P60" s="65"/>
      <c r="Q60" s="66"/>
      <c r="R60" s="65">
        <f>VLOOKUP($A60,'Return Data'!$B$7:$R$2843,16,0)</f>
        <v>16.225300000000001</v>
      </c>
      <c r="S60" s="67">
        <f t="shared" si="16"/>
        <v>30</v>
      </c>
    </row>
    <row r="61" spans="1:19" x14ac:dyDescent="0.3">
      <c r="A61" s="63" t="s">
        <v>216</v>
      </c>
      <c r="B61" s="64">
        <f>VLOOKUP($A61,'Return Data'!$B$7:$R$2843,3,0)</f>
        <v>44413</v>
      </c>
      <c r="C61" s="65">
        <f>VLOOKUP($A61,'Return Data'!$B$7:$R$2843,4,0)</f>
        <v>14.2957</v>
      </c>
      <c r="D61" s="65">
        <f>VLOOKUP($A61,'Return Data'!$B$7:$R$2843,10,0)</f>
        <v>28.168900000000001</v>
      </c>
      <c r="E61" s="66">
        <f t="shared" si="10"/>
        <v>6</v>
      </c>
      <c r="F61" s="65">
        <f>VLOOKUP($A61,'Return Data'!$B$7:$R$2843,11,0)</f>
        <v>44.863399999999999</v>
      </c>
      <c r="G61" s="66">
        <f t="shared" si="11"/>
        <v>5</v>
      </c>
      <c r="H61" s="65">
        <f>VLOOKUP($A61,'Return Data'!$B$7:$R$2843,12,0)</f>
        <v>86.769400000000005</v>
      </c>
      <c r="I61" s="66">
        <f t="shared" si="12"/>
        <v>5</v>
      </c>
      <c r="J61" s="65">
        <f>VLOOKUP($A61,'Return Data'!$B$7:$R$2843,13,0)</f>
        <v>108.295</v>
      </c>
      <c r="K61" s="66">
        <f t="shared" si="13"/>
        <v>5</v>
      </c>
      <c r="L61" s="65">
        <f>VLOOKUP($A61,'Return Data'!$B$7:$R$2843,17,0)</f>
        <v>40.592799999999997</v>
      </c>
      <c r="M61" s="66">
        <f t="shared" si="18"/>
        <v>11</v>
      </c>
      <c r="N61" s="65"/>
      <c r="O61" s="66"/>
      <c r="P61" s="65"/>
      <c r="Q61" s="66"/>
      <c r="R61" s="65">
        <f>VLOOKUP($A61,'Return Data'!$B$7:$R$2843,16,0)</f>
        <v>11.2262</v>
      </c>
      <c r="S61" s="67">
        <f t="shared" si="16"/>
        <v>55</v>
      </c>
    </row>
    <row r="62" spans="1:19" x14ac:dyDescent="0.3">
      <c r="A62" s="63" t="s">
        <v>217</v>
      </c>
      <c r="B62" s="64">
        <f>VLOOKUP($A62,'Return Data'!$B$7:$R$2843,3,0)</f>
        <v>44413</v>
      </c>
      <c r="C62" s="65">
        <f>VLOOKUP($A62,'Return Data'!$B$7:$R$2843,4,0)</f>
        <v>16.305800000000001</v>
      </c>
      <c r="D62" s="65">
        <f>VLOOKUP($A62,'Return Data'!$B$7:$R$2843,10,0)</f>
        <v>27.213200000000001</v>
      </c>
      <c r="E62" s="66">
        <f t="shared" si="10"/>
        <v>7</v>
      </c>
      <c r="F62" s="65">
        <f>VLOOKUP($A62,'Return Data'!$B$7:$R$2843,11,0)</f>
        <v>42.324199999999998</v>
      </c>
      <c r="G62" s="66">
        <f t="shared" si="11"/>
        <v>8</v>
      </c>
      <c r="H62" s="65">
        <f>VLOOKUP($A62,'Return Data'!$B$7:$R$2843,12,0)</f>
        <v>84.889799999999994</v>
      </c>
      <c r="I62" s="66">
        <f t="shared" si="12"/>
        <v>7</v>
      </c>
      <c r="J62" s="65">
        <f>VLOOKUP($A62,'Return Data'!$B$7:$R$2843,13,0)</f>
        <v>107.35</v>
      </c>
      <c r="K62" s="66">
        <f t="shared" si="13"/>
        <v>6</v>
      </c>
      <c r="L62" s="65">
        <f>VLOOKUP($A62,'Return Data'!$B$7:$R$2843,17,0)</f>
        <v>39.961500000000001</v>
      </c>
      <c r="M62" s="66">
        <f t="shared" si="18"/>
        <v>12</v>
      </c>
      <c r="N62" s="65"/>
      <c r="O62" s="66"/>
      <c r="P62" s="65"/>
      <c r="Q62" s="66"/>
      <c r="R62" s="65">
        <f>VLOOKUP($A62,'Return Data'!$B$7:$R$2843,16,0)</f>
        <v>17.0595</v>
      </c>
      <c r="S62" s="67">
        <f t="shared" si="16"/>
        <v>21</v>
      </c>
    </row>
    <row r="63" spans="1:19" x14ac:dyDescent="0.3">
      <c r="A63" s="63" t="s">
        <v>218</v>
      </c>
      <c r="B63" s="64">
        <f>VLOOKUP($A63,'Return Data'!$B$7:$R$2843,3,0)</f>
        <v>44413</v>
      </c>
      <c r="C63" s="65">
        <f>VLOOKUP($A63,'Return Data'!$B$7:$R$2843,4,0)</f>
        <v>28.543299999999999</v>
      </c>
      <c r="D63" s="65">
        <f>VLOOKUP($A63,'Return Data'!$B$7:$R$2843,10,0)</f>
        <v>13.640499999999999</v>
      </c>
      <c r="E63" s="66">
        <f t="shared" si="10"/>
        <v>48</v>
      </c>
      <c r="F63" s="65">
        <f>VLOOKUP($A63,'Return Data'!$B$7:$R$2843,11,0)</f>
        <v>11.2075</v>
      </c>
      <c r="G63" s="66">
        <f t="shared" si="11"/>
        <v>57</v>
      </c>
      <c r="H63" s="65">
        <f>VLOOKUP($A63,'Return Data'!$B$7:$R$2843,12,0)</f>
        <v>39.084299999999999</v>
      </c>
      <c r="I63" s="66">
        <f t="shared" si="12"/>
        <v>50</v>
      </c>
      <c r="J63" s="65">
        <f>VLOOKUP($A63,'Return Data'!$B$7:$R$2843,13,0)</f>
        <v>52.203299999999999</v>
      </c>
      <c r="K63" s="66">
        <f t="shared" si="13"/>
        <v>51</v>
      </c>
      <c r="L63" s="65">
        <f>VLOOKUP($A63,'Return Data'!$B$7:$R$2843,17,0)</f>
        <v>25.017900000000001</v>
      </c>
      <c r="M63" s="66">
        <f t="shared" si="18"/>
        <v>47</v>
      </c>
      <c r="N63" s="65">
        <f>VLOOKUP($A63,'Return Data'!$B$7:$R$2843,14,0)</f>
        <v>15.353999999999999</v>
      </c>
      <c r="O63" s="66">
        <f t="shared" ref="O63:O68" si="20">RANK(N63,N$8:N$71,0)</f>
        <v>21</v>
      </c>
      <c r="P63" s="65">
        <f>VLOOKUP($A63,'Return Data'!$B$7:$R$2843,15,0)</f>
        <v>15.3103</v>
      </c>
      <c r="Q63" s="66">
        <f>RANK(P63,P$8:P$71,0)</f>
        <v>16</v>
      </c>
      <c r="R63" s="65">
        <f>VLOOKUP($A63,'Return Data'!$B$7:$R$2843,16,0)</f>
        <v>16.633800000000001</v>
      </c>
      <c r="S63" s="67">
        <f t="shared" si="16"/>
        <v>25</v>
      </c>
    </row>
    <row r="64" spans="1:19" x14ac:dyDescent="0.3">
      <c r="A64" s="63" t="s">
        <v>219</v>
      </c>
      <c r="B64" s="64">
        <f>VLOOKUP($A64,'Return Data'!$B$7:$R$2843,3,0)</f>
        <v>44413</v>
      </c>
      <c r="C64" s="65">
        <f>VLOOKUP($A64,'Return Data'!$B$7:$R$2843,4,0)</f>
        <v>115.4</v>
      </c>
      <c r="D64" s="65">
        <f>VLOOKUP($A64,'Return Data'!$B$7:$R$2843,10,0)</f>
        <v>12.2896</v>
      </c>
      <c r="E64" s="66">
        <f t="shared" si="10"/>
        <v>57</v>
      </c>
      <c r="F64" s="65">
        <f>VLOOKUP($A64,'Return Data'!$B$7:$R$2843,11,0)</f>
        <v>12.9269</v>
      </c>
      <c r="G64" s="66">
        <f t="shared" si="11"/>
        <v>55</v>
      </c>
      <c r="H64" s="65">
        <f>VLOOKUP($A64,'Return Data'!$B$7:$R$2843,12,0)</f>
        <v>31.047000000000001</v>
      </c>
      <c r="I64" s="66">
        <f t="shared" si="12"/>
        <v>61</v>
      </c>
      <c r="J64" s="65">
        <f>VLOOKUP($A64,'Return Data'!$B$7:$R$2843,13,0)</f>
        <v>41.404200000000003</v>
      </c>
      <c r="K64" s="66">
        <f t="shared" si="13"/>
        <v>61</v>
      </c>
      <c r="L64" s="65">
        <f>VLOOKUP($A64,'Return Data'!$B$7:$R$2843,17,0)</f>
        <v>23.27</v>
      </c>
      <c r="M64" s="66">
        <f t="shared" si="18"/>
        <v>50</v>
      </c>
      <c r="N64" s="65">
        <f>VLOOKUP($A64,'Return Data'!$B$7:$R$2843,14,0)</f>
        <v>11.1128</v>
      </c>
      <c r="O64" s="66">
        <f t="shared" si="20"/>
        <v>45</v>
      </c>
      <c r="P64" s="65">
        <f>VLOOKUP($A64,'Return Data'!$B$7:$R$2843,15,0)</f>
        <v>14.1235</v>
      </c>
      <c r="Q64" s="66">
        <f>RANK(P64,P$8:P$71,0)</f>
        <v>21</v>
      </c>
      <c r="R64" s="65">
        <f>VLOOKUP($A64,'Return Data'!$B$7:$R$2843,16,0)</f>
        <v>13.554500000000001</v>
      </c>
      <c r="S64" s="67">
        <f t="shared" si="16"/>
        <v>48</v>
      </c>
    </row>
    <row r="65" spans="1:19" x14ac:dyDescent="0.3">
      <c r="A65" s="63" t="s">
        <v>220</v>
      </c>
      <c r="B65" s="64">
        <f>VLOOKUP($A65,'Return Data'!$B$7:$R$2843,3,0)</f>
        <v>44413</v>
      </c>
      <c r="C65" s="65">
        <f>VLOOKUP($A65,'Return Data'!$B$7:$R$2843,4,0)</f>
        <v>40.880000000000003</v>
      </c>
      <c r="D65" s="65">
        <f>VLOOKUP($A65,'Return Data'!$B$7:$R$2843,10,0)</f>
        <v>17.504999999999999</v>
      </c>
      <c r="E65" s="66">
        <f t="shared" si="10"/>
        <v>17</v>
      </c>
      <c r="F65" s="65">
        <f>VLOOKUP($A65,'Return Data'!$B$7:$R$2843,11,0)</f>
        <v>17.843800000000002</v>
      </c>
      <c r="G65" s="66">
        <f t="shared" si="11"/>
        <v>30</v>
      </c>
      <c r="H65" s="65">
        <f>VLOOKUP($A65,'Return Data'!$B$7:$R$2843,12,0)</f>
        <v>44.0959</v>
      </c>
      <c r="I65" s="66">
        <f t="shared" si="12"/>
        <v>32</v>
      </c>
      <c r="J65" s="65">
        <f>VLOOKUP($A65,'Return Data'!$B$7:$R$2843,13,0)</f>
        <v>56.448500000000003</v>
      </c>
      <c r="K65" s="66">
        <f t="shared" si="13"/>
        <v>36</v>
      </c>
      <c r="L65" s="65">
        <f>VLOOKUP($A65,'Return Data'!$B$7:$R$2843,17,0)</f>
        <v>31.3139</v>
      </c>
      <c r="M65" s="66">
        <f t="shared" si="18"/>
        <v>22</v>
      </c>
      <c r="N65" s="65">
        <f>VLOOKUP($A65,'Return Data'!$B$7:$R$2843,14,0)</f>
        <v>17.109100000000002</v>
      </c>
      <c r="O65" s="66">
        <f t="shared" si="20"/>
        <v>13</v>
      </c>
      <c r="P65" s="65">
        <f>VLOOKUP($A65,'Return Data'!$B$7:$R$2843,15,0)</f>
        <v>14.187900000000001</v>
      </c>
      <c r="Q65" s="66">
        <f>RANK(P65,P$8:P$71,0)</f>
        <v>20</v>
      </c>
      <c r="R65" s="65">
        <f>VLOOKUP($A65,'Return Data'!$B$7:$R$2843,16,0)</f>
        <v>14.1228</v>
      </c>
      <c r="S65" s="67">
        <f t="shared" si="16"/>
        <v>44</v>
      </c>
    </row>
    <row r="66" spans="1:19" x14ac:dyDescent="0.3">
      <c r="A66" s="63" t="s">
        <v>221</v>
      </c>
      <c r="B66" s="64">
        <f>VLOOKUP($A66,'Return Data'!$B$7:$R$2843,3,0)</f>
        <v>44413</v>
      </c>
      <c r="C66" s="65">
        <f>VLOOKUP($A66,'Return Data'!$B$7:$R$2843,4,0)</f>
        <v>22.2699</v>
      </c>
      <c r="D66" s="65">
        <f>VLOOKUP($A66,'Return Data'!$B$7:$R$2843,10,0)</f>
        <v>17.642199999999999</v>
      </c>
      <c r="E66" s="66">
        <f t="shared" si="10"/>
        <v>16</v>
      </c>
      <c r="F66" s="65">
        <f>VLOOKUP($A66,'Return Data'!$B$7:$R$2843,11,0)</f>
        <v>21.695399999999999</v>
      </c>
      <c r="G66" s="66">
        <f t="shared" si="11"/>
        <v>19</v>
      </c>
      <c r="H66" s="65">
        <f>VLOOKUP($A66,'Return Data'!$B$7:$R$2843,12,0)</f>
        <v>54.748800000000003</v>
      </c>
      <c r="I66" s="66">
        <f t="shared" si="12"/>
        <v>15</v>
      </c>
      <c r="J66" s="65">
        <f>VLOOKUP($A66,'Return Data'!$B$7:$R$2843,13,0)</f>
        <v>66.891999999999996</v>
      </c>
      <c r="K66" s="66">
        <f t="shared" si="13"/>
        <v>18</v>
      </c>
      <c r="L66" s="65">
        <f>VLOOKUP($A66,'Return Data'!$B$7:$R$2843,17,0)</f>
        <v>33.034599999999998</v>
      </c>
      <c r="M66" s="66">
        <f t="shared" si="18"/>
        <v>19</v>
      </c>
      <c r="N66" s="65">
        <f>VLOOKUP($A66,'Return Data'!$B$7:$R$2843,14,0)</f>
        <v>14.6974</v>
      </c>
      <c r="O66" s="66">
        <f t="shared" si="20"/>
        <v>25</v>
      </c>
      <c r="P66" s="65"/>
      <c r="Q66" s="66"/>
      <c r="R66" s="65">
        <f>VLOOKUP($A66,'Return Data'!$B$7:$R$2843,16,0)</f>
        <v>16.132200000000001</v>
      </c>
      <c r="S66" s="67">
        <f t="shared" si="16"/>
        <v>32</v>
      </c>
    </row>
    <row r="67" spans="1:19" x14ac:dyDescent="0.3">
      <c r="A67" s="63" t="s">
        <v>222</v>
      </c>
      <c r="B67" s="64">
        <f>VLOOKUP($A67,'Return Data'!$B$7:$R$2843,3,0)</f>
        <v>44413</v>
      </c>
      <c r="C67" s="65">
        <f>VLOOKUP($A67,'Return Data'!$B$7:$R$2843,4,0)</f>
        <v>15.982200000000001</v>
      </c>
      <c r="D67" s="65">
        <f>VLOOKUP($A67,'Return Data'!$B$7:$R$2843,10,0)</f>
        <v>17.688400000000001</v>
      </c>
      <c r="E67" s="66">
        <f t="shared" si="10"/>
        <v>15</v>
      </c>
      <c r="F67" s="65">
        <f>VLOOKUP($A67,'Return Data'!$B$7:$R$2843,11,0)</f>
        <v>18.9373</v>
      </c>
      <c r="G67" s="66">
        <f t="shared" si="11"/>
        <v>24</v>
      </c>
      <c r="H67" s="65">
        <f>VLOOKUP($A67,'Return Data'!$B$7:$R$2843,12,0)</f>
        <v>56.6023</v>
      </c>
      <c r="I67" s="66">
        <f t="shared" si="12"/>
        <v>11</v>
      </c>
      <c r="J67" s="65">
        <f>VLOOKUP($A67,'Return Data'!$B$7:$R$2843,13,0)</f>
        <v>68.663300000000007</v>
      </c>
      <c r="K67" s="66">
        <f t="shared" si="13"/>
        <v>14</v>
      </c>
      <c r="L67" s="65">
        <f>VLOOKUP($A67,'Return Data'!$B$7:$R$2843,17,0)</f>
        <v>28.541499999999999</v>
      </c>
      <c r="M67" s="66">
        <f t="shared" si="18"/>
        <v>31</v>
      </c>
      <c r="N67" s="65">
        <f>VLOOKUP($A67,'Return Data'!$B$7:$R$2843,14,0)</f>
        <v>12.811</v>
      </c>
      <c r="O67" s="66">
        <f t="shared" si="20"/>
        <v>39</v>
      </c>
      <c r="P67" s="65"/>
      <c r="Q67" s="66"/>
      <c r="R67" s="65">
        <f>VLOOKUP($A67,'Return Data'!$B$7:$R$2843,16,0)</f>
        <v>10.9086</v>
      </c>
      <c r="S67" s="67">
        <f t="shared" si="16"/>
        <v>56</v>
      </c>
    </row>
    <row r="68" spans="1:19" x14ac:dyDescent="0.3">
      <c r="A68" s="63" t="s">
        <v>223</v>
      </c>
      <c r="B68" s="64">
        <f>VLOOKUP($A68,'Return Data'!$B$7:$R$2843,3,0)</f>
        <v>44413</v>
      </c>
      <c r="C68" s="65">
        <f>VLOOKUP($A68,'Return Data'!$B$7:$R$2843,4,0)</f>
        <v>14.8606</v>
      </c>
      <c r="D68" s="65">
        <f>VLOOKUP($A68,'Return Data'!$B$7:$R$2843,10,0)</f>
        <v>17.9057</v>
      </c>
      <c r="E68" s="66">
        <f t="shared" si="10"/>
        <v>13</v>
      </c>
      <c r="F68" s="65">
        <f>VLOOKUP($A68,'Return Data'!$B$7:$R$2843,11,0)</f>
        <v>19.453399999999998</v>
      </c>
      <c r="G68" s="66">
        <f t="shared" si="11"/>
        <v>22</v>
      </c>
      <c r="H68" s="65">
        <f>VLOOKUP($A68,'Return Data'!$B$7:$R$2843,12,0)</f>
        <v>55.644199999999998</v>
      </c>
      <c r="I68" s="66">
        <f t="shared" si="12"/>
        <v>13</v>
      </c>
      <c r="J68" s="65">
        <f>VLOOKUP($A68,'Return Data'!$B$7:$R$2843,13,0)</f>
        <v>65.513199999999998</v>
      </c>
      <c r="K68" s="66">
        <f t="shared" si="13"/>
        <v>23</v>
      </c>
      <c r="L68" s="65">
        <f>VLOOKUP($A68,'Return Data'!$B$7:$R$2843,17,0)</f>
        <v>29.284500000000001</v>
      </c>
      <c r="M68" s="66">
        <f t="shared" si="18"/>
        <v>28</v>
      </c>
      <c r="N68" s="65">
        <f>VLOOKUP($A68,'Return Data'!$B$7:$R$2843,14,0)</f>
        <v>13.537000000000001</v>
      </c>
      <c r="O68" s="66">
        <f t="shared" si="20"/>
        <v>33</v>
      </c>
      <c r="P68" s="65"/>
      <c r="Q68" s="66"/>
      <c r="R68" s="65">
        <f>VLOOKUP($A68,'Return Data'!$B$7:$R$2843,16,0)</f>
        <v>9.5198</v>
      </c>
      <c r="S68" s="67">
        <f t="shared" si="16"/>
        <v>61</v>
      </c>
    </row>
    <row r="69" spans="1:19" x14ac:dyDescent="0.3">
      <c r="A69" s="63" t="s">
        <v>224</v>
      </c>
      <c r="B69" s="64">
        <f>VLOOKUP($A69,'Return Data'!$B$7:$R$2843,3,0)</f>
        <v>44413</v>
      </c>
      <c r="C69" s="65">
        <f>VLOOKUP($A69,'Return Data'!$B$7:$R$2843,4,0)</f>
        <v>12.1959</v>
      </c>
      <c r="D69" s="65">
        <f>VLOOKUP($A69,'Return Data'!$B$7:$R$2843,10,0)</f>
        <v>11.4178</v>
      </c>
      <c r="E69" s="66">
        <f t="shared" si="10"/>
        <v>61</v>
      </c>
      <c r="F69" s="65">
        <f>VLOOKUP($A69,'Return Data'!$B$7:$R$2843,11,0)</f>
        <v>9.2803000000000004</v>
      </c>
      <c r="G69" s="66">
        <f t="shared" si="11"/>
        <v>60</v>
      </c>
      <c r="H69" s="65">
        <f>VLOOKUP($A69,'Return Data'!$B$7:$R$2843,12,0)</f>
        <v>39.758699999999997</v>
      </c>
      <c r="I69" s="66">
        <f t="shared" si="12"/>
        <v>49</v>
      </c>
      <c r="J69" s="65">
        <f>VLOOKUP($A69,'Return Data'!$B$7:$R$2843,13,0)</f>
        <v>43.682299999999998</v>
      </c>
      <c r="K69" s="66">
        <f t="shared" si="13"/>
        <v>59</v>
      </c>
      <c r="L69" s="65">
        <f>VLOOKUP($A69,'Return Data'!$B$7:$R$2843,17,0)</f>
        <v>26.467300000000002</v>
      </c>
      <c r="M69" s="66">
        <f t="shared" si="18"/>
        <v>41</v>
      </c>
      <c r="N69" s="65"/>
      <c r="O69" s="66"/>
      <c r="P69" s="65"/>
      <c r="Q69" s="66"/>
      <c r="R69" s="65">
        <f>VLOOKUP($A69,'Return Data'!$B$7:$R$2843,16,0)</f>
        <v>5.7546999999999997</v>
      </c>
      <c r="S69" s="67">
        <f t="shared" si="16"/>
        <v>64</v>
      </c>
    </row>
    <row r="70" spans="1:19" x14ac:dyDescent="0.3">
      <c r="A70" s="63" t="s">
        <v>225</v>
      </c>
      <c r="B70" s="64">
        <f>VLOOKUP($A70,'Return Data'!$B$7:$R$2843,3,0)</f>
        <v>44413</v>
      </c>
      <c r="C70" s="65">
        <f>VLOOKUP($A70,'Return Data'!$B$7:$R$2843,4,0)</f>
        <v>12.644399999999999</v>
      </c>
      <c r="D70" s="65">
        <f>VLOOKUP($A70,'Return Data'!$B$7:$R$2843,10,0)</f>
        <v>11.5115</v>
      </c>
      <c r="E70" s="66">
        <f t="shared" si="10"/>
        <v>60</v>
      </c>
      <c r="F70" s="65">
        <f>VLOOKUP($A70,'Return Data'!$B$7:$R$2843,11,0)</f>
        <v>9.0326000000000004</v>
      </c>
      <c r="G70" s="66">
        <f t="shared" si="11"/>
        <v>62</v>
      </c>
      <c r="H70" s="65">
        <f>VLOOKUP($A70,'Return Data'!$B$7:$R$2843,12,0)</f>
        <v>38.482300000000002</v>
      </c>
      <c r="I70" s="66">
        <f t="shared" si="12"/>
        <v>51</v>
      </c>
      <c r="J70" s="65">
        <f>VLOOKUP($A70,'Return Data'!$B$7:$R$2843,13,0)</f>
        <v>42.415900000000001</v>
      </c>
      <c r="K70" s="66">
        <f t="shared" si="13"/>
        <v>60</v>
      </c>
      <c r="L70" s="65">
        <f>VLOOKUP($A70,'Return Data'!$B$7:$R$2843,17,0)</f>
        <v>26.721800000000002</v>
      </c>
      <c r="M70" s="66">
        <f t="shared" si="18"/>
        <v>39</v>
      </c>
      <c r="N70" s="65"/>
      <c r="O70" s="66"/>
      <c r="P70" s="65"/>
      <c r="Q70" s="66"/>
      <c r="R70" s="65">
        <f>VLOOKUP($A70,'Return Data'!$B$7:$R$2843,16,0)</f>
        <v>7.2289000000000003</v>
      </c>
      <c r="S70" s="67">
        <f t="shared" si="16"/>
        <v>63</v>
      </c>
    </row>
    <row r="71" spans="1:19" x14ac:dyDescent="0.3">
      <c r="A71" s="63" t="s">
        <v>226</v>
      </c>
      <c r="B71" s="64">
        <f>VLOOKUP($A71,'Return Data'!$B$7:$R$2843,3,0)</f>
        <v>44413</v>
      </c>
      <c r="C71" s="65">
        <f>VLOOKUP($A71,'Return Data'!$B$7:$R$2843,4,0)</f>
        <v>148.40880000000001</v>
      </c>
      <c r="D71" s="65">
        <f>VLOOKUP($A71,'Return Data'!$B$7:$R$2843,10,0)</f>
        <v>16.4375</v>
      </c>
      <c r="E71" s="66">
        <f t="shared" si="10"/>
        <v>22</v>
      </c>
      <c r="F71" s="65">
        <f>VLOOKUP($A71,'Return Data'!$B$7:$R$2843,11,0)</f>
        <v>17.574200000000001</v>
      </c>
      <c r="G71" s="66">
        <f t="shared" si="11"/>
        <v>31</v>
      </c>
      <c r="H71" s="65">
        <f>VLOOKUP($A71,'Return Data'!$B$7:$R$2843,12,0)</f>
        <v>46.0047</v>
      </c>
      <c r="I71" s="66">
        <f t="shared" si="12"/>
        <v>29</v>
      </c>
      <c r="J71" s="65">
        <f>VLOOKUP($A71,'Return Data'!$B$7:$R$2843,13,0)</f>
        <v>60.8506</v>
      </c>
      <c r="K71" s="66">
        <f t="shared" si="13"/>
        <v>29</v>
      </c>
      <c r="L71" s="65">
        <f>VLOOKUP($A71,'Return Data'!$B$7:$R$2843,17,0)</f>
        <v>32.539099999999998</v>
      </c>
      <c r="M71" s="66">
        <f t="shared" si="18"/>
        <v>20</v>
      </c>
      <c r="N71" s="65">
        <f>VLOOKUP($A71,'Return Data'!$B$7:$R$2843,14,0)</f>
        <v>17.082899999999999</v>
      </c>
      <c r="O71" s="66">
        <f>RANK(N71,N$8:N$71,0)</f>
        <v>14</v>
      </c>
      <c r="P71" s="65">
        <f>VLOOKUP($A71,'Return Data'!$B$7:$R$2843,15,0)</f>
        <v>15.5427</v>
      </c>
      <c r="Q71" s="66">
        <f>RANK(P71,P$8:P$71,0)</f>
        <v>14</v>
      </c>
      <c r="R71" s="65">
        <f>VLOOKUP($A71,'Return Data'!$B$7:$R$2843,16,0)</f>
        <v>15.6676</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16.699476562500003</v>
      </c>
      <c r="E73" s="74"/>
      <c r="F73" s="75">
        <f>AVERAGE(F8:F71)</f>
        <v>20.816798437500008</v>
      </c>
      <c r="G73" s="74"/>
      <c r="H73" s="75">
        <f>AVERAGE(H8:H71)</f>
        <v>49.778182812499999</v>
      </c>
      <c r="I73" s="74"/>
      <c r="J73" s="75">
        <f>AVERAGE(J8:J71)</f>
        <v>64.680203125000006</v>
      </c>
      <c r="K73" s="74"/>
      <c r="L73" s="75">
        <f>AVERAGE(L8:L71)</f>
        <v>31.222321311475415</v>
      </c>
      <c r="M73" s="74"/>
      <c r="N73" s="75">
        <f>AVERAGE(N8:N71)</f>
        <v>15.69136078431373</v>
      </c>
      <c r="O73" s="74"/>
      <c r="P73" s="75">
        <f>AVERAGE(P8:P71)</f>
        <v>15.196875675675676</v>
      </c>
      <c r="Q73" s="74"/>
      <c r="R73" s="75">
        <f>AVERAGE(R8:R71)</f>
        <v>16.145293749999997</v>
      </c>
      <c r="S73" s="76"/>
    </row>
    <row r="74" spans="1:19" x14ac:dyDescent="0.3">
      <c r="A74" s="73" t="s">
        <v>28</v>
      </c>
      <c r="B74" s="74"/>
      <c r="C74" s="74"/>
      <c r="D74" s="75">
        <f>MIN(D8:D71)</f>
        <v>9.1820000000000004</v>
      </c>
      <c r="E74" s="74"/>
      <c r="F74" s="75">
        <f>MIN(F8:F71)</f>
        <v>6.7214999999999998</v>
      </c>
      <c r="G74" s="74"/>
      <c r="H74" s="75">
        <f>MIN(H8:H71)</f>
        <v>26.796399999999998</v>
      </c>
      <c r="I74" s="74"/>
      <c r="J74" s="75">
        <f>MIN(J8:J71)</f>
        <v>35.250799999999998</v>
      </c>
      <c r="K74" s="74"/>
      <c r="L74" s="75">
        <f>MIN(L8:L71)</f>
        <v>20.338899999999999</v>
      </c>
      <c r="M74" s="74"/>
      <c r="N74" s="75">
        <f>MIN(N8:N71)</f>
        <v>8.2628000000000004</v>
      </c>
      <c r="O74" s="74"/>
      <c r="P74" s="75">
        <f>MIN(P8:P71)</f>
        <v>8.9634</v>
      </c>
      <c r="Q74" s="74"/>
      <c r="R74" s="75">
        <f>MIN(R8:R71)</f>
        <v>5.7546999999999997</v>
      </c>
      <c r="S74" s="76"/>
    </row>
    <row r="75" spans="1:19" ht="15" thickBot="1" x14ac:dyDescent="0.35">
      <c r="A75" s="77" t="s">
        <v>29</v>
      </c>
      <c r="B75" s="78"/>
      <c r="C75" s="78"/>
      <c r="D75" s="79">
        <f>MAX(D8:D71)</f>
        <v>34.9377</v>
      </c>
      <c r="E75" s="78"/>
      <c r="F75" s="79">
        <f>MAX(F8:F71)</f>
        <v>55.716000000000001</v>
      </c>
      <c r="G75" s="78"/>
      <c r="H75" s="79">
        <f>MAX(H8:H71)</f>
        <v>101.2166</v>
      </c>
      <c r="I75" s="78"/>
      <c r="J75" s="79">
        <f>MAX(J8:J71)</f>
        <v>127.0125</v>
      </c>
      <c r="K75" s="78"/>
      <c r="L75" s="79">
        <f>MAX(L8:L71)</f>
        <v>59.188400000000001</v>
      </c>
      <c r="M75" s="78"/>
      <c r="N75" s="79">
        <f>MAX(N8:N71)</f>
        <v>32.9465</v>
      </c>
      <c r="O75" s="78"/>
      <c r="P75" s="79">
        <f>MAX(P8:P71)</f>
        <v>25.259799999999998</v>
      </c>
      <c r="Q75" s="78"/>
      <c r="R75" s="79">
        <f>MAX(R8:R71)</f>
        <v>31.450700000000001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44413</v>
      </c>
      <c r="C8" s="65">
        <f>VLOOKUP($A8,'Return Data'!$B$7:$R$2843,4,0)</f>
        <v>50.37</v>
      </c>
      <c r="D8" s="65">
        <f>VLOOKUP($A8,'Return Data'!$B$7:$R$2843,10,0)</f>
        <v>9.0023999999999997</v>
      </c>
      <c r="E8" s="66">
        <f t="shared" ref="E8:E39" si="0">RANK(D8,D$8:D$73,0)</f>
        <v>66</v>
      </c>
      <c r="F8" s="65">
        <f>VLOOKUP($A8,'Return Data'!$B$7:$R$2843,11,0)</f>
        <v>6.3780000000000001</v>
      </c>
      <c r="G8" s="66">
        <f t="shared" ref="G8:G39" si="1">RANK(F8,F$8:F$73,0)</f>
        <v>66</v>
      </c>
      <c r="H8" s="65">
        <f>VLOOKUP($A8,'Return Data'!$B$7:$R$2843,12,0)</f>
        <v>27.0366</v>
      </c>
      <c r="I8" s="66">
        <f t="shared" ref="I8:I39" si="2">RANK(H8,H$8:H$73,0)</f>
        <v>65</v>
      </c>
      <c r="J8" s="65">
        <f>VLOOKUP($A8,'Return Data'!$B$7:$R$2843,13,0)</f>
        <v>35.7316</v>
      </c>
      <c r="K8" s="66">
        <f t="shared" ref="K8:K39" si="3">RANK(J8,J$8:J$73,0)</f>
        <v>65</v>
      </c>
      <c r="L8" s="65">
        <f>VLOOKUP($A8,'Return Data'!$B$7:$R$2843,17,0)</f>
        <v>19.7807</v>
      </c>
      <c r="M8" s="66">
        <f t="shared" ref="M8:M28" si="4">RANK(L8,L$8:L$73,0)</f>
        <v>61</v>
      </c>
      <c r="N8" s="65">
        <f>VLOOKUP($A8,'Return Data'!$B$7:$R$2843,14,0)</f>
        <v>7.4839000000000002</v>
      </c>
      <c r="O8" s="66">
        <f>RANK(N8,N$8:N$73,0)</f>
        <v>52</v>
      </c>
      <c r="P8" s="65">
        <f>VLOOKUP($A8,'Return Data'!$B$7:$R$2843,15,0)</f>
        <v>10.9656</v>
      </c>
      <c r="Q8" s="66">
        <f>RANK(P8,P$8:P$73,0)</f>
        <v>34</v>
      </c>
      <c r="R8" s="65">
        <f>VLOOKUP($A8,'Return Data'!$B$7:$R$2843,16,0)</f>
        <v>11.503</v>
      </c>
      <c r="S8" s="67">
        <f t="shared" ref="S8:S39" si="5">RANK(R8,R$8:R$73,0)</f>
        <v>53</v>
      </c>
    </row>
    <row r="9" spans="1:20" x14ac:dyDescent="0.3">
      <c r="A9" s="63" t="s">
        <v>267</v>
      </c>
      <c r="B9" s="64">
        <f>VLOOKUP($A9,'Return Data'!$B$7:$R$2843,3,0)</f>
        <v>44413</v>
      </c>
      <c r="C9" s="65">
        <f>VLOOKUP($A9,'Return Data'!$B$7:$R$2843,4,0)</f>
        <v>41.27</v>
      </c>
      <c r="D9" s="65">
        <f>VLOOKUP($A9,'Return Data'!$B$7:$R$2843,10,0)</f>
        <v>9.1798999999999999</v>
      </c>
      <c r="E9" s="66">
        <f t="shared" si="0"/>
        <v>65</v>
      </c>
      <c r="F9" s="65">
        <f>VLOOKUP($A9,'Return Data'!$B$7:$R$2843,11,0)</f>
        <v>6.8616999999999999</v>
      </c>
      <c r="G9" s="66">
        <f t="shared" si="1"/>
        <v>65</v>
      </c>
      <c r="H9" s="65">
        <f>VLOOKUP($A9,'Return Data'!$B$7:$R$2843,12,0)</f>
        <v>27.337199999999999</v>
      </c>
      <c r="I9" s="66">
        <f t="shared" si="2"/>
        <v>64</v>
      </c>
      <c r="J9" s="65">
        <f>VLOOKUP($A9,'Return Data'!$B$7:$R$2843,13,0)</f>
        <v>36.384700000000002</v>
      </c>
      <c r="K9" s="66">
        <f t="shared" si="3"/>
        <v>64</v>
      </c>
      <c r="L9" s="65">
        <f>VLOOKUP($A9,'Return Data'!$B$7:$R$2843,17,0)</f>
        <v>20.537800000000001</v>
      </c>
      <c r="M9" s="66">
        <f t="shared" si="4"/>
        <v>58</v>
      </c>
      <c r="N9" s="65">
        <f>VLOOKUP($A9,'Return Data'!$B$7:$R$2843,14,0)</f>
        <v>8.3873999999999995</v>
      </c>
      <c r="O9" s="66">
        <f>RANK(N9,N$8:N$73,0)</f>
        <v>50</v>
      </c>
      <c r="P9" s="65">
        <f>VLOOKUP($A9,'Return Data'!$B$7:$R$2843,15,0)</f>
        <v>11.649900000000001</v>
      </c>
      <c r="Q9" s="66">
        <f>RANK(P9,P$8:P$73,0)</f>
        <v>32</v>
      </c>
      <c r="R9" s="65">
        <f>VLOOKUP($A9,'Return Data'!$B$7:$R$2843,16,0)</f>
        <v>11.246600000000001</v>
      </c>
      <c r="S9" s="67">
        <f t="shared" si="5"/>
        <v>54</v>
      </c>
    </row>
    <row r="10" spans="1:20" x14ac:dyDescent="0.3">
      <c r="A10" s="63" t="s">
        <v>268</v>
      </c>
      <c r="B10" s="64">
        <f>VLOOKUP($A10,'Return Data'!$B$7:$R$2843,3,0)</f>
        <v>44413</v>
      </c>
      <c r="C10" s="65">
        <f>VLOOKUP($A10,'Return Data'!$B$7:$R$2843,4,0)</f>
        <v>69.397900000000007</v>
      </c>
      <c r="D10" s="65">
        <f>VLOOKUP($A10,'Return Data'!$B$7:$R$2843,10,0)</f>
        <v>12.9183</v>
      </c>
      <c r="E10" s="66">
        <f t="shared" si="0"/>
        <v>55</v>
      </c>
      <c r="F10" s="65">
        <f>VLOOKUP($A10,'Return Data'!$B$7:$R$2843,11,0)</f>
        <v>14.0085</v>
      </c>
      <c r="G10" s="66">
        <f t="shared" si="1"/>
        <v>46</v>
      </c>
      <c r="H10" s="65">
        <f>VLOOKUP($A10,'Return Data'!$B$7:$R$2843,12,0)</f>
        <v>37.512500000000003</v>
      </c>
      <c r="I10" s="66">
        <f t="shared" si="2"/>
        <v>53</v>
      </c>
      <c r="J10" s="65">
        <f>VLOOKUP($A10,'Return Data'!$B$7:$R$2843,13,0)</f>
        <v>53.918999999999997</v>
      </c>
      <c r="K10" s="66">
        <f t="shared" si="3"/>
        <v>41</v>
      </c>
      <c r="L10" s="65">
        <f>VLOOKUP($A10,'Return Data'!$B$7:$R$2843,17,0)</f>
        <v>26.545999999999999</v>
      </c>
      <c r="M10" s="66">
        <f t="shared" si="4"/>
        <v>37</v>
      </c>
      <c r="N10" s="65">
        <f>VLOOKUP($A10,'Return Data'!$B$7:$R$2843,14,0)</f>
        <v>15.382</v>
      </c>
      <c r="O10" s="66">
        <f>RANK(N10,N$8:N$73,0)</f>
        <v>17</v>
      </c>
      <c r="P10" s="65">
        <f>VLOOKUP($A10,'Return Data'!$B$7:$R$2843,15,0)</f>
        <v>15.874499999999999</v>
      </c>
      <c r="Q10" s="66">
        <f>RANK(P10,P$8:P$73,0)</f>
        <v>11</v>
      </c>
      <c r="R10" s="65">
        <f>VLOOKUP($A10,'Return Data'!$B$7:$R$2843,16,0)</f>
        <v>18.162199999999999</v>
      </c>
      <c r="S10" s="67">
        <f t="shared" si="5"/>
        <v>18</v>
      </c>
    </row>
    <row r="11" spans="1:20" x14ac:dyDescent="0.3">
      <c r="A11" s="63" t="s">
        <v>269</v>
      </c>
      <c r="B11" s="64">
        <f>VLOOKUP($A11,'Return Data'!$B$7:$R$2843,3,0)</f>
        <v>44413</v>
      </c>
      <c r="C11" s="65">
        <f>VLOOKUP($A11,'Return Data'!$B$7:$R$2843,4,0)</f>
        <v>66.06</v>
      </c>
      <c r="D11" s="65">
        <f>VLOOKUP($A11,'Return Data'!$B$7:$R$2843,10,0)</f>
        <v>16.037199999999999</v>
      </c>
      <c r="E11" s="66">
        <f t="shared" si="0"/>
        <v>25</v>
      </c>
      <c r="F11" s="65">
        <f>VLOOKUP($A11,'Return Data'!$B$7:$R$2843,11,0)</f>
        <v>18.3659</v>
      </c>
      <c r="G11" s="66">
        <f t="shared" si="1"/>
        <v>26</v>
      </c>
      <c r="H11" s="65">
        <f>VLOOKUP($A11,'Return Data'!$B$7:$R$2843,12,0)</f>
        <v>42.801600000000001</v>
      </c>
      <c r="I11" s="66">
        <f t="shared" si="2"/>
        <v>35</v>
      </c>
      <c r="J11" s="65">
        <f>VLOOKUP($A11,'Return Data'!$B$7:$R$2843,13,0)</f>
        <v>57.024000000000001</v>
      </c>
      <c r="K11" s="66">
        <f t="shared" si="3"/>
        <v>35</v>
      </c>
      <c r="L11" s="65">
        <f>VLOOKUP($A11,'Return Data'!$B$7:$R$2843,17,0)</f>
        <v>26.985199999999999</v>
      </c>
      <c r="M11" s="66">
        <f t="shared" si="4"/>
        <v>35</v>
      </c>
      <c r="N11" s="65">
        <f>VLOOKUP($A11,'Return Data'!$B$7:$R$2843,14,0)</f>
        <v>11.902200000000001</v>
      </c>
      <c r="O11" s="66">
        <f>RANK(N11,N$8:N$73,0)</f>
        <v>40</v>
      </c>
      <c r="P11" s="65">
        <f>VLOOKUP($A11,'Return Data'!$B$7:$R$2843,15,0)</f>
        <v>11.8172</v>
      </c>
      <c r="Q11" s="66">
        <f>RANK(P11,P$8:P$73,0)</f>
        <v>30</v>
      </c>
      <c r="R11" s="65">
        <f>VLOOKUP($A11,'Return Data'!$B$7:$R$2843,16,0)</f>
        <v>8.5892999999999997</v>
      </c>
      <c r="S11" s="67">
        <f t="shared" si="5"/>
        <v>61</v>
      </c>
    </row>
    <row r="12" spans="1:20" x14ac:dyDescent="0.3">
      <c r="A12" s="63" t="s">
        <v>270</v>
      </c>
      <c r="B12" s="64">
        <f>VLOOKUP($A12,'Return Data'!$B$7:$R$2843,3,0)</f>
        <v>44413</v>
      </c>
      <c r="C12" s="65">
        <f>VLOOKUP($A12,'Return Data'!$B$7:$R$2843,4,0)</f>
        <v>57.441000000000003</v>
      </c>
      <c r="D12" s="65">
        <f>VLOOKUP($A12,'Return Data'!$B$7:$R$2843,10,0)</f>
        <v>12.8263</v>
      </c>
      <c r="E12" s="66">
        <f t="shared" si="0"/>
        <v>56</v>
      </c>
      <c r="F12" s="65">
        <f>VLOOKUP($A12,'Return Data'!$B$7:$R$2843,11,0)</f>
        <v>12.4816</v>
      </c>
      <c r="G12" s="66">
        <f t="shared" si="1"/>
        <v>56</v>
      </c>
      <c r="H12" s="65">
        <f>VLOOKUP($A12,'Return Data'!$B$7:$R$2843,12,0)</f>
        <v>32.817700000000002</v>
      </c>
      <c r="I12" s="66">
        <f t="shared" si="2"/>
        <v>61</v>
      </c>
      <c r="J12" s="65">
        <f>VLOOKUP($A12,'Return Data'!$B$7:$R$2843,13,0)</f>
        <v>44.7059</v>
      </c>
      <c r="K12" s="66">
        <f t="shared" si="3"/>
        <v>58</v>
      </c>
      <c r="L12" s="65">
        <f>VLOOKUP($A12,'Return Data'!$B$7:$R$2843,17,0)</f>
        <v>24.765799999999999</v>
      </c>
      <c r="M12" s="66">
        <f t="shared" si="4"/>
        <v>46</v>
      </c>
      <c r="N12" s="65">
        <f>VLOOKUP($A12,'Return Data'!$B$7:$R$2843,14,0)</f>
        <v>14.994999999999999</v>
      </c>
      <c r="O12" s="66">
        <f>RANK(N12,N$8:N$73,0)</f>
        <v>19</v>
      </c>
      <c r="P12" s="65">
        <f>VLOOKUP($A12,'Return Data'!$B$7:$R$2843,15,0)</f>
        <v>12.761799999999999</v>
      </c>
      <c r="Q12" s="66">
        <f>RANK(P12,P$8:P$73,0)</f>
        <v>25</v>
      </c>
      <c r="R12" s="65">
        <f>VLOOKUP($A12,'Return Data'!$B$7:$R$2843,16,0)</f>
        <v>11.8649</v>
      </c>
      <c r="S12" s="67">
        <f t="shared" si="5"/>
        <v>50</v>
      </c>
    </row>
    <row r="13" spans="1:20" x14ac:dyDescent="0.3">
      <c r="A13" s="63" t="s">
        <v>271</v>
      </c>
      <c r="B13" s="64">
        <f>VLOOKUP($A13,'Return Data'!$B$7:$R$2843,3,0)</f>
        <v>44413</v>
      </c>
      <c r="C13" s="65">
        <f>VLOOKUP($A13,'Return Data'!$B$7:$R$2843,4,0)</f>
        <v>16.54</v>
      </c>
      <c r="D13" s="65">
        <f>VLOOKUP($A13,'Return Data'!$B$7:$R$2843,10,0)</f>
        <v>20.378499999999999</v>
      </c>
      <c r="E13" s="66">
        <f t="shared" si="0"/>
        <v>9</v>
      </c>
      <c r="F13" s="65">
        <f>VLOOKUP($A13,'Return Data'!$B$7:$R$2843,11,0)</f>
        <v>32.0032</v>
      </c>
      <c r="G13" s="66">
        <f t="shared" si="1"/>
        <v>9</v>
      </c>
      <c r="H13" s="65">
        <f>VLOOKUP($A13,'Return Data'!$B$7:$R$2843,12,0)</f>
        <v>54.435099999999998</v>
      </c>
      <c r="I13" s="66">
        <f t="shared" si="2"/>
        <v>16</v>
      </c>
      <c r="J13" s="65">
        <f>VLOOKUP($A13,'Return Data'!$B$7:$R$2843,13,0)</f>
        <v>73.557199999999995</v>
      </c>
      <c r="K13" s="66">
        <f t="shared" si="3"/>
        <v>13</v>
      </c>
      <c r="L13" s="65">
        <f>VLOOKUP($A13,'Return Data'!$B$7:$R$2843,17,0)</f>
        <v>46.201599999999999</v>
      </c>
      <c r="M13" s="66">
        <f t="shared" si="4"/>
        <v>5</v>
      </c>
      <c r="N13" s="65"/>
      <c r="O13" s="66"/>
      <c r="P13" s="65"/>
      <c r="Q13" s="66"/>
      <c r="R13" s="65">
        <f>VLOOKUP($A13,'Return Data'!$B$7:$R$2843,16,0)</f>
        <v>15.6526</v>
      </c>
      <c r="S13" s="67">
        <f t="shared" si="5"/>
        <v>29</v>
      </c>
    </row>
    <row r="14" spans="1:20" x14ac:dyDescent="0.3">
      <c r="A14" s="63" t="s">
        <v>272</v>
      </c>
      <c r="B14" s="64">
        <f>VLOOKUP($A14,'Return Data'!$B$7:$R$2843,3,0)</f>
        <v>44413</v>
      </c>
      <c r="C14" s="65">
        <f>VLOOKUP($A14,'Return Data'!$B$7:$R$2843,4,0)</f>
        <v>20.079999999999998</v>
      </c>
      <c r="D14" s="65">
        <f>VLOOKUP($A14,'Return Data'!$B$7:$R$2843,10,0)</f>
        <v>20.311599999999999</v>
      </c>
      <c r="E14" s="66">
        <f t="shared" si="0"/>
        <v>10</v>
      </c>
      <c r="F14" s="65">
        <f>VLOOKUP($A14,'Return Data'!$B$7:$R$2843,11,0)</f>
        <v>31.3277</v>
      </c>
      <c r="G14" s="66">
        <f t="shared" si="1"/>
        <v>11</v>
      </c>
      <c r="H14" s="65">
        <f>VLOOKUP($A14,'Return Data'!$B$7:$R$2843,12,0)</f>
        <v>54.580399999999997</v>
      </c>
      <c r="I14" s="66">
        <f t="shared" si="2"/>
        <v>14</v>
      </c>
      <c r="J14" s="65">
        <f>VLOOKUP($A14,'Return Data'!$B$7:$R$2843,13,0)</f>
        <v>75.371200000000002</v>
      </c>
      <c r="K14" s="66">
        <f t="shared" si="3"/>
        <v>12</v>
      </c>
      <c r="L14" s="65">
        <f>VLOOKUP($A14,'Return Data'!$B$7:$R$2843,17,0)</f>
        <v>42.492699999999999</v>
      </c>
      <c r="M14" s="66">
        <f t="shared" si="4"/>
        <v>9</v>
      </c>
      <c r="N14" s="65"/>
      <c r="O14" s="66"/>
      <c r="P14" s="65"/>
      <c r="Q14" s="66"/>
      <c r="R14" s="65">
        <f>VLOOKUP($A14,'Return Data'!$B$7:$R$2843,16,0)</f>
        <v>28.302700000000002</v>
      </c>
      <c r="S14" s="67">
        <f t="shared" si="5"/>
        <v>2</v>
      </c>
    </row>
    <row r="15" spans="1:20" x14ac:dyDescent="0.3">
      <c r="A15" s="63" t="s">
        <v>273</v>
      </c>
      <c r="B15" s="64">
        <f>VLOOKUP($A15,'Return Data'!$B$7:$R$2843,3,0)</f>
        <v>44413</v>
      </c>
      <c r="C15" s="65">
        <f>VLOOKUP($A15,'Return Data'!$B$7:$R$2843,4,0)</f>
        <v>96.49</v>
      </c>
      <c r="D15" s="65">
        <f>VLOOKUP($A15,'Return Data'!$B$7:$R$2843,10,0)</f>
        <v>17.5274</v>
      </c>
      <c r="E15" s="66">
        <f t="shared" si="0"/>
        <v>17</v>
      </c>
      <c r="F15" s="65">
        <f>VLOOKUP($A15,'Return Data'!$B$7:$R$2843,11,0)</f>
        <v>26.7104</v>
      </c>
      <c r="G15" s="66">
        <f t="shared" si="1"/>
        <v>13</v>
      </c>
      <c r="H15" s="65">
        <f>VLOOKUP($A15,'Return Data'!$B$7:$R$2843,12,0)</f>
        <v>50.5304</v>
      </c>
      <c r="I15" s="66">
        <f t="shared" si="2"/>
        <v>20</v>
      </c>
      <c r="J15" s="65">
        <f>VLOOKUP($A15,'Return Data'!$B$7:$R$2843,13,0)</f>
        <v>69.488799999999998</v>
      </c>
      <c r="K15" s="66">
        <f t="shared" si="3"/>
        <v>14</v>
      </c>
      <c r="L15" s="65">
        <f>VLOOKUP($A15,'Return Data'!$B$7:$R$2843,17,0)</f>
        <v>43.075000000000003</v>
      </c>
      <c r="M15" s="66">
        <f t="shared" si="4"/>
        <v>8</v>
      </c>
      <c r="N15" s="65">
        <f>VLOOKUP($A15,'Return Data'!$B$7:$R$2843,14,0)</f>
        <v>19.282800000000002</v>
      </c>
      <c r="O15" s="66">
        <f t="shared" ref="O15:O23" si="6">RANK(N15,N$8:N$73,0)</f>
        <v>9</v>
      </c>
      <c r="P15" s="65">
        <f>VLOOKUP($A15,'Return Data'!$B$7:$R$2843,15,0)</f>
        <v>19.079499999999999</v>
      </c>
      <c r="Q15" s="66">
        <f t="shared" ref="Q15:Q23" si="7">RANK(P15,P$8:P$73,0)</f>
        <v>4</v>
      </c>
      <c r="R15" s="65">
        <f>VLOOKUP($A15,'Return Data'!$B$7:$R$2843,16,0)</f>
        <v>19.971800000000002</v>
      </c>
      <c r="S15" s="67">
        <f t="shared" si="5"/>
        <v>13</v>
      </c>
    </row>
    <row r="16" spans="1:20" x14ac:dyDescent="0.3">
      <c r="A16" s="63" t="s">
        <v>274</v>
      </c>
      <c r="B16" s="64">
        <f>VLOOKUP($A16,'Return Data'!$B$7:$R$2843,3,0)</f>
        <v>44413</v>
      </c>
      <c r="C16" s="65">
        <f>VLOOKUP($A16,'Return Data'!$B$7:$R$2843,4,0)</f>
        <v>109.12</v>
      </c>
      <c r="D16" s="65">
        <f>VLOOKUP($A16,'Return Data'!$B$7:$R$2843,10,0)</f>
        <v>15.0206</v>
      </c>
      <c r="E16" s="66">
        <f t="shared" si="0"/>
        <v>31</v>
      </c>
      <c r="F16" s="65">
        <f>VLOOKUP($A16,'Return Data'!$B$7:$R$2843,11,0)</f>
        <v>14.2737</v>
      </c>
      <c r="G16" s="66">
        <f t="shared" si="1"/>
        <v>44</v>
      </c>
      <c r="H16" s="65">
        <f>VLOOKUP($A16,'Return Data'!$B$7:$R$2843,12,0)</f>
        <v>42.883299999999998</v>
      </c>
      <c r="I16" s="66">
        <f t="shared" si="2"/>
        <v>33</v>
      </c>
      <c r="J16" s="65">
        <f>VLOOKUP($A16,'Return Data'!$B$7:$R$2843,13,0)</f>
        <v>58.696899999999999</v>
      </c>
      <c r="K16" s="66">
        <f t="shared" si="3"/>
        <v>32</v>
      </c>
      <c r="L16" s="65">
        <f>VLOOKUP($A16,'Return Data'!$B$7:$R$2843,17,0)</f>
        <v>33.574599999999997</v>
      </c>
      <c r="M16" s="66">
        <f t="shared" si="4"/>
        <v>17</v>
      </c>
      <c r="N16" s="65">
        <f>VLOOKUP($A16,'Return Data'!$B$7:$R$2843,14,0)</f>
        <v>19.518999999999998</v>
      </c>
      <c r="O16" s="66">
        <f t="shared" si="6"/>
        <v>8</v>
      </c>
      <c r="P16" s="65">
        <f>VLOOKUP($A16,'Return Data'!$B$7:$R$2843,15,0)</f>
        <v>17.908999999999999</v>
      </c>
      <c r="Q16" s="66">
        <f t="shared" si="7"/>
        <v>5</v>
      </c>
      <c r="R16" s="65">
        <f>VLOOKUP($A16,'Return Data'!$B$7:$R$2843,16,0)</f>
        <v>20.648700000000002</v>
      </c>
      <c r="S16" s="67">
        <f t="shared" si="5"/>
        <v>11</v>
      </c>
    </row>
    <row r="17" spans="1:19" x14ac:dyDescent="0.3">
      <c r="A17" s="63" t="s">
        <v>275</v>
      </c>
      <c r="B17" s="64">
        <f>VLOOKUP($A17,'Return Data'!$B$7:$R$2843,3,0)</f>
        <v>44413</v>
      </c>
      <c r="C17" s="65">
        <f>VLOOKUP($A17,'Return Data'!$B$7:$R$2843,4,0)</f>
        <v>78.316999999999993</v>
      </c>
      <c r="D17" s="65">
        <f>VLOOKUP($A17,'Return Data'!$B$7:$R$2843,10,0)</f>
        <v>16.870100000000001</v>
      </c>
      <c r="E17" s="66">
        <f t="shared" si="0"/>
        <v>20</v>
      </c>
      <c r="F17" s="65">
        <f>VLOOKUP($A17,'Return Data'!$B$7:$R$2843,11,0)</f>
        <v>21.736899999999999</v>
      </c>
      <c r="G17" s="66">
        <f t="shared" si="1"/>
        <v>18</v>
      </c>
      <c r="H17" s="65">
        <f>VLOOKUP($A17,'Return Data'!$B$7:$R$2843,12,0)</f>
        <v>51.694800000000001</v>
      </c>
      <c r="I17" s="66">
        <f t="shared" si="2"/>
        <v>17</v>
      </c>
      <c r="J17" s="65">
        <f>VLOOKUP($A17,'Return Data'!$B$7:$R$2843,13,0)</f>
        <v>66.158199999999994</v>
      </c>
      <c r="K17" s="66">
        <f t="shared" si="3"/>
        <v>19</v>
      </c>
      <c r="L17" s="65">
        <f>VLOOKUP($A17,'Return Data'!$B$7:$R$2843,17,0)</f>
        <v>31.061499999999999</v>
      </c>
      <c r="M17" s="66">
        <f t="shared" si="4"/>
        <v>22</v>
      </c>
      <c r="N17" s="65">
        <f>VLOOKUP($A17,'Return Data'!$B$7:$R$2843,14,0)</f>
        <v>18.214500000000001</v>
      </c>
      <c r="O17" s="66">
        <f t="shared" si="6"/>
        <v>10</v>
      </c>
      <c r="P17" s="65">
        <f>VLOOKUP($A17,'Return Data'!$B$7:$R$2843,15,0)</f>
        <v>16.095199999999998</v>
      </c>
      <c r="Q17" s="66">
        <f t="shared" si="7"/>
        <v>8</v>
      </c>
      <c r="R17" s="65">
        <f>VLOOKUP($A17,'Return Data'!$B$7:$R$2843,16,0)</f>
        <v>15.188000000000001</v>
      </c>
      <c r="S17" s="67">
        <f t="shared" si="5"/>
        <v>32</v>
      </c>
    </row>
    <row r="18" spans="1:19" x14ac:dyDescent="0.3">
      <c r="A18" s="63" t="s">
        <v>276</v>
      </c>
      <c r="B18" s="64">
        <f>VLOOKUP($A18,'Return Data'!$B$7:$R$2843,3,0)</f>
        <v>44413</v>
      </c>
      <c r="C18" s="65">
        <f>VLOOKUP($A18,'Return Data'!$B$7:$R$2843,4,0)</f>
        <v>67.52</v>
      </c>
      <c r="D18" s="65">
        <f>VLOOKUP($A18,'Return Data'!$B$7:$R$2843,10,0)</f>
        <v>15.2218</v>
      </c>
      <c r="E18" s="66">
        <f t="shared" si="0"/>
        <v>30</v>
      </c>
      <c r="F18" s="65">
        <f>VLOOKUP($A18,'Return Data'!$B$7:$R$2843,11,0)</f>
        <v>14.0541</v>
      </c>
      <c r="G18" s="66">
        <f t="shared" si="1"/>
        <v>45</v>
      </c>
      <c r="H18" s="65">
        <f>VLOOKUP($A18,'Return Data'!$B$7:$R$2843,12,0)</f>
        <v>39.792999999999999</v>
      </c>
      <c r="I18" s="66">
        <f t="shared" si="2"/>
        <v>49</v>
      </c>
      <c r="J18" s="65">
        <f>VLOOKUP($A18,'Return Data'!$B$7:$R$2843,13,0)</f>
        <v>52.794699999999999</v>
      </c>
      <c r="K18" s="66">
        <f t="shared" si="3"/>
        <v>45</v>
      </c>
      <c r="L18" s="65">
        <f>VLOOKUP($A18,'Return Data'!$B$7:$R$2843,17,0)</f>
        <v>25.052600000000002</v>
      </c>
      <c r="M18" s="66">
        <f t="shared" si="4"/>
        <v>45</v>
      </c>
      <c r="N18" s="65">
        <f>VLOOKUP($A18,'Return Data'!$B$7:$R$2843,14,0)</f>
        <v>12.4886</v>
      </c>
      <c r="O18" s="66">
        <f t="shared" si="6"/>
        <v>34</v>
      </c>
      <c r="P18" s="65">
        <f>VLOOKUP($A18,'Return Data'!$B$7:$R$2843,15,0)</f>
        <v>12.414199999999999</v>
      </c>
      <c r="Q18" s="66">
        <f t="shared" si="7"/>
        <v>28</v>
      </c>
      <c r="R18" s="65">
        <f>VLOOKUP($A18,'Return Data'!$B$7:$R$2843,16,0)</f>
        <v>16.358799999999999</v>
      </c>
      <c r="S18" s="67">
        <f t="shared" si="5"/>
        <v>23</v>
      </c>
    </row>
    <row r="19" spans="1:19" x14ac:dyDescent="0.3">
      <c r="A19" s="63" t="s">
        <v>278</v>
      </c>
      <c r="B19" s="64">
        <f>VLOOKUP($A19,'Return Data'!$B$7:$R$2843,3,0)</f>
        <v>44413</v>
      </c>
      <c r="C19" s="65">
        <f>VLOOKUP($A19,'Return Data'!$B$7:$R$2843,4,0)</f>
        <v>803.75670000000002</v>
      </c>
      <c r="D19" s="65">
        <f>VLOOKUP($A19,'Return Data'!$B$7:$R$2843,10,0)</f>
        <v>13.894500000000001</v>
      </c>
      <c r="E19" s="66">
        <f t="shared" si="0"/>
        <v>44</v>
      </c>
      <c r="F19" s="65">
        <f>VLOOKUP($A19,'Return Data'!$B$7:$R$2843,11,0)</f>
        <v>15.701499999999999</v>
      </c>
      <c r="G19" s="66">
        <f t="shared" si="1"/>
        <v>36</v>
      </c>
      <c r="H19" s="65">
        <f>VLOOKUP($A19,'Return Data'!$B$7:$R$2843,12,0)</f>
        <v>47.920400000000001</v>
      </c>
      <c r="I19" s="66">
        <f t="shared" si="2"/>
        <v>27</v>
      </c>
      <c r="J19" s="65">
        <f>VLOOKUP($A19,'Return Data'!$B$7:$R$2843,13,0)</f>
        <v>64.383099999999999</v>
      </c>
      <c r="K19" s="66">
        <f t="shared" si="3"/>
        <v>23</v>
      </c>
      <c r="L19" s="65">
        <f>VLOOKUP($A19,'Return Data'!$B$7:$R$2843,17,0)</f>
        <v>23.678000000000001</v>
      </c>
      <c r="M19" s="66">
        <f t="shared" si="4"/>
        <v>49</v>
      </c>
      <c r="N19" s="65">
        <f>VLOOKUP($A19,'Return Data'!$B$7:$R$2843,14,0)</f>
        <v>12.337400000000001</v>
      </c>
      <c r="O19" s="66">
        <f t="shared" si="6"/>
        <v>36</v>
      </c>
      <c r="P19" s="65">
        <f>VLOOKUP($A19,'Return Data'!$B$7:$R$2843,15,0)</f>
        <v>11.6685</v>
      </c>
      <c r="Q19" s="66">
        <f t="shared" si="7"/>
        <v>31</v>
      </c>
      <c r="R19" s="65">
        <f>VLOOKUP($A19,'Return Data'!$B$7:$R$2843,16,0)</f>
        <v>21.6999</v>
      </c>
      <c r="S19" s="67">
        <f t="shared" si="5"/>
        <v>8</v>
      </c>
    </row>
    <row r="20" spans="1:19" x14ac:dyDescent="0.3">
      <c r="A20" s="63" t="s">
        <v>279</v>
      </c>
      <c r="B20" s="64">
        <f>VLOOKUP($A20,'Return Data'!$B$7:$R$2843,3,0)</f>
        <v>44413</v>
      </c>
      <c r="C20" s="65">
        <f>VLOOKUP($A20,'Return Data'!$B$7:$R$2843,4,0)</f>
        <v>533.38800000000003</v>
      </c>
      <c r="D20" s="65">
        <f>VLOOKUP($A20,'Return Data'!$B$7:$R$2843,10,0)</f>
        <v>17.043700000000001</v>
      </c>
      <c r="E20" s="66">
        <f t="shared" si="0"/>
        <v>19</v>
      </c>
      <c r="F20" s="65">
        <f>VLOOKUP($A20,'Return Data'!$B$7:$R$2843,11,0)</f>
        <v>15.328099999999999</v>
      </c>
      <c r="G20" s="66">
        <f t="shared" si="1"/>
        <v>39</v>
      </c>
      <c r="H20" s="65">
        <f>VLOOKUP($A20,'Return Data'!$B$7:$R$2843,12,0)</f>
        <v>49.092300000000002</v>
      </c>
      <c r="I20" s="66">
        <f t="shared" si="2"/>
        <v>25</v>
      </c>
      <c r="J20" s="65">
        <f>VLOOKUP($A20,'Return Data'!$B$7:$R$2843,13,0)</f>
        <v>61.914400000000001</v>
      </c>
      <c r="K20" s="66">
        <f t="shared" si="3"/>
        <v>25</v>
      </c>
      <c r="L20" s="65">
        <f>VLOOKUP($A20,'Return Data'!$B$7:$R$2843,17,0)</f>
        <v>25.832699999999999</v>
      </c>
      <c r="M20" s="66">
        <f t="shared" si="4"/>
        <v>43</v>
      </c>
      <c r="N20" s="65">
        <f>VLOOKUP($A20,'Return Data'!$B$7:$R$2843,14,0)</f>
        <v>14.7493</v>
      </c>
      <c r="O20" s="66">
        <f t="shared" si="6"/>
        <v>20</v>
      </c>
      <c r="P20" s="65">
        <f>VLOOKUP($A20,'Return Data'!$B$7:$R$2843,15,0)</f>
        <v>15.6563</v>
      </c>
      <c r="Q20" s="66">
        <f t="shared" si="7"/>
        <v>12</v>
      </c>
      <c r="R20" s="65">
        <f>VLOOKUP($A20,'Return Data'!$B$7:$R$2843,16,0)</f>
        <v>21.290299999999998</v>
      </c>
      <c r="S20" s="67">
        <f t="shared" si="5"/>
        <v>9</v>
      </c>
    </row>
    <row r="21" spans="1:19" x14ac:dyDescent="0.3">
      <c r="A21" s="63" t="s">
        <v>280</v>
      </c>
      <c r="B21" s="64">
        <f>VLOOKUP($A21,'Return Data'!$B$7:$R$2843,3,0)</f>
        <v>44413</v>
      </c>
      <c r="C21" s="65">
        <f>VLOOKUP($A21,'Return Data'!$B$7:$R$2843,4,0)</f>
        <v>2209.3573664855699</v>
      </c>
      <c r="D21" s="65">
        <f>VLOOKUP($A21,'Return Data'!$B$7:$R$2843,10,0)</f>
        <v>15.3741</v>
      </c>
      <c r="E21" s="66">
        <f t="shared" si="0"/>
        <v>28</v>
      </c>
      <c r="F21" s="65">
        <f>VLOOKUP($A21,'Return Data'!$B$7:$R$2843,11,0)</f>
        <v>14.703900000000001</v>
      </c>
      <c r="G21" s="66">
        <f t="shared" si="1"/>
        <v>42</v>
      </c>
      <c r="H21" s="65">
        <f>VLOOKUP($A21,'Return Data'!$B$7:$R$2843,12,0)</f>
        <v>42.3217</v>
      </c>
      <c r="I21" s="66">
        <f t="shared" si="2"/>
        <v>38</v>
      </c>
      <c r="J21" s="65">
        <f>VLOOKUP($A21,'Return Data'!$B$7:$R$2843,13,0)</f>
        <v>50.513599999999997</v>
      </c>
      <c r="K21" s="66">
        <f t="shared" si="3"/>
        <v>52</v>
      </c>
      <c r="L21" s="65">
        <f>VLOOKUP($A21,'Return Data'!$B$7:$R$2843,17,0)</f>
        <v>19.657900000000001</v>
      </c>
      <c r="M21" s="66">
        <f t="shared" si="4"/>
        <v>62</v>
      </c>
      <c r="N21" s="65">
        <f>VLOOKUP($A21,'Return Data'!$B$7:$R$2843,14,0)</f>
        <v>9.0014000000000003</v>
      </c>
      <c r="O21" s="66">
        <f t="shared" si="6"/>
        <v>49</v>
      </c>
      <c r="P21" s="65">
        <f>VLOOKUP($A21,'Return Data'!$B$7:$R$2843,15,0)</f>
        <v>10.8216</v>
      </c>
      <c r="Q21" s="66">
        <f t="shared" si="7"/>
        <v>36</v>
      </c>
      <c r="R21" s="65">
        <f>VLOOKUP($A21,'Return Data'!$B$7:$R$2843,16,0)</f>
        <v>23.715299999999999</v>
      </c>
      <c r="S21" s="67">
        <f t="shared" si="5"/>
        <v>6</v>
      </c>
    </row>
    <row r="22" spans="1:19" x14ac:dyDescent="0.3">
      <c r="A22" s="63" t="s">
        <v>281</v>
      </c>
      <c r="B22" s="64">
        <f>VLOOKUP($A22,'Return Data'!$B$7:$R$2843,3,0)</f>
        <v>44413</v>
      </c>
      <c r="C22" s="65">
        <f>VLOOKUP($A22,'Return Data'!$B$7:$R$2843,4,0)</f>
        <v>52.443899999999999</v>
      </c>
      <c r="D22" s="65">
        <f>VLOOKUP($A22,'Return Data'!$B$7:$R$2843,10,0)</f>
        <v>15.5608</v>
      </c>
      <c r="E22" s="66">
        <f t="shared" si="0"/>
        <v>27</v>
      </c>
      <c r="F22" s="65">
        <f>VLOOKUP($A22,'Return Data'!$B$7:$R$2843,11,0)</f>
        <v>13.9062</v>
      </c>
      <c r="G22" s="66">
        <f t="shared" si="1"/>
        <v>48</v>
      </c>
      <c r="H22" s="65">
        <f>VLOOKUP($A22,'Return Data'!$B$7:$R$2843,12,0)</f>
        <v>40.479700000000001</v>
      </c>
      <c r="I22" s="66">
        <f t="shared" si="2"/>
        <v>48</v>
      </c>
      <c r="J22" s="65">
        <f>VLOOKUP($A22,'Return Data'!$B$7:$R$2843,13,0)</f>
        <v>52.564500000000002</v>
      </c>
      <c r="K22" s="66">
        <f t="shared" si="3"/>
        <v>47</v>
      </c>
      <c r="L22" s="65">
        <f>VLOOKUP($A22,'Return Data'!$B$7:$R$2843,17,0)</f>
        <v>24.502600000000001</v>
      </c>
      <c r="M22" s="66">
        <f t="shared" si="4"/>
        <v>47</v>
      </c>
      <c r="N22" s="65">
        <f>VLOOKUP($A22,'Return Data'!$B$7:$R$2843,14,0)</f>
        <v>11.667299999999999</v>
      </c>
      <c r="O22" s="66">
        <f t="shared" si="6"/>
        <v>41</v>
      </c>
      <c r="P22" s="65">
        <f>VLOOKUP($A22,'Return Data'!$B$7:$R$2843,15,0)</f>
        <v>12.4476</v>
      </c>
      <c r="Q22" s="66">
        <f t="shared" si="7"/>
        <v>27</v>
      </c>
      <c r="R22" s="65">
        <f>VLOOKUP($A22,'Return Data'!$B$7:$R$2843,16,0)</f>
        <v>12.0268</v>
      </c>
      <c r="S22" s="67">
        <f t="shared" si="5"/>
        <v>48</v>
      </c>
    </row>
    <row r="23" spans="1:19" x14ac:dyDescent="0.3">
      <c r="A23" s="63" t="s">
        <v>282</v>
      </c>
      <c r="B23" s="64">
        <f>VLOOKUP($A23,'Return Data'!$B$7:$R$2843,3,0)</f>
        <v>44413</v>
      </c>
      <c r="C23" s="65">
        <f>VLOOKUP($A23,'Return Data'!$B$7:$R$2843,4,0)</f>
        <v>556.11</v>
      </c>
      <c r="D23" s="65">
        <f>VLOOKUP($A23,'Return Data'!$B$7:$R$2843,10,0)</f>
        <v>15.3348</v>
      </c>
      <c r="E23" s="66">
        <f t="shared" si="0"/>
        <v>29</v>
      </c>
      <c r="F23" s="65">
        <f>VLOOKUP($A23,'Return Data'!$B$7:$R$2843,11,0)</f>
        <v>15.986700000000001</v>
      </c>
      <c r="G23" s="66">
        <f t="shared" si="1"/>
        <v>35</v>
      </c>
      <c r="H23" s="65">
        <f>VLOOKUP($A23,'Return Data'!$B$7:$R$2843,12,0)</f>
        <v>45.685299999999998</v>
      </c>
      <c r="I23" s="66">
        <f t="shared" si="2"/>
        <v>28</v>
      </c>
      <c r="J23" s="65">
        <f>VLOOKUP($A23,'Return Data'!$B$7:$R$2843,13,0)</f>
        <v>58.021700000000003</v>
      </c>
      <c r="K23" s="66">
        <f t="shared" si="3"/>
        <v>33</v>
      </c>
      <c r="L23" s="65">
        <f>VLOOKUP($A23,'Return Data'!$B$7:$R$2843,17,0)</f>
        <v>25.262799999999999</v>
      </c>
      <c r="M23" s="66">
        <f t="shared" si="4"/>
        <v>44</v>
      </c>
      <c r="N23" s="65">
        <f>VLOOKUP($A23,'Return Data'!$B$7:$R$2843,14,0)</f>
        <v>13.891500000000001</v>
      </c>
      <c r="O23" s="66">
        <f t="shared" si="6"/>
        <v>25</v>
      </c>
      <c r="P23" s="65">
        <f>VLOOKUP($A23,'Return Data'!$B$7:$R$2843,15,0)</f>
        <v>13.441000000000001</v>
      </c>
      <c r="Q23" s="66">
        <f t="shared" si="7"/>
        <v>21</v>
      </c>
      <c r="R23" s="65">
        <f>VLOOKUP($A23,'Return Data'!$B$7:$R$2843,16,0)</f>
        <v>20.061699999999998</v>
      </c>
      <c r="S23" s="67">
        <f t="shared" si="5"/>
        <v>12</v>
      </c>
    </row>
    <row r="24" spans="1:19" x14ac:dyDescent="0.3">
      <c r="A24" s="63" t="s">
        <v>283</v>
      </c>
      <c r="B24" s="64">
        <f>VLOOKUP($A24,'Return Data'!$B$7:$R$2843,3,0)</f>
        <v>44413</v>
      </c>
      <c r="C24" s="65">
        <f>VLOOKUP($A24,'Return Data'!$B$7:$R$2843,4,0)</f>
        <v>14.61</v>
      </c>
      <c r="D24" s="65">
        <f>VLOOKUP($A24,'Return Data'!$B$7:$R$2843,10,0)</f>
        <v>13.3437</v>
      </c>
      <c r="E24" s="66">
        <f t="shared" si="0"/>
        <v>50</v>
      </c>
      <c r="F24" s="65">
        <f>VLOOKUP($A24,'Return Data'!$B$7:$R$2843,11,0)</f>
        <v>9.7670999999999992</v>
      </c>
      <c r="G24" s="66">
        <f t="shared" si="1"/>
        <v>61</v>
      </c>
      <c r="H24" s="65">
        <f>VLOOKUP($A24,'Return Data'!$B$7:$R$2843,12,0)</f>
        <v>37.311999999999998</v>
      </c>
      <c r="I24" s="66">
        <f t="shared" si="2"/>
        <v>54</v>
      </c>
      <c r="J24" s="65">
        <f>VLOOKUP($A24,'Return Data'!$B$7:$R$2843,13,0)</f>
        <v>53.789499999999997</v>
      </c>
      <c r="K24" s="66">
        <f t="shared" si="3"/>
        <v>42</v>
      </c>
      <c r="L24" s="65">
        <f>VLOOKUP($A24,'Return Data'!$B$7:$R$2843,17,0)</f>
        <v>20.72</v>
      </c>
      <c r="M24" s="66">
        <f t="shared" si="4"/>
        <v>57</v>
      </c>
      <c r="N24" s="65"/>
      <c r="O24" s="66"/>
      <c r="P24" s="65"/>
      <c r="Q24" s="66"/>
      <c r="R24" s="65">
        <f>VLOOKUP($A24,'Return Data'!$B$7:$R$2843,16,0)</f>
        <v>11.897399999999999</v>
      </c>
      <c r="S24" s="67">
        <f t="shared" si="5"/>
        <v>49</v>
      </c>
    </row>
    <row r="25" spans="1:19" x14ac:dyDescent="0.3">
      <c r="A25" s="63" t="s">
        <v>284</v>
      </c>
      <c r="B25" s="64">
        <f>VLOOKUP($A25,'Return Data'!$B$7:$R$2843,3,0)</f>
        <v>44413</v>
      </c>
      <c r="C25" s="65">
        <f>VLOOKUP($A25,'Return Data'!$B$7:$R$2843,4,0)</f>
        <v>35.89</v>
      </c>
      <c r="D25" s="65">
        <f>VLOOKUP($A25,'Return Data'!$B$7:$R$2843,10,0)</f>
        <v>13.182</v>
      </c>
      <c r="E25" s="66">
        <f t="shared" si="0"/>
        <v>52</v>
      </c>
      <c r="F25" s="65">
        <f>VLOOKUP($A25,'Return Data'!$B$7:$R$2843,11,0)</f>
        <v>12.0862</v>
      </c>
      <c r="G25" s="66">
        <f t="shared" si="1"/>
        <v>58</v>
      </c>
      <c r="H25" s="65">
        <f>VLOOKUP($A25,'Return Data'!$B$7:$R$2843,12,0)</f>
        <v>33.469700000000003</v>
      </c>
      <c r="I25" s="66">
        <f t="shared" si="2"/>
        <v>60</v>
      </c>
      <c r="J25" s="65">
        <f>VLOOKUP($A25,'Return Data'!$B$7:$R$2843,13,0)</f>
        <v>45.539299999999997</v>
      </c>
      <c r="K25" s="66">
        <f t="shared" si="3"/>
        <v>57</v>
      </c>
      <c r="L25" s="65">
        <f>VLOOKUP($A25,'Return Data'!$B$7:$R$2843,17,0)</f>
        <v>21.2239</v>
      </c>
      <c r="M25" s="66">
        <f t="shared" si="4"/>
        <v>55</v>
      </c>
      <c r="N25" s="65">
        <f>VLOOKUP($A25,'Return Data'!$B$7:$R$2843,14,0)</f>
        <v>10.072800000000001</v>
      </c>
      <c r="O25" s="66">
        <f>RANK(N25,N$8:N$73,0)</f>
        <v>46</v>
      </c>
      <c r="P25" s="65">
        <f>VLOOKUP($A25,'Return Data'!$B$7:$R$2843,15,0)</f>
        <v>10.6622</v>
      </c>
      <c r="Q25" s="66">
        <f>RANK(P25,P$8:P$73,0)</f>
        <v>38</v>
      </c>
      <c r="R25" s="65">
        <f>VLOOKUP($A25,'Return Data'!$B$7:$R$2843,16,0)</f>
        <v>17.540900000000001</v>
      </c>
      <c r="S25" s="67">
        <f t="shared" si="5"/>
        <v>19</v>
      </c>
    </row>
    <row r="26" spans="1:19" x14ac:dyDescent="0.3">
      <c r="A26" s="63" t="s">
        <v>285</v>
      </c>
      <c r="B26" s="64">
        <f>VLOOKUP($A26,'Return Data'!$B$7:$R$2843,3,0)</f>
        <v>44413</v>
      </c>
      <c r="C26" s="65">
        <f>VLOOKUP($A26,'Return Data'!$B$7:$R$2843,4,0)</f>
        <v>89.78</v>
      </c>
      <c r="D26" s="65">
        <f>VLOOKUP($A26,'Return Data'!$B$7:$R$2843,10,0)</f>
        <v>15.6363</v>
      </c>
      <c r="E26" s="66">
        <f t="shared" si="0"/>
        <v>26</v>
      </c>
      <c r="F26" s="65">
        <f>VLOOKUP($A26,'Return Data'!$B$7:$R$2843,11,0)</f>
        <v>24.074100000000001</v>
      </c>
      <c r="G26" s="66">
        <f t="shared" si="1"/>
        <v>14</v>
      </c>
      <c r="H26" s="65">
        <f>VLOOKUP($A26,'Return Data'!$B$7:$R$2843,12,0)</f>
        <v>60.2928</v>
      </c>
      <c r="I26" s="66">
        <f t="shared" si="2"/>
        <v>9</v>
      </c>
      <c r="J26" s="65">
        <f>VLOOKUP($A26,'Return Data'!$B$7:$R$2843,13,0)</f>
        <v>76.593199999999996</v>
      </c>
      <c r="K26" s="66">
        <f t="shared" si="3"/>
        <v>11</v>
      </c>
      <c r="L26" s="65">
        <f>VLOOKUP($A26,'Return Data'!$B$7:$R$2843,17,0)</f>
        <v>33.772799999999997</v>
      </c>
      <c r="M26" s="66">
        <f t="shared" si="4"/>
        <v>16</v>
      </c>
      <c r="N26" s="65">
        <f>VLOOKUP($A26,'Return Data'!$B$7:$R$2843,14,0)</f>
        <v>16.018899999999999</v>
      </c>
      <c r="O26" s="66">
        <f>RANK(N26,N$8:N$73,0)</f>
        <v>14</v>
      </c>
      <c r="P26" s="65">
        <f>VLOOKUP($A26,'Return Data'!$B$7:$R$2843,15,0)</f>
        <v>16.9665</v>
      </c>
      <c r="Q26" s="66">
        <f>RANK(P26,P$8:P$73,0)</f>
        <v>6</v>
      </c>
      <c r="R26" s="65">
        <f>VLOOKUP($A26,'Return Data'!$B$7:$R$2843,16,0)</f>
        <v>19.001000000000001</v>
      </c>
      <c r="S26" s="67">
        <f t="shared" si="5"/>
        <v>15</v>
      </c>
    </row>
    <row r="27" spans="1:19" x14ac:dyDescent="0.3">
      <c r="A27" s="63" t="s">
        <v>286</v>
      </c>
      <c r="B27" s="64">
        <f>VLOOKUP($A27,'Return Data'!$B$7:$R$2843,3,0)</f>
        <v>44413</v>
      </c>
      <c r="C27" s="65">
        <f>VLOOKUP($A27,'Return Data'!$B$7:$R$2843,4,0)</f>
        <v>12.71</v>
      </c>
      <c r="D27" s="65">
        <f>VLOOKUP($A27,'Return Data'!$B$7:$R$2843,10,0)</f>
        <v>12.279199999999999</v>
      </c>
      <c r="E27" s="66">
        <f t="shared" si="0"/>
        <v>58</v>
      </c>
      <c r="F27" s="65">
        <f>VLOOKUP($A27,'Return Data'!$B$7:$R$2843,11,0)</f>
        <v>10.2342</v>
      </c>
      <c r="G27" s="66">
        <f t="shared" si="1"/>
        <v>60</v>
      </c>
      <c r="H27" s="65">
        <f>VLOOKUP($A27,'Return Data'!$B$7:$R$2843,12,0)</f>
        <v>30.359000000000002</v>
      </c>
      <c r="I27" s="66">
        <f t="shared" si="2"/>
        <v>63</v>
      </c>
      <c r="J27" s="65">
        <f>VLOOKUP($A27,'Return Data'!$B$7:$R$2843,13,0)</f>
        <v>40.286999999999999</v>
      </c>
      <c r="K27" s="66">
        <f t="shared" si="3"/>
        <v>63</v>
      </c>
      <c r="L27" s="65">
        <f>VLOOKUP($A27,'Return Data'!$B$7:$R$2843,17,0)</f>
        <v>18.415400000000002</v>
      </c>
      <c r="M27" s="66">
        <f t="shared" si="4"/>
        <v>63</v>
      </c>
      <c r="N27" s="65"/>
      <c r="O27" s="66"/>
      <c r="P27" s="65"/>
      <c r="Q27" s="66"/>
      <c r="R27" s="65">
        <f>VLOOKUP($A27,'Return Data'!$B$7:$R$2843,16,0)</f>
        <v>6.8773</v>
      </c>
      <c r="S27" s="67">
        <f t="shared" si="5"/>
        <v>64</v>
      </c>
    </row>
    <row r="28" spans="1:19" x14ac:dyDescent="0.3">
      <c r="A28" s="63" t="s">
        <v>287</v>
      </c>
      <c r="B28" s="64">
        <f>VLOOKUP($A28,'Return Data'!$B$7:$R$2843,3,0)</f>
        <v>44413</v>
      </c>
      <c r="C28" s="65">
        <f>VLOOKUP($A28,'Return Data'!$B$7:$R$2843,4,0)</f>
        <v>78.459999999999994</v>
      </c>
      <c r="D28" s="65">
        <f>VLOOKUP($A28,'Return Data'!$B$7:$R$2843,10,0)</f>
        <v>16.151</v>
      </c>
      <c r="E28" s="66">
        <f t="shared" si="0"/>
        <v>23</v>
      </c>
      <c r="F28" s="65">
        <f>VLOOKUP($A28,'Return Data'!$B$7:$R$2843,11,0)</f>
        <v>16.4786</v>
      </c>
      <c r="G28" s="66">
        <f t="shared" si="1"/>
        <v>34</v>
      </c>
      <c r="H28" s="65">
        <f>VLOOKUP($A28,'Return Data'!$B$7:$R$2843,12,0)</f>
        <v>41.983400000000003</v>
      </c>
      <c r="I28" s="66">
        <f t="shared" si="2"/>
        <v>40</v>
      </c>
      <c r="J28" s="65">
        <f>VLOOKUP($A28,'Return Data'!$B$7:$R$2843,13,0)</f>
        <v>52.764800000000001</v>
      </c>
      <c r="K28" s="66">
        <f t="shared" si="3"/>
        <v>46</v>
      </c>
      <c r="L28" s="65">
        <f>VLOOKUP($A28,'Return Data'!$B$7:$R$2843,17,0)</f>
        <v>28.477900000000002</v>
      </c>
      <c r="M28" s="66">
        <f t="shared" si="4"/>
        <v>27</v>
      </c>
      <c r="N28" s="65">
        <f>VLOOKUP($A28,'Return Data'!$B$7:$R$2843,14,0)</f>
        <v>14.463100000000001</v>
      </c>
      <c r="O28" s="66">
        <f>RANK(N28,N$8:N$73,0)</f>
        <v>21</v>
      </c>
      <c r="P28" s="65">
        <f>VLOOKUP($A28,'Return Data'!$B$7:$R$2843,15,0)</f>
        <v>15.167899999999999</v>
      </c>
      <c r="Q28" s="66">
        <f>RANK(P28,P$8:P$73,0)</f>
        <v>14</v>
      </c>
      <c r="R28" s="65">
        <f>VLOOKUP($A28,'Return Data'!$B$7:$R$2843,16,0)</f>
        <v>15.141400000000001</v>
      </c>
      <c r="S28" s="67">
        <f t="shared" si="5"/>
        <v>34</v>
      </c>
    </row>
    <row r="29" spans="1:19" x14ac:dyDescent="0.3">
      <c r="A29" s="63" t="s">
        <v>288</v>
      </c>
      <c r="B29" s="64">
        <f>VLOOKUP($A29,'Return Data'!$B$7:$R$2843,3,0)</f>
        <v>44413</v>
      </c>
      <c r="C29" s="65">
        <f>VLOOKUP($A29,'Return Data'!$B$7:$R$2843,4,0)</f>
        <v>14.5473</v>
      </c>
      <c r="D29" s="65">
        <f>VLOOKUP($A29,'Return Data'!$B$7:$R$2843,10,0)</f>
        <v>11.020099999999999</v>
      </c>
      <c r="E29" s="66">
        <f t="shared" si="0"/>
        <v>63</v>
      </c>
      <c r="F29" s="65">
        <f>VLOOKUP($A29,'Return Data'!$B$7:$R$2843,11,0)</f>
        <v>14.9648</v>
      </c>
      <c r="G29" s="66">
        <f t="shared" si="1"/>
        <v>40</v>
      </c>
      <c r="H29" s="65">
        <f>VLOOKUP($A29,'Return Data'!$B$7:$R$2843,12,0)</f>
        <v>40.838000000000001</v>
      </c>
      <c r="I29" s="66">
        <f t="shared" si="2"/>
        <v>44</v>
      </c>
      <c r="J29" s="65">
        <f>VLOOKUP($A29,'Return Data'!$B$7:$R$2843,13,0)</f>
        <v>51.9221</v>
      </c>
      <c r="K29" s="66">
        <f t="shared" si="3"/>
        <v>48</v>
      </c>
      <c r="L29" s="65"/>
      <c r="M29" s="66"/>
      <c r="N29" s="65"/>
      <c r="O29" s="66"/>
      <c r="P29" s="65"/>
      <c r="Q29" s="66"/>
      <c r="R29" s="65">
        <f>VLOOKUP($A29,'Return Data'!$B$7:$R$2843,16,0)</f>
        <v>23.150099999999998</v>
      </c>
      <c r="S29" s="67">
        <f t="shared" si="5"/>
        <v>7</v>
      </c>
    </row>
    <row r="30" spans="1:19" x14ac:dyDescent="0.3">
      <c r="A30" s="63" t="s">
        <v>289</v>
      </c>
      <c r="B30" s="64">
        <f>VLOOKUP($A30,'Return Data'!$B$7:$R$2843,3,0)</f>
        <v>44413</v>
      </c>
      <c r="C30" s="65">
        <f>VLOOKUP($A30,'Return Data'!$B$7:$R$2843,4,0)</f>
        <v>26.4557</v>
      </c>
      <c r="D30" s="65">
        <f>VLOOKUP($A30,'Return Data'!$B$7:$R$2843,10,0)</f>
        <v>14.397600000000001</v>
      </c>
      <c r="E30" s="66">
        <f t="shared" si="0"/>
        <v>33</v>
      </c>
      <c r="F30" s="65">
        <f>VLOOKUP($A30,'Return Data'!$B$7:$R$2843,11,0)</f>
        <v>12.825699999999999</v>
      </c>
      <c r="G30" s="66">
        <f t="shared" si="1"/>
        <v>51</v>
      </c>
      <c r="H30" s="65">
        <f>VLOOKUP($A30,'Return Data'!$B$7:$R$2843,12,0)</f>
        <v>41.9876</v>
      </c>
      <c r="I30" s="66">
        <f t="shared" si="2"/>
        <v>39</v>
      </c>
      <c r="J30" s="65">
        <f>VLOOKUP($A30,'Return Data'!$B$7:$R$2843,13,0)</f>
        <v>59.3371</v>
      </c>
      <c r="K30" s="66">
        <f t="shared" si="3"/>
        <v>31</v>
      </c>
      <c r="L30" s="65">
        <f>VLOOKUP($A30,'Return Data'!$B$7:$R$2843,17,0)</f>
        <v>28.054099999999998</v>
      </c>
      <c r="M30" s="66">
        <f t="shared" ref="M30:M38" si="8">RANK(L30,L$8:L$73,0)</f>
        <v>30</v>
      </c>
      <c r="N30" s="65">
        <f>VLOOKUP($A30,'Return Data'!$B$7:$R$2843,14,0)</f>
        <v>15.4186</v>
      </c>
      <c r="O30" s="66">
        <f t="shared" ref="O30:O38" si="9">RANK(N30,N$8:N$73,0)</f>
        <v>16</v>
      </c>
      <c r="P30" s="65">
        <f>VLOOKUP($A30,'Return Data'!$B$7:$R$2843,15,0)</f>
        <v>15.914899999999999</v>
      </c>
      <c r="Q30" s="66">
        <f>RANK(P30,P$8:P$73,0)</f>
        <v>10</v>
      </c>
      <c r="R30" s="65">
        <f>VLOOKUP($A30,'Return Data'!$B$7:$R$2843,16,0)</f>
        <v>7.556</v>
      </c>
      <c r="S30" s="67">
        <f t="shared" si="5"/>
        <v>63</v>
      </c>
    </row>
    <row r="31" spans="1:19" x14ac:dyDescent="0.3">
      <c r="A31" s="63" t="s">
        <v>290</v>
      </c>
      <c r="B31" s="64">
        <f>VLOOKUP($A31,'Return Data'!$B$7:$R$2843,3,0)</f>
        <v>44413</v>
      </c>
      <c r="C31" s="65">
        <f>VLOOKUP($A31,'Return Data'!$B$7:$R$2843,4,0)</f>
        <v>67.626000000000005</v>
      </c>
      <c r="D31" s="65">
        <f>VLOOKUP($A31,'Return Data'!$B$7:$R$2843,10,0)</f>
        <v>13.5426</v>
      </c>
      <c r="E31" s="66">
        <f t="shared" si="0"/>
        <v>48</v>
      </c>
      <c r="F31" s="65">
        <f>VLOOKUP($A31,'Return Data'!$B$7:$R$2843,11,0)</f>
        <v>18.423999999999999</v>
      </c>
      <c r="G31" s="66">
        <f t="shared" si="1"/>
        <v>25</v>
      </c>
      <c r="H31" s="65">
        <f>VLOOKUP($A31,'Return Data'!$B$7:$R$2843,12,0)</f>
        <v>42.430500000000002</v>
      </c>
      <c r="I31" s="66">
        <f t="shared" si="2"/>
        <v>37</v>
      </c>
      <c r="J31" s="65">
        <f>VLOOKUP($A31,'Return Data'!$B$7:$R$2843,13,0)</f>
        <v>56.2956</v>
      </c>
      <c r="K31" s="66">
        <f t="shared" si="3"/>
        <v>36</v>
      </c>
      <c r="L31" s="65">
        <f>VLOOKUP($A31,'Return Data'!$B$7:$R$2843,17,0)</f>
        <v>27.600100000000001</v>
      </c>
      <c r="M31" s="66">
        <f t="shared" si="8"/>
        <v>34</v>
      </c>
      <c r="N31" s="65">
        <f>VLOOKUP($A31,'Return Data'!$B$7:$R$2843,14,0)</f>
        <v>16.374300000000002</v>
      </c>
      <c r="O31" s="66">
        <f t="shared" si="9"/>
        <v>13</v>
      </c>
      <c r="P31" s="65">
        <f>VLOOKUP($A31,'Return Data'!$B$7:$R$2843,15,0)</f>
        <v>15.1843</v>
      </c>
      <c r="Q31" s="66">
        <f>RANK(P31,P$8:P$73,0)</f>
        <v>13</v>
      </c>
      <c r="R31" s="65">
        <f>VLOOKUP($A31,'Return Data'!$B$7:$R$2843,16,0)</f>
        <v>12.9383</v>
      </c>
      <c r="S31" s="67">
        <f t="shared" si="5"/>
        <v>43</v>
      </c>
    </row>
    <row r="32" spans="1:19" x14ac:dyDescent="0.3">
      <c r="A32" s="63" t="s">
        <v>291</v>
      </c>
      <c r="B32" s="64">
        <f>VLOOKUP($A32,'Return Data'!$B$7:$R$2843,3,0)</f>
        <v>44413</v>
      </c>
      <c r="C32" s="65">
        <f>VLOOKUP($A32,'Return Data'!$B$7:$R$2843,4,0)</f>
        <v>76.534999999999997</v>
      </c>
      <c r="D32" s="65">
        <f>VLOOKUP($A32,'Return Data'!$B$7:$R$2843,10,0)</f>
        <v>12.9801</v>
      </c>
      <c r="E32" s="66">
        <f t="shared" si="0"/>
        <v>54</v>
      </c>
      <c r="F32" s="65">
        <f>VLOOKUP($A32,'Return Data'!$B$7:$R$2843,11,0)</f>
        <v>16.699400000000001</v>
      </c>
      <c r="G32" s="66">
        <f t="shared" si="1"/>
        <v>33</v>
      </c>
      <c r="H32" s="65">
        <f>VLOOKUP($A32,'Return Data'!$B$7:$R$2843,12,0)</f>
        <v>37.253</v>
      </c>
      <c r="I32" s="66">
        <f t="shared" si="2"/>
        <v>55</v>
      </c>
      <c r="J32" s="65">
        <f>VLOOKUP($A32,'Return Data'!$B$7:$R$2843,13,0)</f>
        <v>51.4315</v>
      </c>
      <c r="K32" s="66">
        <f t="shared" si="3"/>
        <v>51</v>
      </c>
      <c r="L32" s="65">
        <f>VLOOKUP($A32,'Return Data'!$B$7:$R$2843,17,0)</f>
        <v>23.910900000000002</v>
      </c>
      <c r="M32" s="66">
        <f t="shared" si="8"/>
        <v>48</v>
      </c>
      <c r="N32" s="65">
        <f>VLOOKUP($A32,'Return Data'!$B$7:$R$2843,14,0)</f>
        <v>10.2692</v>
      </c>
      <c r="O32" s="66">
        <f t="shared" si="9"/>
        <v>45</v>
      </c>
      <c r="P32" s="65">
        <f>VLOOKUP($A32,'Return Data'!$B$7:$R$2843,15,0)</f>
        <v>13.1684</v>
      </c>
      <c r="Q32" s="66">
        <f>RANK(P32,P$8:P$73,0)</f>
        <v>23</v>
      </c>
      <c r="R32" s="65">
        <f>VLOOKUP($A32,'Return Data'!$B$7:$R$2843,16,0)</f>
        <v>14.0829</v>
      </c>
      <c r="S32" s="67">
        <f t="shared" si="5"/>
        <v>39</v>
      </c>
    </row>
    <row r="33" spans="1:19" x14ac:dyDescent="0.3">
      <c r="A33" s="63" t="s">
        <v>292</v>
      </c>
      <c r="B33" s="64">
        <f>VLOOKUP($A33,'Return Data'!$B$7:$R$2843,3,0)</f>
        <v>44413</v>
      </c>
      <c r="C33" s="65">
        <f>VLOOKUP($A33,'Return Data'!$B$7:$R$2843,4,0)</f>
        <v>93.075900000000004</v>
      </c>
      <c r="D33" s="65">
        <f>VLOOKUP($A33,'Return Data'!$B$7:$R$2843,10,0)</f>
        <v>13.366300000000001</v>
      </c>
      <c r="E33" s="66">
        <f t="shared" si="0"/>
        <v>49</v>
      </c>
      <c r="F33" s="65">
        <f>VLOOKUP($A33,'Return Data'!$B$7:$R$2843,11,0)</f>
        <v>13.6754</v>
      </c>
      <c r="G33" s="66">
        <f t="shared" si="1"/>
        <v>49</v>
      </c>
      <c r="H33" s="65">
        <f>VLOOKUP($A33,'Return Data'!$B$7:$R$2843,12,0)</f>
        <v>33.9039</v>
      </c>
      <c r="I33" s="66">
        <f t="shared" si="2"/>
        <v>58</v>
      </c>
      <c r="J33" s="65">
        <f>VLOOKUP($A33,'Return Data'!$B$7:$R$2843,13,0)</f>
        <v>48.927900000000001</v>
      </c>
      <c r="K33" s="66">
        <f t="shared" si="3"/>
        <v>55</v>
      </c>
      <c r="L33" s="65">
        <f>VLOOKUP($A33,'Return Data'!$B$7:$R$2843,17,0)</f>
        <v>21.2075</v>
      </c>
      <c r="M33" s="66">
        <f t="shared" si="8"/>
        <v>56</v>
      </c>
      <c r="N33" s="65">
        <f>VLOOKUP($A33,'Return Data'!$B$7:$R$2843,14,0)</f>
        <v>12.3874</v>
      </c>
      <c r="O33" s="66">
        <f t="shared" si="9"/>
        <v>35</v>
      </c>
      <c r="P33" s="65">
        <f>VLOOKUP($A33,'Return Data'!$B$7:$R$2843,15,0)</f>
        <v>13.056900000000001</v>
      </c>
      <c r="Q33" s="66">
        <f>RANK(P33,P$8:P$73,0)</f>
        <v>24</v>
      </c>
      <c r="R33" s="65">
        <f>VLOOKUP($A33,'Return Data'!$B$7:$R$2843,16,0)</f>
        <v>9.8658999999999999</v>
      </c>
      <c r="S33" s="67">
        <f t="shared" si="5"/>
        <v>57</v>
      </c>
    </row>
    <row r="34" spans="1:19" x14ac:dyDescent="0.3">
      <c r="A34" s="63" t="s">
        <v>435</v>
      </c>
      <c r="B34" s="64">
        <f>VLOOKUP($A34,'Return Data'!$B$7:$R$2843,3,0)</f>
        <v>44413</v>
      </c>
      <c r="C34" s="65">
        <f>VLOOKUP($A34,'Return Data'!$B$7:$R$2843,4,0)</f>
        <v>17.5351</v>
      </c>
      <c r="D34" s="65">
        <f>VLOOKUP($A34,'Return Data'!$B$7:$R$2843,10,0)</f>
        <v>16.5929</v>
      </c>
      <c r="E34" s="66">
        <f t="shared" si="0"/>
        <v>21</v>
      </c>
      <c r="F34" s="65">
        <f>VLOOKUP($A34,'Return Data'!$B$7:$R$2843,11,0)</f>
        <v>20.756</v>
      </c>
      <c r="G34" s="66">
        <f t="shared" si="1"/>
        <v>20</v>
      </c>
      <c r="H34" s="65">
        <f>VLOOKUP($A34,'Return Data'!$B$7:$R$2843,12,0)</f>
        <v>49.379800000000003</v>
      </c>
      <c r="I34" s="66">
        <f t="shared" si="2"/>
        <v>23</v>
      </c>
      <c r="J34" s="65">
        <f>VLOOKUP($A34,'Return Data'!$B$7:$R$2843,13,0)</f>
        <v>61.655500000000004</v>
      </c>
      <c r="K34" s="66">
        <f t="shared" si="3"/>
        <v>26</v>
      </c>
      <c r="L34" s="65">
        <f>VLOOKUP($A34,'Return Data'!$B$7:$R$2843,17,0)</f>
        <v>28.607500000000002</v>
      </c>
      <c r="M34" s="66">
        <f t="shared" si="8"/>
        <v>26</v>
      </c>
      <c r="N34" s="65">
        <f>VLOOKUP($A34,'Return Data'!$B$7:$R$2843,14,0)</f>
        <v>14.0753</v>
      </c>
      <c r="O34" s="66">
        <f t="shared" si="9"/>
        <v>24</v>
      </c>
      <c r="P34" s="65"/>
      <c r="Q34" s="66"/>
      <c r="R34" s="65">
        <f>VLOOKUP($A34,'Return Data'!$B$7:$R$2843,16,0)</f>
        <v>12.4124</v>
      </c>
      <c r="S34" s="67">
        <f t="shared" si="5"/>
        <v>44</v>
      </c>
    </row>
    <row r="35" spans="1:19" x14ac:dyDescent="0.3">
      <c r="A35" s="63" t="s">
        <v>294</v>
      </c>
      <c r="B35" s="64">
        <f>VLOOKUP($A35,'Return Data'!$B$7:$R$2843,3,0)</f>
        <v>44413</v>
      </c>
      <c r="C35" s="65">
        <f>VLOOKUP($A35,'Return Data'!$B$7:$R$2843,4,0)</f>
        <v>29.451000000000001</v>
      </c>
      <c r="D35" s="65">
        <f>VLOOKUP($A35,'Return Data'!$B$7:$R$2843,10,0)</f>
        <v>14.1556</v>
      </c>
      <c r="E35" s="66">
        <f t="shared" si="0"/>
        <v>38</v>
      </c>
      <c r="F35" s="65">
        <f>VLOOKUP($A35,'Return Data'!$B$7:$R$2843,11,0)</f>
        <v>17.353400000000001</v>
      </c>
      <c r="G35" s="66">
        <f t="shared" si="1"/>
        <v>30</v>
      </c>
      <c r="H35" s="65">
        <f>VLOOKUP($A35,'Return Data'!$B$7:$R$2843,12,0)</f>
        <v>44.9574</v>
      </c>
      <c r="I35" s="66">
        <f t="shared" si="2"/>
        <v>30</v>
      </c>
      <c r="J35" s="65">
        <f>VLOOKUP($A35,'Return Data'!$B$7:$R$2843,13,0)</f>
        <v>64.255399999999995</v>
      </c>
      <c r="K35" s="66">
        <f t="shared" si="3"/>
        <v>24</v>
      </c>
      <c r="L35" s="65">
        <f>VLOOKUP($A35,'Return Data'!$B$7:$R$2843,17,0)</f>
        <v>32.520899999999997</v>
      </c>
      <c r="M35" s="66">
        <f t="shared" si="8"/>
        <v>20</v>
      </c>
      <c r="N35" s="65">
        <f>VLOOKUP($A35,'Return Data'!$B$7:$R$2843,14,0)</f>
        <v>20.1172</v>
      </c>
      <c r="O35" s="66">
        <f t="shared" si="9"/>
        <v>6</v>
      </c>
      <c r="P35" s="65"/>
      <c r="Q35" s="66"/>
      <c r="R35" s="65">
        <f>VLOOKUP($A35,'Return Data'!$B$7:$R$2843,16,0)</f>
        <v>21.239799999999999</v>
      </c>
      <c r="S35" s="67">
        <f t="shared" si="5"/>
        <v>10</v>
      </c>
    </row>
    <row r="36" spans="1:19" x14ac:dyDescent="0.3">
      <c r="A36" s="63" t="s">
        <v>295</v>
      </c>
      <c r="B36" s="64">
        <f>VLOOKUP($A36,'Return Data'!$B$7:$R$2843,3,0)</f>
        <v>44413</v>
      </c>
      <c r="C36" s="65">
        <f>VLOOKUP($A36,'Return Data'!$B$7:$R$2843,4,0)</f>
        <v>26.097200000000001</v>
      </c>
      <c r="D36" s="65">
        <f>VLOOKUP($A36,'Return Data'!$B$7:$R$2843,10,0)</f>
        <v>18.279599999999999</v>
      </c>
      <c r="E36" s="66">
        <f t="shared" si="0"/>
        <v>12</v>
      </c>
      <c r="F36" s="65">
        <f>VLOOKUP($A36,'Return Data'!$B$7:$R$2843,11,0)</f>
        <v>20.1905</v>
      </c>
      <c r="G36" s="66">
        <f t="shared" si="1"/>
        <v>21</v>
      </c>
      <c r="H36" s="65">
        <f>VLOOKUP($A36,'Return Data'!$B$7:$R$2843,12,0)</f>
        <v>48.8598</v>
      </c>
      <c r="I36" s="66">
        <f t="shared" si="2"/>
        <v>26</v>
      </c>
      <c r="J36" s="65">
        <f>VLOOKUP($A36,'Return Data'!$B$7:$R$2843,13,0)</f>
        <v>60.701000000000001</v>
      </c>
      <c r="K36" s="66">
        <f t="shared" si="3"/>
        <v>28</v>
      </c>
      <c r="L36" s="65">
        <f>VLOOKUP($A36,'Return Data'!$B$7:$R$2843,17,0)</f>
        <v>27.6967</v>
      </c>
      <c r="M36" s="66">
        <f t="shared" si="8"/>
        <v>33</v>
      </c>
      <c r="N36" s="65">
        <f>VLOOKUP($A36,'Return Data'!$B$7:$R$2843,14,0)</f>
        <v>12.6236</v>
      </c>
      <c r="O36" s="66">
        <f t="shared" si="9"/>
        <v>33</v>
      </c>
      <c r="P36" s="65">
        <f>VLOOKUP($A36,'Return Data'!$B$7:$R$2843,15,0)</f>
        <v>16.0151</v>
      </c>
      <c r="Q36" s="66">
        <f>RANK(P36,P$8:P$73,0)</f>
        <v>9</v>
      </c>
      <c r="R36" s="65">
        <f>VLOOKUP($A36,'Return Data'!$B$7:$R$2843,16,0)</f>
        <v>15.7912</v>
      </c>
      <c r="S36" s="67">
        <f t="shared" si="5"/>
        <v>27</v>
      </c>
    </row>
    <row r="37" spans="1:19" x14ac:dyDescent="0.3">
      <c r="A37" s="63" t="s">
        <v>2014</v>
      </c>
      <c r="B37" s="64">
        <f>VLOOKUP($A37,'Return Data'!$B$7:$R$2843,3,0)</f>
        <v>44413</v>
      </c>
      <c r="C37" s="65">
        <f>VLOOKUP($A37,'Return Data'!$B$7:$R$2843,4,0)</f>
        <v>19.212800000000001</v>
      </c>
      <c r="D37" s="65">
        <f>VLOOKUP($A37,'Return Data'!$B$7:$R$2843,10,0)</f>
        <v>12.4437</v>
      </c>
      <c r="E37" s="66">
        <f t="shared" si="0"/>
        <v>57</v>
      </c>
      <c r="F37" s="65">
        <f>VLOOKUP($A37,'Return Data'!$B$7:$R$2843,11,0)</f>
        <v>12.228899999999999</v>
      </c>
      <c r="G37" s="66">
        <f t="shared" si="1"/>
        <v>57</v>
      </c>
      <c r="H37" s="65">
        <f>VLOOKUP($A37,'Return Data'!$B$7:$R$2843,12,0)</f>
        <v>33.645899999999997</v>
      </c>
      <c r="I37" s="66">
        <f t="shared" si="2"/>
        <v>59</v>
      </c>
      <c r="J37" s="65">
        <f>VLOOKUP($A37,'Return Data'!$B$7:$R$2843,13,0)</f>
        <v>44.240200000000002</v>
      </c>
      <c r="K37" s="66">
        <f t="shared" si="3"/>
        <v>59</v>
      </c>
      <c r="L37" s="65">
        <f>VLOOKUP($A37,'Return Data'!$B$7:$R$2843,17,0)</f>
        <v>20.290700000000001</v>
      </c>
      <c r="M37" s="66">
        <f t="shared" si="8"/>
        <v>59</v>
      </c>
      <c r="N37" s="65">
        <f>VLOOKUP($A37,'Return Data'!$B$7:$R$2843,14,0)</f>
        <v>10.0715</v>
      </c>
      <c r="O37" s="66">
        <f t="shared" si="9"/>
        <v>47</v>
      </c>
      <c r="P37" s="65"/>
      <c r="Q37" s="66"/>
      <c r="R37" s="65">
        <f>VLOOKUP($A37,'Return Data'!$B$7:$R$2843,16,0)</f>
        <v>12.3612</v>
      </c>
      <c r="S37" s="67">
        <f t="shared" si="5"/>
        <v>46</v>
      </c>
    </row>
    <row r="38" spans="1:19" x14ac:dyDescent="0.3">
      <c r="A38" s="63" t="s">
        <v>296</v>
      </c>
      <c r="B38" s="64">
        <f>VLOOKUP($A38,'Return Data'!$B$7:$R$2843,3,0)</f>
        <v>44413</v>
      </c>
      <c r="C38" s="65">
        <f>VLOOKUP($A38,'Return Data'!$B$7:$R$2843,4,0)</f>
        <v>71.7316</v>
      </c>
      <c r="D38" s="65">
        <f>VLOOKUP($A38,'Return Data'!$B$7:$R$2843,10,0)</f>
        <v>13.9262</v>
      </c>
      <c r="E38" s="66">
        <f t="shared" si="0"/>
        <v>42</v>
      </c>
      <c r="F38" s="65">
        <f>VLOOKUP($A38,'Return Data'!$B$7:$R$2843,11,0)</f>
        <v>18.3354</v>
      </c>
      <c r="G38" s="66">
        <f t="shared" si="1"/>
        <v>27</v>
      </c>
      <c r="H38" s="65">
        <f>VLOOKUP($A38,'Return Data'!$B$7:$R$2843,12,0)</f>
        <v>49.844200000000001</v>
      </c>
      <c r="I38" s="66">
        <f t="shared" si="2"/>
        <v>22</v>
      </c>
      <c r="J38" s="65">
        <f>VLOOKUP($A38,'Return Data'!$B$7:$R$2843,13,0)</f>
        <v>64.611099999999993</v>
      </c>
      <c r="K38" s="66">
        <f t="shared" si="3"/>
        <v>22</v>
      </c>
      <c r="L38" s="65">
        <f>VLOOKUP($A38,'Return Data'!$B$7:$R$2843,17,0)</f>
        <v>21.881399999999999</v>
      </c>
      <c r="M38" s="66">
        <f t="shared" si="8"/>
        <v>54</v>
      </c>
      <c r="N38" s="65">
        <f>VLOOKUP($A38,'Return Data'!$B$7:$R$2843,14,0)</f>
        <v>7.7034000000000002</v>
      </c>
      <c r="O38" s="66">
        <f t="shared" si="9"/>
        <v>51</v>
      </c>
      <c r="P38" s="65">
        <f>VLOOKUP($A38,'Return Data'!$B$7:$R$2843,15,0)</f>
        <v>8.0821000000000005</v>
      </c>
      <c r="Q38" s="66">
        <f>RANK(P38,P$8:P$73,0)</f>
        <v>39</v>
      </c>
      <c r="R38" s="65">
        <f>VLOOKUP($A38,'Return Data'!$B$7:$R$2843,16,0)</f>
        <v>13.208399999999999</v>
      </c>
      <c r="S38" s="67">
        <f t="shared" si="5"/>
        <v>42</v>
      </c>
    </row>
    <row r="39" spans="1:19" x14ac:dyDescent="0.3">
      <c r="A39" s="63" t="s">
        <v>297</v>
      </c>
      <c r="B39" s="64">
        <f>VLOOKUP($A39,'Return Data'!$B$7:$R$2843,3,0)</f>
        <v>44413</v>
      </c>
      <c r="C39" s="65">
        <f>VLOOKUP($A39,'Return Data'!$B$7:$R$2843,4,0)</f>
        <v>17.020299999999999</v>
      </c>
      <c r="D39" s="65">
        <f>VLOOKUP($A39,'Return Data'!$B$7:$R$2843,10,0)</f>
        <v>13.1518</v>
      </c>
      <c r="E39" s="66">
        <f t="shared" si="0"/>
        <v>53</v>
      </c>
      <c r="F39" s="65">
        <f>VLOOKUP($A39,'Return Data'!$B$7:$R$2843,11,0)</f>
        <v>17.2714</v>
      </c>
      <c r="G39" s="66">
        <f t="shared" si="1"/>
        <v>31</v>
      </c>
      <c r="H39" s="65">
        <f>VLOOKUP($A39,'Return Data'!$B$7:$R$2843,12,0)</f>
        <v>36.671900000000001</v>
      </c>
      <c r="I39" s="66">
        <f t="shared" si="2"/>
        <v>57</v>
      </c>
      <c r="J39" s="65">
        <f>VLOOKUP($A39,'Return Data'!$B$7:$R$2843,13,0)</f>
        <v>48.385800000000003</v>
      </c>
      <c r="K39" s="66">
        <f t="shared" si="3"/>
        <v>56</v>
      </c>
      <c r="L39" s="65"/>
      <c r="M39" s="66"/>
      <c r="N39" s="65"/>
      <c r="O39" s="66"/>
      <c r="P39" s="65"/>
      <c r="Q39" s="66"/>
      <c r="R39" s="65">
        <f>VLOOKUP($A39,'Return Data'!$B$7:$R$2843,16,0)</f>
        <v>29.856300000000001</v>
      </c>
      <c r="S39" s="67">
        <f t="shared" si="5"/>
        <v>1</v>
      </c>
    </row>
    <row r="40" spans="1:19" x14ac:dyDescent="0.3">
      <c r="A40" s="63" t="s">
        <v>298</v>
      </c>
      <c r="B40" s="64">
        <f>VLOOKUP($A40,'Return Data'!$B$7:$R$2843,3,0)</f>
        <v>44413</v>
      </c>
      <c r="C40" s="65">
        <f>VLOOKUP($A40,'Return Data'!$B$7:$R$2843,4,0)</f>
        <v>22.1</v>
      </c>
      <c r="D40" s="65">
        <f>VLOOKUP($A40,'Return Data'!$B$7:$R$2843,10,0)</f>
        <v>16.071400000000001</v>
      </c>
      <c r="E40" s="66">
        <f t="shared" ref="E40:E71" si="10">RANK(D40,D$8:D$73,0)</f>
        <v>24</v>
      </c>
      <c r="F40" s="65">
        <f>VLOOKUP($A40,'Return Data'!$B$7:$R$2843,11,0)</f>
        <v>19.0092</v>
      </c>
      <c r="G40" s="66">
        <f t="shared" ref="G40:G71" si="11">RANK(F40,F$8:F$73,0)</f>
        <v>23</v>
      </c>
      <c r="H40" s="65">
        <f>VLOOKUP($A40,'Return Data'!$B$7:$R$2843,12,0)</f>
        <v>49.324300000000001</v>
      </c>
      <c r="I40" s="66">
        <f t="shared" ref="I40:I71" si="12">RANK(H40,H$8:H$73,0)</f>
        <v>24</v>
      </c>
      <c r="J40" s="65">
        <f>VLOOKUP($A40,'Return Data'!$B$7:$R$2843,13,0)</f>
        <v>59.451700000000002</v>
      </c>
      <c r="K40" s="66">
        <f t="shared" ref="K40:K71" si="13">RANK(J40,J$8:J$73,0)</f>
        <v>29</v>
      </c>
      <c r="L40" s="65">
        <f>VLOOKUP($A40,'Return Data'!$B$7:$R$2843,17,0)</f>
        <v>28.140799999999999</v>
      </c>
      <c r="M40" s="66">
        <f t="shared" ref="M40:M53" si="14">RANK(L40,L$8:L$73,0)</f>
        <v>29</v>
      </c>
      <c r="N40" s="65">
        <f>VLOOKUP($A40,'Return Data'!$B$7:$R$2843,14,0)</f>
        <v>15.276400000000001</v>
      </c>
      <c r="O40" s="66">
        <f t="shared" ref="O40:O49" si="15">RANK(N40,N$8:N$73,0)</f>
        <v>18</v>
      </c>
      <c r="P40" s="65"/>
      <c r="Q40" s="66"/>
      <c r="R40" s="65">
        <f>VLOOKUP($A40,'Return Data'!$B$7:$R$2843,16,0)</f>
        <v>15.0543</v>
      </c>
      <c r="S40" s="67">
        <f t="shared" ref="S40:S71" si="16">RANK(R40,R$8:R$73,0)</f>
        <v>36</v>
      </c>
    </row>
    <row r="41" spans="1:19" x14ac:dyDescent="0.3">
      <c r="A41" s="63" t="s">
        <v>299</v>
      </c>
      <c r="B41" s="64">
        <f>VLOOKUP($A41,'Return Data'!$B$7:$R$2843,3,0)</f>
        <v>44413</v>
      </c>
      <c r="C41" s="65">
        <f>VLOOKUP($A41,'Return Data'!$B$7:$R$2843,4,0)</f>
        <v>836.53097817304501</v>
      </c>
      <c r="D41" s="65">
        <f>VLOOKUP($A41,'Return Data'!$B$7:$R$2843,10,0)</f>
        <v>14.3789</v>
      </c>
      <c r="E41" s="66">
        <f t="shared" si="10"/>
        <v>34</v>
      </c>
      <c r="F41" s="65">
        <f>VLOOKUP($A41,'Return Data'!$B$7:$R$2843,11,0)</f>
        <v>12.946999999999999</v>
      </c>
      <c r="G41" s="66">
        <f t="shared" si="11"/>
        <v>50</v>
      </c>
      <c r="H41" s="65">
        <f>VLOOKUP($A41,'Return Data'!$B$7:$R$2843,12,0)</f>
        <v>40.821800000000003</v>
      </c>
      <c r="I41" s="66">
        <f t="shared" si="12"/>
        <v>45</v>
      </c>
      <c r="J41" s="65">
        <f>VLOOKUP($A41,'Return Data'!$B$7:$R$2843,13,0)</f>
        <v>54.7258</v>
      </c>
      <c r="K41" s="66">
        <f t="shared" si="13"/>
        <v>39</v>
      </c>
      <c r="L41" s="65">
        <f>VLOOKUP($A41,'Return Data'!$B$7:$R$2843,17,0)</f>
        <v>25.925599999999999</v>
      </c>
      <c r="M41" s="66">
        <f t="shared" si="14"/>
        <v>41</v>
      </c>
      <c r="N41" s="65">
        <f>VLOOKUP($A41,'Return Data'!$B$7:$R$2843,14,0)</f>
        <v>11.9801</v>
      </c>
      <c r="O41" s="66">
        <f t="shared" si="15"/>
        <v>39</v>
      </c>
      <c r="P41" s="65">
        <f>VLOOKUP($A41,'Return Data'!$B$7:$R$2843,15,0)</f>
        <v>11.364699999999999</v>
      </c>
      <c r="Q41" s="66">
        <f>RANK(P41,P$8:P$73,0)</f>
        <v>33</v>
      </c>
      <c r="R41" s="65">
        <f>VLOOKUP($A41,'Return Data'!$B$7:$R$2843,16,0)</f>
        <v>19.067900000000002</v>
      </c>
      <c r="S41" s="67">
        <f t="shared" si="16"/>
        <v>14</v>
      </c>
    </row>
    <row r="42" spans="1:19" x14ac:dyDescent="0.3">
      <c r="A42" s="63" t="s">
        <v>300</v>
      </c>
      <c r="B42" s="64">
        <f>VLOOKUP($A42,'Return Data'!$B$7:$R$2843,3,0)</f>
        <v>44413</v>
      </c>
      <c r="C42" s="65">
        <f>VLOOKUP($A42,'Return Data'!$B$7:$R$2843,4,0)</f>
        <v>455.97346662751698</v>
      </c>
      <c r="D42" s="65">
        <f>VLOOKUP($A42,'Return Data'!$B$7:$R$2843,10,0)</f>
        <v>14.2668</v>
      </c>
      <c r="E42" s="66">
        <f t="shared" si="10"/>
        <v>37</v>
      </c>
      <c r="F42" s="65">
        <f>VLOOKUP($A42,'Return Data'!$B$7:$R$2843,11,0)</f>
        <v>12.808400000000001</v>
      </c>
      <c r="G42" s="66">
        <f t="shared" si="11"/>
        <v>52</v>
      </c>
      <c r="H42" s="65">
        <f>VLOOKUP($A42,'Return Data'!$B$7:$R$2843,12,0)</f>
        <v>40.538400000000003</v>
      </c>
      <c r="I42" s="66">
        <f t="shared" si="12"/>
        <v>47</v>
      </c>
      <c r="J42" s="65">
        <f>VLOOKUP($A42,'Return Data'!$B$7:$R$2843,13,0)</f>
        <v>54.164299999999997</v>
      </c>
      <c r="K42" s="66">
        <f t="shared" si="13"/>
        <v>40</v>
      </c>
      <c r="L42" s="65">
        <f>VLOOKUP($A42,'Return Data'!$B$7:$R$2843,17,0)</f>
        <v>26.084</v>
      </c>
      <c r="M42" s="66">
        <f t="shared" si="14"/>
        <v>40</v>
      </c>
      <c r="N42" s="65">
        <f>VLOOKUP($A42,'Return Data'!$B$7:$R$2843,14,0)</f>
        <v>12.1806</v>
      </c>
      <c r="O42" s="66">
        <f t="shared" si="15"/>
        <v>38</v>
      </c>
      <c r="P42" s="65">
        <f>VLOOKUP($A42,'Return Data'!$B$7:$R$2843,15,0)</f>
        <v>14.6068</v>
      </c>
      <c r="Q42" s="66">
        <f>RANK(P42,P$8:P$73,0)</f>
        <v>16</v>
      </c>
      <c r="R42" s="65">
        <f>VLOOKUP($A42,'Return Data'!$B$7:$R$2843,16,0)</f>
        <v>16.253</v>
      </c>
      <c r="S42" s="67">
        <f t="shared" si="16"/>
        <v>24</v>
      </c>
    </row>
    <row r="43" spans="1:19" x14ac:dyDescent="0.3">
      <c r="A43" s="63" t="s">
        <v>301</v>
      </c>
      <c r="B43" s="64">
        <f>VLOOKUP($A43,'Return Data'!$B$7:$R$2843,3,0)</f>
        <v>44413</v>
      </c>
      <c r="C43" s="65">
        <f>VLOOKUP($A43,'Return Data'!$B$7:$R$2843,4,0)</f>
        <v>210.08330000000001</v>
      </c>
      <c r="D43" s="65">
        <f>VLOOKUP($A43,'Return Data'!$B$7:$R$2843,10,0)</f>
        <v>18.947600000000001</v>
      </c>
      <c r="E43" s="66">
        <f t="shared" si="10"/>
        <v>11</v>
      </c>
      <c r="F43" s="65">
        <f>VLOOKUP($A43,'Return Data'!$B$7:$R$2843,11,0)</f>
        <v>43.161700000000003</v>
      </c>
      <c r="G43" s="66">
        <f t="shared" si="11"/>
        <v>7</v>
      </c>
      <c r="H43" s="65">
        <f>VLOOKUP($A43,'Return Data'!$B$7:$R$2843,12,0)</f>
        <v>77.124399999999994</v>
      </c>
      <c r="I43" s="66">
        <f t="shared" si="12"/>
        <v>8</v>
      </c>
      <c r="J43" s="65">
        <f>VLOOKUP($A43,'Return Data'!$B$7:$R$2843,13,0)</f>
        <v>99.047899999999998</v>
      </c>
      <c r="K43" s="66">
        <f t="shared" si="13"/>
        <v>8</v>
      </c>
      <c r="L43" s="65">
        <f>VLOOKUP($A43,'Return Data'!$B$7:$R$2843,17,0)</f>
        <v>56.169499999999999</v>
      </c>
      <c r="M43" s="66">
        <f t="shared" si="14"/>
        <v>1</v>
      </c>
      <c r="N43" s="65">
        <f>VLOOKUP($A43,'Return Data'!$B$7:$R$2843,14,0)</f>
        <v>30.878900000000002</v>
      </c>
      <c r="O43" s="66">
        <f t="shared" si="15"/>
        <v>2</v>
      </c>
      <c r="P43" s="65">
        <f>VLOOKUP($A43,'Return Data'!$B$7:$R$2843,15,0)</f>
        <v>23.643999999999998</v>
      </c>
      <c r="Q43" s="66">
        <f>RANK(P43,P$8:P$73,0)</f>
        <v>3</v>
      </c>
      <c r="R43" s="65">
        <f>VLOOKUP($A43,'Return Data'!$B$7:$R$2843,16,0)</f>
        <v>15.3201</v>
      </c>
      <c r="S43" s="67">
        <f t="shared" si="16"/>
        <v>31</v>
      </c>
    </row>
    <row r="44" spans="1:19" x14ac:dyDescent="0.3">
      <c r="A44" s="63" t="s">
        <v>302</v>
      </c>
      <c r="B44" s="64">
        <f>VLOOKUP($A44,'Return Data'!$B$7:$R$2843,3,0)</f>
        <v>44413</v>
      </c>
      <c r="C44" s="65">
        <f>VLOOKUP($A44,'Return Data'!$B$7:$R$2843,4,0)</f>
        <v>73.930000000000007</v>
      </c>
      <c r="D44" s="65">
        <f>VLOOKUP($A44,'Return Data'!$B$7:$R$2843,10,0)</f>
        <v>12.0321</v>
      </c>
      <c r="E44" s="66">
        <f t="shared" si="10"/>
        <v>60</v>
      </c>
      <c r="F44" s="65">
        <f>VLOOKUP($A44,'Return Data'!$B$7:$R$2843,11,0)</f>
        <v>12.715400000000001</v>
      </c>
      <c r="G44" s="66">
        <f t="shared" si="11"/>
        <v>53</v>
      </c>
      <c r="H44" s="65">
        <f>VLOOKUP($A44,'Return Data'!$B$7:$R$2843,12,0)</f>
        <v>40.792200000000001</v>
      </c>
      <c r="I44" s="66">
        <f t="shared" si="12"/>
        <v>46</v>
      </c>
      <c r="J44" s="65">
        <f>VLOOKUP($A44,'Return Data'!$B$7:$R$2843,13,0)</f>
        <v>57.767800000000001</v>
      </c>
      <c r="K44" s="66">
        <f t="shared" si="13"/>
        <v>34</v>
      </c>
      <c r="L44" s="65">
        <f>VLOOKUP($A44,'Return Data'!$B$7:$R$2843,17,0)</f>
        <v>20.192699999999999</v>
      </c>
      <c r="M44" s="66">
        <f t="shared" si="14"/>
        <v>60</v>
      </c>
      <c r="N44" s="65">
        <f>VLOOKUP($A44,'Return Data'!$B$7:$R$2843,14,0)</f>
        <v>11.3649</v>
      </c>
      <c r="O44" s="66">
        <f t="shared" si="15"/>
        <v>42</v>
      </c>
      <c r="P44" s="65">
        <f>VLOOKUP($A44,'Return Data'!$B$7:$R$2843,15,0)</f>
        <v>10.814399999999999</v>
      </c>
      <c r="Q44" s="66">
        <f>RANK(P44,P$8:P$73,0)</f>
        <v>37</v>
      </c>
      <c r="R44" s="65">
        <f>VLOOKUP($A44,'Return Data'!$B$7:$R$2843,16,0)</f>
        <v>16.978100000000001</v>
      </c>
      <c r="S44" s="67">
        <f t="shared" si="16"/>
        <v>20</v>
      </c>
    </row>
    <row r="45" spans="1:19" x14ac:dyDescent="0.3">
      <c r="A45" s="63" t="s">
        <v>373</v>
      </c>
      <c r="B45" s="64">
        <f>VLOOKUP($A45,'Return Data'!$B$7:$R$2843,3,0)</f>
        <v>44413</v>
      </c>
      <c r="C45" s="65">
        <f>VLOOKUP($A45,'Return Data'!$B$7:$R$2843,4,0)</f>
        <v>655.19068129784296</v>
      </c>
      <c r="D45" s="65">
        <f>VLOOKUP($A45,'Return Data'!$B$7:$R$2843,10,0)</f>
        <v>14.319800000000001</v>
      </c>
      <c r="E45" s="66">
        <f t="shared" si="10"/>
        <v>36</v>
      </c>
      <c r="F45" s="65">
        <f>VLOOKUP($A45,'Return Data'!$B$7:$R$2843,11,0)</f>
        <v>14.8566</v>
      </c>
      <c r="G45" s="66">
        <f t="shared" si="11"/>
        <v>41</v>
      </c>
      <c r="H45" s="65">
        <f>VLOOKUP($A45,'Return Data'!$B$7:$R$2843,12,0)</f>
        <v>43.468400000000003</v>
      </c>
      <c r="I45" s="66">
        <f t="shared" si="12"/>
        <v>31</v>
      </c>
      <c r="J45" s="65">
        <f>VLOOKUP($A45,'Return Data'!$B$7:$R$2843,13,0)</f>
        <v>51.763599999999997</v>
      </c>
      <c r="K45" s="66">
        <f t="shared" si="13"/>
        <v>49</v>
      </c>
      <c r="L45" s="65">
        <f>VLOOKUP($A45,'Return Data'!$B$7:$R$2843,17,0)</f>
        <v>26.702500000000001</v>
      </c>
      <c r="M45" s="66">
        <f t="shared" si="14"/>
        <v>36</v>
      </c>
      <c r="N45" s="65">
        <f>VLOOKUP($A45,'Return Data'!$B$7:$R$2843,14,0)</f>
        <v>14.1029</v>
      </c>
      <c r="O45" s="66">
        <f t="shared" si="15"/>
        <v>23</v>
      </c>
      <c r="P45" s="65">
        <f>VLOOKUP($A45,'Return Data'!$B$7:$R$2843,15,0)</f>
        <v>12.1839</v>
      </c>
      <c r="Q45" s="66">
        <f>RANK(P45,P$8:P$73,0)</f>
        <v>29</v>
      </c>
      <c r="R45" s="65">
        <f>VLOOKUP($A45,'Return Data'!$B$7:$R$2843,16,0)</f>
        <v>15.885899999999999</v>
      </c>
      <c r="S45" s="67">
        <f t="shared" si="16"/>
        <v>25</v>
      </c>
    </row>
    <row r="46" spans="1:19" x14ac:dyDescent="0.3">
      <c r="A46" s="63" t="s">
        <v>304</v>
      </c>
      <c r="B46" s="64">
        <f>VLOOKUP($A46,'Return Data'!$B$7:$R$2843,3,0)</f>
        <v>44413</v>
      </c>
      <c r="C46" s="65">
        <f>VLOOKUP($A46,'Return Data'!$B$7:$R$2843,4,0)</f>
        <v>22.9924</v>
      </c>
      <c r="D46" s="65">
        <f>VLOOKUP($A46,'Return Data'!$B$7:$R$2843,10,0)</f>
        <v>13.950100000000001</v>
      </c>
      <c r="E46" s="66">
        <f t="shared" si="10"/>
        <v>41</v>
      </c>
      <c r="F46" s="65">
        <f>VLOOKUP($A46,'Return Data'!$B$7:$R$2843,11,0)</f>
        <v>22.3749</v>
      </c>
      <c r="G46" s="66">
        <f t="shared" si="11"/>
        <v>15</v>
      </c>
      <c r="H46" s="65">
        <f>VLOOKUP($A46,'Return Data'!$B$7:$R$2843,12,0)</f>
        <v>50.979700000000001</v>
      </c>
      <c r="I46" s="66">
        <f t="shared" si="12"/>
        <v>18</v>
      </c>
      <c r="J46" s="65">
        <f>VLOOKUP($A46,'Return Data'!$B$7:$R$2843,13,0)</f>
        <v>66.431899999999999</v>
      </c>
      <c r="K46" s="66">
        <f t="shared" si="13"/>
        <v>18</v>
      </c>
      <c r="L46" s="65">
        <f>VLOOKUP($A46,'Return Data'!$B$7:$R$2843,17,0)</f>
        <v>34.834499999999998</v>
      </c>
      <c r="M46" s="66">
        <f t="shared" si="14"/>
        <v>15</v>
      </c>
      <c r="N46" s="65">
        <f>VLOOKUP($A46,'Return Data'!$B$7:$R$2843,14,0)</f>
        <v>20.494199999999999</v>
      </c>
      <c r="O46" s="66">
        <f t="shared" si="15"/>
        <v>5</v>
      </c>
      <c r="P46" s="65"/>
      <c r="Q46" s="66"/>
      <c r="R46" s="65">
        <f>VLOOKUP($A46,'Return Data'!$B$7:$R$2843,16,0)</f>
        <v>16.836099999999998</v>
      </c>
      <c r="S46" s="67">
        <f t="shared" si="16"/>
        <v>21</v>
      </c>
    </row>
    <row r="47" spans="1:19" x14ac:dyDescent="0.3">
      <c r="A47" s="63" t="s">
        <v>305</v>
      </c>
      <c r="B47" s="64">
        <f>VLOOKUP($A47,'Return Data'!$B$7:$R$2843,3,0)</f>
        <v>44413</v>
      </c>
      <c r="C47" s="65">
        <f>VLOOKUP($A47,'Return Data'!$B$7:$R$2843,4,0)</f>
        <v>23.896899999999999</v>
      </c>
      <c r="D47" s="65">
        <f>VLOOKUP($A47,'Return Data'!$B$7:$R$2843,10,0)</f>
        <v>14.334300000000001</v>
      </c>
      <c r="E47" s="66">
        <f t="shared" si="10"/>
        <v>35</v>
      </c>
      <c r="F47" s="65">
        <f>VLOOKUP($A47,'Return Data'!$B$7:$R$2843,11,0)</f>
        <v>22.362500000000001</v>
      </c>
      <c r="G47" s="66">
        <f t="shared" si="11"/>
        <v>16</v>
      </c>
      <c r="H47" s="65">
        <f>VLOOKUP($A47,'Return Data'!$B$7:$R$2843,12,0)</f>
        <v>50.476700000000001</v>
      </c>
      <c r="I47" s="66">
        <f t="shared" si="12"/>
        <v>21</v>
      </c>
      <c r="J47" s="65">
        <f>VLOOKUP($A47,'Return Data'!$B$7:$R$2843,13,0)</f>
        <v>65.919600000000003</v>
      </c>
      <c r="K47" s="66">
        <f t="shared" si="13"/>
        <v>20</v>
      </c>
      <c r="L47" s="65">
        <f>VLOOKUP($A47,'Return Data'!$B$7:$R$2843,17,0)</f>
        <v>34.951000000000001</v>
      </c>
      <c r="M47" s="66">
        <f t="shared" si="14"/>
        <v>14</v>
      </c>
      <c r="N47" s="65">
        <f>VLOOKUP($A47,'Return Data'!$B$7:$R$2843,14,0)</f>
        <v>19.864599999999999</v>
      </c>
      <c r="O47" s="66">
        <f t="shared" si="15"/>
        <v>7</v>
      </c>
      <c r="P47" s="65">
        <f>VLOOKUP($A47,'Return Data'!$B$7:$R$2843,15,0)</f>
        <v>16.390499999999999</v>
      </c>
      <c r="Q47" s="66">
        <f>RANK(P47,P$8:P$73,0)</f>
        <v>7</v>
      </c>
      <c r="R47" s="65">
        <f>VLOOKUP($A47,'Return Data'!$B$7:$R$2843,16,0)</f>
        <v>14.659599999999999</v>
      </c>
      <c r="S47" s="67">
        <f t="shared" si="16"/>
        <v>38</v>
      </c>
    </row>
    <row r="48" spans="1:19" x14ac:dyDescent="0.3">
      <c r="A48" s="63" t="s">
        <v>306</v>
      </c>
      <c r="B48" s="64">
        <f>VLOOKUP($A48,'Return Data'!$B$7:$R$2843,3,0)</f>
        <v>44413</v>
      </c>
      <c r="C48" s="65">
        <f>VLOOKUP($A48,'Return Data'!$B$7:$R$2843,4,0)</f>
        <v>22.476800000000001</v>
      </c>
      <c r="D48" s="65">
        <f>VLOOKUP($A48,'Return Data'!$B$7:$R$2843,10,0)</f>
        <v>13.792199999999999</v>
      </c>
      <c r="E48" s="66">
        <f t="shared" si="10"/>
        <v>45</v>
      </c>
      <c r="F48" s="65">
        <f>VLOOKUP($A48,'Return Data'!$B$7:$R$2843,11,0)</f>
        <v>22.292100000000001</v>
      </c>
      <c r="G48" s="66">
        <f t="shared" si="11"/>
        <v>17</v>
      </c>
      <c r="H48" s="65">
        <f>VLOOKUP($A48,'Return Data'!$B$7:$R$2843,12,0)</f>
        <v>50.868200000000002</v>
      </c>
      <c r="I48" s="66">
        <f t="shared" si="12"/>
        <v>19</v>
      </c>
      <c r="J48" s="65">
        <f>VLOOKUP($A48,'Return Data'!$B$7:$R$2843,13,0)</f>
        <v>66.604699999999994</v>
      </c>
      <c r="K48" s="66">
        <f t="shared" si="13"/>
        <v>17</v>
      </c>
      <c r="L48" s="65">
        <f>VLOOKUP($A48,'Return Data'!$B$7:$R$2843,17,0)</f>
        <v>33.477600000000002</v>
      </c>
      <c r="M48" s="66">
        <f t="shared" si="14"/>
        <v>18</v>
      </c>
      <c r="N48" s="65">
        <f>VLOOKUP($A48,'Return Data'!$B$7:$R$2843,14,0)</f>
        <v>17.965199999999999</v>
      </c>
      <c r="O48" s="66">
        <f t="shared" si="15"/>
        <v>11</v>
      </c>
      <c r="P48" s="65">
        <f>VLOOKUP($A48,'Return Data'!$B$7:$R$2843,15,0)</f>
        <v>14.956300000000001</v>
      </c>
      <c r="Q48" s="66">
        <f>RANK(P48,P$8:P$73,0)</f>
        <v>15</v>
      </c>
      <c r="R48" s="65">
        <f>VLOOKUP($A48,'Return Data'!$B$7:$R$2843,16,0)</f>
        <v>13.368</v>
      </c>
      <c r="S48" s="67">
        <f t="shared" si="16"/>
        <v>40</v>
      </c>
    </row>
    <row r="49" spans="1:19" x14ac:dyDescent="0.3">
      <c r="A49" s="63" t="s">
        <v>307</v>
      </c>
      <c r="B49" s="64">
        <f>VLOOKUP($A49,'Return Data'!$B$7:$R$2843,3,0)</f>
        <v>44413</v>
      </c>
      <c r="C49" s="65">
        <f>VLOOKUP($A49,'Return Data'!$B$7:$R$2843,4,0)</f>
        <v>28.587599999999998</v>
      </c>
      <c r="D49" s="65">
        <f>VLOOKUP($A49,'Return Data'!$B$7:$R$2843,10,0)</f>
        <v>31.1905</v>
      </c>
      <c r="E49" s="66">
        <f t="shared" si="10"/>
        <v>5</v>
      </c>
      <c r="F49" s="65">
        <f>VLOOKUP($A49,'Return Data'!$B$7:$R$2843,11,0)</f>
        <v>44.013800000000003</v>
      </c>
      <c r="G49" s="66">
        <f t="shared" si="11"/>
        <v>6</v>
      </c>
      <c r="H49" s="65">
        <f>VLOOKUP($A49,'Return Data'!$B$7:$R$2843,12,0)</f>
        <v>85.22</v>
      </c>
      <c r="I49" s="66">
        <f t="shared" si="12"/>
        <v>6</v>
      </c>
      <c r="J49" s="65">
        <f>VLOOKUP($A49,'Return Data'!$B$7:$R$2843,13,0)</f>
        <v>105.2071</v>
      </c>
      <c r="K49" s="66">
        <f t="shared" si="13"/>
        <v>7</v>
      </c>
      <c r="L49" s="65">
        <f>VLOOKUP($A49,'Return Data'!$B$7:$R$2843,17,0)</f>
        <v>55.366100000000003</v>
      </c>
      <c r="M49" s="66">
        <f t="shared" si="14"/>
        <v>2</v>
      </c>
      <c r="N49" s="65">
        <f>VLOOKUP($A49,'Return Data'!$B$7:$R$2843,14,0)</f>
        <v>29.470099999999999</v>
      </c>
      <c r="O49" s="66">
        <f t="shared" si="15"/>
        <v>3</v>
      </c>
      <c r="P49" s="65"/>
      <c r="Q49" s="66"/>
      <c r="R49" s="65">
        <f>VLOOKUP($A49,'Return Data'!$B$7:$R$2843,16,0)</f>
        <v>27.306899999999999</v>
      </c>
      <c r="S49" s="67">
        <f t="shared" si="16"/>
        <v>3</v>
      </c>
    </row>
    <row r="50" spans="1:19" x14ac:dyDescent="0.3">
      <c r="A50" s="63" t="s">
        <v>308</v>
      </c>
      <c r="B50" s="64">
        <f>VLOOKUP($A50,'Return Data'!$B$7:$R$2843,3,0)</f>
        <v>44413</v>
      </c>
      <c r="C50" s="65">
        <f>VLOOKUP($A50,'Return Data'!$B$7:$R$2843,4,0)</f>
        <v>16.6692</v>
      </c>
      <c r="D50" s="65">
        <f>VLOOKUP($A50,'Return Data'!$B$7:$R$2843,10,0)</f>
        <v>13.915100000000001</v>
      </c>
      <c r="E50" s="66">
        <f t="shared" si="10"/>
        <v>43</v>
      </c>
      <c r="F50" s="65">
        <f>VLOOKUP($A50,'Return Data'!$B$7:$R$2843,11,0)</f>
        <v>17.802700000000002</v>
      </c>
      <c r="G50" s="66">
        <f t="shared" si="11"/>
        <v>28</v>
      </c>
      <c r="H50" s="65">
        <f>VLOOKUP($A50,'Return Data'!$B$7:$R$2843,12,0)</f>
        <v>42.805</v>
      </c>
      <c r="I50" s="66">
        <f t="shared" si="12"/>
        <v>34</v>
      </c>
      <c r="J50" s="65">
        <f>VLOOKUP($A50,'Return Data'!$B$7:$R$2843,13,0)</f>
        <v>60.946199999999997</v>
      </c>
      <c r="K50" s="66">
        <f t="shared" si="13"/>
        <v>27</v>
      </c>
      <c r="L50" s="65">
        <f>VLOOKUP($A50,'Return Data'!$B$7:$R$2843,17,0)</f>
        <v>29.686</v>
      </c>
      <c r="M50" s="66">
        <f t="shared" si="14"/>
        <v>24</v>
      </c>
      <c r="N50" s="65"/>
      <c r="O50" s="66"/>
      <c r="P50" s="65"/>
      <c r="Q50" s="66"/>
      <c r="R50" s="65">
        <f>VLOOKUP($A50,'Return Data'!$B$7:$R$2843,16,0)</f>
        <v>18.2074</v>
      </c>
      <c r="S50" s="67">
        <f t="shared" si="16"/>
        <v>16</v>
      </c>
    </row>
    <row r="51" spans="1:19" x14ac:dyDescent="0.3">
      <c r="A51" s="63" t="s">
        <v>309</v>
      </c>
      <c r="B51" s="64">
        <f>VLOOKUP($A51,'Return Data'!$B$7:$R$2843,3,0)</f>
        <v>44413</v>
      </c>
      <c r="C51" s="65">
        <f>VLOOKUP($A51,'Return Data'!$B$7:$R$2843,4,0)</f>
        <v>15.193</v>
      </c>
      <c r="D51" s="65">
        <f>VLOOKUP($A51,'Return Data'!$B$7:$R$2843,10,0)</f>
        <v>13.674099999999999</v>
      </c>
      <c r="E51" s="66">
        <f t="shared" si="10"/>
        <v>46</v>
      </c>
      <c r="F51" s="65">
        <f>VLOOKUP($A51,'Return Data'!$B$7:$R$2843,11,0)</f>
        <v>15.4176</v>
      </c>
      <c r="G51" s="66">
        <f t="shared" si="11"/>
        <v>38</v>
      </c>
      <c r="H51" s="65">
        <f>VLOOKUP($A51,'Return Data'!$B$7:$R$2843,12,0)</f>
        <v>41.105800000000002</v>
      </c>
      <c r="I51" s="66">
        <f t="shared" si="12"/>
        <v>42</v>
      </c>
      <c r="J51" s="65">
        <f>VLOOKUP($A51,'Return Data'!$B$7:$R$2843,13,0)</f>
        <v>51.6646</v>
      </c>
      <c r="K51" s="66">
        <f t="shared" si="13"/>
        <v>50</v>
      </c>
      <c r="L51" s="65">
        <f>VLOOKUP($A51,'Return Data'!$B$7:$R$2843,17,0)</f>
        <v>26.139900000000001</v>
      </c>
      <c r="M51" s="66">
        <f t="shared" si="14"/>
        <v>39</v>
      </c>
      <c r="N51" s="65"/>
      <c r="O51" s="66"/>
      <c r="P51" s="65"/>
      <c r="Q51" s="66"/>
      <c r="R51" s="65">
        <f>VLOOKUP($A51,'Return Data'!$B$7:$R$2843,16,0)</f>
        <v>13.248900000000001</v>
      </c>
      <c r="S51" s="67">
        <f t="shared" si="16"/>
        <v>41</v>
      </c>
    </row>
    <row r="52" spans="1:19" x14ac:dyDescent="0.3">
      <c r="A52" s="63" t="s">
        <v>310</v>
      </c>
      <c r="B52" s="64">
        <f>VLOOKUP($A52,'Return Data'!$B$7:$R$2843,3,0)</f>
        <v>44413</v>
      </c>
      <c r="C52" s="65">
        <f>VLOOKUP($A52,'Return Data'!$B$7:$R$2843,4,0)</f>
        <v>74.774199999999993</v>
      </c>
      <c r="D52" s="65">
        <f>VLOOKUP($A52,'Return Data'!$B$7:$R$2843,10,0)</f>
        <v>18.218399999999999</v>
      </c>
      <c r="E52" s="66">
        <f t="shared" si="10"/>
        <v>13</v>
      </c>
      <c r="F52" s="65">
        <f>VLOOKUP($A52,'Return Data'!$B$7:$R$2843,11,0)</f>
        <v>29.034300000000002</v>
      </c>
      <c r="G52" s="66">
        <f t="shared" si="11"/>
        <v>12</v>
      </c>
      <c r="H52" s="65">
        <f>VLOOKUP($A52,'Return Data'!$B$7:$R$2843,12,0)</f>
        <v>56.063099999999999</v>
      </c>
      <c r="I52" s="66">
        <f t="shared" si="12"/>
        <v>12</v>
      </c>
      <c r="J52" s="65">
        <f>VLOOKUP($A52,'Return Data'!$B$7:$R$2843,13,0)</f>
        <v>81.164500000000004</v>
      </c>
      <c r="K52" s="66">
        <f t="shared" si="13"/>
        <v>10</v>
      </c>
      <c r="L52" s="65">
        <f>VLOOKUP($A52,'Return Data'!$B$7:$R$2843,17,0)</f>
        <v>47.336599999999997</v>
      </c>
      <c r="M52" s="66">
        <f t="shared" si="14"/>
        <v>4</v>
      </c>
      <c r="N52" s="65">
        <f>VLOOKUP($A52,'Return Data'!$B$7:$R$2843,14,0)</f>
        <v>28.781500000000001</v>
      </c>
      <c r="O52" s="66">
        <f>RANK(N52,N$8:N$73,0)</f>
        <v>4</v>
      </c>
      <c r="P52" s="65">
        <f>VLOOKUP($A52,'Return Data'!$B$7:$R$2843,15,0)</f>
        <v>23.813500000000001</v>
      </c>
      <c r="Q52" s="66">
        <f>RANK(P52,P$8:P$73,0)</f>
        <v>2</v>
      </c>
      <c r="R52" s="65">
        <f>VLOOKUP($A52,'Return Data'!$B$7:$R$2843,16,0)</f>
        <v>23.982500000000002</v>
      </c>
      <c r="S52" s="67">
        <f t="shared" si="16"/>
        <v>5</v>
      </c>
    </row>
    <row r="53" spans="1:19" x14ac:dyDescent="0.3">
      <c r="A53" s="63" t="s">
        <v>311</v>
      </c>
      <c r="B53" s="64">
        <f>VLOOKUP($A53,'Return Data'!$B$7:$R$2843,3,0)</f>
        <v>44413</v>
      </c>
      <c r="C53" s="65">
        <f>VLOOKUP($A53,'Return Data'!$B$7:$R$2843,4,0)</f>
        <v>54.291200000000003</v>
      </c>
      <c r="D53" s="65">
        <f>VLOOKUP($A53,'Return Data'!$B$7:$R$2843,10,0)</f>
        <v>20.452200000000001</v>
      </c>
      <c r="E53" s="66">
        <f t="shared" si="10"/>
        <v>8</v>
      </c>
      <c r="F53" s="65">
        <f>VLOOKUP($A53,'Return Data'!$B$7:$R$2843,11,0)</f>
        <v>31.960799999999999</v>
      </c>
      <c r="G53" s="66">
        <f t="shared" si="11"/>
        <v>10</v>
      </c>
      <c r="H53" s="65">
        <f>VLOOKUP($A53,'Return Data'!$B$7:$R$2843,12,0)</f>
        <v>59.526600000000002</v>
      </c>
      <c r="I53" s="66">
        <f t="shared" si="12"/>
        <v>10</v>
      </c>
      <c r="J53" s="65">
        <f>VLOOKUP($A53,'Return Data'!$B$7:$R$2843,13,0)</f>
        <v>82.0197</v>
      </c>
      <c r="K53" s="66">
        <f t="shared" si="13"/>
        <v>9</v>
      </c>
      <c r="L53" s="65">
        <f>VLOOKUP($A53,'Return Data'!$B$7:$R$2843,17,0)</f>
        <v>51.523600000000002</v>
      </c>
      <c r="M53" s="66">
        <f t="shared" si="14"/>
        <v>3</v>
      </c>
      <c r="N53" s="65">
        <f>VLOOKUP($A53,'Return Data'!$B$7:$R$2843,14,0)</f>
        <v>32.119999999999997</v>
      </c>
      <c r="O53" s="66">
        <f>RANK(N53,N$8:N$73,0)</f>
        <v>1</v>
      </c>
      <c r="P53" s="65">
        <f>VLOOKUP($A53,'Return Data'!$B$7:$R$2843,15,0)</f>
        <v>24.6249</v>
      </c>
      <c r="Q53" s="66">
        <f>RANK(P53,P$8:P$73,0)</f>
        <v>1</v>
      </c>
      <c r="R53" s="65">
        <f>VLOOKUP($A53,'Return Data'!$B$7:$R$2843,16,0)</f>
        <v>25.836099999999998</v>
      </c>
      <c r="S53" s="67">
        <f t="shared" si="16"/>
        <v>4</v>
      </c>
    </row>
    <row r="54" spans="1:19" x14ac:dyDescent="0.3">
      <c r="A54" s="63" t="s">
        <v>312</v>
      </c>
      <c r="B54" s="64">
        <f>VLOOKUP($A54,'Return Data'!$B$7:$R$2843,3,0)</f>
        <v>44413</v>
      </c>
      <c r="C54" s="65">
        <f>VLOOKUP($A54,'Return Data'!$B$7:$R$2843,4,0)</f>
        <v>14.512600000000001</v>
      </c>
      <c r="D54" s="65">
        <f>VLOOKUP($A54,'Return Data'!$B$7:$R$2843,10,0)</f>
        <v>10.5663</v>
      </c>
      <c r="E54" s="66">
        <f t="shared" si="10"/>
        <v>64</v>
      </c>
      <c r="F54" s="65">
        <f>VLOOKUP($A54,'Return Data'!$B$7:$R$2843,11,0)</f>
        <v>8.0923999999999996</v>
      </c>
      <c r="G54" s="66">
        <f t="shared" si="11"/>
        <v>64</v>
      </c>
      <c r="H54" s="65">
        <f>VLOOKUP($A54,'Return Data'!$B$7:$R$2843,12,0)</f>
        <v>25.0623</v>
      </c>
      <c r="I54" s="66">
        <f t="shared" si="12"/>
        <v>66</v>
      </c>
      <c r="J54" s="65">
        <f>VLOOKUP($A54,'Return Data'!$B$7:$R$2843,13,0)</f>
        <v>32.790999999999997</v>
      </c>
      <c r="K54" s="66">
        <f t="shared" si="13"/>
        <v>66</v>
      </c>
      <c r="L54" s="65"/>
      <c r="M54" s="66"/>
      <c r="N54" s="65"/>
      <c r="O54" s="66"/>
      <c r="P54" s="65"/>
      <c r="Q54" s="66"/>
      <c r="R54" s="65">
        <f>VLOOKUP($A54,'Return Data'!$B$7:$R$2843,16,0)</f>
        <v>15.867599999999999</v>
      </c>
      <c r="S54" s="67">
        <f t="shared" si="16"/>
        <v>26</v>
      </c>
    </row>
    <row r="55" spans="1:19" x14ac:dyDescent="0.3">
      <c r="A55" s="63" t="s">
        <v>313</v>
      </c>
      <c r="B55" s="64">
        <f>VLOOKUP($A55,'Return Data'!$B$7:$R$2843,3,0)</f>
        <v>44413</v>
      </c>
      <c r="C55" s="65">
        <f>VLOOKUP($A55,'Return Data'!$B$7:$R$2843,4,0)</f>
        <v>138.14449999999999</v>
      </c>
      <c r="D55" s="65">
        <f>VLOOKUP($A55,'Return Data'!$B$7:$R$2843,10,0)</f>
        <v>14.0158</v>
      </c>
      <c r="E55" s="66">
        <f t="shared" si="10"/>
        <v>40</v>
      </c>
      <c r="F55" s="65">
        <f>VLOOKUP($A55,'Return Data'!$B$7:$R$2843,11,0)</f>
        <v>13.9755</v>
      </c>
      <c r="G55" s="66">
        <f t="shared" si="11"/>
        <v>47</v>
      </c>
      <c r="H55" s="65">
        <f>VLOOKUP($A55,'Return Data'!$B$7:$R$2843,12,0)</f>
        <v>41.048699999999997</v>
      </c>
      <c r="I55" s="66">
        <f t="shared" si="12"/>
        <v>43</v>
      </c>
      <c r="J55" s="65">
        <f>VLOOKUP($A55,'Return Data'!$B$7:$R$2843,13,0)</f>
        <v>53.287500000000001</v>
      </c>
      <c r="K55" s="66">
        <f t="shared" si="13"/>
        <v>44</v>
      </c>
      <c r="L55" s="65">
        <f>VLOOKUP($A55,'Return Data'!$B$7:$R$2843,17,0)</f>
        <v>22.542899999999999</v>
      </c>
      <c r="M55" s="66">
        <f t="shared" ref="M55:M73" si="17">RANK(L55,L$8:L$73,0)</f>
        <v>52</v>
      </c>
      <c r="N55" s="65">
        <f>VLOOKUP($A55,'Return Data'!$B$7:$R$2843,14,0)</f>
        <v>9.9225999999999992</v>
      </c>
      <c r="O55" s="66">
        <f>RANK(N55,N$8:N$73,0)</f>
        <v>48</v>
      </c>
      <c r="P55" s="65">
        <f>VLOOKUP($A55,'Return Data'!$B$7:$R$2843,15,0)</f>
        <v>10.928000000000001</v>
      </c>
      <c r="Q55" s="66">
        <f>RANK(P55,P$8:P$73,0)</f>
        <v>35</v>
      </c>
      <c r="R55" s="65">
        <f>VLOOKUP($A55,'Return Data'!$B$7:$R$2843,16,0)</f>
        <v>15.521599999999999</v>
      </c>
      <c r="S55" s="67">
        <f t="shared" si="16"/>
        <v>30</v>
      </c>
    </row>
    <row r="56" spans="1:19" x14ac:dyDescent="0.3">
      <c r="A56" s="63" t="s">
        <v>314</v>
      </c>
      <c r="B56" s="64">
        <f>VLOOKUP($A56,'Return Data'!$B$7:$R$2843,3,0)</f>
        <v>44413</v>
      </c>
      <c r="C56" s="65">
        <f>VLOOKUP($A56,'Return Data'!$B$7:$R$2843,4,0)</f>
        <v>17.181999999999999</v>
      </c>
      <c r="D56" s="65">
        <f>VLOOKUP($A56,'Return Data'!$B$7:$R$2843,10,0)</f>
        <v>32.627299999999998</v>
      </c>
      <c r="E56" s="66">
        <f t="shared" si="10"/>
        <v>3</v>
      </c>
      <c r="F56" s="65">
        <f>VLOOKUP($A56,'Return Data'!$B$7:$R$2843,11,0)</f>
        <v>48.847000000000001</v>
      </c>
      <c r="G56" s="66">
        <f t="shared" si="11"/>
        <v>4</v>
      </c>
      <c r="H56" s="65">
        <f>VLOOKUP($A56,'Return Data'!$B$7:$R$2843,12,0)</f>
        <v>91.325699999999998</v>
      </c>
      <c r="I56" s="66">
        <f t="shared" si="12"/>
        <v>4</v>
      </c>
      <c r="J56" s="65">
        <f>VLOOKUP($A56,'Return Data'!$B$7:$R$2843,13,0)</f>
        <v>116.9225</v>
      </c>
      <c r="K56" s="66">
        <f t="shared" si="13"/>
        <v>4</v>
      </c>
      <c r="L56" s="65">
        <f>VLOOKUP($A56,'Return Data'!$B$7:$R$2843,17,0)</f>
        <v>41.047199999999997</v>
      </c>
      <c r="M56" s="66">
        <f t="shared" si="17"/>
        <v>11</v>
      </c>
      <c r="N56" s="65">
        <f>VLOOKUP($A56,'Return Data'!$B$7:$R$2843,14,0)</f>
        <v>12.963800000000001</v>
      </c>
      <c r="O56" s="66">
        <f>RANK(N56,N$8:N$73,0)</f>
        <v>31</v>
      </c>
      <c r="P56" s="65"/>
      <c r="Q56" s="66"/>
      <c r="R56" s="65">
        <f>VLOOKUP($A56,'Return Data'!$B$7:$R$2843,16,0)</f>
        <v>12.1646</v>
      </c>
      <c r="S56" s="67">
        <f t="shared" si="16"/>
        <v>47</v>
      </c>
    </row>
    <row r="57" spans="1:19" x14ac:dyDescent="0.3">
      <c r="A57" s="63" t="s">
        <v>315</v>
      </c>
      <c r="B57" s="64">
        <f>VLOOKUP($A57,'Return Data'!$B$7:$R$2843,3,0)</f>
        <v>44413</v>
      </c>
      <c r="C57" s="65">
        <f>VLOOKUP($A57,'Return Data'!$B$7:$R$2843,4,0)</f>
        <v>14.783899999999999</v>
      </c>
      <c r="D57" s="65">
        <f>VLOOKUP($A57,'Return Data'!$B$7:$R$2843,10,0)</f>
        <v>32.276699999999998</v>
      </c>
      <c r="E57" s="66">
        <f t="shared" si="10"/>
        <v>4</v>
      </c>
      <c r="F57" s="65">
        <f>VLOOKUP($A57,'Return Data'!$B$7:$R$2843,11,0)</f>
        <v>49.880400000000002</v>
      </c>
      <c r="G57" s="66">
        <f t="shared" si="11"/>
        <v>3</v>
      </c>
      <c r="H57" s="65">
        <f>VLOOKUP($A57,'Return Data'!$B$7:$R$2843,12,0)</f>
        <v>92.996300000000005</v>
      </c>
      <c r="I57" s="66">
        <f t="shared" si="12"/>
        <v>3</v>
      </c>
      <c r="J57" s="65">
        <f>VLOOKUP($A57,'Return Data'!$B$7:$R$2843,13,0)</f>
        <v>119.19929999999999</v>
      </c>
      <c r="K57" s="66">
        <f t="shared" si="13"/>
        <v>3</v>
      </c>
      <c r="L57" s="65">
        <f>VLOOKUP($A57,'Return Data'!$B$7:$R$2843,17,0)</f>
        <v>42.328200000000002</v>
      </c>
      <c r="M57" s="66">
        <f t="shared" si="17"/>
        <v>10</v>
      </c>
      <c r="N57" s="65">
        <f>VLOOKUP($A57,'Return Data'!$B$7:$R$2843,14,0)</f>
        <v>12.988200000000001</v>
      </c>
      <c r="O57" s="66">
        <f>RANK(N57,N$8:N$73,0)</f>
        <v>30</v>
      </c>
      <c r="P57" s="65"/>
      <c r="Q57" s="66"/>
      <c r="R57" s="65">
        <f>VLOOKUP($A57,'Return Data'!$B$7:$R$2843,16,0)</f>
        <v>9.359</v>
      </c>
      <c r="S57" s="67">
        <f t="shared" si="16"/>
        <v>59</v>
      </c>
    </row>
    <row r="58" spans="1:19" x14ac:dyDescent="0.3">
      <c r="A58" s="63" t="s">
        <v>316</v>
      </c>
      <c r="B58" s="64">
        <f>VLOOKUP($A58,'Return Data'!$B$7:$R$2843,3,0)</f>
        <v>44413</v>
      </c>
      <c r="C58" s="65">
        <f>VLOOKUP($A58,'Return Data'!$B$7:$R$2843,4,0)</f>
        <v>13.7759</v>
      </c>
      <c r="D58" s="65">
        <f>VLOOKUP($A58,'Return Data'!$B$7:$R$2843,10,0)</f>
        <v>34.878</v>
      </c>
      <c r="E58" s="66">
        <f t="shared" si="10"/>
        <v>1</v>
      </c>
      <c r="F58" s="65">
        <f>VLOOKUP($A58,'Return Data'!$B$7:$R$2843,11,0)</f>
        <v>55.552700000000002</v>
      </c>
      <c r="G58" s="66">
        <f t="shared" si="11"/>
        <v>1</v>
      </c>
      <c r="H58" s="65">
        <f>VLOOKUP($A58,'Return Data'!$B$7:$R$2843,12,0)</f>
        <v>100.8646</v>
      </c>
      <c r="I58" s="66">
        <f t="shared" si="12"/>
        <v>1</v>
      </c>
      <c r="J58" s="65">
        <f>VLOOKUP($A58,'Return Data'!$B$7:$R$2843,13,0)</f>
        <v>126.45440000000001</v>
      </c>
      <c r="K58" s="66">
        <f t="shared" si="13"/>
        <v>1</v>
      </c>
      <c r="L58" s="65">
        <f>VLOOKUP($A58,'Return Data'!$B$7:$R$2843,17,0)</f>
        <v>44.703200000000002</v>
      </c>
      <c r="M58" s="66">
        <f t="shared" si="17"/>
        <v>6</v>
      </c>
      <c r="N58" s="65"/>
      <c r="O58" s="66"/>
      <c r="P58" s="65"/>
      <c r="Q58" s="66"/>
      <c r="R58" s="65">
        <f>VLOOKUP($A58,'Return Data'!$B$7:$R$2843,16,0)</f>
        <v>8.6651000000000007</v>
      </c>
      <c r="S58" s="67">
        <f t="shared" si="16"/>
        <v>60</v>
      </c>
    </row>
    <row r="59" spans="1:19" x14ac:dyDescent="0.3">
      <c r="A59" s="63" t="s">
        <v>317</v>
      </c>
      <c r="B59" s="64">
        <f>VLOOKUP($A59,'Return Data'!$B$7:$R$2843,3,0)</f>
        <v>44413</v>
      </c>
      <c r="C59" s="65">
        <f>VLOOKUP($A59,'Return Data'!$B$7:$R$2843,4,0)</f>
        <v>14.738799999999999</v>
      </c>
      <c r="D59" s="65">
        <f>VLOOKUP($A59,'Return Data'!$B$7:$R$2843,10,0)</f>
        <v>32.944899999999997</v>
      </c>
      <c r="E59" s="66">
        <f t="shared" si="10"/>
        <v>2</v>
      </c>
      <c r="F59" s="65">
        <f>VLOOKUP($A59,'Return Data'!$B$7:$R$2843,11,0)</f>
        <v>52.648299999999999</v>
      </c>
      <c r="G59" s="66">
        <f t="shared" si="11"/>
        <v>2</v>
      </c>
      <c r="H59" s="65">
        <f>VLOOKUP($A59,'Return Data'!$B$7:$R$2843,12,0)</f>
        <v>97.783100000000005</v>
      </c>
      <c r="I59" s="66">
        <f t="shared" si="12"/>
        <v>2</v>
      </c>
      <c r="J59" s="65">
        <f>VLOOKUP($A59,'Return Data'!$B$7:$R$2843,13,0)</f>
        <v>124.3553</v>
      </c>
      <c r="K59" s="66">
        <f t="shared" si="13"/>
        <v>2</v>
      </c>
      <c r="L59" s="65">
        <f>VLOOKUP($A59,'Return Data'!$B$7:$R$2843,17,0)</f>
        <v>44.602600000000002</v>
      </c>
      <c r="M59" s="66">
        <f t="shared" si="17"/>
        <v>7</v>
      </c>
      <c r="N59" s="65">
        <f>VLOOKUP($A59,'Return Data'!$B$7:$R$2843,14,0)</f>
        <v>13.6632</v>
      </c>
      <c r="O59" s="66">
        <f>RANK(N59,N$8:N$73,0)</f>
        <v>28</v>
      </c>
      <c r="P59" s="65"/>
      <c r="Q59" s="66"/>
      <c r="R59" s="65">
        <f>VLOOKUP($A59,'Return Data'!$B$7:$R$2843,16,0)</f>
        <v>9.9542999999999999</v>
      </c>
      <c r="S59" s="67">
        <f t="shared" si="16"/>
        <v>56</v>
      </c>
    </row>
    <row r="60" spans="1:19" x14ac:dyDescent="0.3">
      <c r="A60" s="63" t="s">
        <v>318</v>
      </c>
      <c r="B60" s="64">
        <f>VLOOKUP($A60,'Return Data'!$B$7:$R$2843,3,0)</f>
        <v>44413</v>
      </c>
      <c r="C60" s="65">
        <f>VLOOKUP($A60,'Return Data'!$B$7:$R$2843,4,0)</f>
        <v>13.976800000000001</v>
      </c>
      <c r="D60" s="65">
        <f>VLOOKUP($A60,'Return Data'!$B$7:$R$2843,10,0)</f>
        <v>28.11</v>
      </c>
      <c r="E60" s="66">
        <f t="shared" si="10"/>
        <v>6</v>
      </c>
      <c r="F60" s="65">
        <f>VLOOKUP($A60,'Return Data'!$B$7:$R$2843,11,0)</f>
        <v>44.735300000000002</v>
      </c>
      <c r="G60" s="66">
        <f t="shared" si="11"/>
        <v>5</v>
      </c>
      <c r="H60" s="65">
        <f>VLOOKUP($A60,'Return Data'!$B$7:$R$2843,12,0)</f>
        <v>86.504000000000005</v>
      </c>
      <c r="I60" s="66">
        <f t="shared" si="12"/>
        <v>5</v>
      </c>
      <c r="J60" s="65">
        <f>VLOOKUP($A60,'Return Data'!$B$7:$R$2843,13,0)</f>
        <v>107.8891</v>
      </c>
      <c r="K60" s="66">
        <f t="shared" si="13"/>
        <v>5</v>
      </c>
      <c r="L60" s="65">
        <f>VLOOKUP($A60,'Return Data'!$B$7:$R$2843,17,0)</f>
        <v>40.307600000000001</v>
      </c>
      <c r="M60" s="66">
        <f t="shared" si="17"/>
        <v>12</v>
      </c>
      <c r="N60" s="65"/>
      <c r="O60" s="66"/>
      <c r="P60" s="65"/>
      <c r="Q60" s="66"/>
      <c r="R60" s="65">
        <f>VLOOKUP($A60,'Return Data'!$B$7:$R$2843,16,0)</f>
        <v>10.4817</v>
      </c>
      <c r="S60" s="67">
        <f t="shared" si="16"/>
        <v>55</v>
      </c>
    </row>
    <row r="61" spans="1:19" x14ac:dyDescent="0.3">
      <c r="A61" s="63" t="s">
        <v>319</v>
      </c>
      <c r="B61" s="64">
        <f>VLOOKUP($A61,'Return Data'!$B$7:$R$2843,3,0)</f>
        <v>44413</v>
      </c>
      <c r="C61" s="65">
        <f>VLOOKUP($A61,'Return Data'!$B$7:$R$2843,4,0)</f>
        <v>21.953900000000001</v>
      </c>
      <c r="D61" s="65">
        <f>VLOOKUP($A61,'Return Data'!$B$7:$R$2843,10,0)</f>
        <v>14.102499999999999</v>
      </c>
      <c r="E61" s="66">
        <f t="shared" si="10"/>
        <v>39</v>
      </c>
      <c r="F61" s="65">
        <f>VLOOKUP($A61,'Return Data'!$B$7:$R$2843,11,0)</f>
        <v>14.565799999999999</v>
      </c>
      <c r="G61" s="66">
        <f t="shared" si="11"/>
        <v>43</v>
      </c>
      <c r="H61" s="65">
        <f>VLOOKUP($A61,'Return Data'!$B$7:$R$2843,12,0)</f>
        <v>41.153599999999997</v>
      </c>
      <c r="I61" s="66">
        <f t="shared" si="12"/>
        <v>41</v>
      </c>
      <c r="J61" s="65">
        <f>VLOOKUP($A61,'Return Data'!$B$7:$R$2843,13,0)</f>
        <v>53.524799999999999</v>
      </c>
      <c r="K61" s="66">
        <f t="shared" si="13"/>
        <v>43</v>
      </c>
      <c r="L61" s="65">
        <f>VLOOKUP($A61,'Return Data'!$B$7:$R$2843,17,0)</f>
        <v>27.785499999999999</v>
      </c>
      <c r="M61" s="66">
        <f t="shared" si="17"/>
        <v>31</v>
      </c>
      <c r="N61" s="65">
        <f>VLOOKUP($A61,'Return Data'!$B$7:$R$2843,14,0)</f>
        <v>13.822900000000001</v>
      </c>
      <c r="O61" s="66">
        <f>RANK(N61,N$8:N$73,0)</f>
        <v>26</v>
      </c>
      <c r="P61" s="65"/>
      <c r="Q61" s="66"/>
      <c r="R61" s="65">
        <f>VLOOKUP($A61,'Return Data'!$B$7:$R$2843,16,0)</f>
        <v>15.7446</v>
      </c>
      <c r="S61" s="67">
        <f t="shared" si="16"/>
        <v>28</v>
      </c>
    </row>
    <row r="62" spans="1:19" x14ac:dyDescent="0.3">
      <c r="A62" s="63" t="s">
        <v>320</v>
      </c>
      <c r="B62" s="64">
        <f>VLOOKUP($A62,'Return Data'!$B$7:$R$2843,3,0)</f>
        <v>44413</v>
      </c>
      <c r="C62" s="65">
        <f>VLOOKUP($A62,'Return Data'!$B$7:$R$2843,4,0)</f>
        <v>20.199400000000001</v>
      </c>
      <c r="D62" s="65">
        <f>VLOOKUP($A62,'Return Data'!$B$7:$R$2843,10,0)</f>
        <v>14.404</v>
      </c>
      <c r="E62" s="66">
        <f t="shared" si="10"/>
        <v>32</v>
      </c>
      <c r="F62" s="65">
        <f>VLOOKUP($A62,'Return Data'!$B$7:$R$2843,11,0)</f>
        <v>15.4245</v>
      </c>
      <c r="G62" s="66">
        <f t="shared" si="11"/>
        <v>37</v>
      </c>
      <c r="H62" s="65">
        <f>VLOOKUP($A62,'Return Data'!$B$7:$R$2843,12,0)</f>
        <v>42.797400000000003</v>
      </c>
      <c r="I62" s="66">
        <f t="shared" si="12"/>
        <v>36</v>
      </c>
      <c r="J62" s="65">
        <f>VLOOKUP($A62,'Return Data'!$B$7:$R$2843,13,0)</f>
        <v>55.160400000000003</v>
      </c>
      <c r="K62" s="66">
        <f t="shared" si="13"/>
        <v>38</v>
      </c>
      <c r="L62" s="65">
        <f>VLOOKUP($A62,'Return Data'!$B$7:$R$2843,17,0)</f>
        <v>27.7043</v>
      </c>
      <c r="M62" s="66">
        <f t="shared" si="17"/>
        <v>32</v>
      </c>
      <c r="N62" s="65">
        <f>VLOOKUP($A62,'Return Data'!$B$7:$R$2843,14,0)</f>
        <v>13.2966</v>
      </c>
      <c r="O62" s="66">
        <f>RANK(N62,N$8:N$73,0)</f>
        <v>29</v>
      </c>
      <c r="P62" s="65">
        <f>VLOOKUP($A62,'Return Data'!$B$7:$R$2843,15,0)</f>
        <v>13.7371</v>
      </c>
      <c r="Q62" s="66">
        <f>RANK(P62,P$8:P$73,0)</f>
        <v>19</v>
      </c>
      <c r="R62" s="65">
        <f>VLOOKUP($A62,'Return Data'!$B$7:$R$2843,16,0)</f>
        <v>11.674899999999999</v>
      </c>
      <c r="S62" s="67">
        <f t="shared" si="16"/>
        <v>52</v>
      </c>
    </row>
    <row r="63" spans="1:19" x14ac:dyDescent="0.3">
      <c r="A63" s="63" t="s">
        <v>321</v>
      </c>
      <c r="B63" s="64">
        <f>VLOOKUP($A63,'Return Data'!$B$7:$R$2843,3,0)</f>
        <v>44413</v>
      </c>
      <c r="C63" s="65">
        <f>VLOOKUP($A63,'Return Data'!$B$7:$R$2843,4,0)</f>
        <v>16.121600000000001</v>
      </c>
      <c r="D63" s="65">
        <f>VLOOKUP($A63,'Return Data'!$B$7:$R$2843,10,0)</f>
        <v>27.096900000000002</v>
      </c>
      <c r="E63" s="66">
        <f t="shared" si="10"/>
        <v>7</v>
      </c>
      <c r="F63" s="65">
        <f>VLOOKUP($A63,'Return Data'!$B$7:$R$2843,11,0)</f>
        <v>42.0931</v>
      </c>
      <c r="G63" s="66">
        <f t="shared" si="11"/>
        <v>8</v>
      </c>
      <c r="H63" s="65">
        <f>VLOOKUP($A63,'Return Data'!$B$7:$R$2843,12,0)</f>
        <v>84.455600000000004</v>
      </c>
      <c r="I63" s="66">
        <f t="shared" si="12"/>
        <v>7</v>
      </c>
      <c r="J63" s="65">
        <f>VLOOKUP($A63,'Return Data'!$B$7:$R$2843,13,0)</f>
        <v>106.711</v>
      </c>
      <c r="K63" s="66">
        <f t="shared" si="13"/>
        <v>6</v>
      </c>
      <c r="L63" s="65">
        <f>VLOOKUP($A63,'Return Data'!$B$7:$R$2843,17,0)</f>
        <v>39.544800000000002</v>
      </c>
      <c r="M63" s="66">
        <f t="shared" si="17"/>
        <v>13</v>
      </c>
      <c r="N63" s="65"/>
      <c r="O63" s="66"/>
      <c r="P63" s="65"/>
      <c r="Q63" s="66"/>
      <c r="R63" s="65">
        <f>VLOOKUP($A63,'Return Data'!$B$7:$R$2843,16,0)</f>
        <v>16.631900000000002</v>
      </c>
      <c r="S63" s="67">
        <f t="shared" si="16"/>
        <v>22</v>
      </c>
    </row>
    <row r="64" spans="1:19" x14ac:dyDescent="0.3">
      <c r="A64" s="63" t="s">
        <v>322</v>
      </c>
      <c r="B64" s="64">
        <f>VLOOKUP($A64,'Return Data'!$B$7:$R$2843,3,0)</f>
        <v>44413</v>
      </c>
      <c r="C64" s="65">
        <f>VLOOKUP($A64,'Return Data'!$B$7:$R$2843,4,0)</f>
        <v>26.110600000000002</v>
      </c>
      <c r="D64" s="65">
        <f>VLOOKUP($A64,'Return Data'!$B$7:$R$2843,10,0)</f>
        <v>13.290900000000001</v>
      </c>
      <c r="E64" s="66">
        <f t="shared" si="10"/>
        <v>51</v>
      </c>
      <c r="F64" s="65">
        <f>VLOOKUP($A64,'Return Data'!$B$7:$R$2843,11,0)</f>
        <v>10.500500000000001</v>
      </c>
      <c r="G64" s="66">
        <f t="shared" si="11"/>
        <v>59</v>
      </c>
      <c r="H64" s="65">
        <f>VLOOKUP($A64,'Return Data'!$B$7:$R$2843,12,0)</f>
        <v>37.722099999999998</v>
      </c>
      <c r="I64" s="66">
        <f t="shared" si="12"/>
        <v>52</v>
      </c>
      <c r="J64" s="65">
        <f>VLOOKUP($A64,'Return Data'!$B$7:$R$2843,13,0)</f>
        <v>50.1999</v>
      </c>
      <c r="K64" s="66">
        <f t="shared" si="13"/>
        <v>53</v>
      </c>
      <c r="L64" s="65">
        <f>VLOOKUP($A64,'Return Data'!$B$7:$R$2843,17,0)</f>
        <v>23.2531</v>
      </c>
      <c r="M64" s="66">
        <f t="shared" si="17"/>
        <v>50</v>
      </c>
      <c r="N64" s="65">
        <f>VLOOKUP($A64,'Return Data'!$B$7:$R$2843,14,0)</f>
        <v>13.7308</v>
      </c>
      <c r="O64" s="66">
        <f t="shared" ref="O64:O69" si="18">RANK(N64,N$8:N$73,0)</f>
        <v>27</v>
      </c>
      <c r="P64" s="65">
        <f>VLOOKUP($A64,'Return Data'!$B$7:$R$2843,15,0)</f>
        <v>13.829700000000001</v>
      </c>
      <c r="Q64" s="66">
        <f>RANK(P64,P$8:P$73,0)</f>
        <v>18</v>
      </c>
      <c r="R64" s="65">
        <f>VLOOKUP($A64,'Return Data'!$B$7:$R$2843,16,0)</f>
        <v>15.1195</v>
      </c>
      <c r="S64" s="67">
        <f t="shared" si="16"/>
        <v>35</v>
      </c>
    </row>
    <row r="65" spans="1:19" x14ac:dyDescent="0.3">
      <c r="A65" s="63" t="s">
        <v>323</v>
      </c>
      <c r="B65" s="64">
        <f>VLOOKUP($A65,'Return Data'!$B$7:$R$2843,3,0)</f>
        <v>44413</v>
      </c>
      <c r="C65" s="65">
        <f>VLOOKUP($A65,'Return Data'!$B$7:$R$2843,4,0)</f>
        <v>164.98109988769599</v>
      </c>
      <c r="D65" s="65">
        <f>VLOOKUP($A65,'Return Data'!$B$7:$R$2843,10,0)</f>
        <v>12.0693</v>
      </c>
      <c r="E65" s="66">
        <f t="shared" si="10"/>
        <v>59</v>
      </c>
      <c r="F65" s="65">
        <f>VLOOKUP($A65,'Return Data'!$B$7:$R$2843,11,0)</f>
        <v>12.5337</v>
      </c>
      <c r="G65" s="66">
        <f t="shared" si="11"/>
        <v>55</v>
      </c>
      <c r="H65" s="65">
        <f>VLOOKUP($A65,'Return Data'!$B$7:$R$2843,12,0)</f>
        <v>30.4358</v>
      </c>
      <c r="I65" s="66">
        <f t="shared" si="12"/>
        <v>62</v>
      </c>
      <c r="J65" s="65">
        <f>VLOOKUP($A65,'Return Data'!$B$7:$R$2843,13,0)</f>
        <v>40.543300000000002</v>
      </c>
      <c r="K65" s="66">
        <f t="shared" si="13"/>
        <v>62</v>
      </c>
      <c r="L65" s="65">
        <f>VLOOKUP($A65,'Return Data'!$B$7:$R$2843,17,0)</f>
        <v>22.3871</v>
      </c>
      <c r="M65" s="66">
        <f t="shared" si="17"/>
        <v>53</v>
      </c>
      <c r="N65" s="65">
        <f>VLOOKUP($A65,'Return Data'!$B$7:$R$2843,14,0)</f>
        <v>10.324199999999999</v>
      </c>
      <c r="O65" s="66">
        <f t="shared" si="18"/>
        <v>44</v>
      </c>
      <c r="P65" s="65">
        <f>VLOOKUP($A65,'Return Data'!$B$7:$R$2843,15,0)</f>
        <v>13.4168</v>
      </c>
      <c r="Q65" s="66">
        <f>RANK(P65,P$8:P$73,0)</f>
        <v>22</v>
      </c>
      <c r="R65" s="65">
        <f>VLOOKUP($A65,'Return Data'!$B$7:$R$2843,16,0)</f>
        <v>11.6858</v>
      </c>
      <c r="S65" s="67">
        <f t="shared" si="16"/>
        <v>51</v>
      </c>
    </row>
    <row r="66" spans="1:19" x14ac:dyDescent="0.3">
      <c r="A66" s="63" t="s">
        <v>324</v>
      </c>
      <c r="B66" s="64">
        <f>VLOOKUP($A66,'Return Data'!$B$7:$R$2843,3,0)</f>
        <v>44413</v>
      </c>
      <c r="C66" s="65">
        <f>VLOOKUP($A66,'Return Data'!$B$7:$R$2843,4,0)</f>
        <v>38.950000000000003</v>
      </c>
      <c r="D66" s="65">
        <f>VLOOKUP($A66,'Return Data'!$B$7:$R$2843,10,0)</f>
        <v>17.319299999999998</v>
      </c>
      <c r="E66" s="66">
        <f t="shared" si="10"/>
        <v>18</v>
      </c>
      <c r="F66" s="65">
        <f>VLOOKUP($A66,'Return Data'!$B$7:$R$2843,11,0)</f>
        <v>17.496200000000002</v>
      </c>
      <c r="G66" s="66">
        <f t="shared" si="11"/>
        <v>29</v>
      </c>
      <c r="H66" s="65">
        <f>VLOOKUP($A66,'Return Data'!$B$7:$R$2843,12,0)</f>
        <v>43.462200000000003</v>
      </c>
      <c r="I66" s="66">
        <f t="shared" si="12"/>
        <v>32</v>
      </c>
      <c r="J66" s="65">
        <f>VLOOKUP($A66,'Return Data'!$B$7:$R$2843,13,0)</f>
        <v>55.551099999999998</v>
      </c>
      <c r="K66" s="66">
        <f t="shared" si="13"/>
        <v>37</v>
      </c>
      <c r="L66" s="65">
        <f>VLOOKUP($A66,'Return Data'!$B$7:$R$2843,17,0)</f>
        <v>30.684000000000001</v>
      </c>
      <c r="M66" s="66">
        <f t="shared" si="17"/>
        <v>23</v>
      </c>
      <c r="N66" s="65">
        <f>VLOOKUP($A66,'Return Data'!$B$7:$R$2843,14,0)</f>
        <v>16.567499999999999</v>
      </c>
      <c r="O66" s="66">
        <f t="shared" si="18"/>
        <v>12</v>
      </c>
      <c r="P66" s="65">
        <f>VLOOKUP($A66,'Return Data'!$B$7:$R$2843,15,0)</f>
        <v>13.48</v>
      </c>
      <c r="Q66" s="66">
        <f>RANK(P66,P$8:P$73,0)</f>
        <v>20</v>
      </c>
      <c r="R66" s="65">
        <f>VLOOKUP($A66,'Return Data'!$B$7:$R$2843,16,0)</f>
        <v>15.1738</v>
      </c>
      <c r="S66" s="67">
        <f t="shared" si="16"/>
        <v>33</v>
      </c>
    </row>
    <row r="67" spans="1:19" x14ac:dyDescent="0.3">
      <c r="A67" s="63" t="s">
        <v>325</v>
      </c>
      <c r="B67" s="64">
        <f>VLOOKUP($A67,'Return Data'!$B$7:$R$2843,3,0)</f>
        <v>44413</v>
      </c>
      <c r="C67" s="65">
        <f>VLOOKUP($A67,'Return Data'!$B$7:$R$2843,4,0)</f>
        <v>21.112100000000002</v>
      </c>
      <c r="D67" s="65">
        <f>VLOOKUP($A67,'Return Data'!$B$7:$R$2843,10,0)</f>
        <v>17.596499999999999</v>
      </c>
      <c r="E67" s="66">
        <f t="shared" si="10"/>
        <v>16</v>
      </c>
      <c r="F67" s="65">
        <f>VLOOKUP($A67,'Return Data'!$B$7:$R$2843,11,0)</f>
        <v>21.6037</v>
      </c>
      <c r="G67" s="66">
        <f t="shared" si="11"/>
        <v>19</v>
      </c>
      <c r="H67" s="65">
        <f>VLOOKUP($A67,'Return Data'!$B$7:$R$2843,12,0)</f>
        <v>54.573399999999999</v>
      </c>
      <c r="I67" s="66">
        <f t="shared" si="12"/>
        <v>15</v>
      </c>
      <c r="J67" s="65">
        <f>VLOOKUP($A67,'Return Data'!$B$7:$R$2843,13,0)</f>
        <v>66.613500000000002</v>
      </c>
      <c r="K67" s="66">
        <f t="shared" si="13"/>
        <v>16</v>
      </c>
      <c r="L67" s="65">
        <f>VLOOKUP($A67,'Return Data'!$B$7:$R$2843,17,0)</f>
        <v>32.821300000000001</v>
      </c>
      <c r="M67" s="66">
        <f t="shared" si="17"/>
        <v>19</v>
      </c>
      <c r="N67" s="65">
        <f>VLOOKUP($A67,'Return Data'!$B$7:$R$2843,14,0)</f>
        <v>14.3165</v>
      </c>
      <c r="O67" s="66">
        <f t="shared" si="18"/>
        <v>22</v>
      </c>
      <c r="P67" s="65"/>
      <c r="Q67" s="66"/>
      <c r="R67" s="65">
        <f>VLOOKUP($A67,'Return Data'!$B$7:$R$2843,16,0)</f>
        <v>14.979699999999999</v>
      </c>
      <c r="S67" s="67">
        <f t="shared" si="16"/>
        <v>37</v>
      </c>
    </row>
    <row r="68" spans="1:19" x14ac:dyDescent="0.3">
      <c r="A68" s="63" t="s">
        <v>326</v>
      </c>
      <c r="B68" s="64">
        <f>VLOOKUP($A68,'Return Data'!$B$7:$R$2843,3,0)</f>
        <v>44413</v>
      </c>
      <c r="C68" s="65">
        <f>VLOOKUP($A68,'Return Data'!$B$7:$R$2843,4,0)</f>
        <v>15.2319</v>
      </c>
      <c r="D68" s="65">
        <f>VLOOKUP($A68,'Return Data'!$B$7:$R$2843,10,0)</f>
        <v>17.640799999999999</v>
      </c>
      <c r="E68" s="66">
        <f t="shared" si="10"/>
        <v>15</v>
      </c>
      <c r="F68" s="65">
        <f>VLOOKUP($A68,'Return Data'!$B$7:$R$2843,11,0)</f>
        <v>18.848800000000001</v>
      </c>
      <c r="G68" s="66">
        <f t="shared" si="11"/>
        <v>24</v>
      </c>
      <c r="H68" s="65">
        <f>VLOOKUP($A68,'Return Data'!$B$7:$R$2843,12,0)</f>
        <v>56.434800000000003</v>
      </c>
      <c r="I68" s="66">
        <f t="shared" si="12"/>
        <v>11</v>
      </c>
      <c r="J68" s="65">
        <f>VLOOKUP($A68,'Return Data'!$B$7:$R$2843,13,0)</f>
        <v>68.429299999999998</v>
      </c>
      <c r="K68" s="66">
        <f t="shared" si="13"/>
        <v>15</v>
      </c>
      <c r="L68" s="65">
        <f>VLOOKUP($A68,'Return Data'!$B$7:$R$2843,17,0)</f>
        <v>28.238199999999999</v>
      </c>
      <c r="M68" s="66">
        <f t="shared" si="17"/>
        <v>28</v>
      </c>
      <c r="N68" s="65">
        <f>VLOOKUP($A68,'Return Data'!$B$7:$R$2843,14,0)</f>
        <v>12.236700000000001</v>
      </c>
      <c r="O68" s="66">
        <f t="shared" si="18"/>
        <v>37</v>
      </c>
      <c r="P68" s="65"/>
      <c r="Q68" s="66"/>
      <c r="R68" s="65">
        <f>VLOOKUP($A68,'Return Data'!$B$7:$R$2843,16,0)</f>
        <v>9.7371999999999996</v>
      </c>
      <c r="S68" s="67">
        <f t="shared" si="16"/>
        <v>58</v>
      </c>
    </row>
    <row r="69" spans="1:19" x14ac:dyDescent="0.3">
      <c r="A69" s="63" t="s">
        <v>327</v>
      </c>
      <c r="B69" s="64">
        <f>VLOOKUP($A69,'Return Data'!$B$7:$R$2843,3,0)</f>
        <v>44413</v>
      </c>
      <c r="C69" s="65">
        <f>VLOOKUP($A69,'Return Data'!$B$7:$R$2843,4,0)</f>
        <v>14.161099999999999</v>
      </c>
      <c r="D69" s="65">
        <f>VLOOKUP($A69,'Return Data'!$B$7:$R$2843,10,0)</f>
        <v>17.875599999999999</v>
      </c>
      <c r="E69" s="66">
        <f t="shared" si="10"/>
        <v>14</v>
      </c>
      <c r="F69" s="65">
        <f>VLOOKUP($A69,'Return Data'!$B$7:$R$2843,11,0)</f>
        <v>19.394100000000002</v>
      </c>
      <c r="G69" s="66">
        <f t="shared" si="11"/>
        <v>22</v>
      </c>
      <c r="H69" s="65">
        <f>VLOOKUP($A69,'Return Data'!$B$7:$R$2843,12,0)</f>
        <v>55.5259</v>
      </c>
      <c r="I69" s="66">
        <f t="shared" si="12"/>
        <v>13</v>
      </c>
      <c r="J69" s="65">
        <f>VLOOKUP($A69,'Return Data'!$B$7:$R$2843,13,0)</f>
        <v>65.3446</v>
      </c>
      <c r="K69" s="66">
        <f t="shared" si="13"/>
        <v>21</v>
      </c>
      <c r="L69" s="65">
        <f>VLOOKUP($A69,'Return Data'!$B$7:$R$2843,17,0)</f>
        <v>29.0412</v>
      </c>
      <c r="M69" s="66">
        <f t="shared" si="17"/>
        <v>25</v>
      </c>
      <c r="N69" s="65">
        <f>VLOOKUP($A69,'Return Data'!$B$7:$R$2843,14,0)</f>
        <v>12.814</v>
      </c>
      <c r="O69" s="66">
        <f t="shared" si="18"/>
        <v>32</v>
      </c>
      <c r="P69" s="65"/>
      <c r="Q69" s="66"/>
      <c r="R69" s="65">
        <f>VLOOKUP($A69,'Return Data'!$B$7:$R$2843,16,0)</f>
        <v>8.3142999999999994</v>
      </c>
      <c r="S69" s="67">
        <f t="shared" si="16"/>
        <v>62</v>
      </c>
    </row>
    <row r="70" spans="1:19" x14ac:dyDescent="0.3">
      <c r="A70" s="63" t="s">
        <v>328</v>
      </c>
      <c r="B70" s="64">
        <f>VLOOKUP($A70,'Return Data'!$B$7:$R$2843,3,0)</f>
        <v>44413</v>
      </c>
      <c r="C70" s="65">
        <f>VLOOKUP($A70,'Return Data'!$B$7:$R$2843,4,0)</f>
        <v>11.733599999999999</v>
      </c>
      <c r="D70" s="65">
        <f>VLOOKUP($A70,'Return Data'!$B$7:$R$2843,10,0)</f>
        <v>11.2706</v>
      </c>
      <c r="E70" s="66">
        <f t="shared" si="10"/>
        <v>62</v>
      </c>
      <c r="F70" s="65">
        <f>VLOOKUP($A70,'Return Data'!$B$7:$R$2843,11,0)</f>
        <v>9.0311000000000003</v>
      </c>
      <c r="G70" s="66">
        <f t="shared" si="11"/>
        <v>62</v>
      </c>
      <c r="H70" s="65">
        <f>VLOOKUP($A70,'Return Data'!$B$7:$R$2843,12,0)</f>
        <v>39.305900000000001</v>
      </c>
      <c r="I70" s="66">
        <f t="shared" si="12"/>
        <v>50</v>
      </c>
      <c r="J70" s="65">
        <f>VLOOKUP($A70,'Return Data'!$B$7:$R$2843,13,0)</f>
        <v>43.0595</v>
      </c>
      <c r="K70" s="66">
        <f t="shared" si="13"/>
        <v>60</v>
      </c>
      <c r="L70" s="65">
        <f>VLOOKUP($A70,'Return Data'!$B$7:$R$2843,17,0)</f>
        <v>25.879200000000001</v>
      </c>
      <c r="M70" s="66">
        <f t="shared" si="17"/>
        <v>42</v>
      </c>
      <c r="N70" s="65"/>
      <c r="O70" s="66"/>
      <c r="P70" s="65"/>
      <c r="Q70" s="66"/>
      <c r="R70" s="65">
        <f>VLOOKUP($A70,'Return Data'!$B$7:$R$2843,16,0)</f>
        <v>4.6090999999999998</v>
      </c>
      <c r="S70" s="67">
        <f t="shared" si="16"/>
        <v>66</v>
      </c>
    </row>
    <row r="71" spans="1:19" x14ac:dyDescent="0.3">
      <c r="A71" s="63" t="s">
        <v>329</v>
      </c>
      <c r="B71" s="64">
        <f>VLOOKUP($A71,'Return Data'!$B$7:$R$2843,3,0)</f>
        <v>44413</v>
      </c>
      <c r="C71" s="65">
        <f>VLOOKUP($A71,'Return Data'!$B$7:$R$2843,4,0)</f>
        <v>12.2217</v>
      </c>
      <c r="D71" s="65">
        <f>VLOOKUP($A71,'Return Data'!$B$7:$R$2843,10,0)</f>
        <v>11.4153</v>
      </c>
      <c r="E71" s="66">
        <f t="shared" si="10"/>
        <v>61</v>
      </c>
      <c r="F71" s="65">
        <f>VLOOKUP($A71,'Return Data'!$B$7:$R$2843,11,0)</f>
        <v>8.8462999999999994</v>
      </c>
      <c r="G71" s="66">
        <f t="shared" si="11"/>
        <v>63</v>
      </c>
      <c r="H71" s="65">
        <f>VLOOKUP($A71,'Return Data'!$B$7:$R$2843,12,0)</f>
        <v>38.126399999999997</v>
      </c>
      <c r="I71" s="66">
        <f t="shared" si="12"/>
        <v>51</v>
      </c>
      <c r="J71" s="65">
        <f>VLOOKUP($A71,'Return Data'!$B$7:$R$2843,13,0)</f>
        <v>41.924700000000001</v>
      </c>
      <c r="K71" s="66">
        <f t="shared" si="13"/>
        <v>61</v>
      </c>
      <c r="L71" s="65">
        <f>VLOOKUP($A71,'Return Data'!$B$7:$R$2843,17,0)</f>
        <v>26.278600000000001</v>
      </c>
      <c r="M71" s="66">
        <f t="shared" si="17"/>
        <v>38</v>
      </c>
      <c r="N71" s="65"/>
      <c r="O71" s="66"/>
      <c r="P71" s="65"/>
      <c r="Q71" s="66"/>
      <c r="R71" s="65">
        <f>VLOOKUP($A71,'Return Data'!$B$7:$R$2843,16,0)</f>
        <v>6.1497999999999999</v>
      </c>
      <c r="S71" s="67">
        <f t="shared" si="16"/>
        <v>65</v>
      </c>
    </row>
    <row r="72" spans="1:19" x14ac:dyDescent="0.3">
      <c r="A72" s="63" t="s">
        <v>330</v>
      </c>
      <c r="B72" s="64">
        <f>VLOOKUP($A72,'Return Data'!$B$7:$R$2843,3,0)</f>
        <v>44413</v>
      </c>
      <c r="C72" s="65">
        <f>VLOOKUP($A72,'Return Data'!$B$7:$R$2843,4,0)</f>
        <v>137.97130000000001</v>
      </c>
      <c r="D72" s="65">
        <f>VLOOKUP($A72,'Return Data'!$B$7:$R$2843,10,0)</f>
        <v>16.18</v>
      </c>
      <c r="E72" s="66">
        <f t="shared" ref="E72:E73" si="19">RANK(D72,D$8:D$73,0)</f>
        <v>22</v>
      </c>
      <c r="F72" s="65">
        <f>VLOOKUP($A72,'Return Data'!$B$7:$R$2843,11,0)</f>
        <v>17.031500000000001</v>
      </c>
      <c r="G72" s="66">
        <f t="shared" ref="G72:G73" si="20">RANK(F72,F$8:F$73,0)</f>
        <v>32</v>
      </c>
      <c r="H72" s="65">
        <f>VLOOKUP($A72,'Return Data'!$B$7:$R$2843,12,0)</f>
        <v>45.001300000000001</v>
      </c>
      <c r="I72" s="66">
        <f t="shared" ref="I72:I73" si="21">RANK(H72,H$8:H$73,0)</f>
        <v>29</v>
      </c>
      <c r="J72" s="65">
        <f>VLOOKUP($A72,'Return Data'!$B$7:$R$2843,13,0)</f>
        <v>59.361800000000002</v>
      </c>
      <c r="K72" s="66">
        <f t="shared" ref="K72:K73" si="22">RANK(J72,J$8:J$73,0)</f>
        <v>30</v>
      </c>
      <c r="L72" s="65">
        <f>VLOOKUP($A72,'Return Data'!$B$7:$R$2843,17,0)</f>
        <v>31.299900000000001</v>
      </c>
      <c r="M72" s="66">
        <f t="shared" si="17"/>
        <v>21</v>
      </c>
      <c r="N72" s="65">
        <f>VLOOKUP($A72,'Return Data'!$B$7:$R$2843,14,0)</f>
        <v>16.013000000000002</v>
      </c>
      <c r="O72" s="66">
        <f>RANK(N72,N$8:N$73,0)</f>
        <v>15</v>
      </c>
      <c r="P72" s="65">
        <f>VLOOKUP($A72,'Return Data'!$B$7:$R$2843,15,0)</f>
        <v>14.4884</v>
      </c>
      <c r="Q72" s="66">
        <f>RANK(P72,P$8:P$73,0)</f>
        <v>17</v>
      </c>
      <c r="R72" s="65">
        <f>VLOOKUP($A72,'Return Data'!$B$7:$R$2843,16,0)</f>
        <v>12.361700000000001</v>
      </c>
      <c r="S72" s="67">
        <f t="shared" ref="S72:S73" si="23">RANK(R72,R$8:R$73,0)</f>
        <v>45</v>
      </c>
    </row>
    <row r="73" spans="1:19" x14ac:dyDescent="0.3">
      <c r="A73" s="63" t="s">
        <v>331</v>
      </c>
      <c r="B73" s="64">
        <f>VLOOKUP($A73,'Return Data'!$B$7:$R$2843,3,0)</f>
        <v>44413</v>
      </c>
      <c r="C73" s="65">
        <f>VLOOKUP($A73,'Return Data'!$B$7:$R$2843,4,0)</f>
        <v>215.38376624400999</v>
      </c>
      <c r="D73" s="65">
        <f>VLOOKUP($A73,'Return Data'!$B$7:$R$2843,10,0)</f>
        <v>13.6076</v>
      </c>
      <c r="E73" s="66">
        <f t="shared" si="19"/>
        <v>47</v>
      </c>
      <c r="F73" s="65">
        <f>VLOOKUP($A73,'Return Data'!$B$7:$R$2843,11,0)</f>
        <v>12.6128</v>
      </c>
      <c r="G73" s="66">
        <f t="shared" si="20"/>
        <v>54</v>
      </c>
      <c r="H73" s="65">
        <f>VLOOKUP($A73,'Return Data'!$B$7:$R$2843,12,0)</f>
        <v>36.913600000000002</v>
      </c>
      <c r="I73" s="66">
        <f t="shared" si="21"/>
        <v>56</v>
      </c>
      <c r="J73" s="65">
        <f>VLOOKUP($A73,'Return Data'!$B$7:$R$2843,13,0)</f>
        <v>49.844299999999997</v>
      </c>
      <c r="K73" s="66">
        <f t="shared" si="22"/>
        <v>54</v>
      </c>
      <c r="L73" s="65">
        <f>VLOOKUP($A73,'Return Data'!$B$7:$R$2843,17,0)</f>
        <v>22.623200000000001</v>
      </c>
      <c r="M73" s="66">
        <f t="shared" si="17"/>
        <v>51</v>
      </c>
      <c r="N73" s="65">
        <f>VLOOKUP($A73,'Return Data'!$B$7:$R$2843,14,0)</f>
        <v>11.0288</v>
      </c>
      <c r="O73" s="66">
        <f>RANK(N73,N$8:N$73,0)</f>
        <v>43</v>
      </c>
      <c r="P73" s="65">
        <f>VLOOKUP($A73,'Return Data'!$B$7:$R$2843,15,0)</f>
        <v>12.449400000000001</v>
      </c>
      <c r="Q73" s="66">
        <f>RANK(P73,P$8:P$73,0)</f>
        <v>26</v>
      </c>
      <c r="R73" s="65">
        <f>VLOOKUP($A73,'Return Data'!$B$7:$R$2843,16,0)</f>
        <v>18.188700000000001</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16.451250000000002</v>
      </c>
      <c r="E75" s="74"/>
      <c r="F75" s="75">
        <f>AVERAGE(F8:F73)</f>
        <v>20.358543939393943</v>
      </c>
      <c r="G75" s="74"/>
      <c r="H75" s="75">
        <f>AVERAGE(H8:H73)</f>
        <v>48.798760606060597</v>
      </c>
      <c r="I75" s="74"/>
      <c r="J75" s="75">
        <f>AVERAGE(J8:J73)</f>
        <v>63.424442424242415</v>
      </c>
      <c r="K75" s="74"/>
      <c r="L75" s="75">
        <f>AVERAGE(L8:L73)</f>
        <v>30.364917460317447</v>
      </c>
      <c r="M75" s="74"/>
      <c r="N75" s="75">
        <f>AVERAGE(N8:N73)</f>
        <v>14.94357307692308</v>
      </c>
      <c r="O75" s="74"/>
      <c r="P75" s="75">
        <f>AVERAGE(P8:P73)</f>
        <v>14.398682051282048</v>
      </c>
      <c r="Q75" s="74"/>
      <c r="R75" s="75">
        <f>AVERAGE(R8:R73)</f>
        <v>15.357466666666673</v>
      </c>
      <c r="S75" s="76"/>
    </row>
    <row r="76" spans="1:19" x14ac:dyDescent="0.3">
      <c r="A76" s="73" t="s">
        <v>28</v>
      </c>
      <c r="B76" s="74"/>
      <c r="C76" s="74"/>
      <c r="D76" s="75">
        <f>MIN(D8:D73)</f>
        <v>9.0023999999999997</v>
      </c>
      <c r="E76" s="74"/>
      <c r="F76" s="75">
        <f>MIN(F8:F73)</f>
        <v>6.3780000000000001</v>
      </c>
      <c r="G76" s="74"/>
      <c r="H76" s="75">
        <f>MIN(H8:H73)</f>
        <v>25.0623</v>
      </c>
      <c r="I76" s="74"/>
      <c r="J76" s="75">
        <f>MIN(J8:J73)</f>
        <v>32.790999999999997</v>
      </c>
      <c r="K76" s="74"/>
      <c r="L76" s="75">
        <f>MIN(L8:L73)</f>
        <v>18.415400000000002</v>
      </c>
      <c r="M76" s="74"/>
      <c r="N76" s="75">
        <f>MIN(N8:N73)</f>
        <v>7.4839000000000002</v>
      </c>
      <c r="O76" s="74"/>
      <c r="P76" s="75">
        <f>MIN(P8:P73)</f>
        <v>8.0821000000000005</v>
      </c>
      <c r="Q76" s="74"/>
      <c r="R76" s="75">
        <f>MIN(R8:R73)</f>
        <v>4.6090999999999998</v>
      </c>
      <c r="S76" s="76"/>
    </row>
    <row r="77" spans="1:19" ht="15" thickBot="1" x14ac:dyDescent="0.35">
      <c r="A77" s="77" t="s">
        <v>29</v>
      </c>
      <c r="B77" s="78"/>
      <c r="C77" s="78"/>
      <c r="D77" s="79">
        <f>MAX(D8:D73)</f>
        <v>34.878</v>
      </c>
      <c r="E77" s="78"/>
      <c r="F77" s="79">
        <f>MAX(F8:F73)</f>
        <v>55.552700000000002</v>
      </c>
      <c r="G77" s="78"/>
      <c r="H77" s="79">
        <f>MAX(H8:H73)</f>
        <v>100.8646</v>
      </c>
      <c r="I77" s="78"/>
      <c r="J77" s="79">
        <f>MAX(J8:J73)</f>
        <v>126.45440000000001</v>
      </c>
      <c r="K77" s="78"/>
      <c r="L77" s="79">
        <f>MAX(L8:L73)</f>
        <v>56.169499999999999</v>
      </c>
      <c r="M77" s="78"/>
      <c r="N77" s="79">
        <f>MAX(N8:N73)</f>
        <v>32.119999999999997</v>
      </c>
      <c r="O77" s="78"/>
      <c r="P77" s="79">
        <f>MAX(P8:P73)</f>
        <v>24.6249</v>
      </c>
      <c r="Q77" s="78"/>
      <c r="R77" s="79">
        <f>MAX(R8:R73)</f>
        <v>29.856300000000001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44413</v>
      </c>
      <c r="C8" s="65">
        <f>VLOOKUP($A8,'Return Data'!$B$7:$R$2843,4,0)</f>
        <v>12.18</v>
      </c>
      <c r="D8" s="65">
        <f>VLOOKUP($A8,'Return Data'!$B$7:$R$2843,8,0)</f>
        <v>3.0457000000000001</v>
      </c>
      <c r="E8" s="66">
        <f>RANK(D8,D$8:D$15,0)</f>
        <v>2</v>
      </c>
      <c r="F8" s="65">
        <f>VLOOKUP($A8,'Return Data'!$B$7:$R$2843,9,0)</f>
        <v>4.2808000000000002</v>
      </c>
      <c r="G8" s="66">
        <f t="shared" ref="G8" si="0">RANK(F8,F$8:F$15,0)</f>
        <v>2</v>
      </c>
      <c r="H8" s="65">
        <f>VLOOKUP($A8,'Return Data'!$B$7:$R$2843,10,0)</f>
        <v>16.778500000000001</v>
      </c>
      <c r="I8" s="66">
        <f t="shared" ref="I8" si="1">RANK(H8,H$8:H$15,0)</f>
        <v>2</v>
      </c>
      <c r="J8" s="65"/>
      <c r="K8" s="66"/>
      <c r="L8" s="65"/>
      <c r="M8" s="66"/>
      <c r="N8" s="65"/>
      <c r="O8" s="66"/>
      <c r="P8" s="65">
        <f>VLOOKUP($A8,'Return Data'!$B$7:$R$2843,16,0)</f>
        <v>21.8</v>
      </c>
      <c r="Q8" s="67">
        <f>RANK(P8,P$8:P$15,0)</f>
        <v>5</v>
      </c>
    </row>
    <row r="9" spans="1:18" x14ac:dyDescent="0.3">
      <c r="A9" s="63" t="s">
        <v>377</v>
      </c>
      <c r="B9" s="64">
        <f>VLOOKUP($A9,'Return Data'!$B$7:$R$2843,3,0)</f>
        <v>44413</v>
      </c>
      <c r="C9" s="65">
        <f>VLOOKUP($A9,'Return Data'!$B$7:$R$2843,4,0)</f>
        <v>15.62</v>
      </c>
      <c r="D9" s="65">
        <f>VLOOKUP($A9,'Return Data'!$B$7:$R$2843,8,0)</f>
        <v>2.0914999999999999</v>
      </c>
      <c r="E9" s="66">
        <f t="shared" ref="E9:E15" si="2">RANK(D9,D$8:D$15,0)</f>
        <v>7</v>
      </c>
      <c r="F9" s="65">
        <f>VLOOKUP($A9,'Return Data'!$B$7:$R$2843,9,0)</f>
        <v>2.6956000000000002</v>
      </c>
      <c r="G9" s="66">
        <f t="shared" ref="G9" si="3">RANK(F9,F$8:F$15,0)</f>
        <v>8</v>
      </c>
      <c r="H9" s="65">
        <f>VLOOKUP($A9,'Return Data'!$B$7:$R$2843,10,0)</f>
        <v>10.623200000000001</v>
      </c>
      <c r="I9" s="66">
        <f t="shared" ref="I9" si="4">RANK(H9,H$8:H$15,0)</f>
        <v>7</v>
      </c>
      <c r="J9" s="65">
        <f>VLOOKUP($A9,'Return Data'!$B$7:$R$2843,11,0)</f>
        <v>10.8588</v>
      </c>
      <c r="K9" s="66">
        <f t="shared" ref="K9" si="5">RANK(J9,J$8:J$15,0)</f>
        <v>4</v>
      </c>
      <c r="L9" s="65">
        <f>VLOOKUP($A9,'Return Data'!$B$7:$R$2843,12,0)</f>
        <v>32.936199999999999</v>
      </c>
      <c r="M9" s="66">
        <f t="shared" ref="M9" si="6">RANK(L9,L$8:L$15,0)</f>
        <v>3</v>
      </c>
      <c r="N9" s="65">
        <f>VLOOKUP($A9,'Return Data'!$B$7:$R$2843,13,0)</f>
        <v>46.666699999999999</v>
      </c>
      <c r="O9" s="66">
        <f t="shared" ref="O9" si="7">RANK(N9,N$8:N$15,0)</f>
        <v>3</v>
      </c>
      <c r="P9" s="65">
        <f>VLOOKUP($A9,'Return Data'!$B$7:$R$2843,16,0)</f>
        <v>35.180500000000002</v>
      </c>
      <c r="Q9" s="67">
        <f t="shared" ref="Q9:Q15" si="8">RANK(P9,P$8:P$15,0)</f>
        <v>3</v>
      </c>
    </row>
    <row r="10" spans="1:18" x14ac:dyDescent="0.3">
      <c r="A10" s="63" t="s">
        <v>1961</v>
      </c>
      <c r="B10" s="64">
        <f>VLOOKUP($A10,'Return Data'!$B$7:$R$2843,3,0)</f>
        <v>44413</v>
      </c>
      <c r="C10" s="65">
        <f>VLOOKUP($A10,'Return Data'!$B$7:$R$2843,4,0)</f>
        <v>13.67</v>
      </c>
      <c r="D10" s="65">
        <f>VLOOKUP($A10,'Return Data'!$B$7:$R$2843,8,0)</f>
        <v>2.5506000000000002</v>
      </c>
      <c r="E10" s="66">
        <f t="shared" si="2"/>
        <v>5</v>
      </c>
      <c r="F10" s="65">
        <f>VLOOKUP($A10,'Return Data'!$B$7:$R$2843,9,0)</f>
        <v>3.0920000000000001</v>
      </c>
      <c r="G10" s="66">
        <f t="shared" ref="G10:G15" si="9">RANK(F10,F$8:F$15,0)</f>
        <v>7</v>
      </c>
      <c r="H10" s="65">
        <f>VLOOKUP($A10,'Return Data'!$B$7:$R$2843,10,0)</f>
        <v>14.3933</v>
      </c>
      <c r="I10" s="66">
        <f t="shared" ref="I10:I15" si="10">RANK(H10,H$8:H$15,0)</f>
        <v>3</v>
      </c>
      <c r="J10" s="65">
        <f>VLOOKUP($A10,'Return Data'!$B$7:$R$2843,11,0)</f>
        <v>15.553699999999999</v>
      </c>
      <c r="K10" s="66">
        <f t="shared" ref="K10:K15" si="11">RANK(J10,J$8:J$15,0)</f>
        <v>3</v>
      </c>
      <c r="L10" s="65"/>
      <c r="M10" s="66"/>
      <c r="N10" s="65"/>
      <c r="O10" s="66"/>
      <c r="P10" s="65">
        <f>VLOOKUP($A10,'Return Data'!$B$7:$R$2843,16,0)</f>
        <v>36.700000000000003</v>
      </c>
      <c r="Q10" s="67">
        <f t="shared" si="8"/>
        <v>2</v>
      </c>
    </row>
    <row r="11" spans="1:18" x14ac:dyDescent="0.3">
      <c r="A11" s="63" t="s">
        <v>1962</v>
      </c>
      <c r="B11" s="64">
        <f>VLOOKUP($A11,'Return Data'!$B$7:$R$2843,3,0)</f>
        <v>44413</v>
      </c>
      <c r="C11" s="65">
        <f>VLOOKUP($A11,'Return Data'!$B$7:$R$2843,4,0)</f>
        <v>11.97</v>
      </c>
      <c r="D11" s="65">
        <f>VLOOKUP($A11,'Return Data'!$B$7:$R$2843,8,0)</f>
        <v>1.5266999999999999</v>
      </c>
      <c r="E11" s="66">
        <f t="shared" si="2"/>
        <v>8</v>
      </c>
      <c r="F11" s="65">
        <f>VLOOKUP($A11,'Return Data'!$B$7:$R$2843,9,0)</f>
        <v>3.9965000000000002</v>
      </c>
      <c r="G11" s="66">
        <f t="shared" si="9"/>
        <v>3</v>
      </c>
      <c r="H11" s="65"/>
      <c r="I11" s="66"/>
      <c r="J11" s="65"/>
      <c r="K11" s="66"/>
      <c r="L11" s="65"/>
      <c r="M11" s="66"/>
      <c r="N11" s="65"/>
      <c r="O11" s="66"/>
      <c r="P11" s="65">
        <f>VLOOKUP($A11,'Return Data'!$B$7:$R$2843,16,0)</f>
        <v>19.7</v>
      </c>
      <c r="Q11" s="67">
        <f t="shared" si="8"/>
        <v>7</v>
      </c>
    </row>
    <row r="12" spans="1:18" x14ac:dyDescent="0.3">
      <c r="A12" s="63" t="s">
        <v>1964</v>
      </c>
      <c r="B12" s="64">
        <f>VLOOKUP($A12,'Return Data'!$B$7:$R$2843,3,0)</f>
        <v>44413</v>
      </c>
      <c r="C12" s="65">
        <f>VLOOKUP($A12,'Return Data'!$B$7:$R$2843,4,0)</f>
        <v>12.042999999999999</v>
      </c>
      <c r="D12" s="65">
        <f>VLOOKUP($A12,'Return Data'!$B$7:$R$2843,8,0)</f>
        <v>2.8700999999999999</v>
      </c>
      <c r="E12" s="66">
        <f t="shared" si="2"/>
        <v>4</v>
      </c>
      <c r="F12" s="65">
        <f>VLOOKUP($A12,'Return Data'!$B$7:$R$2843,9,0)</f>
        <v>3.6314000000000002</v>
      </c>
      <c r="G12" s="66">
        <f t="shared" si="9"/>
        <v>4</v>
      </c>
      <c r="H12" s="65">
        <f>VLOOKUP($A12,'Return Data'!$B$7:$R$2843,10,0)</f>
        <v>13.132899999999999</v>
      </c>
      <c r="I12" s="66">
        <f t="shared" si="10"/>
        <v>6</v>
      </c>
      <c r="J12" s="65"/>
      <c r="K12" s="66"/>
      <c r="L12" s="65"/>
      <c r="M12" s="66"/>
      <c r="N12" s="65"/>
      <c r="O12" s="66"/>
      <c r="P12" s="65">
        <f>VLOOKUP($A12,'Return Data'!$B$7:$R$2843,16,0)</f>
        <v>20.43</v>
      </c>
      <c r="Q12" s="67">
        <f t="shared" si="8"/>
        <v>6</v>
      </c>
    </row>
    <row r="13" spans="1:18" x14ac:dyDescent="0.3">
      <c r="A13" s="63" t="s">
        <v>1967</v>
      </c>
      <c r="B13" s="64">
        <f>VLOOKUP($A13,'Return Data'!$B$7:$R$2843,3,0)</f>
        <v>44413</v>
      </c>
      <c r="C13" s="65">
        <f>VLOOKUP($A13,'Return Data'!$B$7:$R$2843,4,0)</f>
        <v>17.098099999999999</v>
      </c>
      <c r="D13" s="65">
        <f>VLOOKUP($A13,'Return Data'!$B$7:$R$2843,8,0)</f>
        <v>3.1890000000000001</v>
      </c>
      <c r="E13" s="66">
        <f t="shared" si="2"/>
        <v>1</v>
      </c>
      <c r="F13" s="65">
        <f>VLOOKUP($A13,'Return Data'!$B$7:$R$2843,9,0)</f>
        <v>5.9893999999999998</v>
      </c>
      <c r="G13" s="66">
        <f t="shared" si="9"/>
        <v>1</v>
      </c>
      <c r="H13" s="65">
        <f>VLOOKUP($A13,'Return Data'!$B$7:$R$2843,10,0)</f>
        <v>18.434999999999999</v>
      </c>
      <c r="I13" s="66">
        <f t="shared" si="10"/>
        <v>1</v>
      </c>
      <c r="J13" s="65">
        <f>VLOOKUP($A13,'Return Data'!$B$7:$R$2843,11,0)</f>
        <v>37.344099999999997</v>
      </c>
      <c r="K13" s="66">
        <f t="shared" ref="K13" si="12">RANK(J13,J$8:J$15,0)</f>
        <v>1</v>
      </c>
      <c r="L13" s="65"/>
      <c r="M13" s="66"/>
      <c r="N13" s="65"/>
      <c r="O13" s="66"/>
      <c r="P13" s="65">
        <f>VLOOKUP($A13,'Return Data'!$B$7:$R$2843,16,0)</f>
        <v>70.980999999999995</v>
      </c>
      <c r="Q13" s="67">
        <f t="shared" si="8"/>
        <v>1</v>
      </c>
    </row>
    <row r="14" spans="1:18" x14ac:dyDescent="0.3">
      <c r="A14" s="63" t="s">
        <v>49</v>
      </c>
      <c r="B14" s="64">
        <f>VLOOKUP($A14,'Return Data'!$B$7:$R$2843,3,0)</f>
        <v>44413</v>
      </c>
      <c r="C14" s="65">
        <f>VLOOKUP($A14,'Return Data'!$B$7:$R$2843,4,0)</f>
        <v>16.510000000000002</v>
      </c>
      <c r="D14" s="65">
        <f>VLOOKUP($A14,'Return Data'!$B$7:$R$2843,8,0)</f>
        <v>2.2924000000000002</v>
      </c>
      <c r="E14" s="66">
        <f t="shared" si="2"/>
        <v>6</v>
      </c>
      <c r="F14" s="65">
        <f>VLOOKUP($A14,'Return Data'!$B$7:$R$2843,9,0)</f>
        <v>3.1230000000000002</v>
      </c>
      <c r="G14" s="66">
        <f t="shared" si="9"/>
        <v>6</v>
      </c>
      <c r="H14" s="65">
        <f>VLOOKUP($A14,'Return Data'!$B$7:$R$2843,10,0)</f>
        <v>13.627000000000001</v>
      </c>
      <c r="I14" s="66">
        <f t="shared" si="10"/>
        <v>4</v>
      </c>
      <c r="J14" s="65">
        <f>VLOOKUP($A14,'Return Data'!$B$7:$R$2843,11,0)</f>
        <v>15.616199999999999</v>
      </c>
      <c r="K14" s="66">
        <f t="shared" si="11"/>
        <v>2</v>
      </c>
      <c r="L14" s="65">
        <f>VLOOKUP($A14,'Return Data'!$B$7:$R$2843,12,0)</f>
        <v>40.8703</v>
      </c>
      <c r="M14" s="66">
        <f t="shared" ref="M14:M15" si="13">RANK(L14,L$8:L$15,0)</f>
        <v>1</v>
      </c>
      <c r="N14" s="65">
        <f>VLOOKUP($A14,'Return Data'!$B$7:$R$2843,13,0)</f>
        <v>57.990400000000001</v>
      </c>
      <c r="O14" s="66">
        <f t="shared" ref="O14:O15" si="14">RANK(N14,N$8:N$15,0)</f>
        <v>1</v>
      </c>
      <c r="P14" s="65">
        <f>VLOOKUP($A14,'Return Data'!$B$7:$R$2843,16,0)</f>
        <v>27.429099999999998</v>
      </c>
      <c r="Q14" s="67">
        <f t="shared" si="8"/>
        <v>4</v>
      </c>
    </row>
    <row r="15" spans="1:18" x14ac:dyDescent="0.3">
      <c r="A15" s="63" t="s">
        <v>50</v>
      </c>
      <c r="B15" s="64">
        <f>VLOOKUP($A15,'Return Data'!$B$7:$R$2843,3,0)</f>
        <v>44413</v>
      </c>
      <c r="C15" s="65">
        <f>VLOOKUP($A15,'Return Data'!$B$7:$R$2843,4,0)</f>
        <v>163.79140000000001</v>
      </c>
      <c r="D15" s="65">
        <f>VLOOKUP($A15,'Return Data'!$B$7:$R$2843,8,0)</f>
        <v>2.9192999999999998</v>
      </c>
      <c r="E15" s="66">
        <f t="shared" si="2"/>
        <v>3</v>
      </c>
      <c r="F15" s="65">
        <f>VLOOKUP($A15,'Return Data'!$B$7:$R$2843,9,0)</f>
        <v>3.4653999999999998</v>
      </c>
      <c r="G15" s="66">
        <f t="shared" si="9"/>
        <v>5</v>
      </c>
      <c r="H15" s="65">
        <f>VLOOKUP($A15,'Return Data'!$B$7:$R$2843,10,0)</f>
        <v>13.5869</v>
      </c>
      <c r="I15" s="66">
        <f t="shared" si="10"/>
        <v>5</v>
      </c>
      <c r="J15" s="65">
        <f>VLOOKUP($A15,'Return Data'!$B$7:$R$2843,11,0)</f>
        <v>10.6561</v>
      </c>
      <c r="K15" s="66">
        <f t="shared" si="11"/>
        <v>5</v>
      </c>
      <c r="L15" s="65">
        <f>VLOOKUP($A15,'Return Data'!$B$7:$R$2843,12,0)</f>
        <v>38.708100000000002</v>
      </c>
      <c r="M15" s="66">
        <f t="shared" si="13"/>
        <v>2</v>
      </c>
      <c r="N15" s="65">
        <f>VLOOKUP($A15,'Return Data'!$B$7:$R$2843,13,0)</f>
        <v>48.802</v>
      </c>
      <c r="O15" s="66">
        <f t="shared" si="14"/>
        <v>2</v>
      </c>
      <c r="P15" s="65">
        <f>VLOOKUP($A15,'Return Data'!$B$7:$R$2843,16,0)</f>
        <v>15.2818</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2.5606625000000003</v>
      </c>
      <c r="E17" s="74"/>
      <c r="F17" s="75">
        <f>AVERAGE(F8:F15)</f>
        <v>3.7842625000000001</v>
      </c>
      <c r="G17" s="74"/>
      <c r="H17" s="75">
        <f>AVERAGE(H8:H15)</f>
        <v>14.368114285714285</v>
      </c>
      <c r="I17" s="74"/>
      <c r="J17" s="75">
        <f>AVERAGE(J8:J15)</f>
        <v>18.005779999999998</v>
      </c>
      <c r="K17" s="74"/>
      <c r="L17" s="75">
        <f>AVERAGE(L8:L15)</f>
        <v>37.504866666666665</v>
      </c>
      <c r="M17" s="74"/>
      <c r="N17" s="75">
        <f>AVERAGE(N8:N15)</f>
        <v>51.153033333333333</v>
      </c>
      <c r="O17" s="74"/>
      <c r="P17" s="75">
        <f>AVERAGE(P8:P15)</f>
        <v>30.937800000000003</v>
      </c>
      <c r="Q17" s="76"/>
    </row>
    <row r="18" spans="1:17" ht="15" customHeight="1" x14ac:dyDescent="0.3">
      <c r="A18" s="73" t="s">
        <v>28</v>
      </c>
      <c r="B18" s="74"/>
      <c r="C18" s="74"/>
      <c r="D18" s="75">
        <f>MIN(D8:D15)</f>
        <v>1.5266999999999999</v>
      </c>
      <c r="E18" s="74"/>
      <c r="F18" s="75">
        <f>MIN(F8:F15)</f>
        <v>2.6956000000000002</v>
      </c>
      <c r="G18" s="74"/>
      <c r="H18" s="75">
        <f>MIN(H8:H15)</f>
        <v>10.623200000000001</v>
      </c>
      <c r="I18" s="74"/>
      <c r="J18" s="75">
        <f>MIN(J8:J15)</f>
        <v>10.6561</v>
      </c>
      <c r="K18" s="74"/>
      <c r="L18" s="75">
        <f>MIN(L8:L15)</f>
        <v>32.936199999999999</v>
      </c>
      <c r="M18" s="74"/>
      <c r="N18" s="75">
        <f>MIN(N8:N15)</f>
        <v>46.666699999999999</v>
      </c>
      <c r="O18" s="74"/>
      <c r="P18" s="75">
        <f>MIN(P8:P15)</f>
        <v>15.2818</v>
      </c>
      <c r="Q18" s="76"/>
    </row>
    <row r="19" spans="1:17" ht="15" thickBot="1" x14ac:dyDescent="0.35">
      <c r="A19" s="77" t="s">
        <v>29</v>
      </c>
      <c r="B19" s="78"/>
      <c r="C19" s="78"/>
      <c r="D19" s="79">
        <f>MAX(D8:D15)</f>
        <v>3.1890000000000001</v>
      </c>
      <c r="E19" s="78"/>
      <c r="F19" s="79">
        <f>MAX(F8:F15)</f>
        <v>5.9893999999999998</v>
      </c>
      <c r="G19" s="78"/>
      <c r="H19" s="79">
        <f>MAX(H8:H15)</f>
        <v>18.434999999999999</v>
      </c>
      <c r="I19" s="78"/>
      <c r="J19" s="79">
        <f>MAX(J8:J15)</f>
        <v>37.344099999999997</v>
      </c>
      <c r="K19" s="78"/>
      <c r="L19" s="79">
        <f>MAX(L8:L15)</f>
        <v>40.8703</v>
      </c>
      <c r="M19" s="78"/>
      <c r="N19" s="79">
        <f>MAX(N8:N15)</f>
        <v>57.990400000000001</v>
      </c>
      <c r="O19" s="78"/>
      <c r="P19" s="79">
        <f>MAX(P8:P15)</f>
        <v>70.980999999999995</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44413</v>
      </c>
      <c r="C8" s="65">
        <f>VLOOKUP($A8,'Return Data'!$B$7:$R$2843,4,0)</f>
        <v>12.04</v>
      </c>
      <c r="D8" s="65">
        <f>VLOOKUP($A8,'Return Data'!$B$7:$R$2843,8,0)</f>
        <v>3.0821999999999998</v>
      </c>
      <c r="E8" s="66">
        <f>RANK(D8,D$8:D$16,0)</f>
        <v>2</v>
      </c>
      <c r="F8" s="65">
        <f>VLOOKUP($A8,'Return Data'!$B$7:$R$2843,9,0)</f>
        <v>4.1521999999999997</v>
      </c>
      <c r="G8" s="66">
        <f>RANK(F8,F$8:F$16,0)</f>
        <v>2</v>
      </c>
      <c r="H8" s="65">
        <f>VLOOKUP($A8,'Return Data'!$B$7:$R$2843,10,0)</f>
        <v>16.216200000000001</v>
      </c>
      <c r="I8" s="66">
        <f>RANK(H8,H$8:H$16,0)</f>
        <v>2</v>
      </c>
      <c r="J8" s="65"/>
      <c r="K8" s="66"/>
      <c r="L8" s="65"/>
      <c r="M8" s="66"/>
      <c r="N8" s="65"/>
      <c r="O8" s="66"/>
      <c r="P8" s="65">
        <f>VLOOKUP($A8,'Return Data'!$B$7:$R$2843,16,0)</f>
        <v>20.399999999999999</v>
      </c>
      <c r="Q8" s="67">
        <f>RANK(P8,P$8:P$16,0)</f>
        <v>6</v>
      </c>
    </row>
    <row r="9" spans="1:17" x14ac:dyDescent="0.3">
      <c r="A9" s="63" t="s">
        <v>379</v>
      </c>
      <c r="B9" s="64">
        <f>VLOOKUP($A9,'Return Data'!$B$7:$R$2843,3,0)</f>
        <v>44413</v>
      </c>
      <c r="C9" s="65">
        <f>VLOOKUP($A9,'Return Data'!$B$7:$R$2843,4,0)</f>
        <v>15.25</v>
      </c>
      <c r="D9" s="65">
        <f>VLOOKUP($A9,'Return Data'!$B$7:$R$2843,8,0)</f>
        <v>2.0066999999999999</v>
      </c>
      <c r="E9" s="66">
        <f t="shared" ref="E9:E16" si="0">RANK(D9,D$8:D$16,0)</f>
        <v>8</v>
      </c>
      <c r="F9" s="65">
        <f>VLOOKUP($A9,'Return Data'!$B$7:$R$2843,9,0)</f>
        <v>2.5554999999999999</v>
      </c>
      <c r="G9" s="66">
        <f t="shared" ref="G9:G16" si="1">RANK(F9,F$8:F$16,0)</f>
        <v>9</v>
      </c>
      <c r="H9" s="65">
        <f>VLOOKUP($A9,'Return Data'!$B$7:$R$2843,10,0)</f>
        <v>10.187900000000001</v>
      </c>
      <c r="I9" s="66">
        <f t="shared" ref="I9:I16" si="2">RANK(H9,H$8:H$16,0)</f>
        <v>8</v>
      </c>
      <c r="J9" s="65">
        <f>VLOOKUP($A9,'Return Data'!$B$7:$R$2843,11,0)</f>
        <v>9.9495000000000005</v>
      </c>
      <c r="K9" s="66">
        <f t="shared" ref="K9:K16" si="3">RANK(J9,J$8:J$16,0)</f>
        <v>5</v>
      </c>
      <c r="L9" s="65">
        <f>VLOOKUP($A9,'Return Data'!$B$7:$R$2843,12,0)</f>
        <v>31.2392</v>
      </c>
      <c r="M9" s="66">
        <f t="shared" ref="M9:M16" si="4">RANK(L9,L$8:L$16,0)</f>
        <v>3</v>
      </c>
      <c r="N9" s="65">
        <f>VLOOKUP($A9,'Return Data'!$B$7:$R$2843,13,0)</f>
        <v>44.276299999999999</v>
      </c>
      <c r="O9" s="66">
        <f t="shared" ref="O9:O16" si="5">RANK(N9,N$8:N$16,0)</f>
        <v>3</v>
      </c>
      <c r="P9" s="65">
        <f>VLOOKUP($A9,'Return Data'!$B$7:$R$2843,16,0)</f>
        <v>33.0077</v>
      </c>
      <c r="Q9" s="67">
        <f t="shared" ref="Q9:Q16" si="6">RANK(P9,P$8:P$16,0)</f>
        <v>3</v>
      </c>
    </row>
    <row r="10" spans="1:17" x14ac:dyDescent="0.3">
      <c r="A10" s="63" t="s">
        <v>1960</v>
      </c>
      <c r="B10" s="64">
        <f>VLOOKUP($A10,'Return Data'!$B$7:$R$2843,3,0)</f>
        <v>44413</v>
      </c>
      <c r="C10" s="65">
        <f>VLOOKUP($A10,'Return Data'!$B$7:$R$2843,4,0)</f>
        <v>13.48</v>
      </c>
      <c r="D10" s="65">
        <f>VLOOKUP($A10,'Return Data'!$B$7:$R$2843,8,0)</f>
        <v>2.4316</v>
      </c>
      <c r="E10" s="66">
        <f t="shared" si="0"/>
        <v>6</v>
      </c>
      <c r="F10" s="65">
        <f>VLOOKUP($A10,'Return Data'!$B$7:$R$2843,9,0)</f>
        <v>2.9007999999999998</v>
      </c>
      <c r="G10" s="66">
        <f t="shared" si="1"/>
        <v>8</v>
      </c>
      <c r="H10" s="65">
        <f>VLOOKUP($A10,'Return Data'!$B$7:$R$2843,10,0)</f>
        <v>13.9476</v>
      </c>
      <c r="I10" s="66">
        <f t="shared" ref="I10" si="7">RANK(H10,H$8:H$16,0)</f>
        <v>3</v>
      </c>
      <c r="J10" s="65">
        <f>VLOOKUP($A10,'Return Data'!$B$7:$R$2843,11,0)</f>
        <v>14.528499999999999</v>
      </c>
      <c r="K10" s="66">
        <f t="shared" ref="K10" si="8">RANK(J10,J$8:J$16,0)</f>
        <v>3</v>
      </c>
      <c r="L10" s="65"/>
      <c r="M10" s="66"/>
      <c r="N10" s="65"/>
      <c r="O10" s="66"/>
      <c r="P10" s="65">
        <f>VLOOKUP($A10,'Return Data'!$B$7:$R$2843,16,0)</f>
        <v>34.799999999999997</v>
      </c>
      <c r="Q10" s="67">
        <f t="shared" si="6"/>
        <v>2</v>
      </c>
    </row>
    <row r="11" spans="1:17" x14ac:dyDescent="0.3">
      <c r="A11" s="63" t="s">
        <v>1963</v>
      </c>
      <c r="B11" s="64">
        <f>VLOOKUP($A11,'Return Data'!$B$7:$R$2843,3,0)</f>
        <v>44413</v>
      </c>
      <c r="C11" s="65">
        <f>VLOOKUP($A11,'Return Data'!$B$7:$R$2843,4,0)</f>
        <v>11.89</v>
      </c>
      <c r="D11" s="65">
        <f>VLOOKUP($A11,'Return Data'!$B$7:$R$2843,8,0)</f>
        <v>1.4504999999999999</v>
      </c>
      <c r="E11" s="66">
        <f t="shared" si="0"/>
        <v>9</v>
      </c>
      <c r="F11" s="65">
        <f>VLOOKUP($A11,'Return Data'!$B$7:$R$2843,9,0)</f>
        <v>3.8428</v>
      </c>
      <c r="G11" s="66">
        <f t="shared" ref="G11" si="9">RANK(F11,F$8:F$16,0)</f>
        <v>3</v>
      </c>
      <c r="H11" s="65"/>
      <c r="I11" s="66"/>
      <c r="J11" s="65"/>
      <c r="K11" s="66"/>
      <c r="L11" s="65"/>
      <c r="M11" s="66"/>
      <c r="N11" s="65"/>
      <c r="O11" s="66"/>
      <c r="P11" s="65">
        <f>VLOOKUP($A11,'Return Data'!$B$7:$R$2843,16,0)</f>
        <v>18.899999999999999</v>
      </c>
      <c r="Q11" s="67">
        <f t="shared" si="6"/>
        <v>8</v>
      </c>
    </row>
    <row r="12" spans="1:17" x14ac:dyDescent="0.3">
      <c r="A12" s="63" t="s">
        <v>1965</v>
      </c>
      <c r="B12" s="64">
        <f>VLOOKUP($A12,'Return Data'!$B$7:$R$2843,3,0)</f>
        <v>44413</v>
      </c>
      <c r="C12" s="65">
        <f>VLOOKUP($A12,'Return Data'!$B$7:$R$2843,4,0)</f>
        <v>11.904</v>
      </c>
      <c r="D12" s="65">
        <f>VLOOKUP($A12,'Return Data'!$B$7:$R$2843,8,0)</f>
        <v>2.7978999999999998</v>
      </c>
      <c r="E12" s="66">
        <f t="shared" si="0"/>
        <v>4</v>
      </c>
      <c r="F12" s="65">
        <f>VLOOKUP($A12,'Return Data'!$B$7:$R$2843,9,0)</f>
        <v>3.4771000000000001</v>
      </c>
      <c r="G12" s="66">
        <f t="shared" si="1"/>
        <v>4</v>
      </c>
      <c r="H12" s="65">
        <f>VLOOKUP($A12,'Return Data'!$B$7:$R$2843,10,0)</f>
        <v>12.6419</v>
      </c>
      <c r="I12" s="66">
        <f t="shared" si="2"/>
        <v>6</v>
      </c>
      <c r="J12" s="65"/>
      <c r="K12" s="66"/>
      <c r="L12" s="65"/>
      <c r="M12" s="66"/>
      <c r="N12" s="65"/>
      <c r="O12" s="66"/>
      <c r="P12" s="65">
        <f>VLOOKUP($A12,'Return Data'!$B$7:$R$2843,16,0)</f>
        <v>19.04</v>
      </c>
      <c r="Q12" s="67">
        <f t="shared" si="6"/>
        <v>7</v>
      </c>
    </row>
    <row r="13" spans="1:17" x14ac:dyDescent="0.3">
      <c r="A13" s="63" t="s">
        <v>1966</v>
      </c>
      <c r="B13" s="64">
        <f>VLOOKUP($A13,'Return Data'!$B$7:$R$2843,3,0)</f>
        <v>44413</v>
      </c>
      <c r="C13" s="65">
        <f>VLOOKUP($A13,'Return Data'!$B$7:$R$2843,4,0)</f>
        <v>27.748000000000001</v>
      </c>
      <c r="D13" s="65">
        <f>VLOOKUP($A13,'Return Data'!$B$7:$R$2843,8,0)</f>
        <v>2.5463</v>
      </c>
      <c r="E13" s="66">
        <f t="shared" si="0"/>
        <v>5</v>
      </c>
      <c r="F13" s="65">
        <f>VLOOKUP($A13,'Return Data'!$B$7:$R$2843,9,0)</f>
        <v>2.9649000000000001</v>
      </c>
      <c r="G13" s="66">
        <f t="shared" si="1"/>
        <v>7</v>
      </c>
      <c r="H13" s="65">
        <f>VLOOKUP($A13,'Return Data'!$B$7:$R$2843,10,0)</f>
        <v>11.428800000000001</v>
      </c>
      <c r="I13" s="66">
        <f t="shared" si="2"/>
        <v>7</v>
      </c>
      <c r="J13" s="65"/>
      <c r="K13" s="66"/>
      <c r="L13" s="65"/>
      <c r="M13" s="66"/>
      <c r="N13" s="65"/>
      <c r="O13" s="66"/>
      <c r="P13" s="65">
        <f>VLOOKUP($A13,'Return Data'!$B$7:$R$2843,16,0)</f>
        <v>24.4026</v>
      </c>
      <c r="Q13" s="67">
        <f t="shared" si="6"/>
        <v>5</v>
      </c>
    </row>
    <row r="14" spans="1:17" x14ac:dyDescent="0.3">
      <c r="A14" s="63" t="s">
        <v>1968</v>
      </c>
      <c r="B14" s="64">
        <f>VLOOKUP($A14,'Return Data'!$B$7:$R$2843,3,0)</f>
        <v>44413</v>
      </c>
      <c r="C14" s="65">
        <f>VLOOKUP($A14,'Return Data'!$B$7:$R$2843,4,0)</f>
        <v>16.936399999999999</v>
      </c>
      <c r="D14" s="65">
        <f>VLOOKUP($A14,'Return Data'!$B$7:$R$2843,8,0)</f>
        <v>3.1417999999999999</v>
      </c>
      <c r="E14" s="66">
        <f t="shared" si="0"/>
        <v>1</v>
      </c>
      <c r="F14" s="65">
        <f>VLOOKUP($A14,'Return Data'!$B$7:$R$2843,9,0)</f>
        <v>5.8815999999999997</v>
      </c>
      <c r="G14" s="66">
        <f t="shared" si="1"/>
        <v>1</v>
      </c>
      <c r="H14" s="65">
        <f>VLOOKUP($A14,'Return Data'!$B$7:$R$2843,10,0)</f>
        <v>18.082899999999999</v>
      </c>
      <c r="I14" s="66">
        <f t="shared" si="2"/>
        <v>1</v>
      </c>
      <c r="J14" s="65">
        <f>VLOOKUP($A14,'Return Data'!$B$7:$R$2843,11,0)</f>
        <v>36.537599999999998</v>
      </c>
      <c r="K14" s="66">
        <f t="shared" ref="K14" si="10">RANK(J14,J$8:J$16,0)</f>
        <v>1</v>
      </c>
      <c r="L14" s="65"/>
      <c r="M14" s="66"/>
      <c r="N14" s="65"/>
      <c r="O14" s="66"/>
      <c r="P14" s="65">
        <f>VLOOKUP($A14,'Return Data'!$B$7:$R$2843,16,0)</f>
        <v>69.364000000000004</v>
      </c>
      <c r="Q14" s="67">
        <f t="shared" si="6"/>
        <v>1</v>
      </c>
    </row>
    <row r="15" spans="1:17" x14ac:dyDescent="0.3">
      <c r="A15" s="63" t="s">
        <v>51</v>
      </c>
      <c r="B15" s="64">
        <f>VLOOKUP($A15,'Return Data'!$B$7:$R$2843,3,0)</f>
        <v>44413</v>
      </c>
      <c r="C15" s="65">
        <f>VLOOKUP($A15,'Return Data'!$B$7:$R$2843,4,0)</f>
        <v>16.29</v>
      </c>
      <c r="D15" s="65">
        <f>VLOOKUP($A15,'Return Data'!$B$7:$R$2843,8,0)</f>
        <v>2.1957</v>
      </c>
      <c r="E15" s="66">
        <f t="shared" si="0"/>
        <v>7</v>
      </c>
      <c r="F15" s="65">
        <f>VLOOKUP($A15,'Return Data'!$B$7:$R$2843,9,0)</f>
        <v>3.0360999999999998</v>
      </c>
      <c r="G15" s="66">
        <f t="shared" si="1"/>
        <v>6</v>
      </c>
      <c r="H15" s="65">
        <f>VLOOKUP($A15,'Return Data'!$B$7:$R$2843,10,0)</f>
        <v>13.3612</v>
      </c>
      <c r="I15" s="66">
        <f t="shared" si="2"/>
        <v>4</v>
      </c>
      <c r="J15" s="65">
        <f>VLOOKUP($A15,'Return Data'!$B$7:$R$2843,11,0)</f>
        <v>15.2051</v>
      </c>
      <c r="K15" s="66">
        <f t="shared" si="3"/>
        <v>2</v>
      </c>
      <c r="L15" s="65">
        <f>VLOOKUP($A15,'Return Data'!$B$7:$R$2843,12,0)</f>
        <v>40.068800000000003</v>
      </c>
      <c r="M15" s="66">
        <f t="shared" si="4"/>
        <v>1</v>
      </c>
      <c r="N15" s="65">
        <f>VLOOKUP($A15,'Return Data'!$B$7:$R$2843,13,0)</f>
        <v>56.785400000000003</v>
      </c>
      <c r="O15" s="66">
        <f t="shared" si="5"/>
        <v>1</v>
      </c>
      <c r="P15" s="65">
        <f>VLOOKUP($A15,'Return Data'!$B$7:$R$2843,16,0)</f>
        <v>26.6053</v>
      </c>
      <c r="Q15" s="67">
        <f t="shared" si="6"/>
        <v>4</v>
      </c>
    </row>
    <row r="16" spans="1:17" x14ac:dyDescent="0.3">
      <c r="A16" s="63" t="s">
        <v>52</v>
      </c>
      <c r="B16" s="64">
        <f>VLOOKUP($A16,'Return Data'!$B$7:$R$2843,3,0)</f>
        <v>44413</v>
      </c>
      <c r="C16" s="65">
        <f>VLOOKUP($A16,'Return Data'!$B$7:$R$2843,4,0)</f>
        <v>676.742096782658</v>
      </c>
      <c r="D16" s="65">
        <f>VLOOKUP($A16,'Return Data'!$B$7:$R$2843,8,0)</f>
        <v>2.887</v>
      </c>
      <c r="E16" s="66">
        <f t="shared" si="0"/>
        <v>3</v>
      </c>
      <c r="F16" s="65">
        <f>VLOOKUP($A16,'Return Data'!$B$7:$R$2843,9,0)</f>
        <v>3.3957000000000002</v>
      </c>
      <c r="G16" s="66">
        <f t="shared" si="1"/>
        <v>5</v>
      </c>
      <c r="H16" s="65">
        <f>VLOOKUP($A16,'Return Data'!$B$7:$R$2843,10,0)</f>
        <v>13.358499999999999</v>
      </c>
      <c r="I16" s="66">
        <f t="shared" si="2"/>
        <v>5</v>
      </c>
      <c r="J16" s="65">
        <f>VLOOKUP($A16,'Return Data'!$B$7:$R$2843,11,0)</f>
        <v>10.2125</v>
      </c>
      <c r="K16" s="66">
        <f t="shared" si="3"/>
        <v>4</v>
      </c>
      <c r="L16" s="65">
        <f>VLOOKUP($A16,'Return Data'!$B$7:$R$2843,12,0)</f>
        <v>37.874400000000001</v>
      </c>
      <c r="M16" s="66">
        <f t="shared" si="4"/>
        <v>2</v>
      </c>
      <c r="N16" s="65">
        <f>VLOOKUP($A16,'Return Data'!$B$7:$R$2843,13,0)</f>
        <v>47.637799999999999</v>
      </c>
      <c r="O16" s="66">
        <f t="shared" si="5"/>
        <v>2</v>
      </c>
      <c r="P16" s="65">
        <f>VLOOKUP($A16,'Return Data'!$B$7:$R$2843,16,0)</f>
        <v>14.7601</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2.5044111111111111</v>
      </c>
      <c r="E18" s="74"/>
      <c r="F18" s="75">
        <f>AVERAGE(F8:F16)</f>
        <v>3.5785222222222219</v>
      </c>
      <c r="G18" s="74"/>
      <c r="H18" s="75">
        <f>AVERAGE(H8:H16)</f>
        <v>13.653124999999999</v>
      </c>
      <c r="I18" s="74"/>
      <c r="J18" s="75">
        <f>AVERAGE(J8:J16)</f>
        <v>17.286639999999998</v>
      </c>
      <c r="K18" s="74"/>
      <c r="L18" s="75">
        <f>AVERAGE(L8:L16)</f>
        <v>36.394133333333336</v>
      </c>
      <c r="M18" s="74"/>
      <c r="N18" s="75">
        <f>AVERAGE(N8:N16)</f>
        <v>49.566499999999998</v>
      </c>
      <c r="O18" s="74"/>
      <c r="P18" s="75">
        <f>AVERAGE(P8:P16)</f>
        <v>29.031077777777778</v>
      </c>
      <c r="Q18" s="76"/>
    </row>
    <row r="19" spans="1:17" x14ac:dyDescent="0.3">
      <c r="A19" s="73" t="s">
        <v>28</v>
      </c>
      <c r="B19" s="74"/>
      <c r="C19" s="74"/>
      <c r="D19" s="75">
        <f>MIN(D8:D16)</f>
        <v>1.4504999999999999</v>
      </c>
      <c r="E19" s="74"/>
      <c r="F19" s="75">
        <f>MIN(F8:F16)</f>
        <v>2.5554999999999999</v>
      </c>
      <c r="G19" s="74"/>
      <c r="H19" s="75">
        <f>MIN(H8:H16)</f>
        <v>10.187900000000001</v>
      </c>
      <c r="I19" s="74"/>
      <c r="J19" s="75">
        <f>MIN(J8:J16)</f>
        <v>9.9495000000000005</v>
      </c>
      <c r="K19" s="74"/>
      <c r="L19" s="75">
        <f>MIN(L8:L16)</f>
        <v>31.2392</v>
      </c>
      <c r="M19" s="74"/>
      <c r="N19" s="75">
        <f>MIN(N8:N16)</f>
        <v>44.276299999999999</v>
      </c>
      <c r="O19" s="74"/>
      <c r="P19" s="75">
        <f>MIN(P8:P16)</f>
        <v>14.7601</v>
      </c>
      <c r="Q19" s="76"/>
    </row>
    <row r="20" spans="1:17" ht="15" thickBot="1" x14ac:dyDescent="0.35">
      <c r="A20" s="77" t="s">
        <v>29</v>
      </c>
      <c r="B20" s="78"/>
      <c r="C20" s="78"/>
      <c r="D20" s="79">
        <f>MAX(D8:D16)</f>
        <v>3.1417999999999999</v>
      </c>
      <c r="E20" s="78"/>
      <c r="F20" s="79">
        <f>MAX(F8:F16)</f>
        <v>5.8815999999999997</v>
      </c>
      <c r="G20" s="78"/>
      <c r="H20" s="79">
        <f>MAX(H8:H16)</f>
        <v>18.082899999999999</v>
      </c>
      <c r="I20" s="78"/>
      <c r="J20" s="79">
        <f>MAX(J8:J16)</f>
        <v>36.537599999999998</v>
      </c>
      <c r="K20" s="78"/>
      <c r="L20" s="79">
        <f>MAX(L8:L16)</f>
        <v>40.068800000000003</v>
      </c>
      <c r="M20" s="78"/>
      <c r="N20" s="79">
        <f>MAX(N8:N16)</f>
        <v>56.785400000000003</v>
      </c>
      <c r="O20" s="78"/>
      <c r="P20" s="79">
        <f>MAX(P8:P16)</f>
        <v>69.364000000000004</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44413</v>
      </c>
      <c r="C8" s="65">
        <f>VLOOKUP($A8,'Return Data'!$B$7:$R$2843,4,0)</f>
        <v>39.3538</v>
      </c>
      <c r="D8" s="65">
        <f>VLOOKUP($A8,'Return Data'!$B$7:$R$2843,9,0)</f>
        <v>8.1945999999999994</v>
      </c>
      <c r="E8" s="66">
        <f t="shared" ref="E8:E33" si="0">RANK(D8,D$8:D$33,0)</f>
        <v>11</v>
      </c>
      <c r="F8" s="65">
        <f>VLOOKUP($A8,'Return Data'!$B$7:$R$2843,10,0)</f>
        <v>5.8028000000000004</v>
      </c>
      <c r="G8" s="66">
        <f t="shared" ref="G8:G33" si="1">RANK(F8,F$8:F$33,0)</f>
        <v>2</v>
      </c>
      <c r="H8" s="65">
        <f>VLOOKUP($A8,'Return Data'!$B$7:$R$2843,11,0)</f>
        <v>6.4728000000000003</v>
      </c>
      <c r="I8" s="66">
        <f t="shared" ref="I8:I33" si="2">RANK(H8,H$8:H$33,0)</f>
        <v>3</v>
      </c>
      <c r="J8" s="65">
        <f>VLOOKUP($A8,'Return Data'!$B$7:$R$2843,12,0)</f>
        <v>5.2539999999999996</v>
      </c>
      <c r="K8" s="66">
        <f t="shared" ref="K8:K33" si="3">RANK(J8,J$8:J$33,0)</f>
        <v>3</v>
      </c>
      <c r="L8" s="65">
        <f>VLOOKUP($A8,'Return Data'!$B$7:$R$2843,13,0)</f>
        <v>6.8757999999999999</v>
      </c>
      <c r="M8" s="66">
        <f t="shared" ref="M8:M33" si="4">RANK(L8,L$8:L$33,0)</f>
        <v>2</v>
      </c>
      <c r="N8" s="65">
        <f>VLOOKUP($A8,'Return Data'!$B$7:$R$2843,17,0)</f>
        <v>8.6925000000000008</v>
      </c>
      <c r="O8" s="66">
        <f t="shared" ref="O8:O24" si="5">RANK(N8,N$8:N$33,0)</f>
        <v>4</v>
      </c>
      <c r="P8" s="65">
        <f>VLOOKUP($A8,'Return Data'!$B$7:$R$2843,14,0)</f>
        <v>9.218</v>
      </c>
      <c r="Q8" s="66">
        <f t="shared" ref="Q8:Q24" si="6">RANK(P8,P$8:P$33,0)</f>
        <v>2</v>
      </c>
      <c r="R8" s="65">
        <f>VLOOKUP($A8,'Return Data'!$B$7:$R$2843,16,0)</f>
        <v>9.3818000000000001</v>
      </c>
      <c r="S8" s="67">
        <f t="shared" ref="S8:S33" si="7">RANK(R8,R$8:R$33,0)</f>
        <v>1</v>
      </c>
    </row>
    <row r="9" spans="1:19" x14ac:dyDescent="0.3">
      <c r="A9" s="82" t="s">
        <v>1385</v>
      </c>
      <c r="B9" s="64">
        <f>VLOOKUP($A9,'Return Data'!$B$7:$R$2843,3,0)</f>
        <v>44413</v>
      </c>
      <c r="C9" s="65">
        <f>VLOOKUP($A9,'Return Data'!$B$7:$R$2843,4,0)</f>
        <v>25.936900000000001</v>
      </c>
      <c r="D9" s="65">
        <f>VLOOKUP($A9,'Return Data'!$B$7:$R$2843,9,0)</f>
        <v>7.4371</v>
      </c>
      <c r="E9" s="66">
        <f t="shared" si="0"/>
        <v>18</v>
      </c>
      <c r="F9" s="65">
        <f>VLOOKUP($A9,'Return Data'!$B$7:$R$2843,10,0)</f>
        <v>4.9842000000000004</v>
      </c>
      <c r="G9" s="66">
        <f t="shared" si="1"/>
        <v>15</v>
      </c>
      <c r="H9" s="65">
        <f>VLOOKUP($A9,'Return Data'!$B$7:$R$2843,11,0)</f>
        <v>5.5777999999999999</v>
      </c>
      <c r="I9" s="66">
        <f t="shared" si="2"/>
        <v>18</v>
      </c>
      <c r="J9" s="65">
        <f>VLOOKUP($A9,'Return Data'!$B$7:$R$2843,12,0)</f>
        <v>4.6458000000000004</v>
      </c>
      <c r="K9" s="66">
        <f t="shared" si="3"/>
        <v>10</v>
      </c>
      <c r="L9" s="65">
        <f>VLOOKUP($A9,'Return Data'!$B$7:$R$2843,13,0)</f>
        <v>5.3943000000000003</v>
      </c>
      <c r="M9" s="66">
        <f t="shared" si="4"/>
        <v>8</v>
      </c>
      <c r="N9" s="65">
        <f>VLOOKUP($A9,'Return Data'!$B$7:$R$2843,17,0)</f>
        <v>8.4961000000000002</v>
      </c>
      <c r="O9" s="66">
        <f t="shared" si="5"/>
        <v>7</v>
      </c>
      <c r="P9" s="65">
        <f>VLOOKUP($A9,'Return Data'!$B$7:$R$2843,14,0)</f>
        <v>9.0394000000000005</v>
      </c>
      <c r="Q9" s="66">
        <f t="shared" si="6"/>
        <v>3</v>
      </c>
      <c r="R9" s="65">
        <f>VLOOKUP($A9,'Return Data'!$B$7:$R$2843,16,0)</f>
        <v>8.8371999999999993</v>
      </c>
      <c r="S9" s="67">
        <f t="shared" si="7"/>
        <v>3</v>
      </c>
    </row>
    <row r="10" spans="1:19" x14ac:dyDescent="0.3">
      <c r="A10" s="82" t="s">
        <v>1388</v>
      </c>
      <c r="B10" s="64">
        <f>VLOOKUP($A10,'Return Data'!$B$7:$R$2843,3,0)</f>
        <v>44413</v>
      </c>
      <c r="C10" s="65">
        <f>VLOOKUP($A10,'Return Data'!$B$7:$R$2843,4,0)</f>
        <v>24.5946</v>
      </c>
      <c r="D10" s="65">
        <f>VLOOKUP($A10,'Return Data'!$B$7:$R$2843,9,0)</f>
        <v>7.1814</v>
      </c>
      <c r="E10" s="66">
        <f t="shared" si="0"/>
        <v>21</v>
      </c>
      <c r="F10" s="65">
        <f>VLOOKUP($A10,'Return Data'!$B$7:$R$2843,10,0)</f>
        <v>4.9801000000000002</v>
      </c>
      <c r="G10" s="66">
        <f t="shared" si="1"/>
        <v>16</v>
      </c>
      <c r="H10" s="65">
        <f>VLOOKUP($A10,'Return Data'!$B$7:$R$2843,11,0)</f>
        <v>6.0989000000000004</v>
      </c>
      <c r="I10" s="66">
        <f t="shared" si="2"/>
        <v>7</v>
      </c>
      <c r="J10" s="65">
        <f>VLOOKUP($A10,'Return Data'!$B$7:$R$2843,12,0)</f>
        <v>4.8403999999999998</v>
      </c>
      <c r="K10" s="66">
        <f t="shared" si="3"/>
        <v>7</v>
      </c>
      <c r="L10" s="65">
        <f>VLOOKUP($A10,'Return Data'!$B$7:$R$2843,13,0)</f>
        <v>5.4760999999999997</v>
      </c>
      <c r="M10" s="66">
        <f t="shared" si="4"/>
        <v>7</v>
      </c>
      <c r="N10" s="65">
        <f>VLOOKUP($A10,'Return Data'!$B$7:$R$2843,17,0)</f>
        <v>7.2023000000000001</v>
      </c>
      <c r="O10" s="66">
        <f t="shared" si="5"/>
        <v>19</v>
      </c>
      <c r="P10" s="65">
        <f>VLOOKUP($A10,'Return Data'!$B$7:$R$2843,14,0)</f>
        <v>8.0227000000000004</v>
      </c>
      <c r="Q10" s="66">
        <f t="shared" si="6"/>
        <v>14</v>
      </c>
      <c r="R10" s="65">
        <f>VLOOKUP($A10,'Return Data'!$B$7:$R$2843,16,0)</f>
        <v>8.7178000000000004</v>
      </c>
      <c r="S10" s="67">
        <f t="shared" si="7"/>
        <v>7</v>
      </c>
    </row>
    <row r="11" spans="1:19" x14ac:dyDescent="0.3">
      <c r="A11" s="82" t="s">
        <v>1390</v>
      </c>
      <c r="B11" s="64">
        <f>VLOOKUP($A11,'Return Data'!$B$7:$R$2843,3,0)</f>
        <v>44413</v>
      </c>
      <c r="C11" s="65">
        <f>VLOOKUP($A11,'Return Data'!$B$7:$R$2843,4,0)</f>
        <v>26.374500000000001</v>
      </c>
      <c r="D11" s="65">
        <f>VLOOKUP($A11,'Return Data'!$B$7:$R$2843,9,0)</f>
        <v>10.0265</v>
      </c>
      <c r="E11" s="66">
        <f t="shared" si="0"/>
        <v>1</v>
      </c>
      <c r="F11" s="65">
        <f>VLOOKUP($A11,'Return Data'!$B$7:$R$2843,10,0)</f>
        <v>5.6139999999999999</v>
      </c>
      <c r="G11" s="66">
        <f t="shared" si="1"/>
        <v>4</v>
      </c>
      <c r="H11" s="65">
        <f>VLOOKUP($A11,'Return Data'!$B$7:$R$2843,11,0)</f>
        <v>6.4847000000000001</v>
      </c>
      <c r="I11" s="66">
        <f t="shared" si="2"/>
        <v>2</v>
      </c>
      <c r="J11" s="65">
        <f>VLOOKUP($A11,'Return Data'!$B$7:$R$2843,12,0)</f>
        <v>4.8311999999999999</v>
      </c>
      <c r="K11" s="66">
        <f t="shared" si="3"/>
        <v>8</v>
      </c>
      <c r="L11" s="65">
        <f>VLOOKUP($A11,'Return Data'!$B$7:$R$2843,13,0)</f>
        <v>5.7675000000000001</v>
      </c>
      <c r="M11" s="66">
        <f t="shared" si="4"/>
        <v>6</v>
      </c>
      <c r="N11" s="65">
        <f>VLOOKUP($A11,'Return Data'!$B$7:$R$2843,17,0)</f>
        <v>8.6635000000000009</v>
      </c>
      <c r="O11" s="66">
        <f t="shared" si="5"/>
        <v>5</v>
      </c>
      <c r="P11" s="65">
        <f>VLOOKUP($A11,'Return Data'!$B$7:$R$2843,14,0)</f>
        <v>8.2131000000000007</v>
      </c>
      <c r="Q11" s="66">
        <f t="shared" si="6"/>
        <v>12</v>
      </c>
      <c r="R11" s="65">
        <f>VLOOKUP($A11,'Return Data'!$B$7:$R$2843,16,0)</f>
        <v>8.4341000000000008</v>
      </c>
      <c r="S11" s="67">
        <f t="shared" si="7"/>
        <v>12</v>
      </c>
    </row>
    <row r="12" spans="1:19" x14ac:dyDescent="0.3">
      <c r="A12" s="82" t="s">
        <v>1391</v>
      </c>
      <c r="B12" s="64">
        <f>VLOOKUP($A12,'Return Data'!$B$7:$R$2843,3,0)</f>
        <v>44413</v>
      </c>
      <c r="C12" s="65">
        <f>VLOOKUP($A12,'Return Data'!$B$7:$R$2843,4,0)</f>
        <v>18.536200000000001</v>
      </c>
      <c r="D12" s="65">
        <f>VLOOKUP($A12,'Return Data'!$B$7:$R$2843,9,0)</f>
        <v>3.8492000000000002</v>
      </c>
      <c r="E12" s="66">
        <f t="shared" si="0"/>
        <v>25</v>
      </c>
      <c r="F12" s="65">
        <f>VLOOKUP($A12,'Return Data'!$B$7:$R$2843,10,0)</f>
        <v>3.4891999999999999</v>
      </c>
      <c r="G12" s="66">
        <f t="shared" si="1"/>
        <v>25</v>
      </c>
      <c r="H12" s="65">
        <f>VLOOKUP($A12,'Return Data'!$B$7:$R$2843,11,0)</f>
        <v>4.9614000000000003</v>
      </c>
      <c r="I12" s="66">
        <f t="shared" si="2"/>
        <v>24</v>
      </c>
      <c r="J12" s="65">
        <f>VLOOKUP($A12,'Return Data'!$B$7:$R$2843,12,0)</f>
        <v>4.0647000000000002</v>
      </c>
      <c r="K12" s="66">
        <f t="shared" si="3"/>
        <v>22</v>
      </c>
      <c r="L12" s="65">
        <f>VLOOKUP($A12,'Return Data'!$B$7:$R$2843,13,0)</f>
        <v>4.8118999999999996</v>
      </c>
      <c r="M12" s="66">
        <f t="shared" si="4"/>
        <v>16</v>
      </c>
      <c r="N12" s="65">
        <f>VLOOKUP($A12,'Return Data'!$B$7:$R$2843,17,0)</f>
        <v>-1.7415</v>
      </c>
      <c r="O12" s="66">
        <f t="shared" si="5"/>
        <v>25</v>
      </c>
      <c r="P12" s="65">
        <f>VLOOKUP($A12,'Return Data'!$B$7:$R$2843,14,0)</f>
        <v>-2.9823</v>
      </c>
      <c r="Q12" s="66">
        <f t="shared" si="6"/>
        <v>24</v>
      </c>
      <c r="R12" s="65">
        <f>VLOOKUP($A12,'Return Data'!$B$7:$R$2843,16,0)</f>
        <v>4.6513999999999998</v>
      </c>
      <c r="S12" s="67">
        <f t="shared" si="7"/>
        <v>26</v>
      </c>
    </row>
    <row r="13" spans="1:19" x14ac:dyDescent="0.3">
      <c r="A13" s="82" t="s">
        <v>1393</v>
      </c>
      <c r="B13" s="64">
        <f>VLOOKUP($A13,'Return Data'!$B$7:$R$2843,3,0)</f>
        <v>44413</v>
      </c>
      <c r="C13" s="65">
        <f>VLOOKUP($A13,'Return Data'!$B$7:$R$2843,4,0)</f>
        <v>21.952100000000002</v>
      </c>
      <c r="D13" s="65">
        <f>VLOOKUP($A13,'Return Data'!$B$7:$R$2843,9,0)</f>
        <v>7.2638999999999996</v>
      </c>
      <c r="E13" s="66">
        <f t="shared" si="0"/>
        <v>20</v>
      </c>
      <c r="F13" s="65">
        <f>VLOOKUP($A13,'Return Data'!$B$7:$R$2843,10,0)</f>
        <v>4.3337000000000003</v>
      </c>
      <c r="G13" s="66">
        <f t="shared" si="1"/>
        <v>22</v>
      </c>
      <c r="H13" s="65">
        <f>VLOOKUP($A13,'Return Data'!$B$7:$R$2843,11,0)</f>
        <v>5.3051000000000004</v>
      </c>
      <c r="I13" s="66">
        <f t="shared" si="2"/>
        <v>21</v>
      </c>
      <c r="J13" s="65">
        <f>VLOOKUP($A13,'Return Data'!$B$7:$R$2843,12,0)</f>
        <v>4.1540999999999997</v>
      </c>
      <c r="K13" s="66">
        <f t="shared" si="3"/>
        <v>21</v>
      </c>
      <c r="L13" s="65">
        <f>VLOOKUP($A13,'Return Data'!$B$7:$R$2843,13,0)</f>
        <v>4.5960999999999999</v>
      </c>
      <c r="M13" s="66">
        <f t="shared" si="4"/>
        <v>21</v>
      </c>
      <c r="N13" s="65">
        <f>VLOOKUP($A13,'Return Data'!$B$7:$R$2843,17,0)</f>
        <v>7.4550999999999998</v>
      </c>
      <c r="O13" s="66">
        <f t="shared" si="5"/>
        <v>18</v>
      </c>
      <c r="P13" s="65">
        <f>VLOOKUP($A13,'Return Data'!$B$7:$R$2843,14,0)</f>
        <v>8.0442999999999998</v>
      </c>
      <c r="Q13" s="66">
        <f t="shared" si="6"/>
        <v>13</v>
      </c>
      <c r="R13" s="65">
        <f>VLOOKUP($A13,'Return Data'!$B$7:$R$2843,16,0)</f>
        <v>7.8188000000000004</v>
      </c>
      <c r="S13" s="67">
        <f t="shared" si="7"/>
        <v>18</v>
      </c>
    </row>
    <row r="14" spans="1:19" x14ac:dyDescent="0.3">
      <c r="A14" s="82" t="s">
        <v>1395</v>
      </c>
      <c r="B14" s="64">
        <f>VLOOKUP($A14,'Return Data'!$B$7:$R$2843,3,0)</f>
        <v>44413</v>
      </c>
      <c r="C14" s="65">
        <f>VLOOKUP($A14,'Return Data'!$B$7:$R$2843,4,0)</f>
        <v>39.654600000000002</v>
      </c>
      <c r="D14" s="65">
        <f>VLOOKUP($A14,'Return Data'!$B$7:$R$2843,9,0)</f>
        <v>8.8579000000000008</v>
      </c>
      <c r="E14" s="66">
        <f t="shared" si="0"/>
        <v>7</v>
      </c>
      <c r="F14" s="65">
        <f>VLOOKUP($A14,'Return Data'!$B$7:$R$2843,10,0)</f>
        <v>5.1238000000000001</v>
      </c>
      <c r="G14" s="66">
        <f t="shared" si="1"/>
        <v>12</v>
      </c>
      <c r="H14" s="65">
        <f>VLOOKUP($A14,'Return Data'!$B$7:$R$2843,11,0)</f>
        <v>6.0092999999999996</v>
      </c>
      <c r="I14" s="66">
        <f t="shared" si="2"/>
        <v>9</v>
      </c>
      <c r="J14" s="65">
        <f>VLOOKUP($A14,'Return Data'!$B$7:$R$2843,12,0)</f>
        <v>4.4001999999999999</v>
      </c>
      <c r="K14" s="66">
        <f t="shared" si="3"/>
        <v>14</v>
      </c>
      <c r="L14" s="65">
        <f>VLOOKUP($A14,'Return Data'!$B$7:$R$2843,13,0)</f>
        <v>4.9683000000000002</v>
      </c>
      <c r="M14" s="66">
        <f t="shared" si="4"/>
        <v>12</v>
      </c>
      <c r="N14" s="65">
        <f>VLOOKUP($A14,'Return Data'!$B$7:$R$2843,17,0)</f>
        <v>7.9234</v>
      </c>
      <c r="O14" s="66">
        <f t="shared" si="5"/>
        <v>12</v>
      </c>
      <c r="P14" s="65">
        <f>VLOOKUP($A14,'Return Data'!$B$7:$R$2843,14,0)</f>
        <v>8.5585000000000004</v>
      </c>
      <c r="Q14" s="66">
        <f t="shared" si="6"/>
        <v>9</v>
      </c>
      <c r="R14" s="65">
        <f>VLOOKUP($A14,'Return Data'!$B$7:$R$2843,16,0)</f>
        <v>8.5652000000000008</v>
      </c>
      <c r="S14" s="67">
        <f t="shared" si="7"/>
        <v>8</v>
      </c>
    </row>
    <row r="15" spans="1:19" x14ac:dyDescent="0.3">
      <c r="A15" s="82" t="s">
        <v>1405</v>
      </c>
      <c r="B15" s="64">
        <f>VLOOKUP($A15,'Return Data'!$B$7:$R$2843,3,0)</f>
        <v>44413</v>
      </c>
      <c r="C15" s="65">
        <f>VLOOKUP($A15,'Return Data'!$B$7:$R$2843,4,0)</f>
        <v>4246.5402000000004</v>
      </c>
      <c r="D15" s="65">
        <f>VLOOKUP($A15,'Return Data'!$B$7:$R$2843,9,0)</f>
        <v>-36.560299999999998</v>
      </c>
      <c r="E15" s="66">
        <f t="shared" si="0"/>
        <v>26</v>
      </c>
      <c r="F15" s="65">
        <f>VLOOKUP($A15,'Return Data'!$B$7:$R$2843,10,0)</f>
        <v>-7.5437000000000003</v>
      </c>
      <c r="G15" s="66">
        <f t="shared" si="1"/>
        <v>26</v>
      </c>
      <c r="H15" s="65">
        <f>VLOOKUP($A15,'Return Data'!$B$7:$R$2843,11,0)</f>
        <v>5.1561000000000003</v>
      </c>
      <c r="I15" s="66">
        <f t="shared" si="2"/>
        <v>22</v>
      </c>
      <c r="J15" s="65">
        <f>VLOOKUP($A15,'Return Data'!$B$7:$R$2843,12,0)</f>
        <v>10.6942</v>
      </c>
      <c r="K15" s="66">
        <f t="shared" si="3"/>
        <v>1</v>
      </c>
      <c r="L15" s="65">
        <f>VLOOKUP($A15,'Return Data'!$B$7:$R$2843,13,0)</f>
        <v>7.6371000000000002</v>
      </c>
      <c r="M15" s="66">
        <f t="shared" si="4"/>
        <v>1</v>
      </c>
      <c r="N15" s="65">
        <f>VLOOKUP($A15,'Return Data'!$B$7:$R$2843,17,0)</f>
        <v>-0.25869999999999999</v>
      </c>
      <c r="O15" s="66">
        <f t="shared" si="5"/>
        <v>24</v>
      </c>
      <c r="P15" s="65">
        <f>VLOOKUP($A15,'Return Data'!$B$7:$R$2843,14,0)</f>
        <v>2.7885</v>
      </c>
      <c r="Q15" s="66">
        <f t="shared" si="6"/>
        <v>23</v>
      </c>
      <c r="R15" s="65">
        <f>VLOOKUP($A15,'Return Data'!$B$7:$R$2843,16,0)</f>
        <v>7.3735999999999997</v>
      </c>
      <c r="S15" s="67">
        <f t="shared" si="7"/>
        <v>21</v>
      </c>
    </row>
    <row r="16" spans="1:19" x14ac:dyDescent="0.3">
      <c r="A16" s="82" t="s">
        <v>1407</v>
      </c>
      <c r="B16" s="64">
        <f>VLOOKUP($A16,'Return Data'!$B$7:$R$2843,3,0)</f>
        <v>44413</v>
      </c>
      <c r="C16" s="65">
        <f>VLOOKUP($A16,'Return Data'!$B$7:$R$2843,4,0)</f>
        <v>25.542000000000002</v>
      </c>
      <c r="D16" s="65">
        <f>VLOOKUP($A16,'Return Data'!$B$7:$R$2843,9,0)</f>
        <v>7.9170999999999996</v>
      </c>
      <c r="E16" s="66">
        <f t="shared" si="0"/>
        <v>12</v>
      </c>
      <c r="F16" s="65">
        <f>VLOOKUP($A16,'Return Data'!$B$7:$R$2843,10,0)</f>
        <v>5.7037000000000004</v>
      </c>
      <c r="G16" s="66">
        <f t="shared" si="1"/>
        <v>3</v>
      </c>
      <c r="H16" s="65">
        <f>VLOOKUP($A16,'Return Data'!$B$7:$R$2843,11,0)</f>
        <v>6.3907999999999996</v>
      </c>
      <c r="I16" s="66">
        <f t="shared" si="2"/>
        <v>4</v>
      </c>
      <c r="J16" s="65">
        <f>VLOOKUP($A16,'Return Data'!$B$7:$R$2843,12,0)</f>
        <v>5.1299000000000001</v>
      </c>
      <c r="K16" s="66">
        <f t="shared" si="3"/>
        <v>5</v>
      </c>
      <c r="L16" s="65">
        <f>VLOOKUP($A16,'Return Data'!$B$7:$R$2843,13,0)</f>
        <v>5.8704999999999998</v>
      </c>
      <c r="M16" s="66">
        <f t="shared" si="4"/>
        <v>5</v>
      </c>
      <c r="N16" s="65">
        <f>VLOOKUP($A16,'Return Data'!$B$7:$R$2843,17,0)</f>
        <v>8.83</v>
      </c>
      <c r="O16" s="66">
        <f t="shared" si="5"/>
        <v>2</v>
      </c>
      <c r="P16" s="65">
        <f>VLOOKUP($A16,'Return Data'!$B$7:$R$2843,14,0)</f>
        <v>9.0227000000000004</v>
      </c>
      <c r="Q16" s="66">
        <f t="shared" si="6"/>
        <v>4</v>
      </c>
      <c r="R16" s="65">
        <f>VLOOKUP($A16,'Return Data'!$B$7:$R$2843,16,0)</f>
        <v>8.7201000000000004</v>
      </c>
      <c r="S16" s="67">
        <f t="shared" si="7"/>
        <v>6</v>
      </c>
    </row>
    <row r="17" spans="1:19" x14ac:dyDescent="0.3">
      <c r="A17" s="82" t="s">
        <v>1409</v>
      </c>
      <c r="B17" s="64">
        <f>VLOOKUP($A17,'Return Data'!$B$7:$R$2843,3,0)</f>
        <v>44413</v>
      </c>
      <c r="C17" s="65">
        <f>VLOOKUP($A17,'Return Data'!$B$7:$R$2843,4,0)</f>
        <v>34.243600000000001</v>
      </c>
      <c r="D17" s="65">
        <f>VLOOKUP($A17,'Return Data'!$B$7:$R$2843,9,0)</f>
        <v>9.7977000000000007</v>
      </c>
      <c r="E17" s="66">
        <f t="shared" si="0"/>
        <v>3</v>
      </c>
      <c r="F17" s="65">
        <f>VLOOKUP($A17,'Return Data'!$B$7:$R$2843,10,0)</f>
        <v>5.2450000000000001</v>
      </c>
      <c r="G17" s="66">
        <f t="shared" si="1"/>
        <v>9</v>
      </c>
      <c r="H17" s="65">
        <f>VLOOKUP($A17,'Return Data'!$B$7:$R$2843,11,0)</f>
        <v>6.3620000000000001</v>
      </c>
      <c r="I17" s="66">
        <f t="shared" si="2"/>
        <v>5</v>
      </c>
      <c r="J17" s="65">
        <f>VLOOKUP($A17,'Return Data'!$B$7:$R$2843,12,0)</f>
        <v>4.9749999999999996</v>
      </c>
      <c r="K17" s="66">
        <f t="shared" si="3"/>
        <v>6</v>
      </c>
      <c r="L17" s="65">
        <f>VLOOKUP($A17,'Return Data'!$B$7:$R$2843,13,0)</f>
        <v>4.9493</v>
      </c>
      <c r="M17" s="66">
        <f t="shared" si="4"/>
        <v>13</v>
      </c>
      <c r="N17" s="65">
        <f>VLOOKUP($A17,'Return Data'!$B$7:$R$2843,17,0)</f>
        <v>6.2782</v>
      </c>
      <c r="O17" s="66">
        <f t="shared" si="5"/>
        <v>21</v>
      </c>
      <c r="P17" s="65">
        <f>VLOOKUP($A17,'Return Data'!$B$7:$R$2843,14,0)</f>
        <v>4.2057000000000002</v>
      </c>
      <c r="Q17" s="66">
        <f t="shared" si="6"/>
        <v>20</v>
      </c>
      <c r="R17" s="65">
        <f>VLOOKUP($A17,'Return Data'!$B$7:$R$2843,16,0)</f>
        <v>6.9295999999999998</v>
      </c>
      <c r="S17" s="67">
        <f t="shared" si="7"/>
        <v>25</v>
      </c>
    </row>
    <row r="18" spans="1:19" x14ac:dyDescent="0.3">
      <c r="A18" s="82" t="s">
        <v>1411</v>
      </c>
      <c r="B18" s="64">
        <f>VLOOKUP($A18,'Return Data'!$B$7:$R$2843,3,0)</f>
        <v>44413</v>
      </c>
      <c r="C18" s="65">
        <f>VLOOKUP($A18,'Return Data'!$B$7:$R$2843,4,0)</f>
        <v>49.6706</v>
      </c>
      <c r="D18" s="65">
        <f>VLOOKUP($A18,'Return Data'!$B$7:$R$2843,9,0)</f>
        <v>6.2148000000000003</v>
      </c>
      <c r="E18" s="66">
        <f t="shared" si="0"/>
        <v>23</v>
      </c>
      <c r="F18" s="65">
        <f>VLOOKUP($A18,'Return Data'!$B$7:$R$2843,10,0)</f>
        <v>5.3131000000000004</v>
      </c>
      <c r="G18" s="66">
        <f t="shared" si="1"/>
        <v>7</v>
      </c>
      <c r="H18" s="65">
        <f>VLOOKUP($A18,'Return Data'!$B$7:$R$2843,11,0)</f>
        <v>5.859</v>
      </c>
      <c r="I18" s="66">
        <f t="shared" si="2"/>
        <v>11</v>
      </c>
      <c r="J18" s="65">
        <f>VLOOKUP($A18,'Return Data'!$B$7:$R$2843,12,0)</f>
        <v>5.2141999999999999</v>
      </c>
      <c r="K18" s="66">
        <f t="shared" si="3"/>
        <v>4</v>
      </c>
      <c r="L18" s="65">
        <f>VLOOKUP($A18,'Return Data'!$B$7:$R$2843,13,0)</f>
        <v>5.9499000000000004</v>
      </c>
      <c r="M18" s="66">
        <f t="shared" si="4"/>
        <v>4</v>
      </c>
      <c r="N18" s="65">
        <f>VLOOKUP($A18,'Return Data'!$B$7:$R$2843,17,0)</f>
        <v>8.9458000000000002</v>
      </c>
      <c r="O18" s="66">
        <f t="shared" si="5"/>
        <v>1</v>
      </c>
      <c r="P18" s="65">
        <f>VLOOKUP($A18,'Return Data'!$B$7:$R$2843,14,0)</f>
        <v>9.2683</v>
      </c>
      <c r="Q18" s="66">
        <f t="shared" si="6"/>
        <v>1</v>
      </c>
      <c r="R18" s="65">
        <f>VLOOKUP($A18,'Return Data'!$B$7:$R$2843,16,0)</f>
        <v>9.1289999999999996</v>
      </c>
      <c r="S18" s="67">
        <f t="shared" si="7"/>
        <v>2</v>
      </c>
    </row>
    <row r="19" spans="1:19" x14ac:dyDescent="0.3">
      <c r="A19" s="82" t="s">
        <v>1413</v>
      </c>
      <c r="B19" s="64">
        <f>VLOOKUP($A19,'Return Data'!$B$7:$R$2843,3,0)</f>
        <v>44413</v>
      </c>
      <c r="C19" s="65">
        <f>VLOOKUP($A19,'Return Data'!$B$7:$R$2843,4,0)</f>
        <v>21.769300000000001</v>
      </c>
      <c r="D19" s="65">
        <f>VLOOKUP($A19,'Return Data'!$B$7:$R$2843,9,0)</f>
        <v>7.8183999999999996</v>
      </c>
      <c r="E19" s="66">
        <f t="shared" si="0"/>
        <v>14</v>
      </c>
      <c r="F19" s="65">
        <f>VLOOKUP($A19,'Return Data'!$B$7:$R$2843,10,0)</f>
        <v>4.391</v>
      </c>
      <c r="G19" s="66">
        <f t="shared" si="1"/>
        <v>21</v>
      </c>
      <c r="H19" s="65">
        <f>VLOOKUP($A19,'Return Data'!$B$7:$R$2843,11,0)</f>
        <v>5.6117999999999997</v>
      </c>
      <c r="I19" s="66">
        <f t="shared" si="2"/>
        <v>16</v>
      </c>
      <c r="J19" s="65">
        <f>VLOOKUP($A19,'Return Data'!$B$7:$R$2843,12,0)</f>
        <v>4.5490000000000004</v>
      </c>
      <c r="K19" s="66">
        <f t="shared" si="3"/>
        <v>12</v>
      </c>
      <c r="L19" s="65">
        <f>VLOOKUP($A19,'Return Data'!$B$7:$R$2843,13,0)</f>
        <v>5.3010000000000002</v>
      </c>
      <c r="M19" s="66">
        <f t="shared" si="4"/>
        <v>9</v>
      </c>
      <c r="N19" s="65">
        <f>VLOOKUP($A19,'Return Data'!$B$7:$R$2843,17,0)</f>
        <v>6.2793000000000001</v>
      </c>
      <c r="O19" s="66">
        <f t="shared" si="5"/>
        <v>20</v>
      </c>
      <c r="P19" s="65">
        <f>VLOOKUP($A19,'Return Data'!$B$7:$R$2843,14,0)</f>
        <v>5.5846999999999998</v>
      </c>
      <c r="Q19" s="66">
        <f t="shared" si="6"/>
        <v>17</v>
      </c>
      <c r="R19" s="65">
        <f>VLOOKUP($A19,'Return Data'!$B$7:$R$2843,16,0)</f>
        <v>7.4381000000000004</v>
      </c>
      <c r="S19" s="67">
        <f t="shared" si="7"/>
        <v>20</v>
      </c>
    </row>
    <row r="20" spans="1:19" x14ac:dyDescent="0.3">
      <c r="A20" s="82" t="s">
        <v>1414</v>
      </c>
      <c r="B20" s="64">
        <f>VLOOKUP($A20,'Return Data'!$B$7:$R$2843,3,0)</f>
        <v>44413</v>
      </c>
      <c r="C20" s="65">
        <f>VLOOKUP($A20,'Return Data'!$B$7:$R$2843,4,0)</f>
        <v>47.7776</v>
      </c>
      <c r="D20" s="65">
        <f>VLOOKUP($A20,'Return Data'!$B$7:$R$2843,9,0)</f>
        <v>7.6071</v>
      </c>
      <c r="E20" s="66">
        <f t="shared" si="0"/>
        <v>16</v>
      </c>
      <c r="F20" s="65">
        <f>VLOOKUP($A20,'Return Data'!$B$7:$R$2843,10,0)</f>
        <v>4.5940000000000003</v>
      </c>
      <c r="G20" s="66">
        <f t="shared" si="1"/>
        <v>19</v>
      </c>
      <c r="H20" s="65">
        <f>VLOOKUP($A20,'Return Data'!$B$7:$R$2843,11,0)</f>
        <v>5.7815000000000003</v>
      </c>
      <c r="I20" s="66">
        <f t="shared" si="2"/>
        <v>12</v>
      </c>
      <c r="J20" s="65">
        <f>VLOOKUP($A20,'Return Data'!$B$7:$R$2843,12,0)</f>
        <v>4.2484000000000002</v>
      </c>
      <c r="K20" s="66">
        <f t="shared" si="3"/>
        <v>17</v>
      </c>
      <c r="L20" s="65">
        <f>VLOOKUP($A20,'Return Data'!$B$7:$R$2843,13,0)</f>
        <v>4.8190999999999997</v>
      </c>
      <c r="M20" s="66">
        <f t="shared" si="4"/>
        <v>15</v>
      </c>
      <c r="N20" s="65">
        <f>VLOOKUP($A20,'Return Data'!$B$7:$R$2843,17,0)</f>
        <v>8.0237999999999996</v>
      </c>
      <c r="O20" s="66">
        <f t="shared" si="5"/>
        <v>10</v>
      </c>
      <c r="P20" s="65">
        <f>VLOOKUP($A20,'Return Data'!$B$7:$R$2843,14,0)</f>
        <v>8.7510999999999992</v>
      </c>
      <c r="Q20" s="66">
        <f t="shared" si="6"/>
        <v>7</v>
      </c>
      <c r="R20" s="65">
        <f>VLOOKUP($A20,'Return Data'!$B$7:$R$2843,16,0)</f>
        <v>8.5652000000000008</v>
      </c>
      <c r="S20" s="67">
        <f t="shared" si="7"/>
        <v>8</v>
      </c>
    </row>
    <row r="21" spans="1:19" x14ac:dyDescent="0.3">
      <c r="A21" s="82" t="s">
        <v>1417</v>
      </c>
      <c r="B21" s="64">
        <f>VLOOKUP($A21,'Return Data'!$B$7:$R$2843,3,0)</f>
        <v>44413</v>
      </c>
      <c r="C21" s="65">
        <f>VLOOKUP($A21,'Return Data'!$B$7:$R$2843,4,0)</f>
        <v>1883.2136</v>
      </c>
      <c r="D21" s="65">
        <f>VLOOKUP($A21,'Return Data'!$B$7:$R$2843,9,0)</f>
        <v>7.3521999999999998</v>
      </c>
      <c r="E21" s="66">
        <f t="shared" si="0"/>
        <v>19</v>
      </c>
      <c r="F21" s="65">
        <f>VLOOKUP($A21,'Return Data'!$B$7:$R$2843,10,0)</f>
        <v>4.5202999999999998</v>
      </c>
      <c r="G21" s="66">
        <f t="shared" si="1"/>
        <v>20</v>
      </c>
      <c r="H21" s="65">
        <f>VLOOKUP($A21,'Return Data'!$B$7:$R$2843,11,0)</f>
        <v>4.8296000000000001</v>
      </c>
      <c r="I21" s="66">
        <f t="shared" si="2"/>
        <v>25</v>
      </c>
      <c r="J21" s="65">
        <f>VLOOKUP($A21,'Return Data'!$B$7:$R$2843,12,0)</f>
        <v>4.17</v>
      </c>
      <c r="K21" s="66">
        <f t="shared" si="3"/>
        <v>20</v>
      </c>
      <c r="L21" s="65">
        <f>VLOOKUP($A21,'Return Data'!$B$7:$R$2843,13,0)</f>
        <v>4.7042000000000002</v>
      </c>
      <c r="M21" s="66">
        <f t="shared" si="4"/>
        <v>19</v>
      </c>
      <c r="N21" s="65">
        <f>VLOOKUP($A21,'Return Data'!$B$7:$R$2843,17,0)</f>
        <v>5.0869999999999997</v>
      </c>
      <c r="O21" s="66">
        <f t="shared" si="5"/>
        <v>22</v>
      </c>
      <c r="P21" s="65">
        <f>VLOOKUP($A21,'Return Data'!$B$7:$R$2843,14,0)</f>
        <v>6.5873999999999997</v>
      </c>
      <c r="Q21" s="66">
        <f t="shared" si="6"/>
        <v>16</v>
      </c>
      <c r="R21" s="65">
        <f>VLOOKUP($A21,'Return Data'!$B$7:$R$2843,16,0)</f>
        <v>8.3185000000000002</v>
      </c>
      <c r="S21" s="67">
        <f t="shared" si="7"/>
        <v>13</v>
      </c>
    </row>
    <row r="22" spans="1:19" x14ac:dyDescent="0.3">
      <c r="A22" s="82" t="s">
        <v>1419</v>
      </c>
      <c r="B22" s="64">
        <f>VLOOKUP($A22,'Return Data'!$B$7:$R$2843,3,0)</f>
        <v>44413</v>
      </c>
      <c r="C22" s="65">
        <f>VLOOKUP($A22,'Return Data'!$B$7:$R$2843,4,0)</f>
        <v>3093.9621999999999</v>
      </c>
      <c r="D22" s="65">
        <f>VLOOKUP($A22,'Return Data'!$B$7:$R$2843,9,0)</f>
        <v>9.9812999999999992</v>
      </c>
      <c r="E22" s="66">
        <f t="shared" si="0"/>
        <v>2</v>
      </c>
      <c r="F22" s="65">
        <f>VLOOKUP($A22,'Return Data'!$B$7:$R$2843,10,0)</f>
        <v>5.0494000000000003</v>
      </c>
      <c r="G22" s="66">
        <f t="shared" si="1"/>
        <v>14</v>
      </c>
      <c r="H22" s="65">
        <f>VLOOKUP($A22,'Return Data'!$B$7:$R$2843,11,0)</f>
        <v>5.9379</v>
      </c>
      <c r="I22" s="66">
        <f t="shared" si="2"/>
        <v>10</v>
      </c>
      <c r="J22" s="65">
        <f>VLOOKUP($A22,'Return Data'!$B$7:$R$2843,12,0)</f>
        <v>4.2968999999999999</v>
      </c>
      <c r="K22" s="66">
        <f t="shared" si="3"/>
        <v>16</v>
      </c>
      <c r="L22" s="65">
        <f>VLOOKUP($A22,'Return Data'!$B$7:$R$2843,13,0)</f>
        <v>4.4958999999999998</v>
      </c>
      <c r="M22" s="66">
        <f t="shared" si="4"/>
        <v>23</v>
      </c>
      <c r="N22" s="65">
        <f>VLOOKUP($A22,'Return Data'!$B$7:$R$2843,17,0)</f>
        <v>7.9329000000000001</v>
      </c>
      <c r="O22" s="66">
        <f t="shared" si="5"/>
        <v>11</v>
      </c>
      <c r="P22" s="65">
        <f>VLOOKUP($A22,'Return Data'!$B$7:$R$2843,14,0)</f>
        <v>8.5792999999999999</v>
      </c>
      <c r="Q22" s="66">
        <f t="shared" si="6"/>
        <v>8</v>
      </c>
      <c r="R22" s="65">
        <f>VLOOKUP($A22,'Return Data'!$B$7:$R$2843,16,0)</f>
        <v>8.2727000000000004</v>
      </c>
      <c r="S22" s="67">
        <f t="shared" si="7"/>
        <v>15</v>
      </c>
    </row>
    <row r="23" spans="1:19" x14ac:dyDescent="0.3">
      <c r="A23" s="82" t="s">
        <v>1423</v>
      </c>
      <c r="B23" s="64">
        <f>VLOOKUP($A23,'Return Data'!$B$7:$R$2843,3,0)</f>
        <v>44413</v>
      </c>
      <c r="C23" s="65">
        <f>VLOOKUP($A23,'Return Data'!$B$7:$R$2843,4,0)</f>
        <v>44.442999999999998</v>
      </c>
      <c r="D23" s="65">
        <f>VLOOKUP($A23,'Return Data'!$B$7:$R$2843,9,0)</f>
        <v>7.7656000000000001</v>
      </c>
      <c r="E23" s="66">
        <f t="shared" si="0"/>
        <v>15</v>
      </c>
      <c r="F23" s="65">
        <f>VLOOKUP($A23,'Return Data'!$B$7:$R$2843,10,0)</f>
        <v>5.5541999999999998</v>
      </c>
      <c r="G23" s="66">
        <f t="shared" si="1"/>
        <v>6</v>
      </c>
      <c r="H23" s="65">
        <f>VLOOKUP($A23,'Return Data'!$B$7:$R$2843,11,0)</f>
        <v>5.7557</v>
      </c>
      <c r="I23" s="66">
        <f t="shared" si="2"/>
        <v>13</v>
      </c>
      <c r="J23" s="65">
        <f>VLOOKUP($A23,'Return Data'!$B$7:$R$2843,12,0)</f>
        <v>4.4183000000000003</v>
      </c>
      <c r="K23" s="66">
        <f t="shared" si="3"/>
        <v>13</v>
      </c>
      <c r="L23" s="65">
        <f>VLOOKUP($A23,'Return Data'!$B$7:$R$2843,13,0)</f>
        <v>5.2015000000000002</v>
      </c>
      <c r="M23" s="66">
        <f t="shared" si="4"/>
        <v>11</v>
      </c>
      <c r="N23" s="65">
        <f>VLOOKUP($A23,'Return Data'!$B$7:$R$2843,17,0)</f>
        <v>8.3260000000000005</v>
      </c>
      <c r="O23" s="66">
        <f t="shared" si="5"/>
        <v>8</v>
      </c>
      <c r="P23" s="65">
        <f>VLOOKUP($A23,'Return Data'!$B$7:$R$2843,14,0)</f>
        <v>9.0015999999999998</v>
      </c>
      <c r="Q23" s="66">
        <f t="shared" si="6"/>
        <v>5</v>
      </c>
      <c r="R23" s="65">
        <f>VLOOKUP($A23,'Return Data'!$B$7:$R$2843,16,0)</f>
        <v>8.7278000000000002</v>
      </c>
      <c r="S23" s="67">
        <f t="shared" si="7"/>
        <v>5</v>
      </c>
    </row>
    <row r="24" spans="1:19" x14ac:dyDescent="0.3">
      <c r="A24" s="82" t="s">
        <v>1424</v>
      </c>
      <c r="B24" s="64">
        <f>VLOOKUP($A24,'Return Data'!$B$7:$R$2843,3,0)</f>
        <v>44413</v>
      </c>
      <c r="C24" s="65">
        <f>VLOOKUP($A24,'Return Data'!$B$7:$R$2843,4,0)</f>
        <v>22.105399999999999</v>
      </c>
      <c r="D24" s="65">
        <f>VLOOKUP($A24,'Return Data'!$B$7:$R$2843,9,0)</f>
        <v>8.6869999999999994</v>
      </c>
      <c r="E24" s="66">
        <f t="shared" si="0"/>
        <v>8</v>
      </c>
      <c r="F24" s="65">
        <f>VLOOKUP($A24,'Return Data'!$B$7:$R$2843,10,0)</f>
        <v>4.8837000000000002</v>
      </c>
      <c r="G24" s="66">
        <f t="shared" si="1"/>
        <v>17</v>
      </c>
      <c r="H24" s="65">
        <f>VLOOKUP($A24,'Return Data'!$B$7:$R$2843,11,0)</f>
        <v>5.6070000000000002</v>
      </c>
      <c r="I24" s="66">
        <f t="shared" si="2"/>
        <v>17</v>
      </c>
      <c r="J24" s="65">
        <f>VLOOKUP($A24,'Return Data'!$B$7:$R$2843,12,0)</f>
        <v>4.1905999999999999</v>
      </c>
      <c r="K24" s="66">
        <f t="shared" si="3"/>
        <v>19</v>
      </c>
      <c r="L24" s="65">
        <f>VLOOKUP($A24,'Return Data'!$B$7:$R$2843,13,0)</f>
        <v>4.5974000000000004</v>
      </c>
      <c r="M24" s="66">
        <f t="shared" si="4"/>
        <v>20</v>
      </c>
      <c r="N24" s="65">
        <f>VLOOKUP($A24,'Return Data'!$B$7:$R$2843,17,0)</f>
        <v>7.8498000000000001</v>
      </c>
      <c r="O24" s="66">
        <f t="shared" si="5"/>
        <v>13</v>
      </c>
      <c r="P24" s="65">
        <f>VLOOKUP($A24,'Return Data'!$B$7:$R$2843,14,0)</f>
        <v>8.4823000000000004</v>
      </c>
      <c r="Q24" s="66">
        <f t="shared" si="6"/>
        <v>10</v>
      </c>
      <c r="R24" s="65">
        <f>VLOOKUP($A24,'Return Data'!$B$7:$R$2843,16,0)</f>
        <v>8.4452999999999996</v>
      </c>
      <c r="S24" s="67">
        <f t="shared" si="7"/>
        <v>11</v>
      </c>
    </row>
    <row r="25" spans="1:19" x14ac:dyDescent="0.3">
      <c r="A25" s="82" t="s">
        <v>1426</v>
      </c>
      <c r="B25" s="64">
        <f>VLOOKUP($A25,'Return Data'!$B$7:$R$2843,3,0)</f>
        <v>44413</v>
      </c>
      <c r="C25" s="65">
        <f>VLOOKUP($A25,'Return Data'!$B$7:$R$2843,4,0)</f>
        <v>12.2113</v>
      </c>
      <c r="D25" s="65">
        <f>VLOOKUP($A25,'Return Data'!$B$7:$R$2843,9,0)</f>
        <v>7.8719999999999999</v>
      </c>
      <c r="E25" s="66">
        <f t="shared" si="0"/>
        <v>13</v>
      </c>
      <c r="F25" s="65">
        <f>VLOOKUP($A25,'Return Data'!$B$7:$R$2843,10,0)</f>
        <v>4.7542999999999997</v>
      </c>
      <c r="G25" s="66">
        <f t="shared" si="1"/>
        <v>18</v>
      </c>
      <c r="H25" s="65">
        <f>VLOOKUP($A25,'Return Data'!$B$7:$R$2843,11,0)</f>
        <v>5.3796999999999997</v>
      </c>
      <c r="I25" s="66">
        <f t="shared" si="2"/>
        <v>20</v>
      </c>
      <c r="J25" s="65">
        <f>VLOOKUP($A25,'Return Data'!$B$7:$R$2843,12,0)</f>
        <v>3.9115000000000002</v>
      </c>
      <c r="K25" s="66">
        <f t="shared" si="3"/>
        <v>24</v>
      </c>
      <c r="L25" s="65">
        <f>VLOOKUP($A25,'Return Data'!$B$7:$R$2843,13,0)</f>
        <v>4.3914999999999997</v>
      </c>
      <c r="M25" s="66">
        <f t="shared" si="4"/>
        <v>24</v>
      </c>
      <c r="N25" s="65"/>
      <c r="O25" s="66"/>
      <c r="P25" s="65"/>
      <c r="Q25" s="66"/>
      <c r="R25" s="65">
        <f>VLOOKUP($A25,'Return Data'!$B$7:$R$2843,16,0)</f>
        <v>8.2859999999999996</v>
      </c>
      <c r="S25" s="67">
        <f t="shared" si="7"/>
        <v>14</v>
      </c>
    </row>
    <row r="26" spans="1:19" x14ac:dyDescent="0.3">
      <c r="A26" s="82" t="s">
        <v>1429</v>
      </c>
      <c r="B26" s="64">
        <f>VLOOKUP($A26,'Return Data'!$B$7:$R$2843,3,0)</f>
        <v>44413</v>
      </c>
      <c r="C26" s="65">
        <f>VLOOKUP($A26,'Return Data'!$B$7:$R$2843,4,0)</f>
        <v>12.9749</v>
      </c>
      <c r="D26" s="65">
        <f>VLOOKUP($A26,'Return Data'!$B$7:$R$2843,9,0)</f>
        <v>9.1173999999999999</v>
      </c>
      <c r="E26" s="66">
        <f t="shared" si="0"/>
        <v>5</v>
      </c>
      <c r="F26" s="65">
        <f>VLOOKUP($A26,'Return Data'!$B$7:$R$2843,10,0)</f>
        <v>5.1384999999999996</v>
      </c>
      <c r="G26" s="66">
        <f t="shared" si="1"/>
        <v>11</v>
      </c>
      <c r="H26" s="65">
        <f>VLOOKUP($A26,'Return Data'!$B$7:$R$2843,11,0)</f>
        <v>6.2260999999999997</v>
      </c>
      <c r="I26" s="66">
        <f t="shared" si="2"/>
        <v>6</v>
      </c>
      <c r="J26" s="65">
        <f>VLOOKUP($A26,'Return Data'!$B$7:$R$2843,12,0)</f>
        <v>4.6345999999999998</v>
      </c>
      <c r="K26" s="66">
        <f t="shared" si="3"/>
        <v>11</v>
      </c>
      <c r="L26" s="65">
        <f>VLOOKUP($A26,'Return Data'!$B$7:$R$2843,13,0)</f>
        <v>4.8781999999999996</v>
      </c>
      <c r="M26" s="66">
        <f t="shared" si="4"/>
        <v>14</v>
      </c>
      <c r="N26" s="65">
        <f>VLOOKUP($A26,'Return Data'!$B$7:$R$2843,17,0)</f>
        <v>7.5012999999999996</v>
      </c>
      <c r="O26" s="66">
        <f t="shared" ref="O26:O33" si="8">RANK(N26,N$8:N$33,0)</f>
        <v>17</v>
      </c>
      <c r="P26" s="65"/>
      <c r="Q26" s="66"/>
      <c r="R26" s="65">
        <f>VLOOKUP($A26,'Return Data'!$B$7:$R$2843,16,0)</f>
        <v>7.9808000000000003</v>
      </c>
      <c r="S26" s="67">
        <f t="shared" si="7"/>
        <v>17</v>
      </c>
    </row>
    <row r="27" spans="1:19" x14ac:dyDescent="0.3">
      <c r="A27" s="82" t="s">
        <v>1431</v>
      </c>
      <c r="B27" s="64">
        <f>VLOOKUP($A27,'Return Data'!$B$7:$R$2843,3,0)</f>
        <v>44413</v>
      </c>
      <c r="C27" s="65">
        <f>VLOOKUP($A27,'Return Data'!$B$7:$R$2843,4,0)</f>
        <v>44.1599</v>
      </c>
      <c r="D27" s="65">
        <f>VLOOKUP($A27,'Return Data'!$B$7:$R$2843,9,0)</f>
        <v>8.9568999999999992</v>
      </c>
      <c r="E27" s="66">
        <f t="shared" si="0"/>
        <v>6</v>
      </c>
      <c r="F27" s="65">
        <f>VLOOKUP($A27,'Return Data'!$B$7:$R$2843,10,0)</f>
        <v>6.4050000000000002</v>
      </c>
      <c r="G27" s="66">
        <f t="shared" si="1"/>
        <v>1</v>
      </c>
      <c r="H27" s="65">
        <f>VLOOKUP($A27,'Return Data'!$B$7:$R$2843,11,0)</f>
        <v>7.7089999999999996</v>
      </c>
      <c r="I27" s="66">
        <f t="shared" si="2"/>
        <v>1</v>
      </c>
      <c r="J27" s="65">
        <f>VLOOKUP($A27,'Return Data'!$B$7:$R$2843,12,0)</f>
        <v>6.0305999999999997</v>
      </c>
      <c r="K27" s="66">
        <f t="shared" si="3"/>
        <v>2</v>
      </c>
      <c r="L27" s="65">
        <f>VLOOKUP($A27,'Return Data'!$B$7:$R$2843,13,0)</f>
        <v>6.5491000000000001</v>
      </c>
      <c r="M27" s="66">
        <f t="shared" si="4"/>
        <v>3</v>
      </c>
      <c r="N27" s="65">
        <f>VLOOKUP($A27,'Return Data'!$B$7:$R$2843,17,0)</f>
        <v>8.7254000000000005</v>
      </c>
      <c r="O27" s="66">
        <f t="shared" si="8"/>
        <v>3</v>
      </c>
      <c r="P27" s="65">
        <f>VLOOKUP($A27,'Return Data'!$B$7:$R$2843,14,0)</f>
        <v>8.9924999999999997</v>
      </c>
      <c r="Q27" s="66">
        <f t="shared" ref="Q27:Q33" si="9">RANK(P27,P$8:P$33,0)</f>
        <v>6</v>
      </c>
      <c r="R27" s="65">
        <f>VLOOKUP($A27,'Return Data'!$B$7:$R$2843,16,0)</f>
        <v>8.7818000000000005</v>
      </c>
      <c r="S27" s="67">
        <f t="shared" si="7"/>
        <v>4</v>
      </c>
    </row>
    <row r="28" spans="1:19" x14ac:dyDescent="0.3">
      <c r="A28" s="82" t="s">
        <v>1433</v>
      </c>
      <c r="B28" s="64">
        <f>VLOOKUP($A28,'Return Data'!$B$7:$R$2843,3,0)</f>
        <v>44413</v>
      </c>
      <c r="C28" s="65">
        <f>VLOOKUP($A28,'Return Data'!$B$7:$R$2843,4,0)</f>
        <v>38.738900000000001</v>
      </c>
      <c r="D28" s="65">
        <f>VLOOKUP($A28,'Return Data'!$B$7:$R$2843,9,0)</f>
        <v>6.8509000000000002</v>
      </c>
      <c r="E28" s="66">
        <f t="shared" si="0"/>
        <v>22</v>
      </c>
      <c r="F28" s="65">
        <f>VLOOKUP($A28,'Return Data'!$B$7:$R$2843,10,0)</f>
        <v>5.2149999999999999</v>
      </c>
      <c r="G28" s="66">
        <f t="shared" si="1"/>
        <v>10</v>
      </c>
      <c r="H28" s="65">
        <f>VLOOKUP($A28,'Return Data'!$B$7:$R$2843,11,0)</f>
        <v>5.7226999999999997</v>
      </c>
      <c r="I28" s="66">
        <f t="shared" si="2"/>
        <v>14</v>
      </c>
      <c r="J28" s="65">
        <f>VLOOKUP($A28,'Return Data'!$B$7:$R$2843,12,0)</f>
        <v>4.3067000000000002</v>
      </c>
      <c r="K28" s="66">
        <f t="shared" si="3"/>
        <v>15</v>
      </c>
      <c r="L28" s="65">
        <f>VLOOKUP($A28,'Return Data'!$B$7:$R$2843,13,0)</f>
        <v>4.8048000000000002</v>
      </c>
      <c r="M28" s="66">
        <f t="shared" si="4"/>
        <v>17</v>
      </c>
      <c r="N28" s="65">
        <f>VLOOKUP($A28,'Return Data'!$B$7:$R$2843,17,0)</f>
        <v>7.5679999999999996</v>
      </c>
      <c r="O28" s="66">
        <f t="shared" si="8"/>
        <v>15</v>
      </c>
      <c r="P28" s="65">
        <f>VLOOKUP($A28,'Return Data'!$B$7:$R$2843,14,0)</f>
        <v>4.6940999999999997</v>
      </c>
      <c r="Q28" s="66">
        <f t="shared" si="9"/>
        <v>19</v>
      </c>
      <c r="R28" s="65">
        <f>VLOOKUP($A28,'Return Data'!$B$7:$R$2843,16,0)</f>
        <v>7.6425999999999998</v>
      </c>
      <c r="S28" s="67">
        <f t="shared" si="7"/>
        <v>19</v>
      </c>
    </row>
    <row r="29" spans="1:19" x14ac:dyDescent="0.3">
      <c r="A29" s="82" t="s">
        <v>1435</v>
      </c>
      <c r="B29" s="64">
        <f>VLOOKUP($A29,'Return Data'!$B$7:$R$2843,3,0)</f>
        <v>44413</v>
      </c>
      <c r="C29" s="65">
        <f>VLOOKUP($A29,'Return Data'!$B$7:$R$2843,4,0)</f>
        <v>37.070300000000003</v>
      </c>
      <c r="D29" s="65">
        <f>VLOOKUP($A29,'Return Data'!$B$7:$R$2843,9,0)</f>
        <v>8.4484999999999992</v>
      </c>
      <c r="E29" s="66">
        <f t="shared" si="0"/>
        <v>9</v>
      </c>
      <c r="F29" s="65">
        <f>VLOOKUP($A29,'Return Data'!$B$7:$R$2843,10,0)</f>
        <v>4.2609000000000004</v>
      </c>
      <c r="G29" s="66">
        <f t="shared" si="1"/>
        <v>23</v>
      </c>
      <c r="H29" s="65">
        <f>VLOOKUP($A29,'Return Data'!$B$7:$R$2843,11,0)</f>
        <v>5.5315000000000003</v>
      </c>
      <c r="I29" s="66">
        <f t="shared" si="2"/>
        <v>19</v>
      </c>
      <c r="J29" s="65">
        <f>VLOOKUP($A29,'Return Data'!$B$7:$R$2843,12,0)</f>
        <v>3.8163999999999998</v>
      </c>
      <c r="K29" s="66">
        <f t="shared" si="3"/>
        <v>26</v>
      </c>
      <c r="L29" s="65">
        <f>VLOOKUP($A29,'Return Data'!$B$7:$R$2843,13,0)</f>
        <v>4.2220000000000004</v>
      </c>
      <c r="M29" s="66">
        <f t="shared" si="4"/>
        <v>26</v>
      </c>
      <c r="N29" s="65">
        <f>VLOOKUP($A29,'Return Data'!$B$7:$R$2843,17,0)</f>
        <v>7.5594000000000001</v>
      </c>
      <c r="O29" s="66">
        <f t="shared" si="8"/>
        <v>16</v>
      </c>
      <c r="P29" s="65">
        <f>VLOOKUP($A29,'Return Data'!$B$7:$R$2843,14,0)</f>
        <v>4.7923999999999998</v>
      </c>
      <c r="Q29" s="66">
        <f t="shared" si="9"/>
        <v>18</v>
      </c>
      <c r="R29" s="65">
        <f>VLOOKUP($A29,'Return Data'!$B$7:$R$2843,16,0)</f>
        <v>7.3087</v>
      </c>
      <c r="S29" s="67">
        <f t="shared" si="7"/>
        <v>22</v>
      </c>
    </row>
    <row r="30" spans="1:19" x14ac:dyDescent="0.3">
      <c r="A30" s="82" t="s">
        <v>1436</v>
      </c>
      <c r="B30" s="64">
        <f>VLOOKUP($A30,'Return Data'!$B$7:$R$2843,3,0)</f>
        <v>44413</v>
      </c>
      <c r="C30" s="65">
        <f>VLOOKUP($A30,'Return Data'!$B$7:$R$2843,4,0)</f>
        <v>26.569600000000001</v>
      </c>
      <c r="D30" s="65">
        <f>VLOOKUP($A30,'Return Data'!$B$7:$R$2843,9,0)</f>
        <v>8.4443999999999999</v>
      </c>
      <c r="E30" s="66">
        <f t="shared" si="0"/>
        <v>10</v>
      </c>
      <c r="F30" s="65">
        <f>VLOOKUP($A30,'Return Data'!$B$7:$R$2843,10,0)</f>
        <v>5.1181999999999999</v>
      </c>
      <c r="G30" s="66">
        <f t="shared" si="1"/>
        <v>13</v>
      </c>
      <c r="H30" s="65">
        <f>VLOOKUP($A30,'Return Data'!$B$7:$R$2843,11,0)</f>
        <v>5.0331999999999999</v>
      </c>
      <c r="I30" s="66">
        <f t="shared" si="2"/>
        <v>23</v>
      </c>
      <c r="J30" s="65">
        <f>VLOOKUP($A30,'Return Data'!$B$7:$R$2843,12,0)</f>
        <v>3.8889999999999998</v>
      </c>
      <c r="K30" s="66">
        <f t="shared" si="3"/>
        <v>25</v>
      </c>
      <c r="L30" s="65">
        <f>VLOOKUP($A30,'Return Data'!$B$7:$R$2843,13,0)</f>
        <v>4.5052000000000003</v>
      </c>
      <c r="M30" s="66">
        <f t="shared" si="4"/>
        <v>22</v>
      </c>
      <c r="N30" s="65">
        <f>VLOOKUP($A30,'Return Data'!$B$7:$R$2843,17,0)</f>
        <v>7.7942</v>
      </c>
      <c r="O30" s="66">
        <f t="shared" si="8"/>
        <v>14</v>
      </c>
      <c r="P30" s="65">
        <f>VLOOKUP($A30,'Return Data'!$B$7:$R$2843,14,0)</f>
        <v>8.4662000000000006</v>
      </c>
      <c r="Q30" s="66">
        <f t="shared" si="9"/>
        <v>11</v>
      </c>
      <c r="R30" s="65">
        <f>VLOOKUP($A30,'Return Data'!$B$7:$R$2843,16,0)</f>
        <v>8.4655000000000005</v>
      </c>
      <c r="S30" s="67">
        <f t="shared" si="7"/>
        <v>10</v>
      </c>
    </row>
    <row r="31" spans="1:19" x14ac:dyDescent="0.3">
      <c r="A31" s="82" t="s">
        <v>1439</v>
      </c>
      <c r="B31" s="64">
        <f>VLOOKUP($A31,'Return Data'!$B$7:$R$2843,3,0)</f>
        <v>44413</v>
      </c>
      <c r="C31" s="65">
        <f>VLOOKUP($A31,'Return Data'!$B$7:$R$2843,4,0)</f>
        <v>35.1736</v>
      </c>
      <c r="D31" s="65">
        <f>VLOOKUP($A31,'Return Data'!$B$7:$R$2843,9,0)</f>
        <v>6.1443000000000003</v>
      </c>
      <c r="E31" s="66">
        <f t="shared" si="0"/>
        <v>24</v>
      </c>
      <c r="F31" s="65">
        <f>VLOOKUP($A31,'Return Data'!$B$7:$R$2843,10,0)</f>
        <v>3.8782000000000001</v>
      </c>
      <c r="G31" s="66">
        <f t="shared" si="1"/>
        <v>24</v>
      </c>
      <c r="H31" s="65">
        <f>VLOOKUP($A31,'Return Data'!$B$7:$R$2843,11,0)</f>
        <v>4.7328999999999999</v>
      </c>
      <c r="I31" s="66">
        <f t="shared" si="2"/>
        <v>26</v>
      </c>
      <c r="J31" s="65">
        <f>VLOOKUP($A31,'Return Data'!$B$7:$R$2843,12,0)</f>
        <v>3.9297</v>
      </c>
      <c r="K31" s="66">
        <f t="shared" si="3"/>
        <v>23</v>
      </c>
      <c r="L31" s="65">
        <f>VLOOKUP($A31,'Return Data'!$B$7:$R$2843,13,0)</f>
        <v>4.3662000000000001</v>
      </c>
      <c r="M31" s="66">
        <f t="shared" si="4"/>
        <v>25</v>
      </c>
      <c r="N31" s="65">
        <f>VLOOKUP($A31,'Return Data'!$B$7:$R$2843,17,0)</f>
        <v>4.8338000000000001</v>
      </c>
      <c r="O31" s="66">
        <f t="shared" si="8"/>
        <v>23</v>
      </c>
      <c r="P31" s="65">
        <f>VLOOKUP($A31,'Return Data'!$B$7:$R$2843,14,0)</f>
        <v>3.5116000000000001</v>
      </c>
      <c r="Q31" s="66">
        <f t="shared" si="9"/>
        <v>22</v>
      </c>
      <c r="R31" s="65">
        <f>VLOOKUP($A31,'Return Data'!$B$7:$R$2843,16,0)</f>
        <v>7.0347</v>
      </c>
      <c r="S31" s="67">
        <f t="shared" si="7"/>
        <v>24</v>
      </c>
    </row>
    <row r="32" spans="1:19" x14ac:dyDescent="0.3">
      <c r="A32" s="82" t="s">
        <v>1441</v>
      </c>
      <c r="B32" s="64">
        <f>VLOOKUP($A32,'Return Data'!$B$7:$R$2843,3,0)</f>
        <v>44413</v>
      </c>
      <c r="C32" s="65">
        <f>VLOOKUP($A32,'Return Data'!$B$7:$R$2843,4,0)</f>
        <v>41.3232</v>
      </c>
      <c r="D32" s="65">
        <f>VLOOKUP($A32,'Return Data'!$B$7:$R$2843,9,0)</f>
        <v>9.1975999999999996</v>
      </c>
      <c r="E32" s="66">
        <f t="shared" si="0"/>
        <v>4</v>
      </c>
      <c r="F32" s="65">
        <f>VLOOKUP($A32,'Return Data'!$B$7:$R$2843,10,0)</f>
        <v>5.2481999999999998</v>
      </c>
      <c r="G32" s="66">
        <f t="shared" si="1"/>
        <v>8</v>
      </c>
      <c r="H32" s="65">
        <f>VLOOKUP($A32,'Return Data'!$B$7:$R$2843,11,0)</f>
        <v>5.6822999999999997</v>
      </c>
      <c r="I32" s="66">
        <f t="shared" si="2"/>
        <v>15</v>
      </c>
      <c r="J32" s="65">
        <f>VLOOKUP($A32,'Return Data'!$B$7:$R$2843,12,0)</f>
        <v>4.2118000000000002</v>
      </c>
      <c r="K32" s="66">
        <f t="shared" si="3"/>
        <v>18</v>
      </c>
      <c r="L32" s="65">
        <f>VLOOKUP($A32,'Return Data'!$B$7:$R$2843,13,0)</f>
        <v>4.7717000000000001</v>
      </c>
      <c r="M32" s="66">
        <f t="shared" si="4"/>
        <v>18</v>
      </c>
      <c r="N32" s="65">
        <f>VLOOKUP($A32,'Return Data'!$B$7:$R$2843,17,0)</f>
        <v>8.0578000000000003</v>
      </c>
      <c r="O32" s="66">
        <f t="shared" si="8"/>
        <v>9</v>
      </c>
      <c r="P32" s="65">
        <f>VLOOKUP($A32,'Return Data'!$B$7:$R$2843,14,0)</f>
        <v>6.6002999999999998</v>
      </c>
      <c r="Q32" s="66">
        <f t="shared" si="9"/>
        <v>15</v>
      </c>
      <c r="R32" s="65">
        <f>VLOOKUP($A32,'Return Data'!$B$7:$R$2843,16,0)</f>
        <v>8.0968999999999998</v>
      </c>
      <c r="S32" s="67">
        <f t="shared" si="7"/>
        <v>16</v>
      </c>
    </row>
    <row r="33" spans="1:19" x14ac:dyDescent="0.3">
      <c r="A33" s="82" t="s">
        <v>1442</v>
      </c>
      <c r="B33" s="64">
        <f>VLOOKUP($A33,'Return Data'!$B$7:$R$2843,3,0)</f>
        <v>44413</v>
      </c>
      <c r="C33" s="65">
        <f>VLOOKUP($A33,'Return Data'!$B$7:$R$2843,4,0)</f>
        <v>24.910900000000002</v>
      </c>
      <c r="D33" s="65">
        <f>VLOOKUP($A33,'Return Data'!$B$7:$R$2843,9,0)</f>
        <v>7.6064999999999996</v>
      </c>
      <c r="E33" s="66">
        <f t="shared" si="0"/>
        <v>17</v>
      </c>
      <c r="F33" s="65">
        <f>VLOOKUP($A33,'Return Data'!$B$7:$R$2843,10,0)</f>
        <v>5.5799000000000003</v>
      </c>
      <c r="G33" s="66">
        <f t="shared" si="1"/>
        <v>5</v>
      </c>
      <c r="H33" s="65">
        <f>VLOOKUP($A33,'Return Data'!$B$7:$R$2843,11,0)</f>
        <v>6.0303000000000004</v>
      </c>
      <c r="I33" s="66">
        <f t="shared" si="2"/>
        <v>8</v>
      </c>
      <c r="J33" s="65">
        <f>VLOOKUP($A33,'Return Data'!$B$7:$R$2843,12,0)</f>
        <v>4.7439</v>
      </c>
      <c r="K33" s="66">
        <f t="shared" si="3"/>
        <v>9</v>
      </c>
      <c r="L33" s="65">
        <f>VLOOKUP($A33,'Return Data'!$B$7:$R$2843,13,0)</f>
        <v>5.2919</v>
      </c>
      <c r="M33" s="66">
        <f t="shared" si="4"/>
        <v>10</v>
      </c>
      <c r="N33" s="65">
        <f>VLOOKUP($A33,'Return Data'!$B$7:$R$2843,17,0)</f>
        <v>8.5012000000000008</v>
      </c>
      <c r="O33" s="66">
        <f t="shared" si="8"/>
        <v>6</v>
      </c>
      <c r="P33" s="65">
        <f>VLOOKUP($A33,'Return Data'!$B$7:$R$2843,14,0)</f>
        <v>4.1624999999999996</v>
      </c>
      <c r="Q33" s="66">
        <f t="shared" si="9"/>
        <v>21</v>
      </c>
      <c r="R33" s="65">
        <f>VLOOKUP($A33,'Return Data'!$B$7:$R$2843,16,0)</f>
        <v>7.2590000000000003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6.2319230769230769</v>
      </c>
      <c r="E35" s="88"/>
      <c r="F35" s="89">
        <f>AVERAGE(F8:F33)</f>
        <v>4.5244884615384615</v>
      </c>
      <c r="G35" s="88"/>
      <c r="H35" s="89">
        <f>AVERAGE(H8:H33)</f>
        <v>5.7788115384615386</v>
      </c>
      <c r="I35" s="88"/>
      <c r="J35" s="89">
        <f>AVERAGE(J8:J33)</f>
        <v>4.7519653846153851</v>
      </c>
      <c r="K35" s="88"/>
      <c r="L35" s="89">
        <f>AVERAGE(L8:L33)</f>
        <v>5.1998653846153848</v>
      </c>
      <c r="M35" s="88"/>
      <c r="N35" s="89">
        <f>AVERAGE(N8:N33)</f>
        <v>6.9810640000000026</v>
      </c>
      <c r="O35" s="88"/>
      <c r="P35" s="89">
        <f>AVERAGE(P8:P33)</f>
        <v>6.733537499999998</v>
      </c>
      <c r="Q35" s="88"/>
      <c r="R35" s="89">
        <f>AVERAGE(R8:R33)</f>
        <v>8.0454692307692302</v>
      </c>
      <c r="S35" s="90"/>
    </row>
    <row r="36" spans="1:19" x14ac:dyDescent="0.3">
      <c r="A36" s="87" t="s">
        <v>28</v>
      </c>
      <c r="B36" s="88"/>
      <c r="C36" s="88"/>
      <c r="D36" s="89">
        <f>MIN(D8:D33)</f>
        <v>-36.560299999999998</v>
      </c>
      <c r="E36" s="88"/>
      <c r="F36" s="89">
        <f>MIN(F8:F33)</f>
        <v>-7.5437000000000003</v>
      </c>
      <c r="G36" s="88"/>
      <c r="H36" s="89">
        <f>MIN(H8:H33)</f>
        <v>4.7328999999999999</v>
      </c>
      <c r="I36" s="88"/>
      <c r="J36" s="89">
        <f>MIN(J8:J33)</f>
        <v>3.8163999999999998</v>
      </c>
      <c r="K36" s="88"/>
      <c r="L36" s="89">
        <f>MIN(L8:L33)</f>
        <v>4.2220000000000004</v>
      </c>
      <c r="M36" s="88"/>
      <c r="N36" s="89">
        <f>MIN(N8:N33)</f>
        <v>-1.7415</v>
      </c>
      <c r="O36" s="88"/>
      <c r="P36" s="89">
        <f>MIN(P8:P33)</f>
        <v>-2.9823</v>
      </c>
      <c r="Q36" s="88"/>
      <c r="R36" s="89">
        <f>MIN(R8:R33)</f>
        <v>4.6513999999999998</v>
      </c>
      <c r="S36" s="90"/>
    </row>
    <row r="37" spans="1:19" ht="15" thickBot="1" x14ac:dyDescent="0.35">
      <c r="A37" s="91" t="s">
        <v>29</v>
      </c>
      <c r="B37" s="92"/>
      <c r="C37" s="92"/>
      <c r="D37" s="93">
        <f>MAX(D8:D33)</f>
        <v>10.0265</v>
      </c>
      <c r="E37" s="92"/>
      <c r="F37" s="93">
        <f>MAX(F8:F33)</f>
        <v>6.4050000000000002</v>
      </c>
      <c r="G37" s="92"/>
      <c r="H37" s="93">
        <f>MAX(H8:H33)</f>
        <v>7.7089999999999996</v>
      </c>
      <c r="I37" s="92"/>
      <c r="J37" s="93">
        <f>MAX(J8:J33)</f>
        <v>10.6942</v>
      </c>
      <c r="K37" s="92"/>
      <c r="L37" s="93">
        <f>MAX(L8:L33)</f>
        <v>7.6371000000000002</v>
      </c>
      <c r="M37" s="92"/>
      <c r="N37" s="93">
        <f>MAX(N8:N33)</f>
        <v>8.9458000000000002</v>
      </c>
      <c r="O37" s="92"/>
      <c r="P37" s="93">
        <f>MAX(P8:P33)</f>
        <v>9.2683</v>
      </c>
      <c r="Q37" s="92"/>
      <c r="R37" s="93">
        <f>MAX(R8:R33)</f>
        <v>9.3818000000000001</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44413</v>
      </c>
      <c r="C8" s="65">
        <f>VLOOKUP($A8,'Return Data'!$B$7:$R$2843,4,0)</f>
        <v>37.336500000000001</v>
      </c>
      <c r="D8" s="65">
        <f>VLOOKUP($A8,'Return Data'!$B$7:$R$2843,9,0)</f>
        <v>7.4897</v>
      </c>
      <c r="E8" s="66">
        <f t="shared" ref="E8:E33" si="0">RANK(D8,D$8:D$33,0)</f>
        <v>11</v>
      </c>
      <c r="F8" s="65">
        <f>VLOOKUP($A8,'Return Data'!$B$7:$R$2843,10,0)</f>
        <v>5.2095000000000002</v>
      </c>
      <c r="G8" s="66">
        <f t="shared" ref="G8:G33" si="1">RANK(F8,F$8:F$33,0)</f>
        <v>2</v>
      </c>
      <c r="H8" s="65">
        <f>VLOOKUP($A8,'Return Data'!$B$7:$R$2843,11,0)</f>
        <v>5.8163999999999998</v>
      </c>
      <c r="I8" s="66">
        <f t="shared" ref="I8:I33" si="2">RANK(H8,H$8:H$33,0)</f>
        <v>3</v>
      </c>
      <c r="J8" s="65">
        <f>VLOOKUP($A8,'Return Data'!$B$7:$R$2843,12,0)</f>
        <v>4.5614999999999997</v>
      </c>
      <c r="K8" s="66">
        <f t="shared" ref="K8:K33" si="3">RANK(J8,J$8:J$33,0)</f>
        <v>4</v>
      </c>
      <c r="L8" s="65">
        <f>VLOOKUP($A8,'Return Data'!$B$7:$R$2843,13,0)</f>
        <v>6.1509999999999998</v>
      </c>
      <c r="M8" s="66">
        <f t="shared" ref="M8:M33" si="4">RANK(L8,L$8:L$33,0)</f>
        <v>2</v>
      </c>
      <c r="N8" s="65">
        <f>VLOOKUP($A8,'Return Data'!$B$7:$R$2843,17,0)</f>
        <v>7.9459</v>
      </c>
      <c r="O8" s="66">
        <f t="shared" ref="O8:O24" si="5">RANK(N8,N$8:N$33,0)</f>
        <v>4</v>
      </c>
      <c r="P8" s="65">
        <f>VLOOKUP($A8,'Return Data'!$B$7:$R$2843,14,0)</f>
        <v>8.4696999999999996</v>
      </c>
      <c r="Q8" s="66">
        <f t="shared" ref="Q8:Q24" si="6">RANK(P8,P$8:P$33,0)</f>
        <v>2</v>
      </c>
      <c r="R8" s="65">
        <f>VLOOKUP($A8,'Return Data'!$B$7:$R$2843,16,0)</f>
        <v>7.4833999999999996</v>
      </c>
      <c r="S8" s="67">
        <f t="shared" ref="S8:S33" si="7">RANK(R8,R$8:R$33,0)</f>
        <v>10</v>
      </c>
    </row>
    <row r="9" spans="1:19" x14ac:dyDescent="0.3">
      <c r="A9" s="82" t="s">
        <v>1386</v>
      </c>
      <c r="B9" s="64">
        <f>VLOOKUP($A9,'Return Data'!$B$7:$R$2843,3,0)</f>
        <v>44413</v>
      </c>
      <c r="C9" s="65">
        <f>VLOOKUP($A9,'Return Data'!$B$7:$R$2843,4,0)</f>
        <v>24.337900000000001</v>
      </c>
      <c r="D9" s="65">
        <f>VLOOKUP($A9,'Return Data'!$B$7:$R$2843,9,0)</f>
        <v>6.7435999999999998</v>
      </c>
      <c r="E9" s="66">
        <f t="shared" si="0"/>
        <v>18</v>
      </c>
      <c r="F9" s="65">
        <f>VLOOKUP($A9,'Return Data'!$B$7:$R$2843,10,0)</f>
        <v>4.2840999999999996</v>
      </c>
      <c r="G9" s="66">
        <f t="shared" si="1"/>
        <v>14</v>
      </c>
      <c r="H9" s="65">
        <f>VLOOKUP($A9,'Return Data'!$B$7:$R$2843,11,0)</f>
        <v>4.8795999999999999</v>
      </c>
      <c r="I9" s="66">
        <f t="shared" si="2"/>
        <v>19</v>
      </c>
      <c r="J9" s="65">
        <f>VLOOKUP($A9,'Return Data'!$B$7:$R$2843,12,0)</f>
        <v>3.9342999999999999</v>
      </c>
      <c r="K9" s="66">
        <f t="shared" si="3"/>
        <v>10</v>
      </c>
      <c r="L9" s="65">
        <f>VLOOKUP($A9,'Return Data'!$B$7:$R$2843,13,0)</f>
        <v>4.6651999999999996</v>
      </c>
      <c r="M9" s="66">
        <f t="shared" si="4"/>
        <v>10</v>
      </c>
      <c r="N9" s="65">
        <f>VLOOKUP($A9,'Return Data'!$B$7:$R$2843,17,0)</f>
        <v>7.7656000000000001</v>
      </c>
      <c r="O9" s="66">
        <f t="shared" si="5"/>
        <v>7</v>
      </c>
      <c r="P9" s="65">
        <f>VLOOKUP($A9,'Return Data'!$B$7:$R$2843,14,0)</f>
        <v>8.3208000000000002</v>
      </c>
      <c r="Q9" s="66">
        <f t="shared" si="6"/>
        <v>4</v>
      </c>
      <c r="R9" s="65">
        <f>VLOOKUP($A9,'Return Data'!$B$7:$R$2843,16,0)</f>
        <v>8.0106000000000002</v>
      </c>
      <c r="S9" s="67">
        <f t="shared" si="7"/>
        <v>4</v>
      </c>
    </row>
    <row r="10" spans="1:19" x14ac:dyDescent="0.3">
      <c r="A10" s="82" t="s">
        <v>1387</v>
      </c>
      <c r="B10" s="64">
        <f>VLOOKUP($A10,'Return Data'!$B$7:$R$2843,3,0)</f>
        <v>44413</v>
      </c>
      <c r="C10" s="65">
        <f>VLOOKUP($A10,'Return Data'!$B$7:$R$2843,4,0)</f>
        <v>23.266300000000001</v>
      </c>
      <c r="D10" s="65">
        <f>VLOOKUP($A10,'Return Data'!$B$7:$R$2843,9,0)</f>
        <v>6.4673999999999996</v>
      </c>
      <c r="E10" s="66">
        <f t="shared" si="0"/>
        <v>20</v>
      </c>
      <c r="F10" s="65">
        <f>VLOOKUP($A10,'Return Data'!$B$7:$R$2843,10,0)</f>
        <v>4.2343999999999999</v>
      </c>
      <c r="G10" s="66">
        <f t="shared" si="1"/>
        <v>15</v>
      </c>
      <c r="H10" s="65">
        <f>VLOOKUP($A10,'Return Data'!$B$7:$R$2843,11,0)</f>
        <v>5.3125</v>
      </c>
      <c r="I10" s="66">
        <f t="shared" si="2"/>
        <v>8</v>
      </c>
      <c r="J10" s="65">
        <f>VLOOKUP($A10,'Return Data'!$B$7:$R$2843,12,0)</f>
        <v>4.0521000000000003</v>
      </c>
      <c r="K10" s="66">
        <f t="shared" si="3"/>
        <v>9</v>
      </c>
      <c r="L10" s="65">
        <f>VLOOKUP($A10,'Return Data'!$B$7:$R$2843,13,0)</f>
        <v>4.6801000000000004</v>
      </c>
      <c r="M10" s="66">
        <f t="shared" si="4"/>
        <v>9</v>
      </c>
      <c r="N10" s="65">
        <f>VLOOKUP($A10,'Return Data'!$B$7:$R$2843,17,0)</f>
        <v>6.4278000000000004</v>
      </c>
      <c r="O10" s="66">
        <f t="shared" si="5"/>
        <v>19</v>
      </c>
      <c r="P10" s="65">
        <f>VLOOKUP($A10,'Return Data'!$B$7:$R$2843,14,0)</f>
        <v>7.2675999999999998</v>
      </c>
      <c r="Q10" s="66">
        <f t="shared" si="6"/>
        <v>14</v>
      </c>
      <c r="R10" s="65">
        <f>VLOOKUP($A10,'Return Data'!$B$7:$R$2843,16,0)</f>
        <v>7.8992000000000004</v>
      </c>
      <c r="S10" s="67">
        <f t="shared" si="7"/>
        <v>6</v>
      </c>
    </row>
    <row r="11" spans="1:19" x14ac:dyDescent="0.3">
      <c r="A11" s="82" t="s">
        <v>1389</v>
      </c>
      <c r="B11" s="64">
        <f>VLOOKUP($A11,'Return Data'!$B$7:$R$2843,3,0)</f>
        <v>44413</v>
      </c>
      <c r="C11" s="65">
        <f>VLOOKUP($A11,'Return Data'!$B$7:$R$2843,4,0)</f>
        <v>25.013999999999999</v>
      </c>
      <c r="D11" s="65">
        <f>VLOOKUP($A11,'Return Data'!$B$7:$R$2843,9,0)</f>
        <v>9.3178000000000001</v>
      </c>
      <c r="E11" s="66">
        <f t="shared" si="0"/>
        <v>1</v>
      </c>
      <c r="F11" s="65">
        <f>VLOOKUP($A11,'Return Data'!$B$7:$R$2843,10,0)</f>
        <v>4.9036999999999997</v>
      </c>
      <c r="G11" s="66">
        <f t="shared" si="1"/>
        <v>5</v>
      </c>
      <c r="H11" s="65">
        <f>VLOOKUP($A11,'Return Data'!$B$7:$R$2843,11,0)</f>
        <v>5.7622</v>
      </c>
      <c r="I11" s="66">
        <f t="shared" si="2"/>
        <v>4</v>
      </c>
      <c r="J11" s="65">
        <f>VLOOKUP($A11,'Return Data'!$B$7:$R$2843,12,0)</f>
        <v>4.1064999999999996</v>
      </c>
      <c r="K11" s="66">
        <f t="shared" si="3"/>
        <v>8</v>
      </c>
      <c r="L11" s="65">
        <f>VLOOKUP($A11,'Return Data'!$B$7:$R$2843,13,0)</f>
        <v>5.0338000000000003</v>
      </c>
      <c r="M11" s="66">
        <f t="shared" si="4"/>
        <v>6</v>
      </c>
      <c r="N11" s="65">
        <f>VLOOKUP($A11,'Return Data'!$B$7:$R$2843,17,0)</f>
        <v>7.8667999999999996</v>
      </c>
      <c r="O11" s="66">
        <f t="shared" si="5"/>
        <v>5</v>
      </c>
      <c r="P11" s="65">
        <f>VLOOKUP($A11,'Return Data'!$B$7:$R$2843,14,0)</f>
        <v>7.3667999999999996</v>
      </c>
      <c r="Q11" s="66">
        <f t="shared" si="6"/>
        <v>12</v>
      </c>
      <c r="R11" s="65">
        <f>VLOOKUP($A11,'Return Data'!$B$7:$R$2843,16,0)</f>
        <v>5.5735999999999999</v>
      </c>
      <c r="S11" s="67">
        <f t="shared" si="7"/>
        <v>25</v>
      </c>
    </row>
    <row r="12" spans="1:19" x14ac:dyDescent="0.3">
      <c r="A12" s="82" t="s">
        <v>1392</v>
      </c>
      <c r="B12" s="64">
        <f>VLOOKUP($A12,'Return Data'!$B$7:$R$2843,3,0)</f>
        <v>44413</v>
      </c>
      <c r="C12" s="65">
        <f>VLOOKUP($A12,'Return Data'!$B$7:$R$2843,4,0)</f>
        <v>17.353000000000002</v>
      </c>
      <c r="D12" s="65">
        <f>VLOOKUP($A12,'Return Data'!$B$7:$R$2843,9,0)</f>
        <v>3.5661999999999998</v>
      </c>
      <c r="E12" s="66">
        <f t="shared" si="0"/>
        <v>25</v>
      </c>
      <c r="F12" s="65">
        <f>VLOOKUP($A12,'Return Data'!$B$7:$R$2843,10,0)</f>
        <v>3.2199</v>
      </c>
      <c r="G12" s="66">
        <f t="shared" si="1"/>
        <v>23</v>
      </c>
      <c r="H12" s="65">
        <f>VLOOKUP($A12,'Return Data'!$B$7:$R$2843,11,0)</f>
        <v>4.5391000000000004</v>
      </c>
      <c r="I12" s="66">
        <f t="shared" si="2"/>
        <v>22</v>
      </c>
      <c r="J12" s="65">
        <f>VLOOKUP($A12,'Return Data'!$B$7:$R$2843,12,0)</f>
        <v>3.5861999999999998</v>
      </c>
      <c r="K12" s="66">
        <f t="shared" si="3"/>
        <v>16</v>
      </c>
      <c r="L12" s="65">
        <f>VLOOKUP($A12,'Return Data'!$B$7:$R$2843,13,0)</f>
        <v>4.3029999999999999</v>
      </c>
      <c r="M12" s="66">
        <f t="shared" si="4"/>
        <v>12</v>
      </c>
      <c r="N12" s="65">
        <f>VLOOKUP($A12,'Return Data'!$B$7:$R$2843,17,0)</f>
        <v>-2.2534999999999998</v>
      </c>
      <c r="O12" s="66">
        <f t="shared" si="5"/>
        <v>25</v>
      </c>
      <c r="P12" s="65">
        <f>VLOOKUP($A12,'Return Data'!$B$7:$R$2843,14,0)</f>
        <v>-3.4940000000000002</v>
      </c>
      <c r="Q12" s="66">
        <f t="shared" si="6"/>
        <v>24</v>
      </c>
      <c r="R12" s="65">
        <f>VLOOKUP($A12,'Return Data'!$B$7:$R$2843,16,0)</f>
        <v>4.4577</v>
      </c>
      <c r="S12" s="67">
        <f t="shared" si="7"/>
        <v>26</v>
      </c>
    </row>
    <row r="13" spans="1:19" x14ac:dyDescent="0.3">
      <c r="A13" s="82" t="s">
        <v>1394</v>
      </c>
      <c r="B13" s="64">
        <f>VLOOKUP($A13,'Return Data'!$B$7:$R$2843,3,0)</f>
        <v>44413</v>
      </c>
      <c r="C13" s="65">
        <f>VLOOKUP($A13,'Return Data'!$B$7:$R$2843,4,0)</f>
        <v>20.601900000000001</v>
      </c>
      <c r="D13" s="65">
        <f>VLOOKUP($A13,'Return Data'!$B$7:$R$2843,9,0)</f>
        <v>6.5804</v>
      </c>
      <c r="E13" s="66">
        <f t="shared" si="0"/>
        <v>19</v>
      </c>
      <c r="F13" s="65">
        <f>VLOOKUP($A13,'Return Data'!$B$7:$R$2843,10,0)</f>
        <v>3.6968999999999999</v>
      </c>
      <c r="G13" s="66">
        <f t="shared" si="1"/>
        <v>21</v>
      </c>
      <c r="H13" s="65">
        <f>VLOOKUP($A13,'Return Data'!$B$7:$R$2843,11,0)</f>
        <v>4.6505000000000001</v>
      </c>
      <c r="I13" s="66">
        <f t="shared" si="2"/>
        <v>21</v>
      </c>
      <c r="J13" s="65">
        <f>VLOOKUP($A13,'Return Data'!$B$7:$R$2843,12,0)</f>
        <v>3.5064000000000002</v>
      </c>
      <c r="K13" s="66">
        <f t="shared" si="3"/>
        <v>19</v>
      </c>
      <c r="L13" s="65">
        <f>VLOOKUP($A13,'Return Data'!$B$7:$R$2843,13,0)</f>
        <v>3.9392</v>
      </c>
      <c r="M13" s="66">
        <f t="shared" si="4"/>
        <v>19</v>
      </c>
      <c r="N13" s="65">
        <f>VLOOKUP($A13,'Return Data'!$B$7:$R$2843,17,0)</f>
        <v>6.7548000000000004</v>
      </c>
      <c r="O13" s="66">
        <f t="shared" si="5"/>
        <v>17</v>
      </c>
      <c r="P13" s="65">
        <f>VLOOKUP($A13,'Return Data'!$B$7:$R$2843,14,0)</f>
        <v>7.3133999999999997</v>
      </c>
      <c r="Q13" s="66">
        <f t="shared" si="6"/>
        <v>13</v>
      </c>
      <c r="R13" s="65">
        <f>VLOOKUP($A13,'Return Data'!$B$7:$R$2843,16,0)</f>
        <v>7.2786</v>
      </c>
      <c r="S13" s="67">
        <f t="shared" si="7"/>
        <v>13</v>
      </c>
    </row>
    <row r="14" spans="1:19" x14ac:dyDescent="0.3">
      <c r="A14" s="82" t="s">
        <v>1396</v>
      </c>
      <c r="B14" s="64">
        <f>VLOOKUP($A14,'Return Data'!$B$7:$R$2843,3,0)</f>
        <v>44413</v>
      </c>
      <c r="C14" s="65">
        <f>VLOOKUP($A14,'Return Data'!$B$7:$R$2843,4,0)</f>
        <v>37.382300000000001</v>
      </c>
      <c r="D14" s="65">
        <f>VLOOKUP($A14,'Return Data'!$B$7:$R$2843,9,0)</f>
        <v>8.2178000000000004</v>
      </c>
      <c r="E14" s="66">
        <f t="shared" si="0"/>
        <v>6</v>
      </c>
      <c r="F14" s="65">
        <f>VLOOKUP($A14,'Return Data'!$B$7:$R$2843,10,0)</f>
        <v>4.4766000000000004</v>
      </c>
      <c r="G14" s="66">
        <f t="shared" si="1"/>
        <v>9</v>
      </c>
      <c r="H14" s="65">
        <f>VLOOKUP($A14,'Return Data'!$B$7:$R$2843,11,0)</f>
        <v>5.3446999999999996</v>
      </c>
      <c r="I14" s="66">
        <f t="shared" si="2"/>
        <v>7</v>
      </c>
      <c r="J14" s="65">
        <f>VLOOKUP($A14,'Return Data'!$B$7:$R$2843,12,0)</f>
        <v>3.7277</v>
      </c>
      <c r="K14" s="66">
        <f t="shared" si="3"/>
        <v>14</v>
      </c>
      <c r="L14" s="65">
        <f>VLOOKUP($A14,'Return Data'!$B$7:$R$2843,13,0)</f>
        <v>4.2977999999999996</v>
      </c>
      <c r="M14" s="66">
        <f t="shared" si="4"/>
        <v>13</v>
      </c>
      <c r="N14" s="65">
        <f>VLOOKUP($A14,'Return Data'!$B$7:$R$2843,17,0)</f>
        <v>7.2157</v>
      </c>
      <c r="O14" s="66">
        <f t="shared" si="5"/>
        <v>12</v>
      </c>
      <c r="P14" s="65">
        <f>VLOOKUP($A14,'Return Data'!$B$7:$R$2843,14,0)</f>
        <v>7.8117000000000001</v>
      </c>
      <c r="Q14" s="66">
        <f t="shared" si="6"/>
        <v>10</v>
      </c>
      <c r="R14" s="65">
        <f>VLOOKUP($A14,'Return Data'!$B$7:$R$2843,16,0)</f>
        <v>7.2188999999999997</v>
      </c>
      <c r="S14" s="67">
        <f t="shared" si="7"/>
        <v>14</v>
      </c>
    </row>
    <row r="15" spans="1:19" x14ac:dyDescent="0.3">
      <c r="A15" s="82" t="s">
        <v>1404</v>
      </c>
      <c r="B15" s="64">
        <f>VLOOKUP($A15,'Return Data'!$B$7:$R$2843,3,0)</f>
        <v>44413</v>
      </c>
      <c r="C15" s="65">
        <f>VLOOKUP($A15,'Return Data'!$B$7:$R$2843,4,0)</f>
        <v>4004.67058232932</v>
      </c>
      <c r="D15" s="65">
        <f>VLOOKUP($A15,'Return Data'!$B$7:$R$2843,9,0)</f>
        <v>-36.560400000000001</v>
      </c>
      <c r="E15" s="66">
        <f t="shared" si="0"/>
        <v>26</v>
      </c>
      <c r="F15" s="65">
        <f>VLOOKUP($A15,'Return Data'!$B$7:$R$2843,10,0)</f>
        <v>-7.5434999999999999</v>
      </c>
      <c r="G15" s="66">
        <f t="shared" si="1"/>
        <v>26</v>
      </c>
      <c r="H15" s="65">
        <f>VLOOKUP($A15,'Return Data'!$B$7:$R$2843,11,0)</f>
        <v>5.0989000000000004</v>
      </c>
      <c r="I15" s="66">
        <f t="shared" si="2"/>
        <v>14</v>
      </c>
      <c r="J15" s="65">
        <f>VLOOKUP($A15,'Return Data'!$B$7:$R$2843,12,0)</f>
        <v>10.381600000000001</v>
      </c>
      <c r="K15" s="66">
        <f t="shared" si="3"/>
        <v>1</v>
      </c>
      <c r="L15" s="65">
        <f>VLOOKUP($A15,'Return Data'!$B$7:$R$2843,13,0)</f>
        <v>7.2012</v>
      </c>
      <c r="M15" s="66">
        <f t="shared" si="4"/>
        <v>1</v>
      </c>
      <c r="N15" s="65">
        <f>VLOOKUP($A15,'Return Data'!$B$7:$R$2843,17,0)</f>
        <v>-0.82779999999999998</v>
      </c>
      <c r="O15" s="66">
        <f t="shared" si="5"/>
        <v>24</v>
      </c>
      <c r="P15" s="65">
        <f>VLOOKUP($A15,'Return Data'!$B$7:$R$2843,14,0)</f>
        <v>2.1324000000000001</v>
      </c>
      <c r="Q15" s="66">
        <f t="shared" si="6"/>
        <v>23</v>
      </c>
      <c r="R15" s="65">
        <f>VLOOKUP($A15,'Return Data'!$B$7:$R$2843,16,0)</f>
        <v>7.3653000000000004</v>
      </c>
      <c r="S15" s="67">
        <f t="shared" si="7"/>
        <v>11</v>
      </c>
    </row>
    <row r="16" spans="1:19" x14ac:dyDescent="0.3">
      <c r="A16" s="82" t="s">
        <v>1406</v>
      </c>
      <c r="B16" s="64">
        <f>VLOOKUP($A16,'Return Data'!$B$7:$R$2843,3,0)</f>
        <v>44413</v>
      </c>
      <c r="C16" s="65">
        <f>VLOOKUP($A16,'Return Data'!$B$7:$R$2843,4,0)</f>
        <v>25.108499999999999</v>
      </c>
      <c r="D16" s="65">
        <f>VLOOKUP($A16,'Return Data'!$B$7:$R$2843,9,0)</f>
        <v>7.3753000000000002</v>
      </c>
      <c r="E16" s="66">
        <f t="shared" si="0"/>
        <v>12</v>
      </c>
      <c r="F16" s="65">
        <f>VLOOKUP($A16,'Return Data'!$B$7:$R$2843,10,0)</f>
        <v>5.18</v>
      </c>
      <c r="G16" s="66">
        <f t="shared" si="1"/>
        <v>3</v>
      </c>
      <c r="H16" s="65">
        <f>VLOOKUP($A16,'Return Data'!$B$7:$R$2843,11,0)</f>
        <v>5.8673999999999999</v>
      </c>
      <c r="I16" s="66">
        <f t="shared" si="2"/>
        <v>2</v>
      </c>
      <c r="J16" s="65">
        <f>VLOOKUP($A16,'Return Data'!$B$7:$R$2843,12,0)</f>
        <v>4.5980999999999996</v>
      </c>
      <c r="K16" s="66">
        <f t="shared" si="3"/>
        <v>3</v>
      </c>
      <c r="L16" s="65">
        <f>VLOOKUP($A16,'Return Data'!$B$7:$R$2843,13,0)</f>
        <v>5.3292999999999999</v>
      </c>
      <c r="M16" s="66">
        <f t="shared" si="4"/>
        <v>4</v>
      </c>
      <c r="N16" s="65">
        <f>VLOOKUP($A16,'Return Data'!$B$7:$R$2843,17,0)</f>
        <v>8.4308999999999994</v>
      </c>
      <c r="O16" s="66">
        <f t="shared" si="5"/>
        <v>1</v>
      </c>
      <c r="P16" s="65">
        <f>VLOOKUP($A16,'Return Data'!$B$7:$R$2843,14,0)</f>
        <v>8.7017000000000007</v>
      </c>
      <c r="Q16" s="66">
        <f t="shared" si="6"/>
        <v>1</v>
      </c>
      <c r="R16" s="65">
        <f>VLOOKUP($A16,'Return Data'!$B$7:$R$2843,16,0)</f>
        <v>8.6309000000000005</v>
      </c>
      <c r="S16" s="67">
        <f t="shared" si="7"/>
        <v>1</v>
      </c>
    </row>
    <row r="17" spans="1:19" x14ac:dyDescent="0.3">
      <c r="A17" s="82" t="s">
        <v>1408</v>
      </c>
      <c r="B17" s="64">
        <f>VLOOKUP($A17,'Return Data'!$B$7:$R$2843,3,0)</f>
        <v>44413</v>
      </c>
      <c r="C17" s="65">
        <f>VLOOKUP($A17,'Return Data'!$B$7:$R$2843,4,0)</f>
        <v>31.6358</v>
      </c>
      <c r="D17" s="65">
        <f>VLOOKUP($A17,'Return Data'!$B$7:$R$2843,9,0)</f>
        <v>8.7588000000000008</v>
      </c>
      <c r="E17" s="66">
        <f t="shared" si="0"/>
        <v>3</v>
      </c>
      <c r="F17" s="65">
        <f>VLOOKUP($A17,'Return Data'!$B$7:$R$2843,10,0)</f>
        <v>4.1923000000000004</v>
      </c>
      <c r="G17" s="66">
        <f t="shared" si="1"/>
        <v>16</v>
      </c>
      <c r="H17" s="65">
        <f>VLOOKUP($A17,'Return Data'!$B$7:$R$2843,11,0)</f>
        <v>5.2679999999999998</v>
      </c>
      <c r="I17" s="66">
        <f t="shared" si="2"/>
        <v>10</v>
      </c>
      <c r="J17" s="65">
        <f>VLOOKUP($A17,'Return Data'!$B$7:$R$2843,12,0)</f>
        <v>3.8921000000000001</v>
      </c>
      <c r="K17" s="66">
        <f t="shared" si="3"/>
        <v>11</v>
      </c>
      <c r="L17" s="65">
        <f>VLOOKUP($A17,'Return Data'!$B$7:$R$2843,13,0)</f>
        <v>3.8662999999999998</v>
      </c>
      <c r="M17" s="66">
        <f t="shared" si="4"/>
        <v>20</v>
      </c>
      <c r="N17" s="65">
        <f>VLOOKUP($A17,'Return Data'!$B$7:$R$2843,17,0)</f>
        <v>5.2180999999999997</v>
      </c>
      <c r="O17" s="66">
        <f t="shared" si="5"/>
        <v>21</v>
      </c>
      <c r="P17" s="65">
        <f>VLOOKUP($A17,'Return Data'!$B$7:$R$2843,14,0)</f>
        <v>3.1848999999999998</v>
      </c>
      <c r="Q17" s="66">
        <f t="shared" si="6"/>
        <v>21</v>
      </c>
      <c r="R17" s="65">
        <f>VLOOKUP($A17,'Return Data'!$B$7:$R$2843,16,0)</f>
        <v>6.3644999999999996</v>
      </c>
      <c r="S17" s="67">
        <f t="shared" si="7"/>
        <v>24</v>
      </c>
    </row>
    <row r="18" spans="1:19" x14ac:dyDescent="0.3">
      <c r="A18" s="82" t="s">
        <v>1410</v>
      </c>
      <c r="B18" s="64">
        <f>VLOOKUP($A18,'Return Data'!$B$7:$R$2843,3,0)</f>
        <v>44413</v>
      </c>
      <c r="C18" s="65">
        <f>VLOOKUP($A18,'Return Data'!$B$7:$R$2843,4,0)</f>
        <v>46.7316</v>
      </c>
      <c r="D18" s="65">
        <f>VLOOKUP($A18,'Return Data'!$B$7:$R$2843,9,0)</f>
        <v>5.4522000000000004</v>
      </c>
      <c r="E18" s="66">
        <f t="shared" si="0"/>
        <v>23</v>
      </c>
      <c r="F18" s="65">
        <f>VLOOKUP($A18,'Return Data'!$B$7:$R$2843,10,0)</f>
        <v>4.5434000000000001</v>
      </c>
      <c r="G18" s="66">
        <f t="shared" si="1"/>
        <v>8</v>
      </c>
      <c r="H18" s="65">
        <f>VLOOKUP($A18,'Return Data'!$B$7:$R$2843,11,0)</f>
        <v>5.0791000000000004</v>
      </c>
      <c r="I18" s="66">
        <f t="shared" si="2"/>
        <v>15</v>
      </c>
      <c r="J18" s="65">
        <f>VLOOKUP($A18,'Return Data'!$B$7:$R$2843,12,0)</f>
        <v>4.4273999999999996</v>
      </c>
      <c r="K18" s="66">
        <f t="shared" si="3"/>
        <v>5</v>
      </c>
      <c r="L18" s="65">
        <f>VLOOKUP($A18,'Return Data'!$B$7:$R$2843,13,0)</f>
        <v>5.1482999999999999</v>
      </c>
      <c r="M18" s="66">
        <f t="shared" si="4"/>
        <v>5</v>
      </c>
      <c r="N18" s="65">
        <f>VLOOKUP($A18,'Return Data'!$B$7:$R$2843,17,0)</f>
        <v>8.1271000000000004</v>
      </c>
      <c r="O18" s="66">
        <f t="shared" si="5"/>
        <v>2</v>
      </c>
      <c r="P18" s="65">
        <f>VLOOKUP($A18,'Return Data'!$B$7:$R$2843,14,0)</f>
        <v>8.4474</v>
      </c>
      <c r="Q18" s="66">
        <f t="shared" si="6"/>
        <v>3</v>
      </c>
      <c r="R18" s="65">
        <f>VLOOKUP($A18,'Return Data'!$B$7:$R$2843,16,0)</f>
        <v>8.1018000000000008</v>
      </c>
      <c r="S18" s="67">
        <f t="shared" si="7"/>
        <v>3</v>
      </c>
    </row>
    <row r="19" spans="1:19" x14ac:dyDescent="0.3">
      <c r="A19" s="82" t="s">
        <v>1412</v>
      </c>
      <c r="B19" s="64">
        <f>VLOOKUP($A19,'Return Data'!$B$7:$R$2843,3,0)</f>
        <v>44413</v>
      </c>
      <c r="C19" s="65">
        <f>VLOOKUP($A19,'Return Data'!$B$7:$R$2843,4,0)</f>
        <v>20.306799999999999</v>
      </c>
      <c r="D19" s="65">
        <f>VLOOKUP($A19,'Return Data'!$B$7:$R$2843,9,0)</f>
        <v>7.3689</v>
      </c>
      <c r="E19" s="66">
        <f t="shared" si="0"/>
        <v>13</v>
      </c>
      <c r="F19" s="65">
        <f>VLOOKUP($A19,'Return Data'!$B$7:$R$2843,10,0)</f>
        <v>3.9443000000000001</v>
      </c>
      <c r="G19" s="66">
        <f t="shared" si="1"/>
        <v>19</v>
      </c>
      <c r="H19" s="65">
        <f>VLOOKUP($A19,'Return Data'!$B$7:$R$2843,11,0)</f>
        <v>5.1730999999999998</v>
      </c>
      <c r="I19" s="66">
        <f t="shared" si="2"/>
        <v>11</v>
      </c>
      <c r="J19" s="65">
        <f>VLOOKUP($A19,'Return Data'!$B$7:$R$2843,12,0)</f>
        <v>4.1342999999999996</v>
      </c>
      <c r="K19" s="66">
        <f t="shared" si="3"/>
        <v>7</v>
      </c>
      <c r="L19" s="65">
        <f>VLOOKUP($A19,'Return Data'!$B$7:$R$2843,13,0)</f>
        <v>4.8644999999999996</v>
      </c>
      <c r="M19" s="66">
        <f t="shared" si="4"/>
        <v>7</v>
      </c>
      <c r="N19" s="65">
        <f>VLOOKUP($A19,'Return Data'!$B$7:$R$2843,17,0)</f>
        <v>5.6940999999999997</v>
      </c>
      <c r="O19" s="66">
        <f t="shared" si="5"/>
        <v>20</v>
      </c>
      <c r="P19" s="65">
        <f>VLOOKUP($A19,'Return Data'!$B$7:$R$2843,14,0)</f>
        <v>4.8734000000000002</v>
      </c>
      <c r="Q19" s="66">
        <f t="shared" si="6"/>
        <v>17</v>
      </c>
      <c r="R19" s="65">
        <f>VLOOKUP($A19,'Return Data'!$B$7:$R$2843,16,0)</f>
        <v>7.0640000000000001</v>
      </c>
      <c r="S19" s="67">
        <f t="shared" si="7"/>
        <v>20</v>
      </c>
    </row>
    <row r="20" spans="1:19" x14ac:dyDescent="0.3">
      <c r="A20" s="82" t="s">
        <v>1415</v>
      </c>
      <c r="B20" s="64">
        <f>VLOOKUP($A20,'Return Data'!$B$7:$R$2843,3,0)</f>
        <v>44413</v>
      </c>
      <c r="C20" s="65">
        <f>VLOOKUP($A20,'Return Data'!$B$7:$R$2843,4,0)</f>
        <v>45.461500000000001</v>
      </c>
      <c r="D20" s="65">
        <f>VLOOKUP($A20,'Return Data'!$B$7:$R$2843,9,0)</f>
        <v>7.1185</v>
      </c>
      <c r="E20" s="66">
        <f t="shared" si="0"/>
        <v>14</v>
      </c>
      <c r="F20" s="65">
        <f>VLOOKUP($A20,'Return Data'!$B$7:$R$2843,10,0)</f>
        <v>4.1035000000000004</v>
      </c>
      <c r="G20" s="66">
        <f t="shared" si="1"/>
        <v>18</v>
      </c>
      <c r="H20" s="65">
        <f>VLOOKUP($A20,'Return Data'!$B$7:$R$2843,11,0)</f>
        <v>5.2826000000000004</v>
      </c>
      <c r="I20" s="66">
        <f t="shared" si="2"/>
        <v>9</v>
      </c>
      <c r="J20" s="65">
        <f>VLOOKUP($A20,'Return Data'!$B$7:$R$2843,12,0)</f>
        <v>3.7381000000000002</v>
      </c>
      <c r="K20" s="66">
        <f t="shared" si="3"/>
        <v>13</v>
      </c>
      <c r="L20" s="65">
        <f>VLOOKUP($A20,'Return Data'!$B$7:$R$2843,13,0)</f>
        <v>4.2950999999999997</v>
      </c>
      <c r="M20" s="66">
        <f t="shared" si="4"/>
        <v>14</v>
      </c>
      <c r="N20" s="65">
        <f>VLOOKUP($A20,'Return Data'!$B$7:$R$2843,17,0)</f>
        <v>7.4775</v>
      </c>
      <c r="O20" s="66">
        <f t="shared" si="5"/>
        <v>8</v>
      </c>
      <c r="P20" s="65">
        <f>VLOOKUP($A20,'Return Data'!$B$7:$R$2843,14,0)</f>
        <v>8.2081</v>
      </c>
      <c r="Q20" s="66">
        <f t="shared" si="6"/>
        <v>5</v>
      </c>
      <c r="R20" s="65">
        <f>VLOOKUP($A20,'Return Data'!$B$7:$R$2843,16,0)</f>
        <v>7.6067999999999998</v>
      </c>
      <c r="S20" s="67">
        <f t="shared" si="7"/>
        <v>9</v>
      </c>
    </row>
    <row r="21" spans="1:19" x14ac:dyDescent="0.3">
      <c r="A21" s="82" t="s">
        <v>1416</v>
      </c>
      <c r="B21" s="64">
        <f>VLOOKUP($A21,'Return Data'!$B$7:$R$2843,3,0)</f>
        <v>44413</v>
      </c>
      <c r="C21" s="65">
        <f>VLOOKUP($A21,'Return Data'!$B$7:$R$2843,4,0)</f>
        <v>1715.3513</v>
      </c>
      <c r="D21" s="65">
        <f>VLOOKUP($A21,'Return Data'!$B$7:$R$2843,9,0)</f>
        <v>6.0450999999999997</v>
      </c>
      <c r="E21" s="66">
        <f t="shared" si="0"/>
        <v>22</v>
      </c>
      <c r="F21" s="65">
        <f>VLOOKUP($A21,'Return Data'!$B$7:$R$2843,10,0)</f>
        <v>3.2092999999999998</v>
      </c>
      <c r="G21" s="66">
        <f t="shared" si="1"/>
        <v>24</v>
      </c>
      <c r="H21" s="65">
        <f>VLOOKUP($A21,'Return Data'!$B$7:$R$2843,11,0)</f>
        <v>3.5015000000000001</v>
      </c>
      <c r="I21" s="66">
        <f t="shared" si="2"/>
        <v>26</v>
      </c>
      <c r="J21" s="65">
        <f>VLOOKUP($A21,'Return Data'!$B$7:$R$2843,12,0)</f>
        <v>2.7978999999999998</v>
      </c>
      <c r="K21" s="66">
        <f t="shared" si="3"/>
        <v>26</v>
      </c>
      <c r="L21" s="65">
        <f>VLOOKUP($A21,'Return Data'!$B$7:$R$2843,13,0)</f>
        <v>3.3228</v>
      </c>
      <c r="M21" s="66">
        <f t="shared" si="4"/>
        <v>25</v>
      </c>
      <c r="N21" s="65">
        <f>VLOOKUP($A21,'Return Data'!$B$7:$R$2843,17,0)</f>
        <v>3.7970000000000002</v>
      </c>
      <c r="O21" s="66">
        <f t="shared" si="5"/>
        <v>23</v>
      </c>
      <c r="P21" s="65">
        <f>VLOOKUP($A21,'Return Data'!$B$7:$R$2843,14,0)</f>
        <v>5.3236999999999997</v>
      </c>
      <c r="Q21" s="66">
        <f t="shared" si="6"/>
        <v>16</v>
      </c>
      <c r="R21" s="65">
        <f>VLOOKUP($A21,'Return Data'!$B$7:$R$2843,16,0)</f>
        <v>7.0705999999999998</v>
      </c>
      <c r="S21" s="67">
        <f t="shared" si="7"/>
        <v>19</v>
      </c>
    </row>
    <row r="22" spans="1:19" x14ac:dyDescent="0.3">
      <c r="A22" s="82" t="s">
        <v>1418</v>
      </c>
      <c r="B22" s="64">
        <f>VLOOKUP($A22,'Return Data'!$B$7:$R$2843,3,0)</f>
        <v>44413</v>
      </c>
      <c r="C22" s="65">
        <f>VLOOKUP($A22,'Return Data'!$B$7:$R$2843,4,0)</f>
        <v>2876.9515999999999</v>
      </c>
      <c r="D22" s="65">
        <f>VLOOKUP($A22,'Return Data'!$B$7:$R$2843,9,0)</f>
        <v>9.1248000000000005</v>
      </c>
      <c r="E22" s="66">
        <f t="shared" si="0"/>
        <v>2</v>
      </c>
      <c r="F22" s="65">
        <f>VLOOKUP($A22,'Return Data'!$B$7:$R$2843,10,0)</f>
        <v>4.1896000000000004</v>
      </c>
      <c r="G22" s="66">
        <f t="shared" si="1"/>
        <v>17</v>
      </c>
      <c r="H22" s="65">
        <f>VLOOKUP($A22,'Return Data'!$B$7:$R$2843,11,0)</f>
        <v>5.0648</v>
      </c>
      <c r="I22" s="66">
        <f t="shared" si="2"/>
        <v>16</v>
      </c>
      <c r="J22" s="65">
        <f>VLOOKUP($A22,'Return Data'!$B$7:$R$2843,12,0)</f>
        <v>3.4224999999999999</v>
      </c>
      <c r="K22" s="66">
        <f t="shared" si="3"/>
        <v>20</v>
      </c>
      <c r="L22" s="65">
        <f>VLOOKUP($A22,'Return Data'!$B$7:$R$2843,13,0)</f>
        <v>3.6116000000000001</v>
      </c>
      <c r="M22" s="66">
        <f t="shared" si="4"/>
        <v>24</v>
      </c>
      <c r="N22" s="65">
        <f>VLOOKUP($A22,'Return Data'!$B$7:$R$2843,17,0)</f>
        <v>7.0210999999999997</v>
      </c>
      <c r="O22" s="66">
        <f t="shared" si="5"/>
        <v>15</v>
      </c>
      <c r="P22" s="65">
        <f>VLOOKUP($A22,'Return Data'!$B$7:$R$2843,14,0)</f>
        <v>7.6618000000000004</v>
      </c>
      <c r="Q22" s="66">
        <f t="shared" si="6"/>
        <v>11</v>
      </c>
      <c r="R22" s="65">
        <f>VLOOKUP($A22,'Return Data'!$B$7:$R$2843,16,0)</f>
        <v>7.6264000000000003</v>
      </c>
      <c r="S22" s="67">
        <f t="shared" si="7"/>
        <v>8</v>
      </c>
    </row>
    <row r="23" spans="1:19" x14ac:dyDescent="0.3">
      <c r="A23" s="82" t="s">
        <v>1422</v>
      </c>
      <c r="B23" s="64">
        <f>VLOOKUP($A23,'Return Data'!$B$7:$R$2843,3,0)</f>
        <v>44413</v>
      </c>
      <c r="C23" s="65">
        <f>VLOOKUP($A23,'Return Data'!$B$7:$R$2843,4,0)</f>
        <v>41.642099999999999</v>
      </c>
      <c r="D23" s="65">
        <f>VLOOKUP($A23,'Return Data'!$B$7:$R$2843,9,0)</f>
        <v>6.9397000000000002</v>
      </c>
      <c r="E23" s="66">
        <f t="shared" si="0"/>
        <v>16</v>
      </c>
      <c r="F23" s="65">
        <f>VLOOKUP($A23,'Return Data'!$B$7:$R$2843,10,0)</f>
        <v>4.7210999999999999</v>
      </c>
      <c r="G23" s="66">
        <f t="shared" si="1"/>
        <v>6</v>
      </c>
      <c r="H23" s="65">
        <f>VLOOKUP($A23,'Return Data'!$B$7:$R$2843,11,0)</f>
        <v>4.9109999999999996</v>
      </c>
      <c r="I23" s="66">
        <f t="shared" si="2"/>
        <v>18</v>
      </c>
      <c r="J23" s="65">
        <f>VLOOKUP($A23,'Return Data'!$B$7:$R$2843,12,0)</f>
        <v>3.5771000000000002</v>
      </c>
      <c r="K23" s="66">
        <f t="shared" si="3"/>
        <v>17</v>
      </c>
      <c r="L23" s="65">
        <f>VLOOKUP($A23,'Return Data'!$B$7:$R$2843,13,0)</f>
        <v>4.3502000000000001</v>
      </c>
      <c r="M23" s="66">
        <f t="shared" si="4"/>
        <v>11</v>
      </c>
      <c r="N23" s="65">
        <f>VLOOKUP($A23,'Return Data'!$B$7:$R$2843,17,0)</f>
        <v>7.4463999999999997</v>
      </c>
      <c r="O23" s="66">
        <f t="shared" si="5"/>
        <v>9</v>
      </c>
      <c r="P23" s="65">
        <f>VLOOKUP($A23,'Return Data'!$B$7:$R$2843,14,0)</f>
        <v>8.1123999999999992</v>
      </c>
      <c r="Q23" s="66">
        <f t="shared" si="6"/>
        <v>7</v>
      </c>
      <c r="R23" s="65">
        <f>VLOOKUP($A23,'Return Data'!$B$7:$R$2843,16,0)</f>
        <v>7.6821000000000002</v>
      </c>
      <c r="S23" s="67">
        <f t="shared" si="7"/>
        <v>7</v>
      </c>
    </row>
    <row r="24" spans="1:19" x14ac:dyDescent="0.3">
      <c r="A24" s="82" t="s">
        <v>1425</v>
      </c>
      <c r="B24" s="64">
        <f>VLOOKUP($A24,'Return Data'!$B$7:$R$2843,3,0)</f>
        <v>44413</v>
      </c>
      <c r="C24" s="65">
        <f>VLOOKUP($A24,'Return Data'!$B$7:$R$2843,4,0)</f>
        <v>21.242699999999999</v>
      </c>
      <c r="D24" s="65">
        <f>VLOOKUP($A24,'Return Data'!$B$7:$R$2843,9,0)</f>
        <v>8.2044999999999995</v>
      </c>
      <c r="E24" s="66">
        <f t="shared" si="0"/>
        <v>7</v>
      </c>
      <c r="F24" s="65">
        <f>VLOOKUP($A24,'Return Data'!$B$7:$R$2843,10,0)</f>
        <v>4.3998999999999997</v>
      </c>
      <c r="G24" s="66">
        <f t="shared" si="1"/>
        <v>11</v>
      </c>
      <c r="H24" s="65">
        <f>VLOOKUP($A24,'Return Data'!$B$7:$R$2843,11,0)</f>
        <v>5.1081000000000003</v>
      </c>
      <c r="I24" s="66">
        <f t="shared" si="2"/>
        <v>13</v>
      </c>
      <c r="J24" s="65">
        <f>VLOOKUP($A24,'Return Data'!$B$7:$R$2843,12,0)</f>
        <v>3.6890999999999998</v>
      </c>
      <c r="K24" s="66">
        <f t="shared" si="3"/>
        <v>15</v>
      </c>
      <c r="L24" s="65">
        <f>VLOOKUP($A24,'Return Data'!$B$7:$R$2843,13,0)</f>
        <v>4.0854999999999997</v>
      </c>
      <c r="M24" s="66">
        <f t="shared" si="4"/>
        <v>15</v>
      </c>
      <c r="N24" s="65">
        <f>VLOOKUP($A24,'Return Data'!$B$7:$R$2843,17,0)</f>
        <v>7.3250999999999999</v>
      </c>
      <c r="O24" s="66">
        <f t="shared" si="5"/>
        <v>10</v>
      </c>
      <c r="P24" s="65">
        <f>VLOOKUP($A24,'Return Data'!$B$7:$R$2843,14,0)</f>
        <v>7.9504000000000001</v>
      </c>
      <c r="Q24" s="66">
        <f t="shared" si="6"/>
        <v>8</v>
      </c>
      <c r="R24" s="65">
        <f>VLOOKUP($A24,'Return Data'!$B$7:$R$2843,16,0)</f>
        <v>8.1523000000000003</v>
      </c>
      <c r="S24" s="67">
        <f t="shared" si="7"/>
        <v>2</v>
      </c>
    </row>
    <row r="25" spans="1:19" x14ac:dyDescent="0.3">
      <c r="A25" s="82" t="s">
        <v>1427</v>
      </c>
      <c r="B25" s="64">
        <f>VLOOKUP($A25,'Return Data'!$B$7:$R$2843,3,0)</f>
        <v>44413</v>
      </c>
      <c r="C25" s="65">
        <f>VLOOKUP($A25,'Return Data'!$B$7:$R$2843,4,0)</f>
        <v>11.892899999999999</v>
      </c>
      <c r="D25" s="65">
        <f>VLOOKUP($A25,'Return Data'!$B$7:$R$2843,9,0)</f>
        <v>6.8209</v>
      </c>
      <c r="E25" s="66">
        <f t="shared" si="0"/>
        <v>17</v>
      </c>
      <c r="F25" s="65">
        <f>VLOOKUP($A25,'Return Data'!$B$7:$R$2843,10,0)</f>
        <v>3.6901999999999999</v>
      </c>
      <c r="G25" s="66">
        <f t="shared" si="1"/>
        <v>22</v>
      </c>
      <c r="H25" s="65">
        <f>VLOOKUP($A25,'Return Data'!$B$7:$R$2843,11,0)</f>
        <v>4.3034999999999997</v>
      </c>
      <c r="I25" s="66">
        <f t="shared" si="2"/>
        <v>24</v>
      </c>
      <c r="J25" s="65">
        <f>VLOOKUP($A25,'Return Data'!$B$7:$R$2843,12,0)</f>
        <v>2.8332999999999999</v>
      </c>
      <c r="K25" s="66">
        <f t="shared" si="3"/>
        <v>25</v>
      </c>
      <c r="L25" s="65">
        <f>VLOOKUP($A25,'Return Data'!$B$7:$R$2843,13,0)</f>
        <v>3.3006000000000002</v>
      </c>
      <c r="M25" s="66">
        <f t="shared" si="4"/>
        <v>26</v>
      </c>
      <c r="N25" s="65"/>
      <c r="O25" s="66"/>
      <c r="P25" s="65"/>
      <c r="Q25" s="66"/>
      <c r="R25" s="65">
        <f>VLOOKUP($A25,'Return Data'!$B$7:$R$2843,16,0)</f>
        <v>7.1519000000000004</v>
      </c>
      <c r="S25" s="67">
        <f t="shared" si="7"/>
        <v>16</v>
      </c>
    </row>
    <row r="26" spans="1:19" x14ac:dyDescent="0.3">
      <c r="A26" s="82" t="s">
        <v>1428</v>
      </c>
      <c r="B26" s="64">
        <f>VLOOKUP($A26,'Return Data'!$B$7:$R$2843,3,0)</f>
        <v>44413</v>
      </c>
      <c r="C26" s="65">
        <f>VLOOKUP($A26,'Return Data'!$B$7:$R$2843,4,0)</f>
        <v>12.6349</v>
      </c>
      <c r="D26" s="65">
        <f>VLOOKUP($A26,'Return Data'!$B$7:$R$2843,9,0)</f>
        <v>8.2957999999999998</v>
      </c>
      <c r="E26" s="66">
        <f t="shared" si="0"/>
        <v>4</v>
      </c>
      <c r="F26" s="65">
        <f>VLOOKUP($A26,'Return Data'!$B$7:$R$2843,10,0)</f>
        <v>4.3009000000000004</v>
      </c>
      <c r="G26" s="66">
        <f t="shared" si="1"/>
        <v>13</v>
      </c>
      <c r="H26" s="65">
        <f>VLOOKUP($A26,'Return Data'!$B$7:$R$2843,11,0)</f>
        <v>5.3695000000000004</v>
      </c>
      <c r="I26" s="66">
        <f t="shared" si="2"/>
        <v>6</v>
      </c>
      <c r="J26" s="65">
        <f>VLOOKUP($A26,'Return Data'!$B$7:$R$2843,12,0)</f>
        <v>3.7688999999999999</v>
      </c>
      <c r="K26" s="66">
        <f t="shared" si="3"/>
        <v>12</v>
      </c>
      <c r="L26" s="65">
        <f>VLOOKUP($A26,'Return Data'!$B$7:$R$2843,13,0)</f>
        <v>4.0088999999999997</v>
      </c>
      <c r="M26" s="66">
        <f t="shared" si="4"/>
        <v>17</v>
      </c>
      <c r="N26" s="65">
        <f>VLOOKUP($A26,'Return Data'!$B$7:$R$2843,17,0)</f>
        <v>6.6322999999999999</v>
      </c>
      <c r="O26" s="66">
        <f t="shared" ref="O26:O33" si="8">RANK(N26,N$8:N$33,0)</f>
        <v>18</v>
      </c>
      <c r="P26" s="65"/>
      <c r="Q26" s="66"/>
      <c r="R26" s="65">
        <f>VLOOKUP($A26,'Return Data'!$B$7:$R$2843,16,0)</f>
        <v>7.1387</v>
      </c>
      <c r="S26" s="67">
        <f t="shared" si="7"/>
        <v>17</v>
      </c>
    </row>
    <row r="27" spans="1:19" x14ac:dyDescent="0.3">
      <c r="A27" s="82" t="s">
        <v>1430</v>
      </c>
      <c r="B27" s="64">
        <f>VLOOKUP($A27,'Return Data'!$B$7:$R$2843,3,0)</f>
        <v>44413</v>
      </c>
      <c r="C27" s="65">
        <f>VLOOKUP($A27,'Return Data'!$B$7:$R$2843,4,0)</f>
        <v>41.728099999999998</v>
      </c>
      <c r="D27" s="65">
        <f>VLOOKUP($A27,'Return Data'!$B$7:$R$2843,9,0)</f>
        <v>8.1341999999999999</v>
      </c>
      <c r="E27" s="66">
        <f t="shared" si="0"/>
        <v>8</v>
      </c>
      <c r="F27" s="65">
        <f>VLOOKUP($A27,'Return Data'!$B$7:$R$2843,10,0)</f>
        <v>5.5804999999999998</v>
      </c>
      <c r="G27" s="66">
        <f t="shared" si="1"/>
        <v>1</v>
      </c>
      <c r="H27" s="65">
        <f>VLOOKUP($A27,'Return Data'!$B$7:$R$2843,11,0)</f>
        <v>6.8817000000000004</v>
      </c>
      <c r="I27" s="66">
        <f t="shared" si="2"/>
        <v>1</v>
      </c>
      <c r="J27" s="65">
        <f>VLOOKUP($A27,'Return Data'!$B$7:$R$2843,12,0)</f>
        <v>5.1803999999999997</v>
      </c>
      <c r="K27" s="66">
        <f t="shared" si="3"/>
        <v>2</v>
      </c>
      <c r="L27" s="65">
        <f>VLOOKUP($A27,'Return Data'!$B$7:$R$2843,13,0)</f>
        <v>5.6755000000000004</v>
      </c>
      <c r="M27" s="66">
        <f t="shared" si="4"/>
        <v>3</v>
      </c>
      <c r="N27" s="65">
        <f>VLOOKUP($A27,'Return Data'!$B$7:$R$2843,17,0)</f>
        <v>7.8472999999999997</v>
      </c>
      <c r="O27" s="66">
        <f t="shared" si="8"/>
        <v>6</v>
      </c>
      <c r="P27" s="65">
        <f>VLOOKUP($A27,'Return Data'!$B$7:$R$2843,14,0)</f>
        <v>8.1545000000000005</v>
      </c>
      <c r="Q27" s="66">
        <f t="shared" ref="Q27:Q33" si="9">RANK(P27,P$8:P$33,0)</f>
        <v>6</v>
      </c>
      <c r="R27" s="65">
        <f>VLOOKUP($A27,'Return Data'!$B$7:$R$2843,16,0)</f>
        <v>7.9637000000000002</v>
      </c>
      <c r="S27" s="67">
        <f t="shared" si="7"/>
        <v>5</v>
      </c>
    </row>
    <row r="28" spans="1:19" x14ac:dyDescent="0.3">
      <c r="A28" s="82" t="s">
        <v>1432</v>
      </c>
      <c r="B28" s="64">
        <f>VLOOKUP($A28,'Return Data'!$B$7:$R$2843,3,0)</f>
        <v>44413</v>
      </c>
      <c r="C28" s="65">
        <f>VLOOKUP($A28,'Return Data'!$B$7:$R$2843,4,0)</f>
        <v>36.070099999999996</v>
      </c>
      <c r="D28" s="65">
        <f>VLOOKUP($A28,'Return Data'!$B$7:$R$2843,9,0)</f>
        <v>6.1063000000000001</v>
      </c>
      <c r="E28" s="66">
        <f t="shared" si="0"/>
        <v>21</v>
      </c>
      <c r="F28" s="65">
        <f>VLOOKUP($A28,'Return Data'!$B$7:$R$2843,10,0)</f>
        <v>4.4737</v>
      </c>
      <c r="G28" s="66">
        <f t="shared" si="1"/>
        <v>10</v>
      </c>
      <c r="H28" s="65">
        <f>VLOOKUP($A28,'Return Data'!$B$7:$R$2843,11,0)</f>
        <v>4.9759000000000002</v>
      </c>
      <c r="I28" s="66">
        <f t="shared" si="2"/>
        <v>17</v>
      </c>
      <c r="J28" s="65">
        <f>VLOOKUP($A28,'Return Data'!$B$7:$R$2843,12,0)</f>
        <v>3.5689000000000002</v>
      </c>
      <c r="K28" s="66">
        <f t="shared" si="3"/>
        <v>18</v>
      </c>
      <c r="L28" s="65">
        <f>VLOOKUP($A28,'Return Data'!$B$7:$R$2843,13,0)</f>
        <v>4.0720000000000001</v>
      </c>
      <c r="M28" s="66">
        <f t="shared" si="4"/>
        <v>16</v>
      </c>
      <c r="N28" s="65">
        <f>VLOOKUP($A28,'Return Data'!$B$7:$R$2843,17,0)</f>
        <v>6.7845000000000004</v>
      </c>
      <c r="O28" s="66">
        <f t="shared" si="8"/>
        <v>16</v>
      </c>
      <c r="P28" s="65">
        <f>VLOOKUP($A28,'Return Data'!$B$7:$R$2843,14,0)</f>
        <v>3.8693</v>
      </c>
      <c r="Q28" s="66">
        <f t="shared" si="9"/>
        <v>19</v>
      </c>
      <c r="R28" s="65">
        <f>VLOOKUP($A28,'Return Data'!$B$7:$R$2843,16,0)</f>
        <v>7.1668000000000003</v>
      </c>
      <c r="S28" s="67">
        <f t="shared" si="7"/>
        <v>15</v>
      </c>
    </row>
    <row r="29" spans="1:19" x14ac:dyDescent="0.3">
      <c r="A29" s="82" t="s">
        <v>1434</v>
      </c>
      <c r="B29" s="64">
        <f>VLOOKUP($A29,'Return Data'!$B$7:$R$2843,3,0)</f>
        <v>44413</v>
      </c>
      <c r="C29" s="65">
        <f>VLOOKUP($A29,'Return Data'!$B$7:$R$2843,4,0)</f>
        <v>35.011099999999999</v>
      </c>
      <c r="D29" s="65">
        <f>VLOOKUP($A29,'Return Data'!$B$7:$R$2843,9,0)</f>
        <v>8.0450999999999997</v>
      </c>
      <c r="E29" s="66">
        <f t="shared" si="0"/>
        <v>9</v>
      </c>
      <c r="F29" s="65">
        <f>VLOOKUP($A29,'Return Data'!$B$7:$R$2843,10,0)</f>
        <v>3.8571</v>
      </c>
      <c r="G29" s="66">
        <f t="shared" si="1"/>
        <v>20</v>
      </c>
      <c r="H29" s="65">
        <f>VLOOKUP($A29,'Return Data'!$B$7:$R$2843,11,0)</f>
        <v>5.1186999999999996</v>
      </c>
      <c r="I29" s="66">
        <f t="shared" si="2"/>
        <v>12</v>
      </c>
      <c r="J29" s="65">
        <f>VLOOKUP($A29,'Return Data'!$B$7:$R$2843,12,0)</f>
        <v>3.4005999999999998</v>
      </c>
      <c r="K29" s="66">
        <f t="shared" si="3"/>
        <v>21</v>
      </c>
      <c r="L29" s="65">
        <f>VLOOKUP($A29,'Return Data'!$B$7:$R$2843,13,0)</f>
        <v>3.7949999999999999</v>
      </c>
      <c r="M29" s="66">
        <f t="shared" si="4"/>
        <v>21</v>
      </c>
      <c r="N29" s="65">
        <f>VLOOKUP($A29,'Return Data'!$B$7:$R$2843,17,0)</f>
        <v>7.1192000000000002</v>
      </c>
      <c r="O29" s="66">
        <f t="shared" si="8"/>
        <v>13</v>
      </c>
      <c r="P29" s="65">
        <f>VLOOKUP($A29,'Return Data'!$B$7:$R$2843,14,0)</f>
        <v>4.2690000000000001</v>
      </c>
      <c r="Q29" s="66">
        <f t="shared" si="9"/>
        <v>18</v>
      </c>
      <c r="R29" s="65">
        <f>VLOOKUP($A29,'Return Data'!$B$7:$R$2843,16,0)</f>
        <v>7.101</v>
      </c>
      <c r="S29" s="67">
        <f t="shared" si="7"/>
        <v>18</v>
      </c>
    </row>
    <row r="30" spans="1:19" x14ac:dyDescent="0.3">
      <c r="A30" s="82" t="s">
        <v>1437</v>
      </c>
      <c r="B30" s="64">
        <f>VLOOKUP($A30,'Return Data'!$B$7:$R$2843,3,0)</f>
        <v>44413</v>
      </c>
      <c r="C30" s="65">
        <f>VLOOKUP($A30,'Return Data'!$B$7:$R$2843,4,0)</f>
        <v>25.497699999999998</v>
      </c>
      <c r="D30" s="65">
        <f>VLOOKUP($A30,'Return Data'!$B$7:$R$2843,9,0)</f>
        <v>7.9450000000000003</v>
      </c>
      <c r="E30" s="66">
        <f t="shared" si="0"/>
        <v>10</v>
      </c>
      <c r="F30" s="65">
        <f>VLOOKUP($A30,'Return Data'!$B$7:$R$2843,10,0)</f>
        <v>4.6120000000000001</v>
      </c>
      <c r="G30" s="66">
        <f t="shared" si="1"/>
        <v>7</v>
      </c>
      <c r="H30" s="65">
        <f>VLOOKUP($A30,'Return Data'!$B$7:$R$2843,11,0)</f>
        <v>4.5209999999999999</v>
      </c>
      <c r="I30" s="66">
        <f t="shared" si="2"/>
        <v>23</v>
      </c>
      <c r="J30" s="65">
        <f>VLOOKUP($A30,'Return Data'!$B$7:$R$2843,12,0)</f>
        <v>3.375</v>
      </c>
      <c r="K30" s="66">
        <f t="shared" si="3"/>
        <v>22</v>
      </c>
      <c r="L30" s="65">
        <f>VLOOKUP($A30,'Return Data'!$B$7:$R$2843,13,0)</f>
        <v>3.9834999999999998</v>
      </c>
      <c r="M30" s="66">
        <f t="shared" si="4"/>
        <v>18</v>
      </c>
      <c r="N30" s="65">
        <f>VLOOKUP($A30,'Return Data'!$B$7:$R$2843,17,0)</f>
        <v>7.2563000000000004</v>
      </c>
      <c r="O30" s="66">
        <f t="shared" si="8"/>
        <v>11</v>
      </c>
      <c r="P30" s="65">
        <f>VLOOKUP($A30,'Return Data'!$B$7:$R$2843,14,0)</f>
        <v>7.9097999999999997</v>
      </c>
      <c r="Q30" s="66">
        <f t="shared" si="9"/>
        <v>9</v>
      </c>
      <c r="R30" s="65">
        <f>VLOOKUP($A30,'Return Data'!$B$7:$R$2843,16,0)</f>
        <v>6.8948</v>
      </c>
      <c r="S30" s="67">
        <f t="shared" si="7"/>
        <v>21</v>
      </c>
    </row>
    <row r="31" spans="1:19" x14ac:dyDescent="0.3">
      <c r="A31" s="82" t="s">
        <v>1438</v>
      </c>
      <c r="B31" s="64">
        <f>VLOOKUP($A31,'Return Data'!$B$7:$R$2843,3,0)</f>
        <v>44413</v>
      </c>
      <c r="C31" s="65">
        <f>VLOOKUP($A31,'Return Data'!$B$7:$R$2843,4,0)</f>
        <v>32.8245</v>
      </c>
      <c r="D31" s="65">
        <f>VLOOKUP($A31,'Return Data'!$B$7:$R$2843,9,0)</f>
        <v>5.4088000000000003</v>
      </c>
      <c r="E31" s="66">
        <f t="shared" si="0"/>
        <v>24</v>
      </c>
      <c r="F31" s="65">
        <f>VLOOKUP($A31,'Return Data'!$B$7:$R$2843,10,0)</f>
        <v>3.1417999999999999</v>
      </c>
      <c r="G31" s="66">
        <f t="shared" si="1"/>
        <v>25</v>
      </c>
      <c r="H31" s="65">
        <f>VLOOKUP($A31,'Return Data'!$B$7:$R$2843,11,0)</f>
        <v>4.0465</v>
      </c>
      <c r="I31" s="66">
        <f t="shared" si="2"/>
        <v>25</v>
      </c>
      <c r="J31" s="65">
        <f>VLOOKUP($A31,'Return Data'!$B$7:$R$2843,12,0)</f>
        <v>3.2198000000000002</v>
      </c>
      <c r="K31" s="66">
        <f t="shared" si="3"/>
        <v>24</v>
      </c>
      <c r="L31" s="65">
        <f>VLOOKUP($A31,'Return Data'!$B$7:$R$2843,13,0)</f>
        <v>3.6372</v>
      </c>
      <c r="M31" s="66">
        <f t="shared" si="4"/>
        <v>23</v>
      </c>
      <c r="N31" s="65">
        <f>VLOOKUP($A31,'Return Data'!$B$7:$R$2843,17,0)</f>
        <v>4.1231</v>
      </c>
      <c r="O31" s="66">
        <f t="shared" si="8"/>
        <v>22</v>
      </c>
      <c r="P31" s="65">
        <f>VLOOKUP($A31,'Return Data'!$B$7:$R$2843,14,0)</f>
        <v>2.8014000000000001</v>
      </c>
      <c r="Q31" s="66">
        <f t="shared" si="9"/>
        <v>22</v>
      </c>
      <c r="R31" s="65">
        <f>VLOOKUP($A31,'Return Data'!$B$7:$R$2843,16,0)</f>
        <v>6.4797000000000002</v>
      </c>
      <c r="S31" s="67">
        <f t="shared" si="7"/>
        <v>23</v>
      </c>
    </row>
    <row r="32" spans="1:19" x14ac:dyDescent="0.3">
      <c r="A32" s="82" t="s">
        <v>1440</v>
      </c>
      <c r="B32" s="64">
        <f>VLOOKUP($A32,'Return Data'!$B$7:$R$2843,3,0)</f>
        <v>44413</v>
      </c>
      <c r="C32" s="65">
        <f>VLOOKUP($A32,'Return Data'!$B$7:$R$2843,4,0)</f>
        <v>38.593499999999999</v>
      </c>
      <c r="D32" s="65">
        <f>VLOOKUP($A32,'Return Data'!$B$7:$R$2843,9,0)</f>
        <v>8.2581000000000007</v>
      </c>
      <c r="E32" s="66">
        <f t="shared" si="0"/>
        <v>5</v>
      </c>
      <c r="F32" s="65">
        <f>VLOOKUP($A32,'Return Data'!$B$7:$R$2843,10,0)</f>
        <v>4.3105000000000002</v>
      </c>
      <c r="G32" s="66">
        <f t="shared" si="1"/>
        <v>12</v>
      </c>
      <c r="H32" s="65">
        <f>VLOOKUP($A32,'Return Data'!$B$7:$R$2843,11,0)</f>
        <v>4.7382999999999997</v>
      </c>
      <c r="I32" s="66">
        <f t="shared" si="2"/>
        <v>20</v>
      </c>
      <c r="J32" s="65">
        <f>VLOOKUP($A32,'Return Data'!$B$7:$R$2843,12,0)</f>
        <v>3.2427999999999999</v>
      </c>
      <c r="K32" s="66">
        <f t="shared" si="3"/>
        <v>23</v>
      </c>
      <c r="L32" s="65">
        <f>VLOOKUP($A32,'Return Data'!$B$7:$R$2843,13,0)</f>
        <v>3.7822</v>
      </c>
      <c r="M32" s="66">
        <f t="shared" si="4"/>
        <v>22</v>
      </c>
      <c r="N32" s="65">
        <f>VLOOKUP($A32,'Return Data'!$B$7:$R$2843,17,0)</f>
        <v>7.0484</v>
      </c>
      <c r="O32" s="66">
        <f t="shared" si="8"/>
        <v>14</v>
      </c>
      <c r="P32" s="65">
        <f>VLOOKUP($A32,'Return Data'!$B$7:$R$2843,14,0)</f>
        <v>5.6303999999999998</v>
      </c>
      <c r="Q32" s="66">
        <f t="shared" si="9"/>
        <v>15</v>
      </c>
      <c r="R32" s="65">
        <f>VLOOKUP($A32,'Return Data'!$B$7:$R$2843,16,0)</f>
        <v>7.3643999999999998</v>
      </c>
      <c r="S32" s="67">
        <f t="shared" si="7"/>
        <v>12</v>
      </c>
    </row>
    <row r="33" spans="1:19" x14ac:dyDescent="0.3">
      <c r="A33" s="82" t="s">
        <v>1443</v>
      </c>
      <c r="B33" s="64">
        <f>VLOOKUP($A33,'Return Data'!$B$7:$R$2843,3,0)</f>
        <v>44413</v>
      </c>
      <c r="C33" s="65">
        <f>VLOOKUP($A33,'Return Data'!$B$7:$R$2843,4,0)</f>
        <v>23.9267</v>
      </c>
      <c r="D33" s="65">
        <f>VLOOKUP($A33,'Return Data'!$B$7:$R$2843,9,0)</f>
        <v>6.9896000000000003</v>
      </c>
      <c r="E33" s="66">
        <f t="shared" si="0"/>
        <v>15</v>
      </c>
      <c r="F33" s="65">
        <f>VLOOKUP($A33,'Return Data'!$B$7:$R$2843,10,0)</f>
        <v>4.9593999999999996</v>
      </c>
      <c r="G33" s="66">
        <f t="shared" si="1"/>
        <v>4</v>
      </c>
      <c r="H33" s="65">
        <f>VLOOKUP($A33,'Return Data'!$B$7:$R$2843,11,0)</f>
        <v>5.4</v>
      </c>
      <c r="I33" s="66">
        <f t="shared" si="2"/>
        <v>5</v>
      </c>
      <c r="J33" s="65">
        <f>VLOOKUP($A33,'Return Data'!$B$7:$R$2843,12,0)</f>
        <v>4.1379999999999999</v>
      </c>
      <c r="K33" s="66">
        <f t="shared" si="3"/>
        <v>6</v>
      </c>
      <c r="L33" s="65">
        <f>VLOOKUP($A33,'Return Data'!$B$7:$R$2843,13,0)</f>
        <v>4.6936999999999998</v>
      </c>
      <c r="M33" s="66">
        <f t="shared" si="4"/>
        <v>8</v>
      </c>
      <c r="N33" s="65">
        <f>VLOOKUP($A33,'Return Data'!$B$7:$R$2843,17,0)</f>
        <v>7.9798999999999998</v>
      </c>
      <c r="O33" s="66">
        <f t="shared" si="8"/>
        <v>3</v>
      </c>
      <c r="P33" s="65">
        <f>VLOOKUP($A33,'Return Data'!$B$7:$R$2843,14,0)</f>
        <v>3.6627000000000001</v>
      </c>
      <c r="Q33" s="66">
        <f t="shared" si="9"/>
        <v>20</v>
      </c>
      <c r="R33" s="65">
        <f>VLOOKUP($A33,'Return Data'!$B$7:$R$2843,16,0)</f>
        <v>6.4821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5.5466961538461552</v>
      </c>
      <c r="E35" s="88"/>
      <c r="F35" s="89">
        <f>AVERAGE(F8:F33)</f>
        <v>3.8419653846153845</v>
      </c>
      <c r="G35" s="88"/>
      <c r="H35" s="89">
        <f>AVERAGE(H8:H33)</f>
        <v>5.0774846153846145</v>
      </c>
      <c r="I35" s="88"/>
      <c r="J35" s="89">
        <f>AVERAGE(J8:J33)</f>
        <v>4.0331000000000001</v>
      </c>
      <c r="K35" s="88"/>
      <c r="L35" s="89">
        <f>AVERAGE(L8:L33)</f>
        <v>4.4651346153846152</v>
      </c>
      <c r="M35" s="88"/>
      <c r="N35" s="89">
        <f>AVERAGE(N8:N33)</f>
        <v>6.2489439999999989</v>
      </c>
      <c r="O35" s="88"/>
      <c r="P35" s="89">
        <f>AVERAGE(P8:P33)</f>
        <v>5.9978875000000009</v>
      </c>
      <c r="Q35" s="88"/>
      <c r="R35" s="89">
        <f>AVERAGE(R8:R33)</f>
        <v>7.204992307692307</v>
      </c>
      <c r="S35" s="90"/>
    </row>
    <row r="36" spans="1:19" x14ac:dyDescent="0.3">
      <c r="A36" s="87" t="s">
        <v>28</v>
      </c>
      <c r="B36" s="88"/>
      <c r="C36" s="88"/>
      <c r="D36" s="89">
        <f>MIN(D8:D33)</f>
        <v>-36.560400000000001</v>
      </c>
      <c r="E36" s="88"/>
      <c r="F36" s="89">
        <f>MIN(F8:F33)</f>
        <v>-7.5434999999999999</v>
      </c>
      <c r="G36" s="88"/>
      <c r="H36" s="89">
        <f>MIN(H8:H33)</f>
        <v>3.5015000000000001</v>
      </c>
      <c r="I36" s="88"/>
      <c r="J36" s="89">
        <f>MIN(J8:J33)</f>
        <v>2.7978999999999998</v>
      </c>
      <c r="K36" s="88"/>
      <c r="L36" s="89">
        <f>MIN(L8:L33)</f>
        <v>3.3006000000000002</v>
      </c>
      <c r="M36" s="88"/>
      <c r="N36" s="89">
        <f>MIN(N8:N33)</f>
        <v>-2.2534999999999998</v>
      </c>
      <c r="O36" s="88"/>
      <c r="P36" s="89">
        <f>MIN(P8:P33)</f>
        <v>-3.4940000000000002</v>
      </c>
      <c r="Q36" s="88"/>
      <c r="R36" s="89">
        <f>MIN(R8:R33)</f>
        <v>4.4577</v>
      </c>
      <c r="S36" s="90"/>
    </row>
    <row r="37" spans="1:19" ht="15" thickBot="1" x14ac:dyDescent="0.35">
      <c r="A37" s="91" t="s">
        <v>29</v>
      </c>
      <c r="B37" s="92"/>
      <c r="C37" s="92"/>
      <c r="D37" s="93">
        <f>MAX(D8:D33)</f>
        <v>9.3178000000000001</v>
      </c>
      <c r="E37" s="92"/>
      <c r="F37" s="93">
        <f>MAX(F8:F33)</f>
        <v>5.5804999999999998</v>
      </c>
      <c r="G37" s="92"/>
      <c r="H37" s="93">
        <f>MAX(H8:H33)</f>
        <v>6.8817000000000004</v>
      </c>
      <c r="I37" s="92"/>
      <c r="J37" s="93">
        <f>MAX(J8:J33)</f>
        <v>10.381600000000001</v>
      </c>
      <c r="K37" s="92"/>
      <c r="L37" s="93">
        <f>MAX(L8:L33)</f>
        <v>7.2012</v>
      </c>
      <c r="M37" s="92"/>
      <c r="N37" s="93">
        <f>MAX(N8:N33)</f>
        <v>8.4308999999999994</v>
      </c>
      <c r="O37" s="92"/>
      <c r="P37" s="93">
        <f>MAX(P8:P33)</f>
        <v>8.7017000000000007</v>
      </c>
      <c r="Q37" s="92"/>
      <c r="R37" s="93">
        <f>MAX(R8:R33)</f>
        <v>8.6309000000000005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44413</v>
      </c>
      <c r="C8" s="65">
        <f>VLOOKUP($A8,'Return Data'!$B$7:$R$2843,4,0)</f>
        <v>26.178599999999999</v>
      </c>
      <c r="D8" s="65">
        <f>VLOOKUP($A8,'Return Data'!$B$7:$R$2843,9,0)</f>
        <v>9.4573999999999998</v>
      </c>
      <c r="E8" s="66">
        <f>RANK(D8,D$8:D$42,0)</f>
        <v>10</v>
      </c>
      <c r="F8" s="65">
        <f>VLOOKUP($A8,'Return Data'!$B$7:$R$2843,10,0)</f>
        <v>7.0270000000000001</v>
      </c>
      <c r="G8" s="66">
        <f>RANK(F8,F$8:F$42,0)</f>
        <v>9</v>
      </c>
      <c r="H8" s="65">
        <f>VLOOKUP($A8,'Return Data'!$B$7:$R$2843,11,0)</f>
        <v>10.697800000000001</v>
      </c>
      <c r="I8" s="66">
        <f>RANK(H8,H$8:H$42,0)</f>
        <v>6</v>
      </c>
      <c r="J8" s="65">
        <f>VLOOKUP($A8,'Return Data'!$B$7:$R$2843,12,0)</f>
        <v>12.521599999999999</v>
      </c>
      <c r="K8" s="66">
        <f>RANK(J8,J$8:J$42,0)</f>
        <v>3</v>
      </c>
      <c r="L8" s="65">
        <f>VLOOKUP($A8,'Return Data'!$B$7:$R$2843,13,0)</f>
        <v>10.1214</v>
      </c>
      <c r="M8" s="66">
        <f>RANK(L8,L$8:L$42,0)</f>
        <v>3</v>
      </c>
      <c r="N8" s="65">
        <f>VLOOKUP($A8,'Return Data'!$B$7:$R$2843,17,0)</f>
        <v>3.6385999999999998</v>
      </c>
      <c r="O8" s="66">
        <f>RANK(N8,N$8:N$42,0)</f>
        <v>27</v>
      </c>
      <c r="P8" s="65">
        <f>VLOOKUP($A8,'Return Data'!$B$7:$R$2843,14,0)</f>
        <v>4.1410999999999998</v>
      </c>
      <c r="Q8" s="66">
        <f>RANK(P8,P$8:P$42,0)</f>
        <v>23</v>
      </c>
      <c r="R8" s="65">
        <f>VLOOKUP($A8,'Return Data'!$B$7:$R$2843,16,0)</f>
        <v>8.0482999999999993</v>
      </c>
      <c r="S8" s="67">
        <f t="shared" ref="S8:S42" si="0">RANK(R8,R$8:R$42,0)</f>
        <v>19</v>
      </c>
    </row>
    <row r="9" spans="1:19" x14ac:dyDescent="0.3">
      <c r="A9" s="82" t="s">
        <v>1072</v>
      </c>
      <c r="B9" s="64">
        <f>VLOOKUP($A9,'Return Data'!$B$7:$R$2843,3,0)</f>
        <v>44413</v>
      </c>
      <c r="C9" s="65">
        <f>VLOOKUP($A9,'Return Data'!$B$7:$R$2843,4,0)</f>
        <v>1.3931</v>
      </c>
      <c r="D9" s="65"/>
      <c r="E9" s="66"/>
      <c r="F9" s="65"/>
      <c r="G9" s="66"/>
      <c r="H9" s="65"/>
      <c r="I9" s="66"/>
      <c r="J9" s="65"/>
      <c r="K9" s="66"/>
      <c r="L9" s="65"/>
      <c r="M9" s="66"/>
      <c r="N9" s="65"/>
      <c r="O9" s="66"/>
      <c r="P9" s="65"/>
      <c r="Q9" s="66"/>
      <c r="R9" s="65">
        <f>VLOOKUP($A9,'Return Data'!$B$7:$R$2843,16,0)</f>
        <v>-14.8992</v>
      </c>
      <c r="S9" s="67">
        <f t="shared" si="0"/>
        <v>34</v>
      </c>
    </row>
    <row r="10" spans="1:19" x14ac:dyDescent="0.3">
      <c r="A10" s="82" t="s">
        <v>1074</v>
      </c>
      <c r="B10" s="64">
        <f>VLOOKUP($A10,'Return Data'!$B$7:$R$2843,3,0)</f>
        <v>44413</v>
      </c>
      <c r="C10" s="65">
        <f>VLOOKUP($A10,'Return Data'!$B$7:$R$2843,4,0)</f>
        <v>23.1675</v>
      </c>
      <c r="D10" s="65">
        <f>VLOOKUP($A10,'Return Data'!$B$7:$R$2843,9,0)</f>
        <v>9.0853999999999999</v>
      </c>
      <c r="E10" s="66">
        <f t="shared" ref="E10:E42" si="1">RANK(D10,D$8:D$42,0)</f>
        <v>12</v>
      </c>
      <c r="F10" s="65">
        <f>VLOOKUP($A10,'Return Data'!$B$7:$R$2843,10,0)</f>
        <v>6.4992000000000001</v>
      </c>
      <c r="G10" s="66">
        <f t="shared" ref="G10:G42" si="2">RANK(F10,F$8:F$42,0)</f>
        <v>12</v>
      </c>
      <c r="H10" s="65">
        <f>VLOOKUP($A10,'Return Data'!$B$7:$R$2843,11,0)</f>
        <v>7.4809000000000001</v>
      </c>
      <c r="I10" s="66">
        <f t="shared" ref="I10:I42" si="3">RANK(H10,H$8:H$42,0)</f>
        <v>11</v>
      </c>
      <c r="J10" s="65">
        <f>VLOOKUP($A10,'Return Data'!$B$7:$R$2843,12,0)</f>
        <v>6.6212999999999997</v>
      </c>
      <c r="K10" s="66">
        <f t="shared" ref="K10:K19" si="4">RANK(J10,J$8:J$42,0)</f>
        <v>6</v>
      </c>
      <c r="L10" s="65">
        <f>VLOOKUP($A10,'Return Data'!$B$7:$R$2843,13,0)</f>
        <v>7.6201999999999996</v>
      </c>
      <c r="M10" s="66">
        <f t="shared" ref="M10:M19" si="5">RANK(L10,L$8:L$42,0)</f>
        <v>8</v>
      </c>
      <c r="N10" s="65">
        <f>VLOOKUP($A10,'Return Data'!$B$7:$R$2843,17,0)</f>
        <v>9.2479999999999993</v>
      </c>
      <c r="O10" s="66">
        <f t="shared" ref="O10:O19" si="6">RANK(N10,N$8:N$42,0)</f>
        <v>5</v>
      </c>
      <c r="P10" s="65">
        <f>VLOOKUP($A10,'Return Data'!$B$7:$R$2843,14,0)</f>
        <v>8.6995000000000005</v>
      </c>
      <c r="Q10" s="66">
        <f t="shared" ref="Q10:Q19" si="7">RANK(P10,P$8:P$42,0)</f>
        <v>15</v>
      </c>
      <c r="R10" s="65">
        <f>VLOOKUP($A10,'Return Data'!$B$7:$R$2843,16,0)</f>
        <v>9.2321000000000009</v>
      </c>
      <c r="S10" s="67">
        <f t="shared" si="0"/>
        <v>3</v>
      </c>
    </row>
    <row r="11" spans="1:19" x14ac:dyDescent="0.3">
      <c r="A11" s="82" t="s">
        <v>1077</v>
      </c>
      <c r="B11" s="64">
        <f>VLOOKUP($A11,'Return Data'!$B$7:$R$2843,3,0)</f>
        <v>44413</v>
      </c>
      <c r="C11" s="65">
        <f>VLOOKUP($A11,'Return Data'!$B$7:$R$2843,4,0)</f>
        <v>15.928599999999999</v>
      </c>
      <c r="D11" s="65">
        <f>VLOOKUP($A11,'Return Data'!$B$7:$R$2843,9,0)</f>
        <v>8.0451999999999995</v>
      </c>
      <c r="E11" s="66">
        <f t="shared" si="1"/>
        <v>16</v>
      </c>
      <c r="F11" s="65">
        <f>VLOOKUP($A11,'Return Data'!$B$7:$R$2843,10,0)</f>
        <v>3.052</v>
      </c>
      <c r="G11" s="66">
        <f t="shared" si="2"/>
        <v>29</v>
      </c>
      <c r="H11" s="65">
        <f>VLOOKUP($A11,'Return Data'!$B$7:$R$2843,11,0)</f>
        <v>4.5319000000000003</v>
      </c>
      <c r="I11" s="66">
        <f t="shared" si="3"/>
        <v>25</v>
      </c>
      <c r="J11" s="65">
        <f>VLOOKUP($A11,'Return Data'!$B$7:$R$2843,12,0)</f>
        <v>2.9493999999999998</v>
      </c>
      <c r="K11" s="66">
        <f t="shared" si="4"/>
        <v>20</v>
      </c>
      <c r="L11" s="65">
        <f>VLOOKUP($A11,'Return Data'!$B$7:$R$2843,13,0)</f>
        <v>3.3687</v>
      </c>
      <c r="M11" s="66">
        <f t="shared" si="5"/>
        <v>21</v>
      </c>
      <c r="N11" s="65">
        <f>VLOOKUP($A11,'Return Data'!$B$7:$R$2843,17,0)</f>
        <v>5.6933999999999996</v>
      </c>
      <c r="O11" s="66">
        <f t="shared" si="6"/>
        <v>22</v>
      </c>
      <c r="P11" s="65">
        <f>VLOOKUP($A11,'Return Data'!$B$7:$R$2843,14,0)</f>
        <v>3.2984</v>
      </c>
      <c r="Q11" s="66">
        <f t="shared" si="7"/>
        <v>25</v>
      </c>
      <c r="R11" s="65">
        <f>VLOOKUP($A11,'Return Data'!$B$7:$R$2843,16,0)</f>
        <v>6.4618000000000002</v>
      </c>
      <c r="S11" s="67">
        <f t="shared" si="0"/>
        <v>27</v>
      </c>
    </row>
    <row r="12" spans="1:19" x14ac:dyDescent="0.3">
      <c r="A12" s="82" t="s">
        <v>1078</v>
      </c>
      <c r="B12" s="64">
        <f>VLOOKUP($A12,'Return Data'!$B$7:$R$2843,3,0)</f>
        <v>44413</v>
      </c>
      <c r="C12" s="65">
        <f>VLOOKUP($A12,'Return Data'!$B$7:$R$2843,4,0)</f>
        <v>67.742099999999994</v>
      </c>
      <c r="D12" s="65">
        <f>VLOOKUP($A12,'Return Data'!$B$7:$R$2843,9,0)</f>
        <v>5.8726000000000003</v>
      </c>
      <c r="E12" s="66">
        <f t="shared" si="1"/>
        <v>26</v>
      </c>
      <c r="F12" s="65">
        <f>VLOOKUP($A12,'Return Data'!$B$7:$R$2843,10,0)</f>
        <v>4.2679999999999998</v>
      </c>
      <c r="G12" s="66">
        <f t="shared" si="2"/>
        <v>19</v>
      </c>
      <c r="H12" s="65">
        <f>VLOOKUP($A12,'Return Data'!$B$7:$R$2843,11,0)</f>
        <v>5.5743</v>
      </c>
      <c r="I12" s="66">
        <f t="shared" si="3"/>
        <v>16</v>
      </c>
      <c r="J12" s="65">
        <f>VLOOKUP($A12,'Return Data'!$B$7:$R$2843,12,0)</f>
        <v>4.2119</v>
      </c>
      <c r="K12" s="66">
        <f t="shared" si="4"/>
        <v>12</v>
      </c>
      <c r="L12" s="65">
        <f>VLOOKUP($A12,'Return Data'!$B$7:$R$2843,13,0)</f>
        <v>4.4398999999999997</v>
      </c>
      <c r="M12" s="66">
        <f t="shared" si="5"/>
        <v>14</v>
      </c>
      <c r="N12" s="65">
        <f>VLOOKUP($A12,'Return Data'!$B$7:$R$2843,17,0)</f>
        <v>7.1325000000000003</v>
      </c>
      <c r="O12" s="66">
        <f t="shared" si="6"/>
        <v>16</v>
      </c>
      <c r="P12" s="65">
        <f>VLOOKUP($A12,'Return Data'!$B$7:$R$2843,14,0)</f>
        <v>5.5206999999999997</v>
      </c>
      <c r="Q12" s="66">
        <f t="shared" si="7"/>
        <v>21</v>
      </c>
      <c r="R12" s="65">
        <f>VLOOKUP($A12,'Return Data'!$B$7:$R$2843,16,0)</f>
        <v>7.4420999999999999</v>
      </c>
      <c r="S12" s="67">
        <f t="shared" si="0"/>
        <v>24</v>
      </c>
    </row>
    <row r="13" spans="1:19" x14ac:dyDescent="0.3">
      <c r="A13" s="82" t="s">
        <v>1083</v>
      </c>
      <c r="B13" s="64">
        <f>VLOOKUP($A13,'Return Data'!$B$7:$R$2843,3,0)</f>
        <v>44413</v>
      </c>
      <c r="C13" s="65">
        <f>VLOOKUP($A13,'Return Data'!$B$7:$R$2843,4,0)</f>
        <v>25.6737</v>
      </c>
      <c r="D13" s="65">
        <f>VLOOKUP($A13,'Return Data'!$B$7:$R$2843,9,0)</f>
        <v>10.6434</v>
      </c>
      <c r="E13" s="66">
        <f t="shared" si="1"/>
        <v>4</v>
      </c>
      <c r="F13" s="65">
        <f>VLOOKUP($A13,'Return Data'!$B$7:$R$2843,10,0)</f>
        <v>12.740399999999999</v>
      </c>
      <c r="G13" s="66">
        <f t="shared" si="2"/>
        <v>2</v>
      </c>
      <c r="H13" s="65">
        <f>VLOOKUP($A13,'Return Data'!$B$7:$R$2843,11,0)</f>
        <v>18.418800000000001</v>
      </c>
      <c r="I13" s="66">
        <f t="shared" si="3"/>
        <v>2</v>
      </c>
      <c r="J13" s="65">
        <f>VLOOKUP($A13,'Return Data'!$B$7:$R$2843,12,0)</f>
        <v>19.470800000000001</v>
      </c>
      <c r="K13" s="66">
        <f t="shared" si="4"/>
        <v>2</v>
      </c>
      <c r="L13" s="65">
        <f>VLOOKUP($A13,'Return Data'!$B$7:$R$2843,13,0)</f>
        <v>15.385300000000001</v>
      </c>
      <c r="M13" s="66">
        <f t="shared" si="5"/>
        <v>2</v>
      </c>
      <c r="N13" s="65">
        <f>VLOOKUP($A13,'Return Data'!$B$7:$R$2843,17,0)</f>
        <v>3.7031000000000001</v>
      </c>
      <c r="O13" s="66">
        <f t="shared" si="6"/>
        <v>26</v>
      </c>
      <c r="P13" s="65">
        <f>VLOOKUP($A13,'Return Data'!$B$7:$R$2843,14,0)</f>
        <v>5.2024999999999997</v>
      </c>
      <c r="Q13" s="66">
        <f t="shared" si="7"/>
        <v>22</v>
      </c>
      <c r="R13" s="65">
        <f>VLOOKUP($A13,'Return Data'!$B$7:$R$2843,16,0)</f>
        <v>8.2661999999999995</v>
      </c>
      <c r="S13" s="67">
        <f t="shared" si="0"/>
        <v>18</v>
      </c>
    </row>
    <row r="14" spans="1:19" x14ac:dyDescent="0.3">
      <c r="A14" s="82" t="s">
        <v>1085</v>
      </c>
      <c r="B14" s="64">
        <f>VLOOKUP($A14,'Return Data'!$B$7:$R$2843,3,0)</f>
        <v>44413</v>
      </c>
      <c r="C14" s="65">
        <f>VLOOKUP($A14,'Return Data'!$B$7:$R$2843,4,0)</f>
        <v>47.037700000000001</v>
      </c>
      <c r="D14" s="65">
        <f>VLOOKUP($A14,'Return Data'!$B$7:$R$2843,9,0)</f>
        <v>9.3757000000000001</v>
      </c>
      <c r="E14" s="66">
        <f t="shared" si="1"/>
        <v>11</v>
      </c>
      <c r="F14" s="65">
        <f>VLOOKUP($A14,'Return Data'!$B$7:$R$2843,10,0)</f>
        <v>7.5928000000000004</v>
      </c>
      <c r="G14" s="66">
        <f t="shared" si="2"/>
        <v>7</v>
      </c>
      <c r="H14" s="65">
        <f>VLOOKUP($A14,'Return Data'!$B$7:$R$2843,11,0)</f>
        <v>8.0261999999999993</v>
      </c>
      <c r="I14" s="66">
        <f t="shared" si="3"/>
        <v>9</v>
      </c>
      <c r="J14" s="65">
        <f>VLOOKUP($A14,'Return Data'!$B$7:$R$2843,12,0)</f>
        <v>6.6182999999999996</v>
      </c>
      <c r="K14" s="66">
        <f t="shared" si="4"/>
        <v>7</v>
      </c>
      <c r="L14" s="65">
        <f>VLOOKUP($A14,'Return Data'!$B$7:$R$2843,13,0)</f>
        <v>8.1000999999999994</v>
      </c>
      <c r="M14" s="66">
        <f t="shared" si="5"/>
        <v>6</v>
      </c>
      <c r="N14" s="65">
        <f>VLOOKUP($A14,'Return Data'!$B$7:$R$2843,17,0)</f>
        <v>8.8768999999999991</v>
      </c>
      <c r="O14" s="66">
        <f t="shared" si="6"/>
        <v>6</v>
      </c>
      <c r="P14" s="65">
        <f>VLOOKUP($A14,'Return Data'!$B$7:$R$2843,14,0)</f>
        <v>9.1667000000000005</v>
      </c>
      <c r="Q14" s="66">
        <f t="shared" si="7"/>
        <v>10</v>
      </c>
      <c r="R14" s="65">
        <f>VLOOKUP($A14,'Return Data'!$B$7:$R$2843,16,0)</f>
        <v>8.8559999999999999</v>
      </c>
      <c r="S14" s="67">
        <f t="shared" si="0"/>
        <v>8</v>
      </c>
    </row>
    <row r="15" spans="1:19" x14ac:dyDescent="0.3">
      <c r="A15" s="82" t="s">
        <v>1087</v>
      </c>
      <c r="B15" s="64">
        <f>VLOOKUP($A15,'Return Data'!$B$7:$R$2843,3,0)</f>
        <v>44413</v>
      </c>
      <c r="C15" s="65">
        <f>VLOOKUP($A15,'Return Data'!$B$7:$R$2843,4,0)</f>
        <v>37.257300000000001</v>
      </c>
      <c r="D15" s="65">
        <f>VLOOKUP($A15,'Return Data'!$B$7:$R$2843,9,0)</f>
        <v>7.5248999999999997</v>
      </c>
      <c r="E15" s="66">
        <f t="shared" si="1"/>
        <v>22</v>
      </c>
      <c r="F15" s="65">
        <f>VLOOKUP($A15,'Return Data'!$B$7:$R$2843,10,0)</f>
        <v>6.6764000000000001</v>
      </c>
      <c r="G15" s="66">
        <f t="shared" si="2"/>
        <v>10</v>
      </c>
      <c r="H15" s="65">
        <f>VLOOKUP($A15,'Return Data'!$B$7:$R$2843,11,0)</f>
        <v>8.3907000000000007</v>
      </c>
      <c r="I15" s="66">
        <f t="shared" si="3"/>
        <v>7</v>
      </c>
      <c r="J15" s="65">
        <f>VLOOKUP($A15,'Return Data'!$B$7:$R$2843,12,0)</f>
        <v>6.7717999999999998</v>
      </c>
      <c r="K15" s="66">
        <f t="shared" si="4"/>
        <v>5</v>
      </c>
      <c r="L15" s="65">
        <f>VLOOKUP($A15,'Return Data'!$B$7:$R$2843,13,0)</f>
        <v>8.2692999999999994</v>
      </c>
      <c r="M15" s="66">
        <f t="shared" si="5"/>
        <v>5</v>
      </c>
      <c r="N15" s="65">
        <f>VLOOKUP($A15,'Return Data'!$B$7:$R$2843,17,0)</f>
        <v>9.7651000000000003</v>
      </c>
      <c r="O15" s="66">
        <f t="shared" si="6"/>
        <v>1</v>
      </c>
      <c r="P15" s="65">
        <f>VLOOKUP($A15,'Return Data'!$B$7:$R$2843,14,0)</f>
        <v>9.1233000000000004</v>
      </c>
      <c r="Q15" s="66">
        <f t="shared" si="7"/>
        <v>11</v>
      </c>
      <c r="R15" s="65">
        <f>VLOOKUP($A15,'Return Data'!$B$7:$R$2843,16,0)</f>
        <v>9.1234999999999999</v>
      </c>
      <c r="S15" s="67">
        <f t="shared" si="0"/>
        <v>4</v>
      </c>
    </row>
    <row r="16" spans="1:19" x14ac:dyDescent="0.3">
      <c r="A16" s="82" t="s">
        <v>1088</v>
      </c>
      <c r="B16" s="64">
        <f>VLOOKUP($A16,'Return Data'!$B$7:$R$2843,3,0)</f>
        <v>44413</v>
      </c>
      <c r="C16" s="65">
        <f>VLOOKUP($A16,'Return Data'!$B$7:$R$2843,4,0)</f>
        <v>39.518500000000003</v>
      </c>
      <c r="D16" s="65">
        <f>VLOOKUP($A16,'Return Data'!$B$7:$R$2843,9,0)</f>
        <v>7.6257000000000001</v>
      </c>
      <c r="E16" s="66">
        <f t="shared" si="1"/>
        <v>21</v>
      </c>
      <c r="F16" s="65">
        <f>VLOOKUP($A16,'Return Data'!$B$7:$R$2843,10,0)</f>
        <v>4.7290000000000001</v>
      </c>
      <c r="G16" s="66">
        <f t="shared" si="2"/>
        <v>18</v>
      </c>
      <c r="H16" s="65">
        <f>VLOOKUP($A16,'Return Data'!$B$7:$R$2843,11,0)</f>
        <v>5.1467999999999998</v>
      </c>
      <c r="I16" s="66">
        <f t="shared" si="3"/>
        <v>19</v>
      </c>
      <c r="J16" s="65">
        <f>VLOOKUP($A16,'Return Data'!$B$7:$R$2843,12,0)</f>
        <v>3.5590999999999999</v>
      </c>
      <c r="K16" s="66">
        <f t="shared" si="4"/>
        <v>16</v>
      </c>
      <c r="L16" s="65">
        <f>VLOOKUP($A16,'Return Data'!$B$7:$R$2843,13,0)</f>
        <v>4.1394000000000002</v>
      </c>
      <c r="M16" s="66">
        <f t="shared" si="5"/>
        <v>17</v>
      </c>
      <c r="N16" s="65">
        <f>VLOOKUP($A16,'Return Data'!$B$7:$R$2843,17,0)</f>
        <v>7.7309000000000001</v>
      </c>
      <c r="O16" s="66">
        <f t="shared" si="6"/>
        <v>13</v>
      </c>
      <c r="P16" s="65">
        <f>VLOOKUP($A16,'Return Data'!$B$7:$R$2843,14,0)</f>
        <v>8.8895</v>
      </c>
      <c r="Q16" s="66">
        <f t="shared" si="7"/>
        <v>12</v>
      </c>
      <c r="R16" s="65">
        <f>VLOOKUP($A16,'Return Data'!$B$7:$R$2843,16,0)</f>
        <v>8.4537999999999993</v>
      </c>
      <c r="S16" s="67">
        <f t="shared" si="0"/>
        <v>16</v>
      </c>
    </row>
    <row r="17" spans="1:19" x14ac:dyDescent="0.3">
      <c r="A17" s="82" t="s">
        <v>1093</v>
      </c>
      <c r="B17" s="64">
        <f>VLOOKUP($A17,'Return Data'!$B$7:$R$2843,3,0)</f>
        <v>44413</v>
      </c>
      <c r="C17" s="65">
        <f>VLOOKUP($A17,'Return Data'!$B$7:$R$2843,4,0)</f>
        <v>19.045400000000001</v>
      </c>
      <c r="D17" s="65">
        <f>VLOOKUP($A17,'Return Data'!$B$7:$R$2843,9,0)</f>
        <v>9.9313000000000002</v>
      </c>
      <c r="E17" s="66">
        <f t="shared" si="1"/>
        <v>9</v>
      </c>
      <c r="F17" s="65">
        <f>VLOOKUP($A17,'Return Data'!$B$7:$R$2843,10,0)</f>
        <v>7.5290999999999997</v>
      </c>
      <c r="G17" s="66">
        <f t="shared" si="2"/>
        <v>8</v>
      </c>
      <c r="H17" s="65">
        <f>VLOOKUP($A17,'Return Data'!$B$7:$R$2843,11,0)</f>
        <v>7.7687999999999997</v>
      </c>
      <c r="I17" s="66">
        <f t="shared" si="3"/>
        <v>10</v>
      </c>
      <c r="J17" s="65">
        <f>VLOOKUP($A17,'Return Data'!$B$7:$R$2843,12,0)</f>
        <v>5.9847999999999999</v>
      </c>
      <c r="K17" s="66">
        <f t="shared" si="4"/>
        <v>9</v>
      </c>
      <c r="L17" s="65">
        <f>VLOOKUP($A17,'Return Data'!$B$7:$R$2843,13,0)</f>
        <v>7.9255000000000004</v>
      </c>
      <c r="M17" s="66">
        <f t="shared" si="5"/>
        <v>7</v>
      </c>
      <c r="N17" s="65">
        <f>VLOOKUP($A17,'Return Data'!$B$7:$R$2843,17,0)</f>
        <v>8.4263999999999992</v>
      </c>
      <c r="O17" s="66">
        <f t="shared" si="6"/>
        <v>9</v>
      </c>
      <c r="P17" s="65">
        <f>VLOOKUP($A17,'Return Data'!$B$7:$R$2843,14,0)</f>
        <v>7.7853000000000003</v>
      </c>
      <c r="Q17" s="66">
        <f t="shared" si="7"/>
        <v>19</v>
      </c>
      <c r="R17" s="65">
        <f>VLOOKUP($A17,'Return Data'!$B$7:$R$2843,16,0)</f>
        <v>9.1207999999999991</v>
      </c>
      <c r="S17" s="67">
        <f t="shared" si="0"/>
        <v>5</v>
      </c>
    </row>
    <row r="18" spans="1:19" x14ac:dyDescent="0.3">
      <c r="A18" s="82" t="s">
        <v>1094</v>
      </c>
      <c r="B18" s="64">
        <f>VLOOKUP($A18,'Return Data'!$B$7:$R$2843,3,0)</f>
        <v>44413</v>
      </c>
      <c r="C18" s="65">
        <f>VLOOKUP($A18,'Return Data'!$B$7:$R$2843,4,0)</f>
        <v>17.089099999999998</v>
      </c>
      <c r="D18" s="65">
        <f>VLOOKUP($A18,'Return Data'!$B$7:$R$2843,9,0)</f>
        <v>10.047800000000001</v>
      </c>
      <c r="E18" s="66">
        <f t="shared" si="1"/>
        <v>7</v>
      </c>
      <c r="F18" s="65">
        <f>VLOOKUP($A18,'Return Data'!$B$7:$R$2843,10,0)</f>
        <v>6.0552000000000001</v>
      </c>
      <c r="G18" s="66">
        <f t="shared" si="2"/>
        <v>14</v>
      </c>
      <c r="H18" s="65">
        <f>VLOOKUP($A18,'Return Data'!$B$7:$R$2843,11,0)</f>
        <v>7.3986999999999998</v>
      </c>
      <c r="I18" s="66">
        <f t="shared" si="3"/>
        <v>12</v>
      </c>
      <c r="J18" s="65">
        <f>VLOOKUP($A18,'Return Data'!$B$7:$R$2843,12,0)</f>
        <v>7.0744999999999996</v>
      </c>
      <c r="K18" s="66">
        <f t="shared" si="4"/>
        <v>4</v>
      </c>
      <c r="L18" s="65">
        <f>VLOOKUP($A18,'Return Data'!$B$7:$R$2843,13,0)</f>
        <v>8.8033999999999999</v>
      </c>
      <c r="M18" s="66">
        <f t="shared" si="5"/>
        <v>4</v>
      </c>
      <c r="N18" s="65">
        <f>VLOOKUP($A18,'Return Data'!$B$7:$R$2843,17,0)</f>
        <v>8.6469000000000005</v>
      </c>
      <c r="O18" s="66">
        <f t="shared" si="6"/>
        <v>8</v>
      </c>
      <c r="P18" s="65">
        <f>VLOOKUP($A18,'Return Data'!$B$7:$R$2843,14,0)</f>
        <v>8.3196999999999992</v>
      </c>
      <c r="Q18" s="66">
        <f t="shared" si="7"/>
        <v>16</v>
      </c>
      <c r="R18" s="65">
        <f>VLOOKUP($A18,'Return Data'!$B$7:$R$2843,16,0)</f>
        <v>8.5800999999999998</v>
      </c>
      <c r="S18" s="67">
        <f t="shared" si="0"/>
        <v>15</v>
      </c>
    </row>
    <row r="19" spans="1:19" x14ac:dyDescent="0.3">
      <c r="A19" s="82" t="s">
        <v>1097</v>
      </c>
      <c r="B19" s="64">
        <f>VLOOKUP($A19,'Return Data'!$B$7:$R$2843,3,0)</f>
        <v>44413</v>
      </c>
      <c r="C19" s="65">
        <f>VLOOKUP($A19,'Return Data'!$B$7:$R$2843,4,0)</f>
        <v>13.1006</v>
      </c>
      <c r="D19" s="65">
        <f>VLOOKUP($A19,'Return Data'!$B$7:$R$2843,9,0)</f>
        <v>170.1925</v>
      </c>
      <c r="E19" s="66">
        <f t="shared" si="1"/>
        <v>1</v>
      </c>
      <c r="F19" s="65">
        <f>VLOOKUP($A19,'Return Data'!$B$7:$R$2843,10,0)</f>
        <v>59.1357</v>
      </c>
      <c r="G19" s="66">
        <f t="shared" si="2"/>
        <v>1</v>
      </c>
      <c r="H19" s="65">
        <f>VLOOKUP($A19,'Return Data'!$B$7:$R$2843,11,0)</f>
        <v>33.378999999999998</v>
      </c>
      <c r="I19" s="66">
        <f t="shared" si="3"/>
        <v>1</v>
      </c>
      <c r="J19" s="65">
        <f>VLOOKUP($A19,'Return Data'!$B$7:$R$2843,12,0)</f>
        <v>24.184000000000001</v>
      </c>
      <c r="K19" s="66">
        <f t="shared" si="4"/>
        <v>1</v>
      </c>
      <c r="L19" s="65">
        <f>VLOOKUP($A19,'Return Data'!$B$7:$R$2843,13,0)</f>
        <v>18.328299999999999</v>
      </c>
      <c r="M19" s="66">
        <f t="shared" si="5"/>
        <v>1</v>
      </c>
      <c r="N19" s="65">
        <f>VLOOKUP($A19,'Return Data'!$B$7:$R$2843,17,0)</f>
        <v>-5.2854000000000001</v>
      </c>
      <c r="O19" s="66">
        <f t="shared" si="6"/>
        <v>30</v>
      </c>
      <c r="P19" s="65">
        <f>VLOOKUP($A19,'Return Data'!$B$7:$R$2843,14,0)</f>
        <v>-3.6877</v>
      </c>
      <c r="Q19" s="66">
        <f t="shared" si="7"/>
        <v>29</v>
      </c>
      <c r="R19" s="65">
        <f>VLOOKUP($A19,'Return Data'!$B$7:$R$2843,16,0)</f>
        <v>3.8687</v>
      </c>
      <c r="S19" s="67">
        <f t="shared" si="0"/>
        <v>30</v>
      </c>
    </row>
    <row r="20" spans="1:19" x14ac:dyDescent="0.3">
      <c r="A20" s="82" t="s">
        <v>1099</v>
      </c>
      <c r="B20" s="64">
        <f>VLOOKUP($A20,'Return Data'!$B$7:$R$2843,3,0)</f>
        <v>44413</v>
      </c>
      <c r="C20" s="65">
        <f>VLOOKUP($A20,'Return Data'!$B$7:$R$2843,4,0)</f>
        <v>4.5400000000000003E-2</v>
      </c>
      <c r="D20" s="65">
        <f>VLOOKUP($A20,'Return Data'!$B$7:$R$2843,9,0)</f>
        <v>10.4659</v>
      </c>
      <c r="E20" s="66">
        <f t="shared" si="1"/>
        <v>5</v>
      </c>
      <c r="F20" s="65">
        <f>VLOOKUP($A20,'Return Data'!$B$7:$R$2843,10,0)</f>
        <v>10.7712</v>
      </c>
      <c r="G20" s="66">
        <f t="shared" si="2"/>
        <v>5</v>
      </c>
      <c r="H20" s="65">
        <f>VLOOKUP($A20,'Return Data'!$B$7:$R$2843,11,0)</f>
        <v>11.2553</v>
      </c>
      <c r="I20" s="66">
        <f t="shared" si="3"/>
        <v>5</v>
      </c>
      <c r="J20" s="65"/>
      <c r="K20" s="66"/>
      <c r="L20" s="65"/>
      <c r="M20" s="66"/>
      <c r="N20" s="65"/>
      <c r="O20" s="66"/>
      <c r="P20" s="65"/>
      <c r="Q20" s="66"/>
      <c r="R20" s="65">
        <f>VLOOKUP($A20,'Return Data'!$B$7:$R$2843,16,0)</f>
        <v>-12.048400000000001</v>
      </c>
      <c r="S20" s="67">
        <f t="shared" si="0"/>
        <v>33</v>
      </c>
    </row>
    <row r="21" spans="1:19" x14ac:dyDescent="0.3">
      <c r="A21" s="82" t="s">
        <v>1102</v>
      </c>
      <c r="B21" s="64">
        <f>VLOOKUP($A21,'Return Data'!$B$7:$R$2843,3,0)</f>
        <v>44413</v>
      </c>
      <c r="C21" s="65">
        <f>VLOOKUP($A21,'Return Data'!$B$7:$R$2843,4,0)</f>
        <v>42.567900000000002</v>
      </c>
      <c r="D21" s="65">
        <f>VLOOKUP($A21,'Return Data'!$B$7:$R$2843,9,0)</f>
        <v>8.0792000000000002</v>
      </c>
      <c r="E21" s="66">
        <f t="shared" si="1"/>
        <v>15</v>
      </c>
      <c r="F21" s="65">
        <f>VLOOKUP($A21,'Return Data'!$B$7:$R$2843,10,0)</f>
        <v>6.5820999999999996</v>
      </c>
      <c r="G21" s="66">
        <f t="shared" si="2"/>
        <v>11</v>
      </c>
      <c r="H21" s="65">
        <f>VLOOKUP($A21,'Return Data'!$B$7:$R$2843,11,0)</f>
        <v>6.4771000000000001</v>
      </c>
      <c r="I21" s="66">
        <f t="shared" si="3"/>
        <v>15</v>
      </c>
      <c r="J21" s="65">
        <f>VLOOKUP($A21,'Return Data'!$B$7:$R$2843,12,0)</f>
        <v>5.0442</v>
      </c>
      <c r="K21" s="66">
        <f>RANK(J21,J$8:J$42,0)</f>
        <v>10</v>
      </c>
      <c r="L21" s="65">
        <f>VLOOKUP($A21,'Return Data'!$B$7:$R$2843,13,0)</f>
        <v>6.7927</v>
      </c>
      <c r="M21" s="66">
        <f>RANK(L21,L$8:L$42,0)</f>
        <v>9</v>
      </c>
      <c r="N21" s="65">
        <f>VLOOKUP($A21,'Return Data'!$B$7:$R$2843,17,0)</f>
        <v>9.6435999999999993</v>
      </c>
      <c r="O21" s="66">
        <f>RANK(N21,N$8:N$42,0)</f>
        <v>3</v>
      </c>
      <c r="P21" s="65">
        <f>VLOOKUP($A21,'Return Data'!$B$7:$R$2843,14,0)</f>
        <v>9.9542999999999999</v>
      </c>
      <c r="Q21" s="66">
        <f>RANK(P21,P$8:P$42,0)</f>
        <v>3</v>
      </c>
      <c r="R21" s="65">
        <f>VLOOKUP($A21,'Return Data'!$B$7:$R$2843,16,0)</f>
        <v>9.9699000000000009</v>
      </c>
      <c r="S21" s="67">
        <f t="shared" si="0"/>
        <v>2</v>
      </c>
    </row>
    <row r="22" spans="1:19" x14ac:dyDescent="0.3">
      <c r="A22" s="82" t="s">
        <v>1105</v>
      </c>
      <c r="B22" s="64">
        <f>VLOOKUP($A22,'Return Data'!$B$7:$R$2843,3,0)</f>
        <v>44413</v>
      </c>
      <c r="C22" s="65">
        <f>VLOOKUP($A22,'Return Data'!$B$7:$R$2843,4,0)</f>
        <v>63.037599999999998</v>
      </c>
      <c r="D22" s="65">
        <f>VLOOKUP($A22,'Return Data'!$B$7:$R$2843,9,0)</f>
        <v>7.6929999999999996</v>
      </c>
      <c r="E22" s="66">
        <f t="shared" si="1"/>
        <v>19</v>
      </c>
      <c r="F22" s="65">
        <f>VLOOKUP($A22,'Return Data'!$B$7:$R$2843,10,0)</f>
        <v>3.2865000000000002</v>
      </c>
      <c r="G22" s="66">
        <f t="shared" si="2"/>
        <v>26</v>
      </c>
      <c r="H22" s="65">
        <f>VLOOKUP($A22,'Return Data'!$B$7:$R$2843,11,0)</f>
        <v>4.7873000000000001</v>
      </c>
      <c r="I22" s="66">
        <f t="shared" si="3"/>
        <v>23</v>
      </c>
      <c r="J22" s="65">
        <f>VLOOKUP($A22,'Return Data'!$B$7:$R$2843,12,0)</f>
        <v>2.8694999999999999</v>
      </c>
      <c r="K22" s="66">
        <f>RANK(J22,J$8:J$42,0)</f>
        <v>21</v>
      </c>
      <c r="L22" s="65">
        <f>VLOOKUP($A22,'Return Data'!$B$7:$R$2843,13,0)</f>
        <v>3.3429000000000002</v>
      </c>
      <c r="M22" s="66">
        <f>RANK(L22,L$8:L$42,0)</f>
        <v>22</v>
      </c>
      <c r="N22" s="65">
        <f>VLOOKUP($A22,'Return Data'!$B$7:$R$2843,17,0)</f>
        <v>5.6150000000000002</v>
      </c>
      <c r="O22" s="66">
        <f>RANK(N22,N$8:N$42,0)</f>
        <v>23</v>
      </c>
      <c r="P22" s="65">
        <f>VLOOKUP($A22,'Return Data'!$B$7:$R$2843,14,0)</f>
        <v>6.7603</v>
      </c>
      <c r="Q22" s="66">
        <f>RANK(P22,P$8:P$42,0)</f>
        <v>20</v>
      </c>
      <c r="R22" s="65">
        <f>VLOOKUP($A22,'Return Data'!$B$7:$R$2843,16,0)</f>
        <v>7.6932</v>
      </c>
      <c r="S22" s="67">
        <f t="shared" si="0"/>
        <v>21</v>
      </c>
    </row>
    <row r="23" spans="1:19" x14ac:dyDescent="0.3">
      <c r="A23" s="82" t="s">
        <v>1106</v>
      </c>
      <c r="B23" s="64">
        <f>VLOOKUP($A23,'Return Data'!$B$7:$R$2843,3,0)</f>
        <v>44413</v>
      </c>
      <c r="C23" s="65">
        <f>VLOOKUP($A23,'Return Data'!$B$7:$R$2843,4,0)</f>
        <v>31.4925</v>
      </c>
      <c r="D23" s="65">
        <f>VLOOKUP($A23,'Return Data'!$B$7:$R$2843,9,0)</f>
        <v>10.193300000000001</v>
      </c>
      <c r="E23" s="66">
        <f t="shared" si="1"/>
        <v>6</v>
      </c>
      <c r="F23" s="65">
        <f>VLOOKUP($A23,'Return Data'!$B$7:$R$2843,10,0)</f>
        <v>7.7579000000000002</v>
      </c>
      <c r="G23" s="66">
        <f t="shared" si="2"/>
        <v>6</v>
      </c>
      <c r="H23" s="65">
        <f>VLOOKUP($A23,'Return Data'!$B$7:$R$2843,11,0)</f>
        <v>8.1753999999999998</v>
      </c>
      <c r="I23" s="66">
        <f t="shared" si="3"/>
        <v>8</v>
      </c>
      <c r="J23" s="65">
        <f>VLOOKUP($A23,'Return Data'!$B$7:$R$2843,12,0)</f>
        <v>6.1997</v>
      </c>
      <c r="K23" s="66">
        <f>RANK(J23,J$8:J$42,0)</f>
        <v>8</v>
      </c>
      <c r="L23" s="65">
        <f>VLOOKUP($A23,'Return Data'!$B$7:$R$2843,13,0)</f>
        <v>6.7865000000000002</v>
      </c>
      <c r="M23" s="66">
        <f>RANK(L23,L$8:L$42,0)</f>
        <v>10</v>
      </c>
      <c r="N23" s="65">
        <f>VLOOKUP($A23,'Return Data'!$B$7:$R$2843,17,0)</f>
        <v>9.4649999999999999</v>
      </c>
      <c r="O23" s="66">
        <f>RANK(N23,N$8:N$42,0)</f>
        <v>4</v>
      </c>
      <c r="P23" s="65">
        <f>VLOOKUP($A23,'Return Data'!$B$7:$R$2843,14,0)</f>
        <v>3.2092000000000001</v>
      </c>
      <c r="Q23" s="66">
        <f>RANK(P23,P$8:P$42,0)</f>
        <v>26</v>
      </c>
      <c r="R23" s="65">
        <f>VLOOKUP($A23,'Return Data'!$B$7:$R$2843,16,0)</f>
        <v>6.8239999999999998</v>
      </c>
      <c r="S23" s="67">
        <f t="shared" si="0"/>
        <v>25</v>
      </c>
    </row>
    <row r="24" spans="1:19" x14ac:dyDescent="0.3">
      <c r="A24" s="82" t="s">
        <v>1107</v>
      </c>
      <c r="B24" s="64">
        <f>VLOOKUP($A24,'Return Data'!$B$7:$R$2843,3,0)</f>
        <v>44413</v>
      </c>
      <c r="C24" s="65">
        <f>VLOOKUP($A24,'Return Data'!$B$7:$R$2843,4,0)</f>
        <v>0.83730000000000004</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30</v>
      </c>
      <c r="L24" s="65">
        <f>VLOOKUP($A24,'Return Data'!$B$7:$R$2843,13,0)</f>
        <v>0</v>
      </c>
      <c r="M24" s="66">
        <f>RANK(L24,L$8:L$42,0)</f>
        <v>30</v>
      </c>
      <c r="N24" s="65"/>
      <c r="O24" s="66"/>
      <c r="P24" s="65"/>
      <c r="Q24" s="66"/>
      <c r="R24" s="65">
        <f>VLOOKUP($A24,'Return Data'!$B$7:$R$2843,16,0)</f>
        <v>-21.3855</v>
      </c>
      <c r="S24" s="67">
        <f t="shared" si="0"/>
        <v>35</v>
      </c>
    </row>
    <row r="25" spans="1:19" x14ac:dyDescent="0.3">
      <c r="A25" s="82" t="s">
        <v>1112</v>
      </c>
      <c r="B25" s="64">
        <f>VLOOKUP($A25,'Return Data'!$B$7:$R$2843,3,0)</f>
        <v>44413</v>
      </c>
      <c r="C25" s="65">
        <f>VLOOKUP($A25,'Return Data'!$B$7:$R$2843,4,0)</f>
        <v>8.8499999999999995E-2</v>
      </c>
      <c r="D25" s="65">
        <f>VLOOKUP($A25,'Return Data'!$B$7:$R$2843,9,0)</f>
        <v>10.740399999999999</v>
      </c>
      <c r="E25" s="66">
        <f t="shared" si="1"/>
        <v>3</v>
      </c>
      <c r="F25" s="65">
        <f>VLOOKUP($A25,'Return Data'!$B$7:$R$2843,10,0)</f>
        <v>11.0589</v>
      </c>
      <c r="G25" s="66">
        <f t="shared" si="2"/>
        <v>4</v>
      </c>
      <c r="H25" s="65">
        <f>VLOOKUP($A25,'Return Data'!$B$7:$R$2843,11,0)</f>
        <v>11.5646</v>
      </c>
      <c r="I25" s="66">
        <f t="shared" si="3"/>
        <v>3</v>
      </c>
      <c r="J25" s="65"/>
      <c r="K25" s="66"/>
      <c r="L25" s="65"/>
      <c r="M25" s="66"/>
      <c r="N25" s="65"/>
      <c r="O25" s="66"/>
      <c r="P25" s="65"/>
      <c r="Q25" s="66"/>
      <c r="R25" s="65">
        <f>VLOOKUP($A25,'Return Data'!$B$7:$R$2843,16,0)</f>
        <v>-8.9878999999999998</v>
      </c>
      <c r="S25" s="67">
        <f t="shared" si="0"/>
        <v>31</v>
      </c>
    </row>
    <row r="26" spans="1:19" x14ac:dyDescent="0.3">
      <c r="A26" s="82" t="s">
        <v>1114</v>
      </c>
      <c r="B26" s="64">
        <f>VLOOKUP($A26,'Return Data'!$B$7:$R$2843,3,0)</f>
        <v>44413</v>
      </c>
      <c r="C26" s="65">
        <f>VLOOKUP($A26,'Return Data'!$B$7:$R$2843,4,0)</f>
        <v>14.924099999999999</v>
      </c>
      <c r="D26" s="65">
        <f>VLOOKUP($A26,'Return Data'!$B$7:$R$2843,9,0)</f>
        <v>8.3584999999999994</v>
      </c>
      <c r="E26" s="66">
        <f t="shared" si="1"/>
        <v>13</v>
      </c>
      <c r="F26" s="65">
        <f>VLOOKUP($A26,'Return Data'!$B$7:$R$2843,10,0)</f>
        <v>5.2032999999999996</v>
      </c>
      <c r="G26" s="66">
        <f t="shared" si="2"/>
        <v>17</v>
      </c>
      <c r="H26" s="65">
        <f>VLOOKUP($A26,'Return Data'!$B$7:$R$2843,11,0)</f>
        <v>5.1124000000000001</v>
      </c>
      <c r="I26" s="66">
        <f t="shared" si="3"/>
        <v>20</v>
      </c>
      <c r="J26" s="65">
        <f>VLOOKUP($A26,'Return Data'!$B$7:$R$2843,12,0)</f>
        <v>3.6707999999999998</v>
      </c>
      <c r="K26" s="66">
        <f t="shared" ref="K26:K38" si="8">RANK(J26,J$8:J$42,0)</f>
        <v>15</v>
      </c>
      <c r="L26" s="65">
        <f>VLOOKUP($A26,'Return Data'!$B$7:$R$2843,13,0)</f>
        <v>4.7423000000000002</v>
      </c>
      <c r="M26" s="66">
        <f t="shared" ref="M26:M38" si="9">RANK(L26,L$8:L$42,0)</f>
        <v>12</v>
      </c>
      <c r="N26" s="65">
        <f>VLOOKUP($A26,'Return Data'!$B$7:$R$2843,17,0)</f>
        <v>2.2416</v>
      </c>
      <c r="O26" s="66">
        <f t="shared" ref="O26:O38" si="10">RANK(N26,N$8:N$42,0)</f>
        <v>28</v>
      </c>
      <c r="P26" s="65">
        <f>VLOOKUP($A26,'Return Data'!$B$7:$R$2843,14,0)</f>
        <v>4.0018000000000002</v>
      </c>
      <c r="Q26" s="66">
        <f t="shared" ref="Q26:Q38" si="11">RANK(P26,P$8:P$42,0)</f>
        <v>24</v>
      </c>
      <c r="R26" s="65">
        <f>VLOOKUP($A26,'Return Data'!$B$7:$R$2843,16,0)</f>
        <v>6.5048000000000004</v>
      </c>
      <c r="S26" s="67">
        <f t="shared" si="0"/>
        <v>26</v>
      </c>
    </row>
    <row r="27" spans="1:19" x14ac:dyDescent="0.3">
      <c r="A27" s="82" t="s">
        <v>1119</v>
      </c>
      <c r="B27" s="64">
        <f>VLOOKUP($A27,'Return Data'!$B$7:$R$2843,3,0)</f>
        <v>44413</v>
      </c>
      <c r="C27" s="65">
        <f>VLOOKUP($A27,'Return Data'!$B$7:$R$2843,4,0)</f>
        <v>105.8618</v>
      </c>
      <c r="D27" s="65">
        <f>VLOOKUP($A27,'Return Data'!$B$7:$R$2843,9,0)</f>
        <v>7.7213000000000003</v>
      </c>
      <c r="E27" s="66">
        <f t="shared" si="1"/>
        <v>18</v>
      </c>
      <c r="F27" s="65">
        <f>VLOOKUP($A27,'Return Data'!$B$7:$R$2843,10,0)</f>
        <v>5.2070999999999996</v>
      </c>
      <c r="G27" s="66">
        <f t="shared" si="2"/>
        <v>16</v>
      </c>
      <c r="H27" s="65">
        <f>VLOOKUP($A27,'Return Data'!$B$7:$R$2843,11,0)</f>
        <v>6.93</v>
      </c>
      <c r="I27" s="66">
        <f t="shared" si="3"/>
        <v>13</v>
      </c>
      <c r="J27" s="65">
        <f>VLOOKUP($A27,'Return Data'!$B$7:$R$2843,12,0)</f>
        <v>4.0521000000000003</v>
      </c>
      <c r="K27" s="66">
        <f t="shared" si="8"/>
        <v>13</v>
      </c>
      <c r="L27" s="65">
        <f>VLOOKUP($A27,'Return Data'!$B$7:$R$2843,13,0)</f>
        <v>4.6582999999999997</v>
      </c>
      <c r="M27" s="66">
        <f t="shared" si="9"/>
        <v>13</v>
      </c>
      <c r="N27" s="65">
        <f>VLOOKUP($A27,'Return Data'!$B$7:$R$2843,17,0)</f>
        <v>8.3034999999999997</v>
      </c>
      <c r="O27" s="66">
        <f t="shared" si="10"/>
        <v>10</v>
      </c>
      <c r="P27" s="65">
        <f>VLOOKUP($A27,'Return Data'!$B$7:$R$2843,14,0)</f>
        <v>10.141299999999999</v>
      </c>
      <c r="Q27" s="66">
        <f t="shared" si="11"/>
        <v>1</v>
      </c>
      <c r="R27" s="65">
        <f>VLOOKUP($A27,'Return Data'!$B$7:$R$2843,16,0)</f>
        <v>8.6485000000000003</v>
      </c>
      <c r="S27" s="67">
        <f t="shared" si="0"/>
        <v>11</v>
      </c>
    </row>
    <row r="28" spans="1:19" x14ac:dyDescent="0.3">
      <c r="A28" s="82" t="s">
        <v>1120</v>
      </c>
      <c r="B28" s="64">
        <f>VLOOKUP($A28,'Return Data'!$B$7:$R$2843,3,0)</f>
        <v>44413</v>
      </c>
      <c r="C28" s="65">
        <f>VLOOKUP($A28,'Return Data'!$B$7:$R$2843,4,0)</f>
        <v>49.232100000000003</v>
      </c>
      <c r="D28" s="65">
        <f>VLOOKUP($A28,'Return Data'!$B$7:$R$2843,9,0)</f>
        <v>7.4729999999999999</v>
      </c>
      <c r="E28" s="66">
        <f t="shared" si="1"/>
        <v>23</v>
      </c>
      <c r="F28" s="65">
        <f>VLOOKUP($A28,'Return Data'!$B$7:$R$2843,10,0)</f>
        <v>3.677</v>
      </c>
      <c r="G28" s="66">
        <f t="shared" si="2"/>
        <v>23</v>
      </c>
      <c r="H28" s="65">
        <f>VLOOKUP($A28,'Return Data'!$B$7:$R$2843,11,0)</f>
        <v>5.3353999999999999</v>
      </c>
      <c r="I28" s="66">
        <f t="shared" si="3"/>
        <v>18</v>
      </c>
      <c r="J28" s="65">
        <f>VLOOKUP($A28,'Return Data'!$B$7:$R$2843,12,0)</f>
        <v>3.2239</v>
      </c>
      <c r="K28" s="66">
        <f t="shared" si="8"/>
        <v>19</v>
      </c>
      <c r="L28" s="65">
        <f>VLOOKUP($A28,'Return Data'!$B$7:$R$2843,13,0)</f>
        <v>3.6728999999999998</v>
      </c>
      <c r="M28" s="66">
        <f t="shared" si="9"/>
        <v>20</v>
      </c>
      <c r="N28" s="65">
        <f>VLOOKUP($A28,'Return Data'!$B$7:$R$2843,17,0)</f>
        <v>7.4432</v>
      </c>
      <c r="O28" s="66">
        <f t="shared" si="10"/>
        <v>14</v>
      </c>
      <c r="P28" s="65">
        <f>VLOOKUP($A28,'Return Data'!$B$7:$R$2843,14,0)</f>
        <v>9.2941000000000003</v>
      </c>
      <c r="Q28" s="66">
        <f t="shared" si="11"/>
        <v>9</v>
      </c>
      <c r="R28" s="65">
        <f>VLOOKUP($A28,'Return Data'!$B$7:$R$2843,16,0)</f>
        <v>8.6395999999999997</v>
      </c>
      <c r="S28" s="67">
        <f t="shared" si="0"/>
        <v>12</v>
      </c>
    </row>
    <row r="29" spans="1:19" x14ac:dyDescent="0.3">
      <c r="A29" s="82" t="s">
        <v>1123</v>
      </c>
      <c r="B29" s="64">
        <f>VLOOKUP($A29,'Return Data'!$B$7:$R$2843,3,0)</f>
        <v>44413</v>
      </c>
      <c r="C29" s="65">
        <f>VLOOKUP($A29,'Return Data'!$B$7:$R$2843,4,0)</f>
        <v>50.258800000000001</v>
      </c>
      <c r="D29" s="65">
        <f>VLOOKUP($A29,'Return Data'!$B$7:$R$2843,9,0)</f>
        <v>5.7629999999999999</v>
      </c>
      <c r="E29" s="66">
        <f t="shared" si="1"/>
        <v>27</v>
      </c>
      <c r="F29" s="65">
        <f>VLOOKUP($A29,'Return Data'!$B$7:$R$2843,10,0)</f>
        <v>3.7757000000000001</v>
      </c>
      <c r="G29" s="66">
        <f t="shared" si="2"/>
        <v>22</v>
      </c>
      <c r="H29" s="65">
        <f>VLOOKUP($A29,'Return Data'!$B$7:$R$2843,11,0)</f>
        <v>4.7949999999999999</v>
      </c>
      <c r="I29" s="66">
        <f t="shared" si="3"/>
        <v>22</v>
      </c>
      <c r="J29" s="65">
        <f>VLOOKUP($A29,'Return Data'!$B$7:$R$2843,12,0)</f>
        <v>3.2976999999999999</v>
      </c>
      <c r="K29" s="66">
        <f t="shared" si="8"/>
        <v>17</v>
      </c>
      <c r="L29" s="65">
        <f>VLOOKUP($A29,'Return Data'!$B$7:$R$2843,13,0)</f>
        <v>3.8639000000000001</v>
      </c>
      <c r="M29" s="66">
        <f t="shared" si="9"/>
        <v>18</v>
      </c>
      <c r="N29" s="65">
        <f>VLOOKUP($A29,'Return Data'!$B$7:$R$2843,17,0)</f>
        <v>6.7535999999999996</v>
      </c>
      <c r="O29" s="66">
        <f t="shared" si="10"/>
        <v>18</v>
      </c>
      <c r="P29" s="65">
        <f>VLOOKUP($A29,'Return Data'!$B$7:$R$2843,14,0)</f>
        <v>7.891</v>
      </c>
      <c r="Q29" s="66">
        <f t="shared" si="11"/>
        <v>18</v>
      </c>
      <c r="R29" s="65">
        <f>VLOOKUP($A29,'Return Data'!$B$7:$R$2843,16,0)</f>
        <v>7.7422000000000004</v>
      </c>
      <c r="S29" s="67">
        <f t="shared" si="0"/>
        <v>20</v>
      </c>
    </row>
    <row r="30" spans="1:19" x14ac:dyDescent="0.3">
      <c r="A30" s="82" t="s">
        <v>1125</v>
      </c>
      <c r="B30" s="64">
        <f>VLOOKUP($A30,'Return Data'!$B$7:$R$2843,3,0)</f>
        <v>44413</v>
      </c>
      <c r="C30" s="65">
        <f>VLOOKUP($A30,'Return Data'!$B$7:$R$2843,4,0)</f>
        <v>37.284599999999998</v>
      </c>
      <c r="D30" s="65">
        <f>VLOOKUP($A30,'Return Data'!$B$7:$R$2843,9,0)</f>
        <v>7.7305000000000001</v>
      </c>
      <c r="E30" s="66">
        <f t="shared" si="1"/>
        <v>17</v>
      </c>
      <c r="F30" s="65">
        <f>VLOOKUP($A30,'Return Data'!$B$7:$R$2843,10,0)</f>
        <v>3.6337999999999999</v>
      </c>
      <c r="G30" s="66">
        <f t="shared" si="2"/>
        <v>24</v>
      </c>
      <c r="H30" s="65">
        <f>VLOOKUP($A30,'Return Data'!$B$7:$R$2843,11,0)</f>
        <v>4.0343999999999998</v>
      </c>
      <c r="I30" s="66">
        <f t="shared" si="3"/>
        <v>27</v>
      </c>
      <c r="J30" s="65">
        <f>VLOOKUP($A30,'Return Data'!$B$7:$R$2843,12,0)</f>
        <v>2.1168</v>
      </c>
      <c r="K30" s="66">
        <f t="shared" si="8"/>
        <v>25</v>
      </c>
      <c r="L30" s="65">
        <f>VLOOKUP($A30,'Return Data'!$B$7:$R$2843,13,0)</f>
        <v>2.8087</v>
      </c>
      <c r="M30" s="66">
        <f t="shared" si="9"/>
        <v>24</v>
      </c>
      <c r="N30" s="65">
        <f>VLOOKUP($A30,'Return Data'!$B$7:$R$2843,17,0)</f>
        <v>5.9542000000000002</v>
      </c>
      <c r="O30" s="66">
        <f t="shared" si="10"/>
        <v>21</v>
      </c>
      <c r="P30" s="65">
        <f>VLOOKUP($A30,'Return Data'!$B$7:$R$2843,14,0)</f>
        <v>8.7698</v>
      </c>
      <c r="Q30" s="66">
        <f t="shared" si="11"/>
        <v>14</v>
      </c>
      <c r="R30" s="65">
        <f>VLOOKUP($A30,'Return Data'!$B$7:$R$2843,16,0)</f>
        <v>7.5046999999999997</v>
      </c>
      <c r="S30" s="67">
        <f t="shared" si="0"/>
        <v>23</v>
      </c>
    </row>
    <row r="31" spans="1:19" x14ac:dyDescent="0.3">
      <c r="A31" s="82" t="s">
        <v>1127</v>
      </c>
      <c r="B31" s="64">
        <f>VLOOKUP($A31,'Return Data'!$B$7:$R$2843,3,0)</f>
        <v>44413</v>
      </c>
      <c r="C31" s="65">
        <f>VLOOKUP($A31,'Return Data'!$B$7:$R$2843,4,0)</f>
        <v>32.603400000000001</v>
      </c>
      <c r="D31" s="65">
        <f>VLOOKUP($A31,'Return Data'!$B$7:$R$2843,9,0)</f>
        <v>4.7680999999999996</v>
      </c>
      <c r="E31" s="66">
        <f t="shared" si="1"/>
        <v>30</v>
      </c>
      <c r="F31" s="65">
        <f>VLOOKUP($A31,'Return Data'!$B$7:$R$2843,10,0)</f>
        <v>3.2054</v>
      </c>
      <c r="G31" s="66">
        <f t="shared" si="2"/>
        <v>28</v>
      </c>
      <c r="H31" s="65">
        <f>VLOOKUP($A31,'Return Data'!$B$7:$R$2843,11,0)</f>
        <v>5.4744000000000002</v>
      </c>
      <c r="I31" s="66">
        <f t="shared" si="3"/>
        <v>17</v>
      </c>
      <c r="J31" s="65">
        <f>VLOOKUP($A31,'Return Data'!$B$7:$R$2843,12,0)</f>
        <v>3.2391000000000001</v>
      </c>
      <c r="K31" s="66">
        <f t="shared" si="8"/>
        <v>18</v>
      </c>
      <c r="L31" s="65">
        <f>VLOOKUP($A31,'Return Data'!$B$7:$R$2843,13,0)</f>
        <v>4.3365999999999998</v>
      </c>
      <c r="M31" s="66">
        <f t="shared" si="9"/>
        <v>15</v>
      </c>
      <c r="N31" s="65">
        <f>VLOOKUP($A31,'Return Data'!$B$7:$R$2843,17,0)</f>
        <v>8.6585000000000001</v>
      </c>
      <c r="O31" s="66">
        <f t="shared" si="10"/>
        <v>7</v>
      </c>
      <c r="P31" s="65">
        <f>VLOOKUP($A31,'Return Data'!$B$7:$R$2843,14,0)</f>
        <v>9.4503000000000004</v>
      </c>
      <c r="Q31" s="66">
        <f t="shared" si="11"/>
        <v>8</v>
      </c>
      <c r="R31" s="65">
        <f>VLOOKUP($A31,'Return Data'!$B$7:$R$2843,16,0)</f>
        <v>8.7585999999999995</v>
      </c>
      <c r="S31" s="67">
        <f t="shared" si="0"/>
        <v>10</v>
      </c>
    </row>
    <row r="32" spans="1:19" x14ac:dyDescent="0.3">
      <c r="A32" s="82" t="s">
        <v>1128</v>
      </c>
      <c r="B32" s="64">
        <f>VLOOKUP($A32,'Return Data'!$B$7:$R$2843,3,0)</f>
        <v>44413</v>
      </c>
      <c r="C32" s="65">
        <f>VLOOKUP($A32,'Return Data'!$B$7:$R$2843,4,0)</f>
        <v>57.442999999999998</v>
      </c>
      <c r="D32" s="65">
        <f>VLOOKUP($A32,'Return Data'!$B$7:$R$2843,9,0)</f>
        <v>7.218</v>
      </c>
      <c r="E32" s="66">
        <f t="shared" si="1"/>
        <v>24</v>
      </c>
      <c r="F32" s="65">
        <f>VLOOKUP($A32,'Return Data'!$B$7:$R$2843,10,0)</f>
        <v>4.0572999999999997</v>
      </c>
      <c r="G32" s="66">
        <f t="shared" si="2"/>
        <v>21</v>
      </c>
      <c r="H32" s="65">
        <f>VLOOKUP($A32,'Return Data'!$B$7:$R$2843,11,0)</f>
        <v>4.2484000000000002</v>
      </c>
      <c r="I32" s="66">
        <f t="shared" si="3"/>
        <v>26</v>
      </c>
      <c r="J32" s="65">
        <f>VLOOKUP($A32,'Return Data'!$B$7:$R$2843,12,0)</f>
        <v>2.0865999999999998</v>
      </c>
      <c r="K32" s="66">
        <f t="shared" si="8"/>
        <v>26</v>
      </c>
      <c r="L32" s="65">
        <f>VLOOKUP($A32,'Return Data'!$B$7:$R$2843,13,0)</f>
        <v>2.7404000000000002</v>
      </c>
      <c r="M32" s="66">
        <f t="shared" si="9"/>
        <v>25</v>
      </c>
      <c r="N32" s="65">
        <f>VLOOKUP($A32,'Return Data'!$B$7:$R$2843,17,0)</f>
        <v>7.2077999999999998</v>
      </c>
      <c r="O32" s="66">
        <f t="shared" si="10"/>
        <v>15</v>
      </c>
      <c r="P32" s="65">
        <f>VLOOKUP($A32,'Return Data'!$B$7:$R$2843,14,0)</f>
        <v>9.7009000000000007</v>
      </c>
      <c r="Q32" s="66">
        <f t="shared" si="11"/>
        <v>6</v>
      </c>
      <c r="R32" s="65">
        <f>VLOOKUP($A32,'Return Data'!$B$7:$R$2843,16,0)</f>
        <v>8.9001999999999999</v>
      </c>
      <c r="S32" s="67">
        <f t="shared" si="0"/>
        <v>7</v>
      </c>
    </row>
    <row r="33" spans="1:19" x14ac:dyDescent="0.3">
      <c r="A33" s="82" t="s">
        <v>1131</v>
      </c>
      <c r="B33" s="64">
        <f>VLOOKUP($A33,'Return Data'!$B$7:$R$2843,3,0)</f>
        <v>44413</v>
      </c>
      <c r="C33" s="65">
        <f>VLOOKUP($A33,'Return Data'!$B$7:$R$2843,4,0)</f>
        <v>54.898800000000001</v>
      </c>
      <c r="D33" s="65">
        <f>VLOOKUP($A33,'Return Data'!$B$7:$R$2843,9,0)</f>
        <v>10.0341</v>
      </c>
      <c r="E33" s="66">
        <f t="shared" si="1"/>
        <v>8</v>
      </c>
      <c r="F33" s="65">
        <f>VLOOKUP($A33,'Return Data'!$B$7:$R$2843,10,0)</f>
        <v>4.1041999999999996</v>
      </c>
      <c r="G33" s="66">
        <f t="shared" si="2"/>
        <v>20</v>
      </c>
      <c r="H33" s="65">
        <f>VLOOKUP($A33,'Return Data'!$B$7:$R$2843,11,0)</f>
        <v>3.778</v>
      </c>
      <c r="I33" s="66">
        <f t="shared" si="3"/>
        <v>29</v>
      </c>
      <c r="J33" s="65">
        <f>VLOOKUP($A33,'Return Data'!$B$7:$R$2843,12,0)</f>
        <v>1.8655999999999999</v>
      </c>
      <c r="K33" s="66">
        <f t="shared" si="8"/>
        <v>28</v>
      </c>
      <c r="L33" s="65">
        <f>VLOOKUP($A33,'Return Data'!$B$7:$R$2843,13,0)</f>
        <v>2.4851000000000001</v>
      </c>
      <c r="M33" s="66">
        <f t="shared" si="9"/>
        <v>27</v>
      </c>
      <c r="N33" s="65">
        <f>VLOOKUP($A33,'Return Data'!$B$7:$R$2843,17,0)</f>
        <v>4.5090000000000003</v>
      </c>
      <c r="O33" s="66">
        <f t="shared" si="10"/>
        <v>25</v>
      </c>
      <c r="P33" s="65">
        <f>VLOOKUP($A33,'Return Data'!$B$7:$R$2843,14,0)</f>
        <v>2.9699</v>
      </c>
      <c r="Q33" s="66">
        <f t="shared" si="11"/>
        <v>27</v>
      </c>
      <c r="R33" s="65">
        <f>VLOOKUP($A33,'Return Data'!$B$7:$R$2843,16,0)</f>
        <v>5.6623999999999999</v>
      </c>
      <c r="S33" s="67">
        <f t="shared" si="0"/>
        <v>29</v>
      </c>
    </row>
    <row r="34" spans="1:19" x14ac:dyDescent="0.3">
      <c r="A34" s="82" t="s">
        <v>1132</v>
      </c>
      <c r="B34" s="64">
        <f>VLOOKUP($A34,'Return Data'!$B$7:$R$2843,3,0)</f>
        <v>44413</v>
      </c>
      <c r="C34" s="65">
        <f>VLOOKUP($A34,'Return Data'!$B$7:$R$2843,4,0)</f>
        <v>66.174700000000001</v>
      </c>
      <c r="D34" s="65">
        <f>VLOOKUP($A34,'Return Data'!$B$7:$R$2843,9,0)</f>
        <v>5.4896000000000003</v>
      </c>
      <c r="E34" s="66">
        <f t="shared" si="1"/>
        <v>28</v>
      </c>
      <c r="F34" s="65">
        <f>VLOOKUP($A34,'Return Data'!$B$7:$R$2843,10,0)</f>
        <v>5.8112000000000004</v>
      </c>
      <c r="G34" s="66">
        <f t="shared" si="2"/>
        <v>15</v>
      </c>
      <c r="H34" s="65">
        <f>VLOOKUP($A34,'Return Data'!$B$7:$R$2843,11,0)</f>
        <v>3.7309999999999999</v>
      </c>
      <c r="I34" s="66">
        <f t="shared" si="3"/>
        <v>31</v>
      </c>
      <c r="J34" s="65">
        <f>VLOOKUP($A34,'Return Data'!$B$7:$R$2843,12,0)</f>
        <v>3.9110999999999998</v>
      </c>
      <c r="K34" s="66">
        <f t="shared" si="8"/>
        <v>14</v>
      </c>
      <c r="L34" s="65">
        <f>VLOOKUP($A34,'Return Data'!$B$7:$R$2843,13,0)</f>
        <v>4.2337999999999996</v>
      </c>
      <c r="M34" s="66">
        <f t="shared" si="9"/>
        <v>16</v>
      </c>
      <c r="N34" s="65">
        <f>VLOOKUP($A34,'Return Data'!$B$7:$R$2843,17,0)</f>
        <v>8.1197999999999997</v>
      </c>
      <c r="O34" s="66">
        <f t="shared" si="10"/>
        <v>11</v>
      </c>
      <c r="P34" s="65">
        <f>VLOOKUP($A34,'Return Data'!$B$7:$R$2843,14,0)</f>
        <v>9.8620000000000001</v>
      </c>
      <c r="Q34" s="66">
        <f t="shared" si="11"/>
        <v>5</v>
      </c>
      <c r="R34" s="65">
        <f>VLOOKUP($A34,'Return Data'!$B$7:$R$2843,16,0)</f>
        <v>8.3097999999999992</v>
      </c>
      <c r="S34" s="67">
        <f t="shared" si="0"/>
        <v>17</v>
      </c>
    </row>
    <row r="35" spans="1:19" x14ac:dyDescent="0.3">
      <c r="A35" s="82" t="s">
        <v>1135</v>
      </c>
      <c r="B35" s="64">
        <f>VLOOKUP($A35,'Return Data'!$B$7:$R$2843,3,0)</f>
        <v>44413</v>
      </c>
      <c r="C35" s="65">
        <f>VLOOKUP($A35,'Return Data'!$B$7:$R$2843,4,0)</f>
        <v>60.27</v>
      </c>
      <c r="D35" s="65">
        <f>VLOOKUP($A35,'Return Data'!$B$7:$R$2843,9,0)</f>
        <v>4.9771999999999998</v>
      </c>
      <c r="E35" s="66">
        <f t="shared" si="1"/>
        <v>29</v>
      </c>
      <c r="F35" s="65">
        <f>VLOOKUP($A35,'Return Data'!$B$7:$R$2843,10,0)</f>
        <v>2.3986999999999998</v>
      </c>
      <c r="G35" s="66">
        <f t="shared" si="2"/>
        <v>31</v>
      </c>
      <c r="H35" s="65">
        <f>VLOOKUP($A35,'Return Data'!$B$7:$R$2843,11,0)</f>
        <v>3.8860999999999999</v>
      </c>
      <c r="I35" s="66">
        <f t="shared" si="3"/>
        <v>28</v>
      </c>
      <c r="J35" s="65">
        <f>VLOOKUP($A35,'Return Data'!$B$7:$R$2843,12,0)</f>
        <v>1.9454</v>
      </c>
      <c r="K35" s="66">
        <f t="shared" si="8"/>
        <v>27</v>
      </c>
      <c r="L35" s="65">
        <f>VLOOKUP($A35,'Return Data'!$B$7:$R$2843,13,0)</f>
        <v>1.9830000000000001</v>
      </c>
      <c r="M35" s="66">
        <f t="shared" si="9"/>
        <v>28</v>
      </c>
      <c r="N35" s="65">
        <f>VLOOKUP($A35,'Return Data'!$B$7:$R$2843,17,0)</f>
        <v>6.2134</v>
      </c>
      <c r="O35" s="66">
        <f t="shared" si="10"/>
        <v>19</v>
      </c>
      <c r="P35" s="65">
        <f>VLOOKUP($A35,'Return Data'!$B$7:$R$2843,14,0)</f>
        <v>8.2871000000000006</v>
      </c>
      <c r="Q35" s="66">
        <f t="shared" si="11"/>
        <v>17</v>
      </c>
      <c r="R35" s="65">
        <f>VLOOKUP($A35,'Return Data'!$B$7:$R$2843,16,0)</f>
        <v>7.5444000000000004</v>
      </c>
      <c r="S35" s="67">
        <f t="shared" si="0"/>
        <v>22</v>
      </c>
    </row>
    <row r="36" spans="1:19" x14ac:dyDescent="0.3">
      <c r="A36" s="82" t="s">
        <v>1137</v>
      </c>
      <c r="B36" s="64">
        <f>VLOOKUP($A36,'Return Data'!$B$7:$R$2843,3,0)</f>
        <v>44413</v>
      </c>
      <c r="C36" s="65">
        <f>VLOOKUP($A36,'Return Data'!$B$7:$R$2843,4,0)</f>
        <v>76.900300000000001</v>
      </c>
      <c r="D36" s="65">
        <f>VLOOKUP($A36,'Return Data'!$B$7:$R$2843,9,0)</f>
        <v>7.6822999999999997</v>
      </c>
      <c r="E36" s="66">
        <f t="shared" si="1"/>
        <v>20</v>
      </c>
      <c r="F36" s="65">
        <f>VLOOKUP($A36,'Return Data'!$B$7:$R$2843,10,0)</f>
        <v>3.2199</v>
      </c>
      <c r="G36" s="66">
        <f t="shared" si="2"/>
        <v>27</v>
      </c>
      <c r="H36" s="65">
        <f>VLOOKUP($A36,'Return Data'!$B$7:$R$2843,11,0)</f>
        <v>4.7830000000000004</v>
      </c>
      <c r="I36" s="66">
        <f t="shared" si="3"/>
        <v>24</v>
      </c>
      <c r="J36" s="65">
        <f>VLOOKUP($A36,'Return Data'!$B$7:$R$2843,12,0)</f>
        <v>2.2035999999999998</v>
      </c>
      <c r="K36" s="66">
        <f t="shared" si="8"/>
        <v>23</v>
      </c>
      <c r="L36" s="65">
        <f>VLOOKUP($A36,'Return Data'!$B$7:$R$2843,13,0)</f>
        <v>2.9270999999999998</v>
      </c>
      <c r="M36" s="66">
        <f t="shared" si="9"/>
        <v>23</v>
      </c>
      <c r="N36" s="65">
        <f>VLOOKUP($A36,'Return Data'!$B$7:$R$2843,17,0)</f>
        <v>7.0681000000000003</v>
      </c>
      <c r="O36" s="66">
        <f t="shared" si="10"/>
        <v>17</v>
      </c>
      <c r="P36" s="65">
        <f>VLOOKUP($A36,'Return Data'!$B$7:$R$2843,14,0)</f>
        <v>9.8895999999999997</v>
      </c>
      <c r="Q36" s="66">
        <f t="shared" si="11"/>
        <v>4</v>
      </c>
      <c r="R36" s="65">
        <f>VLOOKUP($A36,'Return Data'!$B$7:$R$2843,16,0)</f>
        <v>8.5844000000000005</v>
      </c>
      <c r="S36" s="67">
        <f t="shared" si="0"/>
        <v>13</v>
      </c>
    </row>
    <row r="37" spans="1:19" x14ac:dyDescent="0.3">
      <c r="A37" s="82" t="s">
        <v>1138</v>
      </c>
      <c r="B37" s="64">
        <f>VLOOKUP($A37,'Return Data'!$B$7:$R$2843,3,0)</f>
        <v>44413</v>
      </c>
      <c r="C37" s="65">
        <f>VLOOKUP($A37,'Return Data'!$B$7:$R$2843,4,0)</f>
        <v>58.836300000000001</v>
      </c>
      <c r="D37" s="65">
        <f>VLOOKUP($A37,'Return Data'!$B$7:$R$2843,9,0)</f>
        <v>8.1265000000000001</v>
      </c>
      <c r="E37" s="66">
        <f t="shared" si="1"/>
        <v>14</v>
      </c>
      <c r="F37" s="65">
        <f>VLOOKUP($A37,'Return Data'!$B$7:$R$2843,10,0)</f>
        <v>6.1963999999999997</v>
      </c>
      <c r="G37" s="66">
        <f t="shared" si="2"/>
        <v>13</v>
      </c>
      <c r="H37" s="65">
        <f>VLOOKUP($A37,'Return Data'!$B$7:$R$2843,11,0)</f>
        <v>6.8536000000000001</v>
      </c>
      <c r="I37" s="66">
        <f t="shared" si="3"/>
        <v>14</v>
      </c>
      <c r="J37" s="65">
        <f>VLOOKUP($A37,'Return Data'!$B$7:$R$2843,12,0)</f>
        <v>4.6451000000000002</v>
      </c>
      <c r="K37" s="66">
        <f t="shared" si="8"/>
        <v>11</v>
      </c>
      <c r="L37" s="65">
        <f>VLOOKUP($A37,'Return Data'!$B$7:$R$2843,13,0)</f>
        <v>5.9958999999999998</v>
      </c>
      <c r="M37" s="66">
        <f t="shared" si="9"/>
        <v>11</v>
      </c>
      <c r="N37" s="65">
        <f>VLOOKUP($A37,'Return Data'!$B$7:$R$2843,17,0)</f>
        <v>9.7135999999999996</v>
      </c>
      <c r="O37" s="66">
        <f t="shared" si="10"/>
        <v>2</v>
      </c>
      <c r="P37" s="65">
        <f>VLOOKUP($A37,'Return Data'!$B$7:$R$2843,14,0)</f>
        <v>10.097200000000001</v>
      </c>
      <c r="Q37" s="66">
        <f t="shared" si="11"/>
        <v>2</v>
      </c>
      <c r="R37" s="65">
        <f>VLOOKUP($A37,'Return Data'!$B$7:$R$2843,16,0)</f>
        <v>8.8436000000000003</v>
      </c>
      <c r="S37" s="67">
        <f t="shared" si="0"/>
        <v>9</v>
      </c>
    </row>
    <row r="38" spans="1:19" x14ac:dyDescent="0.3">
      <c r="A38" s="82" t="s">
        <v>1140</v>
      </c>
      <c r="B38" s="64">
        <f>VLOOKUP($A38,'Return Data'!$B$7:$R$2843,3,0)</f>
        <v>44413</v>
      </c>
      <c r="C38" s="65">
        <f>VLOOKUP($A38,'Return Data'!$B$7:$R$2843,4,0)</f>
        <v>70.757599999999996</v>
      </c>
      <c r="D38" s="65">
        <f>VLOOKUP($A38,'Return Data'!$B$7:$R$2843,9,0)</f>
        <v>4.7046000000000001</v>
      </c>
      <c r="E38" s="66">
        <f t="shared" si="1"/>
        <v>31</v>
      </c>
      <c r="F38" s="65">
        <f>VLOOKUP($A38,'Return Data'!$B$7:$R$2843,10,0)</f>
        <v>3.3548</v>
      </c>
      <c r="G38" s="66">
        <f t="shared" si="2"/>
        <v>25</v>
      </c>
      <c r="H38" s="65">
        <f>VLOOKUP($A38,'Return Data'!$B$7:$R$2843,11,0)</f>
        <v>5.0267999999999997</v>
      </c>
      <c r="I38" s="66">
        <f t="shared" si="3"/>
        <v>21</v>
      </c>
      <c r="J38" s="65">
        <f>VLOOKUP($A38,'Return Data'!$B$7:$R$2843,12,0)</f>
        <v>2.5695000000000001</v>
      </c>
      <c r="K38" s="66">
        <f t="shared" si="8"/>
        <v>22</v>
      </c>
      <c r="L38" s="65">
        <f>VLOOKUP($A38,'Return Data'!$B$7:$R$2843,13,0)</f>
        <v>3.6871</v>
      </c>
      <c r="M38" s="66">
        <f t="shared" si="9"/>
        <v>19</v>
      </c>
      <c r="N38" s="65">
        <f>VLOOKUP($A38,'Return Data'!$B$7:$R$2843,17,0)</f>
        <v>8.1045999999999996</v>
      </c>
      <c r="O38" s="66">
        <f t="shared" si="10"/>
        <v>12</v>
      </c>
      <c r="P38" s="65">
        <f>VLOOKUP($A38,'Return Data'!$B$7:$R$2843,14,0)</f>
        <v>8.7746999999999993</v>
      </c>
      <c r="Q38" s="66">
        <f t="shared" si="11"/>
        <v>13</v>
      </c>
      <c r="R38" s="65">
        <f>VLOOKUP($A38,'Return Data'!$B$7:$R$2843,16,0)</f>
        <v>8.5816999999999997</v>
      </c>
      <c r="S38" s="67">
        <f t="shared" si="0"/>
        <v>14</v>
      </c>
    </row>
    <row r="39" spans="1:19" x14ac:dyDescent="0.3">
      <c r="A39" s="82" t="s">
        <v>1142</v>
      </c>
      <c r="B39" s="64">
        <f>VLOOKUP($A39,'Return Data'!$B$7:$R$2843,3,0)</f>
        <v>44413</v>
      </c>
      <c r="C39" s="65">
        <f>VLOOKUP($A39,'Return Data'!$B$7:$R$2843,4,0)</f>
        <v>1.7759</v>
      </c>
      <c r="D39" s="65">
        <f>VLOOKUP($A39,'Return Data'!$B$7:$R$2843,9,0)</f>
        <v>10.907</v>
      </c>
      <c r="E39" s="66">
        <f t="shared" si="1"/>
        <v>2</v>
      </c>
      <c r="F39" s="65">
        <f>VLOOKUP($A39,'Return Data'!$B$7:$R$2843,10,0)</f>
        <v>11.115600000000001</v>
      </c>
      <c r="G39" s="66">
        <f t="shared" si="2"/>
        <v>3</v>
      </c>
      <c r="H39" s="65">
        <f>VLOOKUP($A39,'Return Data'!$B$7:$R$2843,11,0)</f>
        <v>11.4352</v>
      </c>
      <c r="I39" s="66">
        <f t="shared" si="3"/>
        <v>4</v>
      </c>
      <c r="J39" s="65"/>
      <c r="K39" s="66"/>
      <c r="L39" s="65"/>
      <c r="M39" s="66"/>
      <c r="N39" s="65"/>
      <c r="O39" s="66"/>
      <c r="P39" s="65"/>
      <c r="Q39" s="66"/>
      <c r="R39" s="65">
        <f>VLOOKUP($A39,'Return Data'!$B$7:$R$2843,16,0)</f>
        <v>-8.9886999999999997</v>
      </c>
      <c r="S39" s="67">
        <f t="shared" si="0"/>
        <v>32</v>
      </c>
    </row>
    <row r="40" spans="1:19" x14ac:dyDescent="0.3">
      <c r="A40" s="82" t="s">
        <v>1144</v>
      </c>
      <c r="B40" s="64">
        <f>VLOOKUP($A40,'Return Data'!$B$7:$R$2843,3,0)</f>
        <v>44413</v>
      </c>
      <c r="C40" s="65">
        <f>VLOOKUP($A40,'Return Data'!$B$7:$R$2843,4,0)</f>
        <v>54.922699999999999</v>
      </c>
      <c r="D40" s="65">
        <f>VLOOKUP($A40,'Return Data'!$B$7:$R$2843,9,0)</f>
        <v>4.5624000000000002</v>
      </c>
      <c r="E40" s="66">
        <f t="shared" si="1"/>
        <v>32</v>
      </c>
      <c r="F40" s="65">
        <f>VLOOKUP($A40,'Return Data'!$B$7:$R$2843,10,0)</f>
        <v>2.9363000000000001</v>
      </c>
      <c r="G40" s="66">
        <f t="shared" si="2"/>
        <v>30</v>
      </c>
      <c r="H40" s="65">
        <f>VLOOKUP($A40,'Return Data'!$B$7:$R$2843,11,0)</f>
        <v>3.7683</v>
      </c>
      <c r="I40" s="66">
        <f t="shared" si="3"/>
        <v>30</v>
      </c>
      <c r="J40" s="65">
        <f>VLOOKUP($A40,'Return Data'!$B$7:$R$2843,12,0)</f>
        <v>2.1705999999999999</v>
      </c>
      <c r="K40" s="66">
        <f>RANK(J40,J$8:J$42,0)</f>
        <v>24</v>
      </c>
      <c r="L40" s="65">
        <f>VLOOKUP($A40,'Return Data'!$B$7:$R$2843,13,0)</f>
        <v>2.5087999999999999</v>
      </c>
      <c r="M40" s="66">
        <f>RANK(L40,L$8:L$42,0)</f>
        <v>26</v>
      </c>
      <c r="N40" s="65">
        <f>VLOOKUP($A40,'Return Data'!$B$7:$R$2843,17,0)</f>
        <v>1.0956999999999999</v>
      </c>
      <c r="O40" s="66">
        <f>RANK(N40,N$8:N$42,0)</f>
        <v>29</v>
      </c>
      <c r="P40" s="65">
        <f>VLOOKUP($A40,'Return Data'!$B$7:$R$2843,14,0)</f>
        <v>6.8099999999999994E-2</v>
      </c>
      <c r="Q40" s="66">
        <f>RANK(P40,P$8:P$42,0)</f>
        <v>28</v>
      </c>
      <c r="R40" s="65">
        <f>VLOOKUP($A40,'Return Data'!$B$7:$R$2843,16,0)</f>
        <v>5.6814</v>
      </c>
      <c r="S40" s="67">
        <f t="shared" si="0"/>
        <v>28</v>
      </c>
    </row>
    <row r="41" spans="1:19" x14ac:dyDescent="0.3">
      <c r="A41" s="82" t="s">
        <v>1007</v>
      </c>
      <c r="B41" s="64">
        <f>VLOOKUP($A41,'Return Data'!$B$7:$R$2843,3,0)</f>
        <v>44413</v>
      </c>
      <c r="C41" s="65">
        <f>VLOOKUP($A41,'Return Data'!$B$7:$R$2843,4,0)</f>
        <v>76.325500000000005</v>
      </c>
      <c r="D41" s="65">
        <f>VLOOKUP($A41,'Return Data'!$B$7:$R$2843,9,0)</f>
        <v>0.37340000000000001</v>
      </c>
      <c r="E41" s="66">
        <f t="shared" si="1"/>
        <v>33</v>
      </c>
      <c r="F41" s="65">
        <f>VLOOKUP($A41,'Return Data'!$B$7:$R$2843,10,0)</f>
        <v>-0.52590000000000003</v>
      </c>
      <c r="G41" s="66">
        <f t="shared" si="2"/>
        <v>33</v>
      </c>
      <c r="H41" s="65">
        <f>VLOOKUP($A41,'Return Data'!$B$7:$R$2843,11,0)</f>
        <v>2.5998999999999999</v>
      </c>
      <c r="I41" s="66">
        <f t="shared" si="3"/>
        <v>32</v>
      </c>
      <c r="J41" s="65">
        <f>VLOOKUP($A41,'Return Data'!$B$7:$R$2843,12,0)</f>
        <v>-0.19639999999999999</v>
      </c>
      <c r="K41" s="66">
        <f>RANK(J41,J$8:J$42,0)</f>
        <v>31</v>
      </c>
      <c r="L41" s="65">
        <f>VLOOKUP($A41,'Return Data'!$B$7:$R$2843,13,0)</f>
        <v>1.2673000000000001</v>
      </c>
      <c r="M41" s="66">
        <f>RANK(L41,L$8:L$42,0)</f>
        <v>29</v>
      </c>
      <c r="N41" s="65">
        <f>VLOOKUP($A41,'Return Data'!$B$7:$R$2843,17,0)</f>
        <v>6.0945999999999998</v>
      </c>
      <c r="O41" s="66">
        <f>RANK(N41,N$8:N$42,0)</f>
        <v>20</v>
      </c>
      <c r="P41" s="65">
        <f>VLOOKUP($A41,'Return Data'!$B$7:$R$2843,14,0)</f>
        <v>9.6420999999999992</v>
      </c>
      <c r="Q41" s="66">
        <f>RANK(P41,P$8:P$42,0)</f>
        <v>7</v>
      </c>
      <c r="R41" s="65">
        <f>VLOOKUP($A41,'Return Data'!$B$7:$R$2843,16,0)</f>
        <v>8.9842999999999993</v>
      </c>
      <c r="S41" s="67">
        <f t="shared" si="0"/>
        <v>6</v>
      </c>
    </row>
    <row r="42" spans="1:19" x14ac:dyDescent="0.3">
      <c r="A42" s="82" t="s">
        <v>1009</v>
      </c>
      <c r="B42" s="64">
        <f>VLOOKUP($A42,'Return Data'!$B$7:$R$2843,3,0)</f>
        <v>44413</v>
      </c>
      <c r="C42" s="65">
        <f>VLOOKUP($A42,'Return Data'!$B$7:$R$2843,4,0)</f>
        <v>13.7971</v>
      </c>
      <c r="D42" s="65">
        <f>VLOOKUP($A42,'Return Data'!$B$7:$R$2843,9,0)</f>
        <v>7.0223000000000004</v>
      </c>
      <c r="E42" s="66">
        <f t="shared" si="1"/>
        <v>25</v>
      </c>
      <c r="F42" s="65">
        <f>VLOOKUP($A42,'Return Data'!$B$7:$R$2843,10,0)</f>
        <v>-5.5542999999999996</v>
      </c>
      <c r="G42" s="66">
        <f t="shared" si="2"/>
        <v>34</v>
      </c>
      <c r="H42" s="65">
        <f>VLOOKUP($A42,'Return Data'!$B$7:$R$2843,11,0)</f>
        <v>-0.69620000000000004</v>
      </c>
      <c r="I42" s="66">
        <f t="shared" si="3"/>
        <v>34</v>
      </c>
      <c r="J42" s="65">
        <f>VLOOKUP($A42,'Return Data'!$B$7:$R$2843,12,0)</f>
        <v>0.52239999999999998</v>
      </c>
      <c r="K42" s="66">
        <f>RANK(J42,J$8:J$42,0)</f>
        <v>29</v>
      </c>
      <c r="L42" s="65">
        <f>VLOOKUP($A42,'Return Data'!$B$7:$R$2843,13,0)</f>
        <v>-0.88290000000000002</v>
      </c>
      <c r="M42" s="66">
        <f>RANK(L42,L$8:L$42,0)</f>
        <v>31</v>
      </c>
      <c r="N42" s="65">
        <f>VLOOKUP($A42,'Return Data'!$B$7:$R$2843,17,0)</f>
        <v>5.4410999999999996</v>
      </c>
      <c r="O42" s="66">
        <f>RANK(N42,N$8:N$42,0)</f>
        <v>24</v>
      </c>
      <c r="P42" s="65"/>
      <c r="Q42" s="66"/>
      <c r="R42" s="65">
        <f>VLOOKUP($A42,'Return Data'!$B$7:$R$2843,16,0)</f>
        <v>10.9975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12.290750000000001</v>
      </c>
      <c r="E44" s="88"/>
      <c r="F44" s="89">
        <f>AVERAGE(F8:F42)</f>
        <v>6.6640558823529403</v>
      </c>
      <c r="G44" s="88"/>
      <c r="H44" s="89">
        <f>AVERAGE(H8:H42)</f>
        <v>7.0638029411764709</v>
      </c>
      <c r="I44" s="88"/>
      <c r="J44" s="89">
        <f>AVERAGE(J8:J42)</f>
        <v>5.0130580645161311</v>
      </c>
      <c r="K44" s="88"/>
      <c r="L44" s="89">
        <f>AVERAGE(L8:L42)</f>
        <v>5.3048999999999991</v>
      </c>
      <c r="M44" s="88"/>
      <c r="N44" s="89">
        <f>AVERAGE(N8:N42)</f>
        <v>6.5074099999999984</v>
      </c>
      <c r="O44" s="88"/>
      <c r="P44" s="89">
        <f>AVERAGE(P8:P42)</f>
        <v>7.0766448275862057</v>
      </c>
      <c r="Q44" s="88"/>
      <c r="R44" s="89">
        <f>AVERAGE(R8:R42)</f>
        <v>5.0148257142857142</v>
      </c>
      <c r="S44" s="90"/>
    </row>
    <row r="45" spans="1:19" x14ac:dyDescent="0.3">
      <c r="A45" s="87" t="s">
        <v>28</v>
      </c>
      <c r="B45" s="88"/>
      <c r="C45" s="88"/>
      <c r="D45" s="89">
        <f>MIN(D8:D42)</f>
        <v>0</v>
      </c>
      <c r="E45" s="88"/>
      <c r="F45" s="89">
        <f>MIN(F8:F42)</f>
        <v>-5.5542999999999996</v>
      </c>
      <c r="G45" s="88"/>
      <c r="H45" s="89">
        <f>MIN(H8:H42)</f>
        <v>-0.69620000000000004</v>
      </c>
      <c r="I45" s="88"/>
      <c r="J45" s="89">
        <f>MIN(J8:J42)</f>
        <v>-0.19639999999999999</v>
      </c>
      <c r="K45" s="88"/>
      <c r="L45" s="89">
        <f>MIN(L8:L42)</f>
        <v>-0.88290000000000002</v>
      </c>
      <c r="M45" s="88"/>
      <c r="N45" s="89">
        <f>MIN(N8:N42)</f>
        <v>-5.2854000000000001</v>
      </c>
      <c r="O45" s="88"/>
      <c r="P45" s="89">
        <f>MIN(P8:P42)</f>
        <v>-3.6877</v>
      </c>
      <c r="Q45" s="88"/>
      <c r="R45" s="89">
        <f>MIN(R8:R42)</f>
        <v>-21.3855</v>
      </c>
      <c r="S45" s="90"/>
    </row>
    <row r="46" spans="1:19" ht="15" thickBot="1" x14ac:dyDescent="0.35">
      <c r="A46" s="91" t="s">
        <v>29</v>
      </c>
      <c r="B46" s="92"/>
      <c r="C46" s="92"/>
      <c r="D46" s="93">
        <f>MAX(D8:D42)</f>
        <v>170.1925</v>
      </c>
      <c r="E46" s="92"/>
      <c r="F46" s="93">
        <f>MAX(F8:F42)</f>
        <v>59.1357</v>
      </c>
      <c r="G46" s="92"/>
      <c r="H46" s="93">
        <f>MAX(H8:H42)</f>
        <v>33.378999999999998</v>
      </c>
      <c r="I46" s="92"/>
      <c r="J46" s="93">
        <f>MAX(J8:J42)</f>
        <v>24.184000000000001</v>
      </c>
      <c r="K46" s="92"/>
      <c r="L46" s="93">
        <f>MAX(L8:L42)</f>
        <v>18.328299999999999</v>
      </c>
      <c r="M46" s="92"/>
      <c r="N46" s="93">
        <f>MAX(N8:N42)</f>
        <v>9.7651000000000003</v>
      </c>
      <c r="O46" s="92"/>
      <c r="P46" s="93">
        <f>MAX(P8:P42)</f>
        <v>10.141299999999999</v>
      </c>
      <c r="Q46" s="92"/>
      <c r="R46" s="93">
        <f>MAX(R8:R42)</f>
        <v>10.9975</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44413</v>
      </c>
      <c r="C8" s="65">
        <f>VLOOKUP($A8,'Return Data'!$B$7:$R$2843,4,0)</f>
        <v>24.754300000000001</v>
      </c>
      <c r="D8" s="65">
        <f>VLOOKUP($A8,'Return Data'!$B$7:$R$2843,9,0)</f>
        <v>8.8077000000000005</v>
      </c>
      <c r="E8" s="66">
        <f>RANK(D8,D$8:D$42,0)</f>
        <v>10</v>
      </c>
      <c r="F8" s="65">
        <f>VLOOKUP($A8,'Return Data'!$B$7:$R$2843,10,0)</f>
        <v>6.4448999999999996</v>
      </c>
      <c r="G8" s="66">
        <f>RANK(F8,F$8:F$42,0)</f>
        <v>9</v>
      </c>
      <c r="H8" s="65">
        <f>VLOOKUP($A8,'Return Data'!$B$7:$R$2843,11,0)</f>
        <v>10.208</v>
      </c>
      <c r="I8" s="66">
        <f>RANK(H8,H$8:H$42,0)</f>
        <v>6</v>
      </c>
      <c r="J8" s="65">
        <f>VLOOKUP($A8,'Return Data'!$B$7:$R$2843,12,0)</f>
        <v>11.982100000000001</v>
      </c>
      <c r="K8" s="66">
        <f>RANK(J8,J$8:J$42,0)</f>
        <v>3</v>
      </c>
      <c r="L8" s="65">
        <f>VLOOKUP($A8,'Return Data'!$B$7:$R$2843,13,0)</f>
        <v>9.4871999999999996</v>
      </c>
      <c r="M8" s="66">
        <f>RANK(L8,L$8:L$42,0)</f>
        <v>3</v>
      </c>
      <c r="N8" s="65">
        <f>VLOOKUP($A8,'Return Data'!$B$7:$R$2843,17,0)</f>
        <v>2.9603999999999999</v>
      </c>
      <c r="O8" s="66">
        <f>RANK(N8,N$8:N$42,0)</f>
        <v>27</v>
      </c>
      <c r="P8" s="65">
        <f>VLOOKUP($A8,'Return Data'!$B$7:$R$2843,14,0)</f>
        <v>3.4474</v>
      </c>
      <c r="Q8" s="66">
        <f>RANK(P8,P$8:P$42,0)</f>
        <v>23</v>
      </c>
      <c r="R8" s="65">
        <f>VLOOKUP($A8,'Return Data'!$B$7:$R$2843,16,0)</f>
        <v>7.601</v>
      </c>
      <c r="S8" s="67">
        <f t="shared" ref="S8:S42" si="0">RANK(R8,R$8:R$42,0)</f>
        <v>22</v>
      </c>
    </row>
    <row r="9" spans="1:19" x14ac:dyDescent="0.3">
      <c r="A9" s="82" t="s">
        <v>1073</v>
      </c>
      <c r="B9" s="64">
        <f>VLOOKUP($A9,'Return Data'!$B$7:$R$2843,3,0)</f>
        <v>44413</v>
      </c>
      <c r="C9" s="65">
        <f>VLOOKUP($A9,'Return Data'!$B$7:$R$2843,4,0)</f>
        <v>1.3322000000000001</v>
      </c>
      <c r="D9" s="65"/>
      <c r="E9" s="66"/>
      <c r="F9" s="65"/>
      <c r="G9" s="66"/>
      <c r="H9" s="65"/>
      <c r="I9" s="66"/>
      <c r="J9" s="65"/>
      <c r="K9" s="66"/>
      <c r="L9" s="65"/>
      <c r="M9" s="66"/>
      <c r="N9" s="65"/>
      <c r="O9" s="66"/>
      <c r="P9" s="65"/>
      <c r="Q9" s="66"/>
      <c r="R9" s="65">
        <f>VLOOKUP($A9,'Return Data'!$B$7:$R$2843,16,0)</f>
        <v>-14.901</v>
      </c>
      <c r="S9" s="67">
        <f t="shared" si="0"/>
        <v>34</v>
      </c>
    </row>
    <row r="10" spans="1:19" x14ac:dyDescent="0.3">
      <c r="A10" s="82" t="s">
        <v>1075</v>
      </c>
      <c r="B10" s="64">
        <f>VLOOKUP($A10,'Return Data'!$B$7:$R$2843,3,0)</f>
        <v>44413</v>
      </c>
      <c r="C10" s="65">
        <f>VLOOKUP($A10,'Return Data'!$B$7:$R$2843,4,0)</f>
        <v>21.645600000000002</v>
      </c>
      <c r="D10" s="65">
        <f>VLOOKUP($A10,'Return Data'!$B$7:$R$2843,9,0)</f>
        <v>8.3706999999999994</v>
      </c>
      <c r="E10" s="66">
        <f t="shared" ref="E10:E42" si="1">RANK(D10,D$8:D$42,0)</f>
        <v>12</v>
      </c>
      <c r="F10" s="65">
        <f>VLOOKUP($A10,'Return Data'!$B$7:$R$2843,10,0)</f>
        <v>5.7796000000000003</v>
      </c>
      <c r="G10" s="66">
        <f t="shared" ref="G10:G42" si="2">RANK(F10,F$8:F$42,0)</f>
        <v>12</v>
      </c>
      <c r="H10" s="65">
        <f>VLOOKUP($A10,'Return Data'!$B$7:$R$2843,11,0)</f>
        <v>6.7473000000000001</v>
      </c>
      <c r="I10" s="66">
        <f t="shared" ref="I10:I42" si="3">RANK(H10,H$8:H$42,0)</f>
        <v>11</v>
      </c>
      <c r="J10" s="65">
        <f>VLOOKUP($A10,'Return Data'!$B$7:$R$2843,12,0)</f>
        <v>5.8789999999999996</v>
      </c>
      <c r="K10" s="66">
        <f t="shared" ref="K10:K19" si="4">RANK(J10,J$8:J$42,0)</f>
        <v>6</v>
      </c>
      <c r="L10" s="65">
        <f>VLOOKUP($A10,'Return Data'!$B$7:$R$2843,13,0)</f>
        <v>6.8590999999999998</v>
      </c>
      <c r="M10" s="66">
        <f t="shared" ref="M10:M19" si="5">RANK(L10,L$8:L$42,0)</f>
        <v>8</v>
      </c>
      <c r="N10" s="65">
        <f>VLOOKUP($A10,'Return Data'!$B$7:$R$2843,17,0)</f>
        <v>8.4913000000000007</v>
      </c>
      <c r="O10" s="66">
        <f t="shared" ref="O10:O19" si="6">RANK(N10,N$8:N$42,0)</f>
        <v>4</v>
      </c>
      <c r="P10" s="65">
        <f>VLOOKUP($A10,'Return Data'!$B$7:$R$2843,14,0)</f>
        <v>7.9650999999999996</v>
      </c>
      <c r="Q10" s="66">
        <f t="shared" ref="Q10:Q19" si="7">RANK(P10,P$8:P$42,0)</f>
        <v>13</v>
      </c>
      <c r="R10" s="65">
        <f>VLOOKUP($A10,'Return Data'!$B$7:$R$2843,16,0)</f>
        <v>8.5984999999999996</v>
      </c>
      <c r="S10" s="67">
        <f t="shared" si="0"/>
        <v>7</v>
      </c>
    </row>
    <row r="11" spans="1:19" x14ac:dyDescent="0.3">
      <c r="A11" s="82" t="s">
        <v>1076</v>
      </c>
      <c r="B11" s="64">
        <f>VLOOKUP($A11,'Return Data'!$B$7:$R$2843,3,0)</f>
        <v>44413</v>
      </c>
      <c r="C11" s="65">
        <f>VLOOKUP($A11,'Return Data'!$B$7:$R$2843,4,0)</f>
        <v>15.0928</v>
      </c>
      <c r="D11" s="65">
        <f>VLOOKUP($A11,'Return Data'!$B$7:$R$2843,9,0)</f>
        <v>7.4739000000000004</v>
      </c>
      <c r="E11" s="66">
        <f t="shared" si="1"/>
        <v>14</v>
      </c>
      <c r="F11" s="65">
        <f>VLOOKUP($A11,'Return Data'!$B$7:$R$2843,10,0)</f>
        <v>2.4758</v>
      </c>
      <c r="G11" s="66">
        <f t="shared" si="2"/>
        <v>28</v>
      </c>
      <c r="H11" s="65">
        <f>VLOOKUP($A11,'Return Data'!$B$7:$R$2843,11,0)</f>
        <v>3.9422999999999999</v>
      </c>
      <c r="I11" s="66">
        <f t="shared" si="3"/>
        <v>22</v>
      </c>
      <c r="J11" s="65">
        <f>VLOOKUP($A11,'Return Data'!$B$7:$R$2843,12,0)</f>
        <v>2.3656000000000001</v>
      </c>
      <c r="K11" s="66">
        <f t="shared" si="4"/>
        <v>19</v>
      </c>
      <c r="L11" s="65">
        <f>VLOOKUP($A11,'Return Data'!$B$7:$R$2843,13,0)</f>
        <v>2.8106</v>
      </c>
      <c r="M11" s="66">
        <f t="shared" si="5"/>
        <v>20</v>
      </c>
      <c r="N11" s="65">
        <f>VLOOKUP($A11,'Return Data'!$B$7:$R$2843,17,0)</f>
        <v>5.1177000000000001</v>
      </c>
      <c r="O11" s="66">
        <f t="shared" si="6"/>
        <v>21</v>
      </c>
      <c r="P11" s="65">
        <f>VLOOKUP($A11,'Return Data'!$B$7:$R$2843,14,0)</f>
        <v>2.6838000000000002</v>
      </c>
      <c r="Q11" s="66">
        <f t="shared" si="7"/>
        <v>25</v>
      </c>
      <c r="R11" s="65">
        <f>VLOOKUP($A11,'Return Data'!$B$7:$R$2843,16,0)</f>
        <v>5.6920000000000002</v>
      </c>
      <c r="S11" s="67">
        <f t="shared" si="0"/>
        <v>29</v>
      </c>
    </row>
    <row r="12" spans="1:19" x14ac:dyDescent="0.3">
      <c r="A12" s="82" t="s">
        <v>1079</v>
      </c>
      <c r="B12" s="64">
        <f>VLOOKUP($A12,'Return Data'!$B$7:$R$2843,3,0)</f>
        <v>44413</v>
      </c>
      <c r="C12" s="65">
        <f>VLOOKUP($A12,'Return Data'!$B$7:$R$2843,4,0)</f>
        <v>64.678600000000003</v>
      </c>
      <c r="D12" s="65">
        <f>VLOOKUP($A12,'Return Data'!$B$7:$R$2843,9,0)</f>
        <v>5.5014000000000003</v>
      </c>
      <c r="E12" s="66">
        <f t="shared" si="1"/>
        <v>26</v>
      </c>
      <c r="F12" s="65">
        <f>VLOOKUP($A12,'Return Data'!$B$7:$R$2843,10,0)</f>
        <v>3.8755000000000002</v>
      </c>
      <c r="G12" s="66">
        <f t="shared" si="2"/>
        <v>19</v>
      </c>
      <c r="H12" s="65">
        <f>VLOOKUP($A12,'Return Data'!$B$7:$R$2843,11,0)</f>
        <v>5.1675000000000004</v>
      </c>
      <c r="I12" s="66">
        <f t="shared" si="3"/>
        <v>16</v>
      </c>
      <c r="J12" s="65">
        <f>VLOOKUP($A12,'Return Data'!$B$7:$R$2843,12,0)</f>
        <v>3.8100999999999998</v>
      </c>
      <c r="K12" s="66">
        <f t="shared" si="4"/>
        <v>12</v>
      </c>
      <c r="L12" s="65">
        <f>VLOOKUP($A12,'Return Data'!$B$7:$R$2843,13,0)</f>
        <v>4.0476000000000001</v>
      </c>
      <c r="M12" s="66">
        <f t="shared" si="5"/>
        <v>13</v>
      </c>
      <c r="N12" s="65">
        <f>VLOOKUP($A12,'Return Data'!$B$7:$R$2843,17,0)</f>
        <v>6.7161</v>
      </c>
      <c r="O12" s="66">
        <f t="shared" si="6"/>
        <v>14</v>
      </c>
      <c r="P12" s="65">
        <f>VLOOKUP($A12,'Return Data'!$B$7:$R$2843,14,0)</f>
        <v>5.0903</v>
      </c>
      <c r="Q12" s="66">
        <f t="shared" si="7"/>
        <v>21</v>
      </c>
      <c r="R12" s="65">
        <f>VLOOKUP($A12,'Return Data'!$B$7:$R$2843,16,0)</f>
        <v>7.9904000000000002</v>
      </c>
      <c r="S12" s="67">
        <f t="shared" si="0"/>
        <v>14</v>
      </c>
    </row>
    <row r="13" spans="1:19" x14ac:dyDescent="0.3">
      <c r="A13" s="82" t="s">
        <v>1082</v>
      </c>
      <c r="B13" s="64">
        <f>VLOOKUP($A13,'Return Data'!$B$7:$R$2843,3,0)</f>
        <v>44413</v>
      </c>
      <c r="C13" s="65">
        <f>VLOOKUP($A13,'Return Data'!$B$7:$R$2843,4,0)</f>
        <v>24.087299999999999</v>
      </c>
      <c r="D13" s="65">
        <f>VLOOKUP($A13,'Return Data'!$B$7:$R$2843,9,0)</f>
        <v>10.644</v>
      </c>
      <c r="E13" s="66">
        <f t="shared" si="1"/>
        <v>5</v>
      </c>
      <c r="F13" s="65">
        <f>VLOOKUP($A13,'Return Data'!$B$7:$R$2843,10,0)</f>
        <v>12.741400000000001</v>
      </c>
      <c r="G13" s="66">
        <f t="shared" si="2"/>
        <v>2</v>
      </c>
      <c r="H13" s="65">
        <f>VLOOKUP($A13,'Return Data'!$B$7:$R$2843,11,0)</f>
        <v>18.255099999999999</v>
      </c>
      <c r="I13" s="66">
        <f t="shared" si="3"/>
        <v>2</v>
      </c>
      <c r="J13" s="65">
        <f>VLOOKUP($A13,'Return Data'!$B$7:$R$2843,12,0)</f>
        <v>19.094100000000001</v>
      </c>
      <c r="K13" s="66">
        <f t="shared" si="4"/>
        <v>2</v>
      </c>
      <c r="L13" s="65">
        <f>VLOOKUP($A13,'Return Data'!$B$7:$R$2843,13,0)</f>
        <v>14.904999999999999</v>
      </c>
      <c r="M13" s="66">
        <f t="shared" si="5"/>
        <v>2</v>
      </c>
      <c r="N13" s="65">
        <f>VLOOKUP($A13,'Return Data'!$B$7:$R$2843,17,0)</f>
        <v>3.0849000000000002</v>
      </c>
      <c r="O13" s="66">
        <f t="shared" si="6"/>
        <v>26</v>
      </c>
      <c r="P13" s="65">
        <f>VLOOKUP($A13,'Return Data'!$B$7:$R$2843,14,0)</f>
        <v>4.5030999999999999</v>
      </c>
      <c r="Q13" s="66">
        <f t="shared" si="7"/>
        <v>22</v>
      </c>
      <c r="R13" s="65">
        <f>VLOOKUP($A13,'Return Data'!$B$7:$R$2843,16,0)</f>
        <v>7.8327</v>
      </c>
      <c r="S13" s="67">
        <f t="shared" si="0"/>
        <v>17</v>
      </c>
    </row>
    <row r="14" spans="1:19" x14ac:dyDescent="0.3">
      <c r="A14" s="82" t="s">
        <v>1084</v>
      </c>
      <c r="B14" s="64">
        <f>VLOOKUP($A14,'Return Data'!$B$7:$R$2843,3,0)</f>
        <v>44413</v>
      </c>
      <c r="C14" s="65">
        <f>VLOOKUP($A14,'Return Data'!$B$7:$R$2843,4,0)</f>
        <v>44.527000000000001</v>
      </c>
      <c r="D14" s="65">
        <f>VLOOKUP($A14,'Return Data'!$B$7:$R$2843,9,0)</f>
        <v>8.5927000000000007</v>
      </c>
      <c r="E14" s="66">
        <f t="shared" si="1"/>
        <v>11</v>
      </c>
      <c r="F14" s="65">
        <f>VLOOKUP($A14,'Return Data'!$B$7:$R$2843,10,0)</f>
        <v>6.7831999999999999</v>
      </c>
      <c r="G14" s="66">
        <f t="shared" si="2"/>
        <v>7</v>
      </c>
      <c r="H14" s="65">
        <f>VLOOKUP($A14,'Return Data'!$B$7:$R$2843,11,0)</f>
        <v>7.1883999999999997</v>
      </c>
      <c r="I14" s="66">
        <f t="shared" si="3"/>
        <v>9</v>
      </c>
      <c r="J14" s="65">
        <f>VLOOKUP($A14,'Return Data'!$B$7:$R$2843,12,0)</f>
        <v>5.7712000000000003</v>
      </c>
      <c r="K14" s="66">
        <f t="shared" si="4"/>
        <v>7</v>
      </c>
      <c r="L14" s="65">
        <f>VLOOKUP($A14,'Return Data'!$B$7:$R$2843,13,0)</f>
        <v>7.2172000000000001</v>
      </c>
      <c r="M14" s="66">
        <f t="shared" si="5"/>
        <v>6</v>
      </c>
      <c r="N14" s="65">
        <f>VLOOKUP($A14,'Return Data'!$B$7:$R$2843,17,0)</f>
        <v>7.9980000000000002</v>
      </c>
      <c r="O14" s="66">
        <f t="shared" si="6"/>
        <v>7</v>
      </c>
      <c r="P14" s="65">
        <f>VLOOKUP($A14,'Return Data'!$B$7:$R$2843,14,0)</f>
        <v>8.2901000000000007</v>
      </c>
      <c r="Q14" s="66">
        <f t="shared" si="7"/>
        <v>10</v>
      </c>
      <c r="R14" s="65">
        <f>VLOOKUP($A14,'Return Data'!$B$7:$R$2843,16,0)</f>
        <v>7.9570999999999996</v>
      </c>
      <c r="S14" s="67">
        <f t="shared" si="0"/>
        <v>15</v>
      </c>
    </row>
    <row r="15" spans="1:19" x14ac:dyDescent="0.3">
      <c r="A15" s="82" t="s">
        <v>1086</v>
      </c>
      <c r="B15" s="64">
        <f>VLOOKUP($A15,'Return Data'!$B$7:$R$2843,3,0)</f>
        <v>44413</v>
      </c>
      <c r="C15" s="65">
        <f>VLOOKUP($A15,'Return Data'!$B$7:$R$2843,4,0)</f>
        <v>34.812600000000003</v>
      </c>
      <c r="D15" s="65">
        <f>VLOOKUP($A15,'Return Data'!$B$7:$R$2843,9,0)</f>
        <v>6.8616000000000001</v>
      </c>
      <c r="E15" s="66">
        <f t="shared" si="1"/>
        <v>19</v>
      </c>
      <c r="F15" s="65">
        <f>VLOOKUP($A15,'Return Data'!$B$7:$R$2843,10,0)</f>
        <v>6.0030999999999999</v>
      </c>
      <c r="G15" s="66">
        <f t="shared" si="2"/>
        <v>11</v>
      </c>
      <c r="H15" s="65">
        <f>VLOOKUP($A15,'Return Data'!$B$7:$R$2843,11,0)</f>
        <v>7.6695000000000002</v>
      </c>
      <c r="I15" s="66">
        <f t="shared" si="3"/>
        <v>7</v>
      </c>
      <c r="J15" s="65">
        <f>VLOOKUP($A15,'Return Data'!$B$7:$R$2843,12,0)</f>
        <v>6.0252999999999997</v>
      </c>
      <c r="K15" s="66">
        <f t="shared" si="4"/>
        <v>5</v>
      </c>
      <c r="L15" s="65">
        <f>VLOOKUP($A15,'Return Data'!$B$7:$R$2843,13,0)</f>
        <v>7.5175999999999998</v>
      </c>
      <c r="M15" s="66">
        <f t="shared" si="5"/>
        <v>5</v>
      </c>
      <c r="N15" s="65">
        <f>VLOOKUP($A15,'Return Data'!$B$7:$R$2843,17,0)</f>
        <v>9.0730000000000004</v>
      </c>
      <c r="O15" s="66">
        <f t="shared" si="6"/>
        <v>2</v>
      </c>
      <c r="P15" s="65">
        <f>VLOOKUP($A15,'Return Data'!$B$7:$R$2843,14,0)</f>
        <v>8.4041999999999994</v>
      </c>
      <c r="Q15" s="66">
        <f t="shared" si="7"/>
        <v>9</v>
      </c>
      <c r="R15" s="65">
        <f>VLOOKUP($A15,'Return Data'!$B$7:$R$2843,16,0)</f>
        <v>7.6608999999999998</v>
      </c>
      <c r="S15" s="67">
        <f t="shared" si="0"/>
        <v>20</v>
      </c>
    </row>
    <row r="16" spans="1:19" x14ac:dyDescent="0.3">
      <c r="A16" s="82" t="s">
        <v>1089</v>
      </c>
      <c r="B16" s="64">
        <f>VLOOKUP($A16,'Return Data'!$B$7:$R$2843,3,0)</f>
        <v>44413</v>
      </c>
      <c r="C16" s="65">
        <f>VLOOKUP($A16,'Return Data'!$B$7:$R$2843,4,0)</f>
        <v>37.281700000000001</v>
      </c>
      <c r="D16" s="65">
        <f>VLOOKUP($A16,'Return Data'!$B$7:$R$2843,9,0)</f>
        <v>6.9284999999999997</v>
      </c>
      <c r="E16" s="66">
        <f t="shared" si="1"/>
        <v>17</v>
      </c>
      <c r="F16" s="65">
        <f>VLOOKUP($A16,'Return Data'!$B$7:$R$2843,10,0)</f>
        <v>4.0267999999999997</v>
      </c>
      <c r="G16" s="66">
        <f t="shared" si="2"/>
        <v>18</v>
      </c>
      <c r="H16" s="65">
        <f>VLOOKUP($A16,'Return Data'!$B$7:$R$2843,11,0)</f>
        <v>4.4390999999999998</v>
      </c>
      <c r="I16" s="66">
        <f t="shared" si="3"/>
        <v>18</v>
      </c>
      <c r="J16" s="65">
        <f>VLOOKUP($A16,'Return Data'!$B$7:$R$2843,12,0)</f>
        <v>2.8580999999999999</v>
      </c>
      <c r="K16" s="66">
        <f t="shared" si="4"/>
        <v>15</v>
      </c>
      <c r="L16" s="65">
        <f>VLOOKUP($A16,'Return Data'!$B$7:$R$2843,13,0)</f>
        <v>3.4323999999999999</v>
      </c>
      <c r="M16" s="66">
        <f t="shared" si="5"/>
        <v>16</v>
      </c>
      <c r="N16" s="65">
        <f>VLOOKUP($A16,'Return Data'!$B$7:$R$2843,17,0)</f>
        <v>7.0075000000000003</v>
      </c>
      <c r="O16" s="66">
        <f t="shared" si="6"/>
        <v>12</v>
      </c>
      <c r="P16" s="65">
        <f>VLOOKUP($A16,'Return Data'!$B$7:$R$2843,14,0)</f>
        <v>8.1709999999999994</v>
      </c>
      <c r="Q16" s="66">
        <f t="shared" si="7"/>
        <v>11</v>
      </c>
      <c r="R16" s="65">
        <f>VLOOKUP($A16,'Return Data'!$B$7:$R$2843,16,0)</f>
        <v>7.5452000000000004</v>
      </c>
      <c r="S16" s="67">
        <f t="shared" si="0"/>
        <v>23</v>
      </c>
    </row>
    <row r="17" spans="1:19" x14ac:dyDescent="0.3">
      <c r="A17" s="82" t="s">
        <v>1092</v>
      </c>
      <c r="B17" s="64">
        <f>VLOOKUP($A17,'Return Data'!$B$7:$R$2843,3,0)</f>
        <v>44413</v>
      </c>
      <c r="C17" s="65">
        <f>VLOOKUP($A17,'Return Data'!$B$7:$R$2843,4,0)</f>
        <v>17.819199999999999</v>
      </c>
      <c r="D17" s="65">
        <f>VLOOKUP($A17,'Return Data'!$B$7:$R$2843,9,0)</f>
        <v>8.9280000000000008</v>
      </c>
      <c r="E17" s="66">
        <f t="shared" si="1"/>
        <v>9</v>
      </c>
      <c r="F17" s="65">
        <f>VLOOKUP($A17,'Return Data'!$B$7:$R$2843,10,0)</f>
        <v>6.5175999999999998</v>
      </c>
      <c r="G17" s="66">
        <f t="shared" si="2"/>
        <v>8</v>
      </c>
      <c r="H17" s="65">
        <f>VLOOKUP($A17,'Return Data'!$B$7:$R$2843,11,0)</f>
        <v>6.7967000000000004</v>
      </c>
      <c r="I17" s="66">
        <f t="shared" si="3"/>
        <v>10</v>
      </c>
      <c r="J17" s="65">
        <f>VLOOKUP($A17,'Return Data'!$B$7:$R$2843,12,0)</f>
        <v>4.968</v>
      </c>
      <c r="K17" s="66">
        <f t="shared" si="4"/>
        <v>9</v>
      </c>
      <c r="L17" s="65">
        <f>VLOOKUP($A17,'Return Data'!$B$7:$R$2843,13,0)</f>
        <v>6.8880999999999997</v>
      </c>
      <c r="M17" s="66">
        <f t="shared" si="5"/>
        <v>7</v>
      </c>
      <c r="N17" s="65">
        <f>VLOOKUP($A17,'Return Data'!$B$7:$R$2843,17,0)</f>
        <v>7.4417999999999997</v>
      </c>
      <c r="O17" s="66">
        <f t="shared" si="6"/>
        <v>10</v>
      </c>
      <c r="P17" s="65">
        <f>VLOOKUP($A17,'Return Data'!$B$7:$R$2843,14,0)</f>
        <v>6.8518999999999997</v>
      </c>
      <c r="Q17" s="66">
        <f t="shared" si="7"/>
        <v>19</v>
      </c>
      <c r="R17" s="65">
        <f>VLOOKUP($A17,'Return Data'!$B$7:$R$2843,16,0)</f>
        <v>8.1414000000000009</v>
      </c>
      <c r="S17" s="67">
        <f t="shared" si="0"/>
        <v>11</v>
      </c>
    </row>
    <row r="18" spans="1:19" x14ac:dyDescent="0.3">
      <c r="A18" s="82" t="s">
        <v>1095</v>
      </c>
      <c r="B18" s="64">
        <f>VLOOKUP($A18,'Return Data'!$B$7:$R$2843,3,0)</f>
        <v>44413</v>
      </c>
      <c r="C18" s="65">
        <f>VLOOKUP($A18,'Return Data'!$B$7:$R$2843,4,0)</f>
        <v>16.135999999999999</v>
      </c>
      <c r="D18" s="65">
        <f>VLOOKUP($A18,'Return Data'!$B$7:$R$2843,9,0)</f>
        <v>9.1403999999999996</v>
      </c>
      <c r="E18" s="66">
        <f t="shared" si="1"/>
        <v>7</v>
      </c>
      <c r="F18" s="65">
        <f>VLOOKUP($A18,'Return Data'!$B$7:$R$2843,10,0)</f>
        <v>5.1456</v>
      </c>
      <c r="G18" s="66">
        <f t="shared" si="2"/>
        <v>14</v>
      </c>
      <c r="H18" s="65">
        <f>VLOOKUP($A18,'Return Data'!$B$7:$R$2843,11,0)</f>
        <v>6.4698000000000002</v>
      </c>
      <c r="I18" s="66">
        <f t="shared" si="3"/>
        <v>13</v>
      </c>
      <c r="J18" s="65">
        <f>VLOOKUP($A18,'Return Data'!$B$7:$R$2843,12,0)</f>
        <v>6.0965999999999996</v>
      </c>
      <c r="K18" s="66">
        <f t="shared" si="4"/>
        <v>4</v>
      </c>
      <c r="L18" s="65">
        <f>VLOOKUP($A18,'Return Data'!$B$7:$R$2843,13,0)</f>
        <v>7.7846000000000002</v>
      </c>
      <c r="M18" s="66">
        <f t="shared" si="5"/>
        <v>4</v>
      </c>
      <c r="N18" s="65">
        <f>VLOOKUP($A18,'Return Data'!$B$7:$R$2843,17,0)</f>
        <v>7.6524000000000001</v>
      </c>
      <c r="O18" s="66">
        <f t="shared" si="6"/>
        <v>9</v>
      </c>
      <c r="P18" s="65">
        <f>VLOOKUP($A18,'Return Data'!$B$7:$R$2843,14,0)</f>
        <v>7.3525999999999998</v>
      </c>
      <c r="Q18" s="66">
        <f t="shared" si="7"/>
        <v>17</v>
      </c>
      <c r="R18" s="65">
        <f>VLOOKUP($A18,'Return Data'!$B$7:$R$2843,16,0)</f>
        <v>7.6271000000000004</v>
      </c>
      <c r="S18" s="67">
        <f t="shared" si="0"/>
        <v>21</v>
      </c>
    </row>
    <row r="19" spans="1:19" x14ac:dyDescent="0.3">
      <c r="A19" s="82" t="s">
        <v>1096</v>
      </c>
      <c r="B19" s="64">
        <f>VLOOKUP($A19,'Return Data'!$B$7:$R$2843,3,0)</f>
        <v>44413</v>
      </c>
      <c r="C19" s="65">
        <f>VLOOKUP($A19,'Return Data'!$B$7:$R$2843,4,0)</f>
        <v>12.357100000000001</v>
      </c>
      <c r="D19" s="65">
        <f>VLOOKUP($A19,'Return Data'!$B$7:$R$2843,9,0)</f>
        <v>169.58090000000001</v>
      </c>
      <c r="E19" s="66">
        <f t="shared" si="1"/>
        <v>1</v>
      </c>
      <c r="F19" s="65">
        <f>VLOOKUP($A19,'Return Data'!$B$7:$R$2843,10,0)</f>
        <v>58.5154</v>
      </c>
      <c r="G19" s="66">
        <f t="shared" si="2"/>
        <v>1</v>
      </c>
      <c r="H19" s="65">
        <f>VLOOKUP($A19,'Return Data'!$B$7:$R$2843,11,0)</f>
        <v>32.744300000000003</v>
      </c>
      <c r="I19" s="66">
        <f t="shared" si="3"/>
        <v>1</v>
      </c>
      <c r="J19" s="65">
        <f>VLOOKUP($A19,'Return Data'!$B$7:$R$2843,12,0)</f>
        <v>23.540700000000001</v>
      </c>
      <c r="K19" s="66">
        <f t="shared" si="4"/>
        <v>1</v>
      </c>
      <c r="L19" s="65">
        <f>VLOOKUP($A19,'Return Data'!$B$7:$R$2843,13,0)</f>
        <v>17.682200000000002</v>
      </c>
      <c r="M19" s="66">
        <f t="shared" si="5"/>
        <v>1</v>
      </c>
      <c r="N19" s="65">
        <f>VLOOKUP($A19,'Return Data'!$B$7:$R$2843,17,0)</f>
        <v>-5.8826000000000001</v>
      </c>
      <c r="O19" s="66">
        <f t="shared" si="6"/>
        <v>30</v>
      </c>
      <c r="P19" s="65">
        <f>VLOOKUP($A19,'Return Data'!$B$7:$R$2843,14,0)</f>
        <v>-4.3903999999999996</v>
      </c>
      <c r="Q19" s="66">
        <f t="shared" si="7"/>
        <v>29</v>
      </c>
      <c r="R19" s="65">
        <f>VLOOKUP($A19,'Return Data'!$B$7:$R$2843,16,0)</f>
        <v>3.0192999999999999</v>
      </c>
      <c r="S19" s="67">
        <f t="shared" si="0"/>
        <v>30</v>
      </c>
    </row>
    <row r="20" spans="1:19" x14ac:dyDescent="0.3">
      <c r="A20" s="82" t="s">
        <v>1098</v>
      </c>
      <c r="B20" s="64">
        <f>VLOOKUP($A20,'Return Data'!$B$7:$R$2843,3,0)</f>
        <v>44413</v>
      </c>
      <c r="C20" s="65">
        <f>VLOOKUP($A20,'Return Data'!$B$7:$R$2843,4,0)</f>
        <v>4.3200000000000002E-2</v>
      </c>
      <c r="D20" s="65">
        <f>VLOOKUP($A20,'Return Data'!$B$7:$R$2843,9,0)</f>
        <v>11.0039</v>
      </c>
      <c r="E20" s="66">
        <f t="shared" si="1"/>
        <v>3</v>
      </c>
      <c r="F20" s="65">
        <f>VLOOKUP($A20,'Return Data'!$B$7:$R$2843,10,0)</f>
        <v>11.3354</v>
      </c>
      <c r="G20" s="66">
        <f t="shared" si="2"/>
        <v>3</v>
      </c>
      <c r="H20" s="65">
        <f>VLOOKUP($A20,'Return Data'!$B$7:$R$2843,11,0)</f>
        <v>11.340199999999999</v>
      </c>
      <c r="I20" s="66">
        <f t="shared" si="3"/>
        <v>5</v>
      </c>
      <c r="J20" s="65"/>
      <c r="K20" s="66"/>
      <c r="L20" s="65"/>
      <c r="M20" s="66"/>
      <c r="N20" s="65"/>
      <c r="O20" s="66"/>
      <c r="P20" s="65"/>
      <c r="Q20" s="66"/>
      <c r="R20" s="65">
        <f>VLOOKUP($A20,'Return Data'!$B$7:$R$2843,16,0)</f>
        <v>-11.9971</v>
      </c>
      <c r="S20" s="67">
        <f t="shared" si="0"/>
        <v>33</v>
      </c>
    </row>
    <row r="21" spans="1:19" x14ac:dyDescent="0.3">
      <c r="A21" s="82" t="s">
        <v>1103</v>
      </c>
      <c r="B21" s="64">
        <f>VLOOKUP($A21,'Return Data'!$B$7:$R$2843,3,0)</f>
        <v>44413</v>
      </c>
      <c r="C21" s="65">
        <f>VLOOKUP($A21,'Return Data'!$B$7:$R$2843,4,0)</f>
        <v>40.201799999999999</v>
      </c>
      <c r="D21" s="65">
        <f>VLOOKUP($A21,'Return Data'!$B$7:$R$2843,9,0)</f>
        <v>7.5427</v>
      </c>
      <c r="E21" s="66">
        <f t="shared" si="1"/>
        <v>13</v>
      </c>
      <c r="F21" s="65">
        <f>VLOOKUP($A21,'Return Data'!$B$7:$R$2843,10,0)</f>
        <v>6.0364000000000004</v>
      </c>
      <c r="G21" s="66">
        <f t="shared" si="2"/>
        <v>10</v>
      </c>
      <c r="H21" s="65">
        <f>VLOOKUP($A21,'Return Data'!$B$7:$R$2843,11,0)</f>
        <v>5.9043999999999999</v>
      </c>
      <c r="I21" s="66">
        <f t="shared" si="3"/>
        <v>15</v>
      </c>
      <c r="J21" s="65">
        <f>VLOOKUP($A21,'Return Data'!$B$7:$R$2843,12,0)</f>
        <v>4.4703999999999997</v>
      </c>
      <c r="K21" s="66">
        <f>RANK(J21,J$8:J$42,0)</f>
        <v>10</v>
      </c>
      <c r="L21" s="65">
        <f>VLOOKUP($A21,'Return Data'!$B$7:$R$2843,13,0)</f>
        <v>6.2184999999999997</v>
      </c>
      <c r="M21" s="66">
        <f>RANK(L21,L$8:L$42,0)</f>
        <v>9</v>
      </c>
      <c r="N21" s="65">
        <f>VLOOKUP($A21,'Return Data'!$B$7:$R$2843,17,0)</f>
        <v>9.1331000000000007</v>
      </c>
      <c r="O21" s="66">
        <f>RANK(N21,N$8:N$42,0)</f>
        <v>1</v>
      </c>
      <c r="P21" s="65">
        <f>VLOOKUP($A21,'Return Data'!$B$7:$R$2843,14,0)</f>
        <v>9.4361999999999995</v>
      </c>
      <c r="Q21" s="66">
        <f>RANK(P21,P$8:P$42,0)</f>
        <v>2</v>
      </c>
      <c r="R21" s="65">
        <f>VLOOKUP($A21,'Return Data'!$B$7:$R$2843,16,0)</f>
        <v>8.1483000000000008</v>
      </c>
      <c r="S21" s="67">
        <f t="shared" si="0"/>
        <v>10</v>
      </c>
    </row>
    <row r="22" spans="1:19" x14ac:dyDescent="0.3">
      <c r="A22" s="82" t="s">
        <v>1104</v>
      </c>
      <c r="B22" s="64">
        <f>VLOOKUP($A22,'Return Data'!$B$7:$R$2843,3,0)</f>
        <v>44413</v>
      </c>
      <c r="C22" s="65">
        <f>VLOOKUP($A22,'Return Data'!$B$7:$R$2843,4,0)</f>
        <v>58.5015</v>
      </c>
      <c r="D22" s="65">
        <f>VLOOKUP($A22,'Return Data'!$B$7:$R$2843,9,0)</f>
        <v>6.6753</v>
      </c>
      <c r="E22" s="66">
        <f t="shared" si="1"/>
        <v>22</v>
      </c>
      <c r="F22" s="65">
        <f>VLOOKUP($A22,'Return Data'!$B$7:$R$2843,10,0)</f>
        <v>2.2692000000000001</v>
      </c>
      <c r="G22" s="66">
        <f t="shared" si="2"/>
        <v>29</v>
      </c>
      <c r="H22" s="65">
        <f>VLOOKUP($A22,'Return Data'!$B$7:$R$2843,11,0)</f>
        <v>3.6838000000000002</v>
      </c>
      <c r="I22" s="66">
        <f t="shared" si="3"/>
        <v>25</v>
      </c>
      <c r="J22" s="65">
        <f>VLOOKUP($A22,'Return Data'!$B$7:$R$2843,12,0)</f>
        <v>1.8487</v>
      </c>
      <c r="K22" s="66">
        <f>RANK(J22,J$8:J$42,0)</f>
        <v>21</v>
      </c>
      <c r="L22" s="65">
        <f>VLOOKUP($A22,'Return Data'!$B$7:$R$2843,13,0)</f>
        <v>2.3509000000000002</v>
      </c>
      <c r="M22" s="66">
        <f>RANK(L22,L$8:L$42,0)</f>
        <v>22</v>
      </c>
      <c r="N22" s="65">
        <f>VLOOKUP($A22,'Return Data'!$B$7:$R$2843,17,0)</f>
        <v>4.6490999999999998</v>
      </c>
      <c r="O22" s="66">
        <f>RANK(N22,N$8:N$42,0)</f>
        <v>24</v>
      </c>
      <c r="P22" s="65">
        <f>VLOOKUP($A22,'Return Data'!$B$7:$R$2843,14,0)</f>
        <v>5.8152999999999997</v>
      </c>
      <c r="Q22" s="66">
        <f>RANK(P22,P$8:P$42,0)</f>
        <v>20</v>
      </c>
      <c r="R22" s="65">
        <f>VLOOKUP($A22,'Return Data'!$B$7:$R$2843,16,0)</f>
        <v>7.7564000000000002</v>
      </c>
      <c r="S22" s="67">
        <f t="shared" si="0"/>
        <v>18</v>
      </c>
    </row>
    <row r="23" spans="1:19" x14ac:dyDescent="0.3">
      <c r="A23" s="82" t="s">
        <v>1108</v>
      </c>
      <c r="B23" s="64">
        <f>VLOOKUP($A23,'Return Data'!$B$7:$R$2843,3,0)</f>
        <v>44413</v>
      </c>
      <c r="C23" s="65">
        <f>VLOOKUP($A23,'Return Data'!$B$7:$R$2843,4,0)</f>
        <v>28.934999999999999</v>
      </c>
      <c r="D23" s="65">
        <f>VLOOKUP($A23,'Return Data'!$B$7:$R$2843,9,0)</f>
        <v>9.3059999999999992</v>
      </c>
      <c r="E23" s="66">
        <f t="shared" si="1"/>
        <v>6</v>
      </c>
      <c r="F23" s="65">
        <f>VLOOKUP($A23,'Return Data'!$B$7:$R$2843,10,0)</f>
        <v>6.8513000000000002</v>
      </c>
      <c r="G23" s="66">
        <f t="shared" si="2"/>
        <v>6</v>
      </c>
      <c r="H23" s="65">
        <f>VLOOKUP($A23,'Return Data'!$B$7:$R$2843,11,0)</f>
        <v>7.1940999999999997</v>
      </c>
      <c r="I23" s="66">
        <f t="shared" si="3"/>
        <v>8</v>
      </c>
      <c r="J23" s="65">
        <f>VLOOKUP($A23,'Return Data'!$B$7:$R$2843,12,0)</f>
        <v>5.1623999999999999</v>
      </c>
      <c r="K23" s="66">
        <f>RANK(J23,J$8:J$42,0)</f>
        <v>8</v>
      </c>
      <c r="L23" s="65">
        <f>VLOOKUP($A23,'Return Data'!$B$7:$R$2843,13,0)</f>
        <v>5.7283999999999997</v>
      </c>
      <c r="M23" s="66">
        <f>RANK(L23,L$8:L$42,0)</f>
        <v>10</v>
      </c>
      <c r="N23" s="65">
        <f>VLOOKUP($A23,'Return Data'!$B$7:$R$2843,17,0)</f>
        <v>8.4215999999999998</v>
      </c>
      <c r="O23" s="66">
        <f>RANK(N23,N$8:N$42,0)</f>
        <v>5</v>
      </c>
      <c r="P23" s="65">
        <f>VLOOKUP($A23,'Return Data'!$B$7:$R$2843,14,0)</f>
        <v>2.2608999999999999</v>
      </c>
      <c r="Q23" s="66">
        <f>RANK(P23,P$8:P$42,0)</f>
        <v>26</v>
      </c>
      <c r="R23" s="65">
        <f>VLOOKUP($A23,'Return Data'!$B$7:$R$2843,16,0)</f>
        <v>5.8448000000000002</v>
      </c>
      <c r="S23" s="67">
        <f t="shared" si="0"/>
        <v>27</v>
      </c>
    </row>
    <row r="24" spans="1:19" x14ac:dyDescent="0.3">
      <c r="A24" s="82" t="s">
        <v>1109</v>
      </c>
      <c r="B24" s="64">
        <f>VLOOKUP($A24,'Return Data'!$B$7:$R$2843,3,0)</f>
        <v>44413</v>
      </c>
      <c r="C24" s="65">
        <f>VLOOKUP($A24,'Return Data'!$B$7:$R$2843,4,0)</f>
        <v>0.7853</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30</v>
      </c>
      <c r="L24" s="65">
        <f>VLOOKUP($A24,'Return Data'!$B$7:$R$2843,13,0)</f>
        <v>0</v>
      </c>
      <c r="M24" s="66">
        <f>RANK(L24,L$8:L$42,0)</f>
        <v>30</v>
      </c>
      <c r="N24" s="65"/>
      <c r="O24" s="66"/>
      <c r="P24" s="65"/>
      <c r="Q24" s="66"/>
      <c r="R24" s="65">
        <f>VLOOKUP($A24,'Return Data'!$B$7:$R$2843,16,0)</f>
        <v>-21.3871</v>
      </c>
      <c r="S24" s="67">
        <f t="shared" si="0"/>
        <v>35</v>
      </c>
    </row>
    <row r="25" spans="1:19" x14ac:dyDescent="0.3">
      <c r="A25" s="82" t="s">
        <v>1113</v>
      </c>
      <c r="B25" s="64">
        <f>VLOOKUP($A25,'Return Data'!$B$7:$R$2843,3,0)</f>
        <v>44413</v>
      </c>
      <c r="C25" s="65">
        <f>VLOOKUP($A25,'Return Data'!$B$7:$R$2843,4,0)</f>
        <v>8.5199999999999998E-2</v>
      </c>
      <c r="D25" s="65">
        <f>VLOOKUP($A25,'Return Data'!$B$7:$R$2843,9,0)</f>
        <v>11.160399999999999</v>
      </c>
      <c r="E25" s="66">
        <f t="shared" si="1"/>
        <v>2</v>
      </c>
      <c r="F25" s="65">
        <f>VLOOKUP($A25,'Return Data'!$B$7:$R$2843,10,0)</f>
        <v>11.007199999999999</v>
      </c>
      <c r="G25" s="66">
        <f t="shared" si="2"/>
        <v>5</v>
      </c>
      <c r="H25" s="65">
        <f>VLOOKUP($A25,'Return Data'!$B$7:$R$2843,11,0)</f>
        <v>11.509</v>
      </c>
      <c r="I25" s="66">
        <f t="shared" si="3"/>
        <v>3</v>
      </c>
      <c r="J25" s="65"/>
      <c r="K25" s="66"/>
      <c r="L25" s="65"/>
      <c r="M25" s="66"/>
      <c r="N25" s="65"/>
      <c r="O25" s="66"/>
      <c r="P25" s="65"/>
      <c r="Q25" s="66"/>
      <c r="R25" s="65">
        <f>VLOOKUP($A25,'Return Data'!$B$7:$R$2843,16,0)</f>
        <v>-9.1073000000000004</v>
      </c>
      <c r="S25" s="67">
        <f t="shared" si="0"/>
        <v>31</v>
      </c>
    </row>
    <row r="26" spans="1:19" x14ac:dyDescent="0.3">
      <c r="A26" s="82" t="s">
        <v>1115</v>
      </c>
      <c r="B26" s="64">
        <f>VLOOKUP($A26,'Return Data'!$B$7:$R$2843,3,0)</f>
        <v>44413</v>
      </c>
      <c r="C26" s="65">
        <f>VLOOKUP($A26,'Return Data'!$B$7:$R$2843,4,0)</f>
        <v>14.2653</v>
      </c>
      <c r="D26" s="65">
        <f>VLOOKUP($A26,'Return Data'!$B$7:$R$2843,9,0)</f>
        <v>6.7737999999999996</v>
      </c>
      <c r="E26" s="66">
        <f t="shared" si="1"/>
        <v>20</v>
      </c>
      <c r="F26" s="65">
        <f>VLOOKUP($A26,'Return Data'!$B$7:$R$2843,10,0)</f>
        <v>4.2445000000000004</v>
      </c>
      <c r="G26" s="66">
        <f t="shared" si="2"/>
        <v>17</v>
      </c>
      <c r="H26" s="65">
        <f>VLOOKUP($A26,'Return Data'!$B$7:$R$2843,11,0)</f>
        <v>4.3053999999999997</v>
      </c>
      <c r="I26" s="66">
        <f t="shared" si="3"/>
        <v>19</v>
      </c>
      <c r="J26" s="65">
        <f>VLOOKUP($A26,'Return Data'!$B$7:$R$2843,12,0)</f>
        <v>2.9279000000000002</v>
      </c>
      <c r="K26" s="66">
        <f t="shared" ref="K26:K38" si="8">RANK(J26,J$8:J$42,0)</f>
        <v>14</v>
      </c>
      <c r="L26" s="65">
        <f>VLOOKUP($A26,'Return Data'!$B$7:$R$2843,13,0)</f>
        <v>4.0328999999999997</v>
      </c>
      <c r="M26" s="66">
        <f t="shared" ref="M26:M38" si="9">RANK(L26,L$8:L$42,0)</f>
        <v>14</v>
      </c>
      <c r="N26" s="65">
        <f>VLOOKUP($A26,'Return Data'!$B$7:$R$2843,17,0)</f>
        <v>1.5267999999999999</v>
      </c>
      <c r="O26" s="66">
        <f t="shared" ref="O26:O38" si="10">RANK(N26,N$8:N$42,0)</f>
        <v>28</v>
      </c>
      <c r="P26" s="65">
        <f>VLOOKUP($A26,'Return Data'!$B$7:$R$2843,14,0)</f>
        <v>3.2844000000000002</v>
      </c>
      <c r="Q26" s="66">
        <f t="shared" ref="Q26:Q38" si="11">RANK(P26,P$8:P$42,0)</f>
        <v>24</v>
      </c>
      <c r="R26" s="65">
        <f>VLOOKUP($A26,'Return Data'!$B$7:$R$2843,16,0)</f>
        <v>5.7507000000000001</v>
      </c>
      <c r="S26" s="67">
        <f t="shared" si="0"/>
        <v>28</v>
      </c>
    </row>
    <row r="27" spans="1:19" x14ac:dyDescent="0.3">
      <c r="A27" s="82" t="s">
        <v>1118</v>
      </c>
      <c r="B27" s="64">
        <f>VLOOKUP($A27,'Return Data'!$B$7:$R$2843,3,0)</f>
        <v>44413</v>
      </c>
      <c r="C27" s="65">
        <f>VLOOKUP($A27,'Return Data'!$B$7:$R$2843,4,0)</f>
        <v>99.840999999999994</v>
      </c>
      <c r="D27" s="65">
        <f>VLOOKUP($A27,'Return Data'!$B$7:$R$2843,9,0)</f>
        <v>7.3190999999999997</v>
      </c>
      <c r="E27" s="66">
        <f t="shared" si="1"/>
        <v>16</v>
      </c>
      <c r="F27" s="65">
        <f>VLOOKUP($A27,'Return Data'!$B$7:$R$2843,10,0)</f>
        <v>4.8023999999999996</v>
      </c>
      <c r="G27" s="66">
        <f t="shared" si="2"/>
        <v>15</v>
      </c>
      <c r="H27" s="65">
        <f>VLOOKUP($A27,'Return Data'!$B$7:$R$2843,11,0)</f>
        <v>6.5180999999999996</v>
      </c>
      <c r="I27" s="66">
        <f t="shared" si="3"/>
        <v>12</v>
      </c>
      <c r="J27" s="65">
        <f>VLOOKUP($A27,'Return Data'!$B$7:$R$2843,12,0)</f>
        <v>3.6236999999999999</v>
      </c>
      <c r="K27" s="66">
        <f t="shared" si="8"/>
        <v>13</v>
      </c>
      <c r="L27" s="65">
        <f>VLOOKUP($A27,'Return Data'!$B$7:$R$2843,13,0)</f>
        <v>4.2096999999999998</v>
      </c>
      <c r="M27" s="66">
        <f t="shared" si="9"/>
        <v>12</v>
      </c>
      <c r="N27" s="65">
        <f>VLOOKUP($A27,'Return Data'!$B$7:$R$2843,17,0)</f>
        <v>7.7351000000000001</v>
      </c>
      <c r="O27" s="66">
        <f t="shared" si="10"/>
        <v>8</v>
      </c>
      <c r="P27" s="65">
        <f>VLOOKUP($A27,'Return Data'!$B$7:$R$2843,14,0)</f>
        <v>9.4632000000000005</v>
      </c>
      <c r="Q27" s="66">
        <f t="shared" si="11"/>
        <v>1</v>
      </c>
      <c r="R27" s="65">
        <f>VLOOKUP($A27,'Return Data'!$B$7:$R$2843,16,0)</f>
        <v>9.3253000000000004</v>
      </c>
      <c r="S27" s="67">
        <f t="shared" si="0"/>
        <v>2</v>
      </c>
    </row>
    <row r="28" spans="1:19" x14ac:dyDescent="0.3">
      <c r="A28" s="82" t="s">
        <v>1121</v>
      </c>
      <c r="B28" s="64">
        <f>VLOOKUP($A28,'Return Data'!$B$7:$R$2843,3,0)</f>
        <v>44413</v>
      </c>
      <c r="C28" s="65">
        <f>VLOOKUP($A28,'Return Data'!$B$7:$R$2843,4,0)</f>
        <v>45.8874</v>
      </c>
      <c r="D28" s="65">
        <f>VLOOKUP($A28,'Return Data'!$B$7:$R$2843,9,0)</f>
        <v>6.3902000000000001</v>
      </c>
      <c r="E28" s="66">
        <f t="shared" si="1"/>
        <v>25</v>
      </c>
      <c r="F28" s="65">
        <f>VLOOKUP($A28,'Return Data'!$B$7:$R$2843,10,0)</f>
        <v>2.5706000000000002</v>
      </c>
      <c r="G28" s="66">
        <f t="shared" si="2"/>
        <v>25</v>
      </c>
      <c r="H28" s="65">
        <f>VLOOKUP($A28,'Return Data'!$B$7:$R$2843,11,0)</f>
        <v>4.1898999999999997</v>
      </c>
      <c r="I28" s="66">
        <f t="shared" si="3"/>
        <v>21</v>
      </c>
      <c r="J28" s="65">
        <f>VLOOKUP($A28,'Return Data'!$B$7:$R$2843,12,0)</f>
        <v>2.0792999999999999</v>
      </c>
      <c r="K28" s="66">
        <f t="shared" si="8"/>
        <v>20</v>
      </c>
      <c r="L28" s="65">
        <f>VLOOKUP($A28,'Return Data'!$B$7:$R$2843,13,0)</f>
        <v>2.5148999999999999</v>
      </c>
      <c r="M28" s="66">
        <f t="shared" si="9"/>
        <v>21</v>
      </c>
      <c r="N28" s="65">
        <f>VLOOKUP($A28,'Return Data'!$B$7:$R$2843,17,0)</f>
        <v>6.2686999999999999</v>
      </c>
      <c r="O28" s="66">
        <f t="shared" si="10"/>
        <v>16</v>
      </c>
      <c r="P28" s="65">
        <f>VLOOKUP($A28,'Return Data'!$B$7:$R$2843,14,0)</f>
        <v>8.1487999999999996</v>
      </c>
      <c r="Q28" s="66">
        <f t="shared" si="11"/>
        <v>12</v>
      </c>
      <c r="R28" s="65">
        <f>VLOOKUP($A28,'Return Data'!$B$7:$R$2843,16,0)</f>
        <v>8.3996999999999993</v>
      </c>
      <c r="S28" s="67">
        <f t="shared" si="0"/>
        <v>8</v>
      </c>
    </row>
    <row r="29" spans="1:19" x14ac:dyDescent="0.3">
      <c r="A29" s="82" t="s">
        <v>1122</v>
      </c>
      <c r="B29" s="64">
        <f>VLOOKUP($A29,'Return Data'!$B$7:$R$2843,3,0)</f>
        <v>44413</v>
      </c>
      <c r="C29" s="65">
        <f>VLOOKUP($A29,'Return Data'!$B$7:$R$2843,4,0)</f>
        <v>47.219200000000001</v>
      </c>
      <c r="D29" s="65">
        <f>VLOOKUP($A29,'Return Data'!$B$7:$R$2843,9,0)</f>
        <v>4.88</v>
      </c>
      <c r="E29" s="66">
        <f t="shared" si="1"/>
        <v>27</v>
      </c>
      <c r="F29" s="65">
        <f>VLOOKUP($A29,'Return Data'!$B$7:$R$2843,10,0)</f>
        <v>2.8637999999999999</v>
      </c>
      <c r="G29" s="66">
        <f t="shared" si="2"/>
        <v>22</v>
      </c>
      <c r="H29" s="65">
        <f>VLOOKUP($A29,'Return Data'!$B$7:$R$2843,11,0)</f>
        <v>3.8007</v>
      </c>
      <c r="I29" s="66">
        <f t="shared" si="3"/>
        <v>23</v>
      </c>
      <c r="J29" s="65">
        <f>VLOOKUP($A29,'Return Data'!$B$7:$R$2843,12,0)</f>
        <v>2.3847999999999998</v>
      </c>
      <c r="K29" s="66">
        <f t="shared" si="8"/>
        <v>18</v>
      </c>
      <c r="L29" s="65">
        <f>VLOOKUP($A29,'Return Data'!$B$7:$R$2843,13,0)</f>
        <v>3.0303</v>
      </c>
      <c r="M29" s="66">
        <f t="shared" si="9"/>
        <v>18</v>
      </c>
      <c r="N29" s="65">
        <f>VLOOKUP($A29,'Return Data'!$B$7:$R$2843,17,0)</f>
        <v>6.0603999999999996</v>
      </c>
      <c r="O29" s="66">
        <f t="shared" si="10"/>
        <v>18</v>
      </c>
      <c r="P29" s="65">
        <f>VLOOKUP($A29,'Return Data'!$B$7:$R$2843,14,0)</f>
        <v>7.2549999999999999</v>
      </c>
      <c r="Q29" s="66">
        <f t="shared" si="11"/>
        <v>18</v>
      </c>
      <c r="R29" s="65">
        <f>VLOOKUP($A29,'Return Data'!$B$7:$R$2843,16,0)</f>
        <v>7.7049000000000003</v>
      </c>
      <c r="S29" s="67">
        <f t="shared" si="0"/>
        <v>19</v>
      </c>
    </row>
    <row r="30" spans="1:19" x14ac:dyDescent="0.3">
      <c r="A30" s="82" t="s">
        <v>1124</v>
      </c>
      <c r="B30" s="64">
        <f>VLOOKUP($A30,'Return Data'!$B$7:$R$2843,3,0)</f>
        <v>44413</v>
      </c>
      <c r="C30" s="65">
        <f>VLOOKUP($A30,'Return Data'!$B$7:$R$2843,4,0)</f>
        <v>34.837600000000002</v>
      </c>
      <c r="D30" s="65">
        <f>VLOOKUP($A30,'Return Data'!$B$7:$R$2843,9,0)</f>
        <v>6.8907999999999996</v>
      </c>
      <c r="E30" s="66">
        <f t="shared" si="1"/>
        <v>18</v>
      </c>
      <c r="F30" s="65">
        <f>VLOOKUP($A30,'Return Data'!$B$7:$R$2843,10,0)</f>
        <v>2.7902</v>
      </c>
      <c r="G30" s="66">
        <f t="shared" si="2"/>
        <v>23</v>
      </c>
      <c r="H30" s="65">
        <f>VLOOKUP($A30,'Return Data'!$B$7:$R$2843,11,0)</f>
        <v>3.1827999999999999</v>
      </c>
      <c r="I30" s="66">
        <f t="shared" si="3"/>
        <v>29</v>
      </c>
      <c r="J30" s="65">
        <f>VLOOKUP($A30,'Return Data'!$B$7:$R$2843,12,0)</f>
        <v>1.2696000000000001</v>
      </c>
      <c r="K30" s="66">
        <f t="shared" si="8"/>
        <v>26</v>
      </c>
      <c r="L30" s="65">
        <f>VLOOKUP($A30,'Return Data'!$B$7:$R$2843,13,0)</f>
        <v>1.9522999999999999</v>
      </c>
      <c r="M30" s="66">
        <f t="shared" si="9"/>
        <v>25</v>
      </c>
      <c r="N30" s="65">
        <f>VLOOKUP($A30,'Return Data'!$B$7:$R$2843,17,0)</f>
        <v>5.0728999999999997</v>
      </c>
      <c r="O30" s="66">
        <f t="shared" si="10"/>
        <v>23</v>
      </c>
      <c r="P30" s="65">
        <f>VLOOKUP($A30,'Return Data'!$B$7:$R$2843,14,0)</f>
        <v>7.8920000000000003</v>
      </c>
      <c r="Q30" s="66">
        <f t="shared" si="11"/>
        <v>14</v>
      </c>
      <c r="R30" s="65">
        <f>VLOOKUP($A30,'Return Data'!$B$7:$R$2843,16,0)</f>
        <v>6.9153000000000002</v>
      </c>
      <c r="S30" s="67">
        <f t="shared" si="0"/>
        <v>25</v>
      </c>
    </row>
    <row r="31" spans="1:19" x14ac:dyDescent="0.3">
      <c r="A31" s="82" t="s">
        <v>1126</v>
      </c>
      <c r="B31" s="64">
        <f>VLOOKUP($A31,'Return Data'!$B$7:$R$2843,3,0)</f>
        <v>44413</v>
      </c>
      <c r="C31" s="65">
        <f>VLOOKUP($A31,'Return Data'!$B$7:$R$2843,4,0)</f>
        <v>31.3645</v>
      </c>
      <c r="D31" s="65">
        <f>VLOOKUP($A31,'Return Data'!$B$7:$R$2843,9,0)</f>
        <v>4.1212</v>
      </c>
      <c r="E31" s="66">
        <f t="shared" si="1"/>
        <v>31</v>
      </c>
      <c r="F31" s="65">
        <f>VLOOKUP($A31,'Return Data'!$B$7:$R$2843,10,0)</f>
        <v>2.5602</v>
      </c>
      <c r="G31" s="66">
        <f t="shared" si="2"/>
        <v>26</v>
      </c>
      <c r="H31" s="65">
        <f>VLOOKUP($A31,'Return Data'!$B$7:$R$2843,11,0)</f>
        <v>4.8182</v>
      </c>
      <c r="I31" s="66">
        <f t="shared" si="3"/>
        <v>17</v>
      </c>
      <c r="J31" s="65">
        <f>VLOOKUP($A31,'Return Data'!$B$7:$R$2843,12,0)</f>
        <v>2.5943000000000001</v>
      </c>
      <c r="K31" s="66">
        <f t="shared" si="8"/>
        <v>17</v>
      </c>
      <c r="L31" s="65">
        <f>VLOOKUP($A31,'Return Data'!$B$7:$R$2843,13,0)</f>
        <v>3.6962999999999999</v>
      </c>
      <c r="M31" s="66">
        <f t="shared" si="9"/>
        <v>15</v>
      </c>
      <c r="N31" s="65">
        <f>VLOOKUP($A31,'Return Data'!$B$7:$R$2843,17,0)</f>
        <v>8.0486000000000004</v>
      </c>
      <c r="O31" s="66">
        <f t="shared" si="10"/>
        <v>6</v>
      </c>
      <c r="P31" s="65">
        <f>VLOOKUP($A31,'Return Data'!$B$7:$R$2843,14,0)</f>
        <v>8.8301999999999996</v>
      </c>
      <c r="Q31" s="66">
        <f t="shared" si="11"/>
        <v>7</v>
      </c>
      <c r="R31" s="65">
        <f>VLOOKUP($A31,'Return Data'!$B$7:$R$2843,16,0)</f>
        <v>9.2114999999999991</v>
      </c>
      <c r="S31" s="67">
        <f t="shared" si="0"/>
        <v>3</v>
      </c>
    </row>
    <row r="32" spans="1:19" x14ac:dyDescent="0.3">
      <c r="A32" s="82" t="s">
        <v>1129</v>
      </c>
      <c r="B32" s="64">
        <f>VLOOKUP($A32,'Return Data'!$B$7:$R$2843,3,0)</f>
        <v>44413</v>
      </c>
      <c r="C32" s="65">
        <f>VLOOKUP($A32,'Return Data'!$B$7:$R$2843,4,0)</f>
        <v>53.876199999999997</v>
      </c>
      <c r="D32" s="65">
        <f>VLOOKUP($A32,'Return Data'!$B$7:$R$2843,9,0)</f>
        <v>6.5663999999999998</v>
      </c>
      <c r="E32" s="66">
        <f t="shared" si="1"/>
        <v>23</v>
      </c>
      <c r="F32" s="65">
        <f>VLOOKUP($A32,'Return Data'!$B$7:$R$2843,10,0)</f>
        <v>3.4030999999999998</v>
      </c>
      <c r="G32" s="66">
        <f t="shared" si="2"/>
        <v>20</v>
      </c>
      <c r="H32" s="65">
        <f>VLOOKUP($A32,'Return Data'!$B$7:$R$2843,11,0)</f>
        <v>3.5684999999999998</v>
      </c>
      <c r="I32" s="66">
        <f t="shared" si="3"/>
        <v>27</v>
      </c>
      <c r="J32" s="65">
        <f>VLOOKUP($A32,'Return Data'!$B$7:$R$2843,12,0)</f>
        <v>1.4258</v>
      </c>
      <c r="K32" s="66">
        <f t="shared" si="8"/>
        <v>25</v>
      </c>
      <c r="L32" s="65">
        <f>VLOOKUP($A32,'Return Data'!$B$7:$R$2843,13,0)</f>
        <v>2.0798000000000001</v>
      </c>
      <c r="M32" s="66">
        <f t="shared" si="9"/>
        <v>23</v>
      </c>
      <c r="N32" s="65">
        <f>VLOOKUP($A32,'Return Data'!$B$7:$R$2843,17,0)</f>
        <v>6.5345000000000004</v>
      </c>
      <c r="O32" s="66">
        <f t="shared" si="10"/>
        <v>15</v>
      </c>
      <c r="P32" s="65">
        <f>VLOOKUP($A32,'Return Data'!$B$7:$R$2843,14,0)</f>
        <v>9.0181000000000004</v>
      </c>
      <c r="Q32" s="66">
        <f t="shared" si="11"/>
        <v>5</v>
      </c>
      <c r="R32" s="65">
        <f>VLOOKUP($A32,'Return Data'!$B$7:$R$2843,16,0)</f>
        <v>8.3193999999999999</v>
      </c>
      <c r="S32" s="67">
        <f t="shared" si="0"/>
        <v>9</v>
      </c>
    </row>
    <row r="33" spans="1:19" x14ac:dyDescent="0.3">
      <c r="A33" s="82" t="s">
        <v>1130</v>
      </c>
      <c r="B33" s="64">
        <f>VLOOKUP($A33,'Return Data'!$B$7:$R$2843,3,0)</f>
        <v>44413</v>
      </c>
      <c r="C33" s="65">
        <f>VLOOKUP($A33,'Return Data'!$B$7:$R$2843,4,0)</f>
        <v>50.386800000000001</v>
      </c>
      <c r="D33" s="65">
        <f>VLOOKUP($A33,'Return Data'!$B$7:$R$2843,9,0)</f>
        <v>9.0254999999999992</v>
      </c>
      <c r="E33" s="66">
        <f t="shared" si="1"/>
        <v>8</v>
      </c>
      <c r="F33" s="65">
        <f>VLOOKUP($A33,'Return Data'!$B$7:$R$2843,10,0)</f>
        <v>3.0948000000000002</v>
      </c>
      <c r="G33" s="66">
        <f t="shared" si="2"/>
        <v>21</v>
      </c>
      <c r="H33" s="65">
        <f>VLOOKUP($A33,'Return Data'!$B$7:$R$2843,11,0)</f>
        <v>2.762</v>
      </c>
      <c r="I33" s="66">
        <f t="shared" si="3"/>
        <v>30</v>
      </c>
      <c r="J33" s="65">
        <f>VLOOKUP($A33,'Return Data'!$B$7:$R$2843,12,0)</f>
        <v>0.85529999999999995</v>
      </c>
      <c r="K33" s="66">
        <f t="shared" si="8"/>
        <v>28</v>
      </c>
      <c r="L33" s="65">
        <f>VLOOKUP($A33,'Return Data'!$B$7:$R$2843,13,0)</f>
        <v>1.4652000000000001</v>
      </c>
      <c r="M33" s="66">
        <f t="shared" si="9"/>
        <v>28</v>
      </c>
      <c r="N33" s="65">
        <f>VLOOKUP($A33,'Return Data'!$B$7:$R$2843,17,0)</f>
        <v>3.4702000000000002</v>
      </c>
      <c r="O33" s="66">
        <f t="shared" si="10"/>
        <v>25</v>
      </c>
      <c r="P33" s="65">
        <f>VLOOKUP($A33,'Return Data'!$B$7:$R$2843,14,0)</f>
        <v>1.9448000000000001</v>
      </c>
      <c r="Q33" s="66">
        <f t="shared" si="11"/>
        <v>27</v>
      </c>
      <c r="R33" s="65">
        <f>VLOOKUP($A33,'Return Data'!$B$7:$R$2843,16,0)</f>
        <v>6.2861000000000002</v>
      </c>
      <c r="S33" s="67">
        <f t="shared" si="0"/>
        <v>26</v>
      </c>
    </row>
    <row r="34" spans="1:19" x14ac:dyDescent="0.3">
      <c r="A34" s="82" t="s">
        <v>1133</v>
      </c>
      <c r="B34" s="64">
        <f>VLOOKUP($A34,'Return Data'!$B$7:$R$2843,3,0)</f>
        <v>44413</v>
      </c>
      <c r="C34" s="65">
        <f>VLOOKUP($A34,'Return Data'!$B$7:$R$2843,4,0)</f>
        <v>61.428899999999999</v>
      </c>
      <c r="D34" s="65">
        <f>VLOOKUP($A34,'Return Data'!$B$7:$R$2843,9,0)</f>
        <v>4.4694000000000003</v>
      </c>
      <c r="E34" s="66">
        <f t="shared" si="1"/>
        <v>29</v>
      </c>
      <c r="F34" s="65">
        <f>VLOOKUP($A34,'Return Data'!$B$7:$R$2843,10,0)</f>
        <v>4.7766999999999999</v>
      </c>
      <c r="G34" s="66">
        <f t="shared" si="2"/>
        <v>16</v>
      </c>
      <c r="H34" s="65">
        <f>VLOOKUP($A34,'Return Data'!$B$7:$R$2843,11,0)</f>
        <v>2.645</v>
      </c>
      <c r="I34" s="66">
        <f t="shared" si="3"/>
        <v>31</v>
      </c>
      <c r="J34" s="65">
        <f>VLOOKUP($A34,'Return Data'!$B$7:$R$2843,12,0)</f>
        <v>2.8148</v>
      </c>
      <c r="K34" s="66">
        <f t="shared" si="8"/>
        <v>16</v>
      </c>
      <c r="L34" s="65">
        <f>VLOOKUP($A34,'Return Data'!$B$7:$R$2843,13,0)</f>
        <v>3.1223000000000001</v>
      </c>
      <c r="M34" s="66">
        <f t="shared" si="9"/>
        <v>17</v>
      </c>
      <c r="N34" s="65">
        <f>VLOOKUP($A34,'Return Data'!$B$7:$R$2843,17,0)</f>
        <v>6.9706999999999999</v>
      </c>
      <c r="O34" s="66">
        <f t="shared" si="10"/>
        <v>13</v>
      </c>
      <c r="P34" s="65">
        <f>VLOOKUP($A34,'Return Data'!$B$7:$R$2843,14,0)</f>
        <v>8.7258999999999993</v>
      </c>
      <c r="Q34" s="66">
        <f t="shared" si="11"/>
        <v>8</v>
      </c>
      <c r="R34" s="65">
        <f>VLOOKUP($A34,'Return Data'!$B$7:$R$2843,16,0)</f>
        <v>8.7212999999999994</v>
      </c>
      <c r="S34" s="67">
        <f t="shared" si="0"/>
        <v>5</v>
      </c>
    </row>
    <row r="35" spans="1:19" x14ac:dyDescent="0.3">
      <c r="A35" s="82" t="s">
        <v>1134</v>
      </c>
      <c r="B35" s="64">
        <f>VLOOKUP($A35,'Return Data'!$B$7:$R$2843,3,0)</f>
        <v>44413</v>
      </c>
      <c r="C35" s="65">
        <f>VLOOKUP($A35,'Return Data'!$B$7:$R$2843,4,0)</f>
        <v>57.529400000000003</v>
      </c>
      <c r="D35" s="65">
        <f>VLOOKUP($A35,'Return Data'!$B$7:$R$2843,9,0)</f>
        <v>4.8045999999999998</v>
      </c>
      <c r="E35" s="66">
        <f t="shared" si="1"/>
        <v>28</v>
      </c>
      <c r="F35" s="65">
        <f>VLOOKUP($A35,'Return Data'!$B$7:$R$2843,10,0)</f>
        <v>2.2275</v>
      </c>
      <c r="G35" s="66">
        <f t="shared" si="2"/>
        <v>30</v>
      </c>
      <c r="H35" s="65">
        <f>VLOOKUP($A35,'Return Data'!$B$7:$R$2843,11,0)</f>
        <v>3.7166000000000001</v>
      </c>
      <c r="I35" s="66">
        <f t="shared" si="3"/>
        <v>24</v>
      </c>
      <c r="J35" s="65">
        <f>VLOOKUP($A35,'Return Data'!$B$7:$R$2843,12,0)</f>
        <v>1.6171</v>
      </c>
      <c r="K35" s="66">
        <f t="shared" si="8"/>
        <v>24</v>
      </c>
      <c r="L35" s="65">
        <f>VLOOKUP($A35,'Return Data'!$B$7:$R$2843,13,0)</f>
        <v>1.5102</v>
      </c>
      <c r="M35" s="66">
        <f t="shared" si="9"/>
        <v>27</v>
      </c>
      <c r="N35" s="65">
        <f>VLOOKUP($A35,'Return Data'!$B$7:$R$2843,17,0)</f>
        <v>5.6121999999999996</v>
      </c>
      <c r="O35" s="66">
        <f t="shared" si="10"/>
        <v>19</v>
      </c>
      <c r="P35" s="65">
        <f>VLOOKUP($A35,'Return Data'!$B$7:$R$2843,14,0)</f>
        <v>7.6414</v>
      </c>
      <c r="Q35" s="66">
        <f t="shared" si="11"/>
        <v>16</v>
      </c>
      <c r="R35" s="65">
        <f>VLOOKUP($A35,'Return Data'!$B$7:$R$2843,16,0)</f>
        <v>8.0936000000000003</v>
      </c>
      <c r="S35" s="67">
        <f t="shared" si="0"/>
        <v>12</v>
      </c>
    </row>
    <row r="36" spans="1:19" x14ac:dyDescent="0.3">
      <c r="A36" s="82" t="s">
        <v>1136</v>
      </c>
      <c r="B36" s="64">
        <f>VLOOKUP($A36,'Return Data'!$B$7:$R$2843,3,0)</f>
        <v>44413</v>
      </c>
      <c r="C36" s="65">
        <f>VLOOKUP($A36,'Return Data'!$B$7:$R$2843,4,0)</f>
        <v>71.408900000000003</v>
      </c>
      <c r="D36" s="65">
        <f>VLOOKUP($A36,'Return Data'!$B$7:$R$2843,9,0)</f>
        <v>6.5358000000000001</v>
      </c>
      <c r="E36" s="66">
        <f t="shared" si="1"/>
        <v>24</v>
      </c>
      <c r="F36" s="65">
        <f>VLOOKUP($A36,'Return Data'!$B$7:$R$2843,10,0)</f>
        <v>2.0775999999999999</v>
      </c>
      <c r="G36" s="66">
        <f t="shared" si="2"/>
        <v>31</v>
      </c>
      <c r="H36" s="65">
        <f>VLOOKUP($A36,'Return Data'!$B$7:$R$2843,11,0)</f>
        <v>3.6139000000000001</v>
      </c>
      <c r="I36" s="66">
        <f t="shared" si="3"/>
        <v>26</v>
      </c>
      <c r="J36" s="65">
        <f>VLOOKUP($A36,'Return Data'!$B$7:$R$2843,12,0)</f>
        <v>1.034</v>
      </c>
      <c r="K36" s="66">
        <f t="shared" si="8"/>
        <v>27</v>
      </c>
      <c r="L36" s="65">
        <f>VLOOKUP($A36,'Return Data'!$B$7:$R$2843,13,0)</f>
        <v>1.7932999999999999</v>
      </c>
      <c r="M36" s="66">
        <f t="shared" si="9"/>
        <v>26</v>
      </c>
      <c r="N36" s="65">
        <f>VLOOKUP($A36,'Return Data'!$B$7:$R$2843,17,0)</f>
        <v>6.0792000000000002</v>
      </c>
      <c r="O36" s="66">
        <f t="shared" si="10"/>
        <v>17</v>
      </c>
      <c r="P36" s="65">
        <f>VLOOKUP($A36,'Return Data'!$B$7:$R$2843,14,0)</f>
        <v>8.9407999999999994</v>
      </c>
      <c r="Q36" s="66">
        <f t="shared" si="11"/>
        <v>6</v>
      </c>
      <c r="R36" s="65">
        <f>VLOOKUP($A36,'Return Data'!$B$7:$R$2843,16,0)</f>
        <v>8.6973000000000003</v>
      </c>
      <c r="S36" s="67">
        <f t="shared" si="0"/>
        <v>6</v>
      </c>
    </row>
    <row r="37" spans="1:19" x14ac:dyDescent="0.3">
      <c r="A37" s="82" t="s">
        <v>1139</v>
      </c>
      <c r="B37" s="64">
        <f>VLOOKUP($A37,'Return Data'!$B$7:$R$2843,3,0)</f>
        <v>44413</v>
      </c>
      <c r="C37" s="65">
        <f>VLOOKUP($A37,'Return Data'!$B$7:$R$2843,4,0)</f>
        <v>55.973599999999998</v>
      </c>
      <c r="D37" s="65">
        <f>VLOOKUP($A37,'Return Data'!$B$7:$R$2843,9,0)</f>
        <v>7.4619</v>
      </c>
      <c r="E37" s="66">
        <f t="shared" si="1"/>
        <v>15</v>
      </c>
      <c r="F37" s="65">
        <f>VLOOKUP($A37,'Return Data'!$B$7:$R$2843,10,0)</f>
        <v>5.5266000000000002</v>
      </c>
      <c r="G37" s="66">
        <f t="shared" si="2"/>
        <v>13</v>
      </c>
      <c r="H37" s="65">
        <f>VLOOKUP($A37,'Return Data'!$B$7:$R$2843,11,0)</f>
        <v>6.1748000000000003</v>
      </c>
      <c r="I37" s="66">
        <f t="shared" si="3"/>
        <v>14</v>
      </c>
      <c r="J37" s="65">
        <f>VLOOKUP($A37,'Return Data'!$B$7:$R$2843,12,0)</f>
        <v>3.976</v>
      </c>
      <c r="K37" s="66">
        <f t="shared" si="8"/>
        <v>11</v>
      </c>
      <c r="L37" s="65">
        <f>VLOOKUP($A37,'Return Data'!$B$7:$R$2843,13,0)</f>
        <v>5.32</v>
      </c>
      <c r="M37" s="66">
        <f t="shared" si="9"/>
        <v>11</v>
      </c>
      <c r="N37" s="65">
        <f>VLOOKUP($A37,'Return Data'!$B$7:$R$2843,17,0)</f>
        <v>9.0355000000000008</v>
      </c>
      <c r="O37" s="66">
        <f t="shared" si="10"/>
        <v>3</v>
      </c>
      <c r="P37" s="65">
        <f>VLOOKUP($A37,'Return Data'!$B$7:$R$2843,14,0)</f>
        <v>9.3854000000000006</v>
      </c>
      <c r="Q37" s="66">
        <f t="shared" si="11"/>
        <v>3</v>
      </c>
      <c r="R37" s="65">
        <f>VLOOKUP($A37,'Return Data'!$B$7:$R$2843,16,0)</f>
        <v>7.8510999999999997</v>
      </c>
      <c r="S37" s="67">
        <f t="shared" si="0"/>
        <v>16</v>
      </c>
    </row>
    <row r="38" spans="1:19" x14ac:dyDescent="0.3">
      <c r="A38" s="82" t="s">
        <v>1141</v>
      </c>
      <c r="B38" s="64">
        <f>VLOOKUP($A38,'Return Data'!$B$7:$R$2843,3,0)</f>
        <v>44413</v>
      </c>
      <c r="C38" s="65">
        <f>VLOOKUP($A38,'Return Data'!$B$7:$R$2843,4,0)</f>
        <v>65.828999999999994</v>
      </c>
      <c r="D38" s="65">
        <f>VLOOKUP($A38,'Return Data'!$B$7:$R$2843,9,0)</f>
        <v>3.9481000000000002</v>
      </c>
      <c r="E38" s="66">
        <f t="shared" si="1"/>
        <v>32</v>
      </c>
      <c r="F38" s="65">
        <f>VLOOKUP($A38,'Return Data'!$B$7:$R$2843,10,0)</f>
        <v>2.6507000000000001</v>
      </c>
      <c r="G38" s="66">
        <f t="shared" si="2"/>
        <v>24</v>
      </c>
      <c r="H38" s="65">
        <f>VLOOKUP($A38,'Return Data'!$B$7:$R$2843,11,0)</f>
        <v>4.2530999999999999</v>
      </c>
      <c r="I38" s="66">
        <f t="shared" si="3"/>
        <v>20</v>
      </c>
      <c r="J38" s="65">
        <f>VLOOKUP($A38,'Return Data'!$B$7:$R$2843,12,0)</f>
        <v>1.7598</v>
      </c>
      <c r="K38" s="66">
        <f t="shared" si="8"/>
        <v>22</v>
      </c>
      <c r="L38" s="65">
        <f>VLOOKUP($A38,'Return Data'!$B$7:$R$2843,13,0)</f>
        <v>2.8443000000000001</v>
      </c>
      <c r="M38" s="66">
        <f t="shared" si="9"/>
        <v>19</v>
      </c>
      <c r="N38" s="65">
        <f>VLOOKUP($A38,'Return Data'!$B$7:$R$2843,17,0)</f>
        <v>7.202</v>
      </c>
      <c r="O38" s="66">
        <f t="shared" si="10"/>
        <v>11</v>
      </c>
      <c r="P38" s="65">
        <f>VLOOKUP($A38,'Return Data'!$B$7:$R$2843,14,0)</f>
        <v>7.8305999999999996</v>
      </c>
      <c r="Q38" s="66">
        <f t="shared" si="11"/>
        <v>15</v>
      </c>
      <c r="R38" s="65">
        <f>VLOOKUP($A38,'Return Data'!$B$7:$R$2843,16,0)</f>
        <v>8.0678999999999998</v>
      </c>
      <c r="S38" s="67">
        <f t="shared" si="0"/>
        <v>13</v>
      </c>
    </row>
    <row r="39" spans="1:19" x14ac:dyDescent="0.3">
      <c r="A39" s="82" t="s">
        <v>1143</v>
      </c>
      <c r="B39" s="64">
        <f>VLOOKUP($A39,'Return Data'!$B$7:$R$2843,3,0)</f>
        <v>44413</v>
      </c>
      <c r="C39" s="65">
        <f>VLOOKUP($A39,'Return Data'!$B$7:$R$2843,4,0)</f>
        <v>1.6618999999999999</v>
      </c>
      <c r="D39" s="65">
        <f>VLOOKUP($A39,'Return Data'!$B$7:$R$2843,9,0)</f>
        <v>10.9404</v>
      </c>
      <c r="E39" s="66">
        <f t="shared" si="1"/>
        <v>4</v>
      </c>
      <c r="F39" s="65">
        <f>VLOOKUP($A39,'Return Data'!$B$7:$R$2843,10,0)</f>
        <v>11.1173</v>
      </c>
      <c r="G39" s="66">
        <f t="shared" si="2"/>
        <v>4</v>
      </c>
      <c r="H39" s="65">
        <f>VLOOKUP($A39,'Return Data'!$B$7:$R$2843,11,0)</f>
        <v>11.4376</v>
      </c>
      <c r="I39" s="66">
        <f t="shared" si="3"/>
        <v>4</v>
      </c>
      <c r="J39" s="65"/>
      <c r="K39" s="66"/>
      <c r="L39" s="65"/>
      <c r="M39" s="66"/>
      <c r="N39" s="65"/>
      <c r="O39" s="66"/>
      <c r="P39" s="65"/>
      <c r="Q39" s="66"/>
      <c r="R39" s="65">
        <f>VLOOKUP($A39,'Return Data'!$B$7:$R$2843,16,0)</f>
        <v>-9.1211000000000002</v>
      </c>
      <c r="S39" s="67">
        <f t="shared" si="0"/>
        <v>32</v>
      </c>
    </row>
    <row r="40" spans="1:19" x14ac:dyDescent="0.3">
      <c r="A40" s="82" t="s">
        <v>1145</v>
      </c>
      <c r="B40" s="64">
        <f>VLOOKUP($A40,'Return Data'!$B$7:$R$2843,3,0)</f>
        <v>44413</v>
      </c>
      <c r="C40" s="65">
        <f>VLOOKUP($A40,'Return Data'!$B$7:$R$2843,4,0)</f>
        <v>51.116300000000003</v>
      </c>
      <c r="D40" s="65">
        <f>VLOOKUP($A40,'Return Data'!$B$7:$R$2843,9,0)</f>
        <v>4.1863000000000001</v>
      </c>
      <c r="E40" s="66">
        <f t="shared" si="1"/>
        <v>30</v>
      </c>
      <c r="F40" s="65">
        <f>VLOOKUP($A40,'Return Data'!$B$7:$R$2843,10,0)</f>
        <v>2.5284</v>
      </c>
      <c r="G40" s="66">
        <f t="shared" si="2"/>
        <v>27</v>
      </c>
      <c r="H40" s="65">
        <f>VLOOKUP($A40,'Return Data'!$B$7:$R$2843,11,0)</f>
        <v>3.3338000000000001</v>
      </c>
      <c r="I40" s="66">
        <f t="shared" si="3"/>
        <v>28</v>
      </c>
      <c r="J40" s="65">
        <f>VLOOKUP($A40,'Return Data'!$B$7:$R$2843,12,0)</f>
        <v>1.7169000000000001</v>
      </c>
      <c r="K40" s="66">
        <f>RANK(J40,J$8:J$42,0)</f>
        <v>23</v>
      </c>
      <c r="L40" s="65">
        <f>VLOOKUP($A40,'Return Data'!$B$7:$R$2843,13,0)</f>
        <v>2.0265</v>
      </c>
      <c r="M40" s="66">
        <f>RANK(L40,L$8:L$42,0)</f>
        <v>24</v>
      </c>
      <c r="N40" s="65">
        <f>VLOOKUP($A40,'Return Data'!$B$7:$R$2843,17,0)</f>
        <v>0.37109999999999999</v>
      </c>
      <c r="O40" s="66">
        <f>RANK(N40,N$8:N$42,0)</f>
        <v>29</v>
      </c>
      <c r="P40" s="65">
        <f>VLOOKUP($A40,'Return Data'!$B$7:$R$2843,14,0)</f>
        <v>-0.64549999999999996</v>
      </c>
      <c r="Q40" s="66">
        <f>RANK(P40,P$8:P$42,0)</f>
        <v>28</v>
      </c>
      <c r="R40" s="65">
        <f>VLOOKUP($A40,'Return Data'!$B$7:$R$2843,16,0)</f>
        <v>7.3017000000000003</v>
      </c>
      <c r="S40" s="67">
        <f t="shared" si="0"/>
        <v>24</v>
      </c>
    </row>
    <row r="41" spans="1:19" x14ac:dyDescent="0.3">
      <c r="A41" s="82" t="s">
        <v>1006</v>
      </c>
      <c r="B41" s="64">
        <f>VLOOKUP($A41,'Return Data'!$B$7:$R$2843,3,0)</f>
        <v>44413</v>
      </c>
      <c r="C41" s="65">
        <f>VLOOKUP($A41,'Return Data'!$B$7:$R$2843,4,0)</f>
        <v>71.249300000000005</v>
      </c>
      <c r="D41" s="65">
        <f>VLOOKUP($A41,'Return Data'!$B$7:$R$2843,9,0)</f>
        <v>-0.22639999999999999</v>
      </c>
      <c r="E41" s="66">
        <f t="shared" si="1"/>
        <v>34</v>
      </c>
      <c r="F41" s="65">
        <f>VLOOKUP($A41,'Return Data'!$B$7:$R$2843,10,0)</f>
        <v>-1.1244000000000001</v>
      </c>
      <c r="G41" s="66">
        <f t="shared" si="2"/>
        <v>33</v>
      </c>
      <c r="H41" s="65">
        <f>VLOOKUP($A41,'Return Data'!$B$7:$R$2843,11,0)</f>
        <v>1.9931000000000001</v>
      </c>
      <c r="I41" s="66">
        <f t="shared" si="3"/>
        <v>32</v>
      </c>
      <c r="J41" s="65">
        <f>VLOOKUP($A41,'Return Data'!$B$7:$R$2843,12,0)</f>
        <v>-0.79430000000000001</v>
      </c>
      <c r="K41" s="66">
        <f>RANK(J41,J$8:J$42,0)</f>
        <v>31</v>
      </c>
      <c r="L41" s="65">
        <f>VLOOKUP($A41,'Return Data'!$B$7:$R$2843,13,0)</f>
        <v>0.66149999999999998</v>
      </c>
      <c r="M41" s="66">
        <f>RANK(L41,L$8:L$42,0)</f>
        <v>29</v>
      </c>
      <c r="N41" s="65">
        <f>VLOOKUP($A41,'Return Data'!$B$7:$R$2843,17,0)</f>
        <v>5.5255000000000001</v>
      </c>
      <c r="O41" s="66">
        <f>RANK(N41,N$8:N$42,0)</f>
        <v>20</v>
      </c>
      <c r="P41" s="65">
        <f>VLOOKUP($A41,'Return Data'!$B$7:$R$2843,14,0)</f>
        <v>9.0462000000000007</v>
      </c>
      <c r="Q41" s="66">
        <f>RANK(P41,P$8:P$42,0)</f>
        <v>4</v>
      </c>
      <c r="R41" s="65">
        <f>VLOOKUP($A41,'Return Data'!$B$7:$R$2843,16,0)</f>
        <v>8.8759999999999994</v>
      </c>
      <c r="S41" s="67">
        <f t="shared" si="0"/>
        <v>4</v>
      </c>
    </row>
    <row r="42" spans="1:19" x14ac:dyDescent="0.3">
      <c r="A42" s="82" t="s">
        <v>1008</v>
      </c>
      <c r="B42" s="64">
        <f>VLOOKUP($A42,'Return Data'!$B$7:$R$2843,3,0)</f>
        <v>44413</v>
      </c>
      <c r="C42" s="65">
        <f>VLOOKUP($A42,'Return Data'!$B$7:$R$2843,4,0)</f>
        <v>13.660399999999999</v>
      </c>
      <c r="D42" s="65">
        <f>VLOOKUP($A42,'Return Data'!$B$7:$R$2843,9,0)</f>
        <v>6.7442000000000002</v>
      </c>
      <c r="E42" s="66">
        <f t="shared" si="1"/>
        <v>21</v>
      </c>
      <c r="F42" s="65">
        <f>VLOOKUP($A42,'Return Data'!$B$7:$R$2843,10,0)</f>
        <v>-5.8207000000000004</v>
      </c>
      <c r="G42" s="66">
        <f t="shared" si="2"/>
        <v>34</v>
      </c>
      <c r="H42" s="65">
        <f>VLOOKUP($A42,'Return Data'!$B$7:$R$2843,11,0)</f>
        <v>-0.97550000000000003</v>
      </c>
      <c r="I42" s="66">
        <f t="shared" si="3"/>
        <v>34</v>
      </c>
      <c r="J42" s="65">
        <f>VLOOKUP($A42,'Return Data'!$B$7:$R$2843,12,0)</f>
        <v>0.22159999999999999</v>
      </c>
      <c r="K42" s="66">
        <f>RANK(J42,J$8:J$42,0)</f>
        <v>29</v>
      </c>
      <c r="L42" s="65">
        <f>VLOOKUP($A42,'Return Data'!$B$7:$R$2843,13,0)</f>
        <v>-1.1884999999999999</v>
      </c>
      <c r="M42" s="66">
        <f>RANK(L42,L$8:L$42,0)</f>
        <v>31</v>
      </c>
      <c r="N42" s="65">
        <f>VLOOKUP($A42,'Return Data'!$B$7:$R$2843,17,0)</f>
        <v>5.1102999999999996</v>
      </c>
      <c r="O42" s="66">
        <f>RANK(N42,N$8:N$42,0)</f>
        <v>22</v>
      </c>
      <c r="P42" s="65"/>
      <c r="Q42" s="66"/>
      <c r="R42" s="65">
        <f>VLOOKUP($A42,'Return Data'!$B$7:$R$2843,16,0)</f>
        <v>10.639799999999999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11.68674705882353</v>
      </c>
      <c r="E44" s="88"/>
      <c r="F44" s="89">
        <f>AVERAGE(F8:F42)</f>
        <v>6.0616970588235306</v>
      </c>
      <c r="G44" s="88"/>
      <c r="H44" s="89">
        <f>AVERAGE(H8:H42)</f>
        <v>6.4293382352941171</v>
      </c>
      <c r="I44" s="88"/>
      <c r="J44" s="89">
        <f>AVERAGE(J8:J42)</f>
        <v>4.3025451612903227</v>
      </c>
      <c r="K44" s="88"/>
      <c r="L44" s="89">
        <f>AVERAGE(L8:L42)</f>
        <v>4.5806580645161263</v>
      </c>
      <c r="M44" s="88"/>
      <c r="N44" s="89">
        <f>AVERAGE(N8:N42)</f>
        <v>5.7496000000000009</v>
      </c>
      <c r="O44" s="88"/>
      <c r="P44" s="89">
        <f>AVERAGE(P8:P42)</f>
        <v>6.2980275862068966</v>
      </c>
      <c r="Q44" s="88"/>
      <c r="R44" s="89">
        <f>AVERAGE(R8:R42)</f>
        <v>4.7160885714285721</v>
      </c>
      <c r="S44" s="90"/>
    </row>
    <row r="45" spans="1:19" x14ac:dyDescent="0.3">
      <c r="A45" s="87" t="s">
        <v>28</v>
      </c>
      <c r="B45" s="88"/>
      <c r="C45" s="88"/>
      <c r="D45" s="89">
        <f>MIN(D8:D42)</f>
        <v>-0.22639999999999999</v>
      </c>
      <c r="E45" s="88"/>
      <c r="F45" s="89">
        <f>MIN(F8:F42)</f>
        <v>-5.8207000000000004</v>
      </c>
      <c r="G45" s="88"/>
      <c r="H45" s="89">
        <f>MIN(H8:H42)</f>
        <v>-0.97550000000000003</v>
      </c>
      <c r="I45" s="88"/>
      <c r="J45" s="89">
        <f>MIN(J8:J42)</f>
        <v>-0.79430000000000001</v>
      </c>
      <c r="K45" s="88"/>
      <c r="L45" s="89">
        <f>MIN(L8:L42)</f>
        <v>-1.1884999999999999</v>
      </c>
      <c r="M45" s="88"/>
      <c r="N45" s="89">
        <f>MIN(N8:N42)</f>
        <v>-5.8826000000000001</v>
      </c>
      <c r="O45" s="88"/>
      <c r="P45" s="89">
        <f>MIN(P8:P42)</f>
        <v>-4.3903999999999996</v>
      </c>
      <c r="Q45" s="88"/>
      <c r="R45" s="89">
        <f>MIN(R8:R42)</f>
        <v>-21.3871</v>
      </c>
      <c r="S45" s="90"/>
    </row>
    <row r="46" spans="1:19" ht="15" thickBot="1" x14ac:dyDescent="0.35">
      <c r="A46" s="91" t="s">
        <v>29</v>
      </c>
      <c r="B46" s="92"/>
      <c r="C46" s="92"/>
      <c r="D46" s="93">
        <f>MAX(D8:D42)</f>
        <v>169.58090000000001</v>
      </c>
      <c r="E46" s="92"/>
      <c r="F46" s="93">
        <f>MAX(F8:F42)</f>
        <v>58.5154</v>
      </c>
      <c r="G46" s="92"/>
      <c r="H46" s="93">
        <f>MAX(H8:H42)</f>
        <v>32.744300000000003</v>
      </c>
      <c r="I46" s="92"/>
      <c r="J46" s="93">
        <f>MAX(J8:J42)</f>
        <v>23.540700000000001</v>
      </c>
      <c r="K46" s="92"/>
      <c r="L46" s="93">
        <f>MAX(L8:L42)</f>
        <v>17.682200000000002</v>
      </c>
      <c r="M46" s="92"/>
      <c r="N46" s="93">
        <f>MAX(N8:N42)</f>
        <v>9.1331000000000007</v>
      </c>
      <c r="O46" s="92"/>
      <c r="P46" s="93">
        <f>MAX(P8:P42)</f>
        <v>9.4632000000000005</v>
      </c>
      <c r="Q46" s="92"/>
      <c r="R46" s="93">
        <f>MAX(R8:R42)</f>
        <v>10.639799999999999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44413</v>
      </c>
      <c r="C8" s="65">
        <f>VLOOKUP($A8,'Return Data'!$B$7:$R$2843,4,0)</f>
        <v>345.55</v>
      </c>
      <c r="D8" s="65">
        <f>VLOOKUP($A8,'Return Data'!$B$7:$R$2843,10,0)</f>
        <v>14.3713</v>
      </c>
      <c r="E8" s="66">
        <f t="shared" ref="E8:E36" si="0">RANK(D8,D$8:D$36,0)</f>
        <v>5</v>
      </c>
      <c r="F8" s="65">
        <f>VLOOKUP($A8,'Return Data'!$B$7:$R$2843,11,0)</f>
        <v>13.061500000000001</v>
      </c>
      <c r="G8" s="66">
        <f t="shared" ref="G8:G36" si="1">RANK(F8,F$8:F$36,0)</f>
        <v>9</v>
      </c>
      <c r="H8" s="65">
        <f>VLOOKUP($A8,'Return Data'!$B$7:$R$2843,12,0)</f>
        <v>39.995100000000001</v>
      </c>
      <c r="I8" s="66">
        <f t="shared" ref="I8:I36" si="2">RANK(H8,H$8:H$36,0)</f>
        <v>8</v>
      </c>
      <c r="J8" s="65">
        <f>VLOOKUP($A8,'Return Data'!$B$7:$R$2843,13,0)</f>
        <v>53.264400000000002</v>
      </c>
      <c r="K8" s="66">
        <f t="shared" ref="K8:K36" si="3">RANK(J8,J$8:J$36,0)</f>
        <v>8</v>
      </c>
      <c r="L8" s="65">
        <f>VLOOKUP($A8,'Return Data'!$B$7:$R$2843,17,0)</f>
        <v>24.440899999999999</v>
      </c>
      <c r="M8" s="66">
        <f t="shared" ref="M8:M36" si="4">RANK(L8,L$8:L$36,0)</f>
        <v>15</v>
      </c>
      <c r="N8" s="65">
        <f>VLOOKUP($A8,'Return Data'!$B$7:$R$2843,14,0)</f>
        <v>13.305199999999999</v>
      </c>
      <c r="O8" s="66">
        <f t="shared" ref="O8:O26" si="5">RANK(N8,N$8:N$36,0)</f>
        <v>20</v>
      </c>
      <c r="P8" s="65">
        <f>VLOOKUP($A8,'Return Data'!$B$7:$R$2843,15,0)</f>
        <v>13.1716</v>
      </c>
      <c r="Q8" s="66">
        <f t="shared" ref="Q8:Q26" si="6">RANK(P8,P$8:P$36,0)</f>
        <v>21</v>
      </c>
      <c r="R8" s="65">
        <f>VLOOKUP($A8,'Return Data'!$B$7:$R$2843,16,0)</f>
        <v>15.4826</v>
      </c>
      <c r="S8" s="67">
        <f t="shared" ref="S8:S36" si="7">RANK(R8,R$8:R$36,0)</f>
        <v>10</v>
      </c>
    </row>
    <row r="9" spans="1:20" x14ac:dyDescent="0.3">
      <c r="A9" s="63" t="s">
        <v>950</v>
      </c>
      <c r="B9" s="64">
        <f>VLOOKUP($A9,'Return Data'!$B$7:$R$2843,3,0)</f>
        <v>44413</v>
      </c>
      <c r="C9" s="65">
        <f>VLOOKUP($A9,'Return Data'!$B$7:$R$2843,4,0)</f>
        <v>48.19</v>
      </c>
      <c r="D9" s="65">
        <f>VLOOKUP($A9,'Return Data'!$B$7:$R$2843,10,0)</f>
        <v>12.593500000000001</v>
      </c>
      <c r="E9" s="66">
        <f t="shared" si="0"/>
        <v>20</v>
      </c>
      <c r="F9" s="65">
        <f>VLOOKUP($A9,'Return Data'!$B$7:$R$2843,11,0)</f>
        <v>10.4262</v>
      </c>
      <c r="G9" s="66">
        <f t="shared" si="1"/>
        <v>23</v>
      </c>
      <c r="H9" s="65">
        <f>VLOOKUP($A9,'Return Data'!$B$7:$R$2843,12,0)</f>
        <v>32.136000000000003</v>
      </c>
      <c r="I9" s="66">
        <f t="shared" si="2"/>
        <v>26</v>
      </c>
      <c r="J9" s="65">
        <f>VLOOKUP($A9,'Return Data'!$B$7:$R$2843,13,0)</f>
        <v>45.413400000000003</v>
      </c>
      <c r="K9" s="66">
        <f t="shared" si="3"/>
        <v>24</v>
      </c>
      <c r="L9" s="65">
        <f>VLOOKUP($A9,'Return Data'!$B$7:$R$2843,17,0)</f>
        <v>25.046099999999999</v>
      </c>
      <c r="M9" s="66">
        <f t="shared" si="4"/>
        <v>13</v>
      </c>
      <c r="N9" s="65">
        <f>VLOOKUP($A9,'Return Data'!$B$7:$R$2843,14,0)</f>
        <v>16.5245</v>
      </c>
      <c r="O9" s="66">
        <f t="shared" si="5"/>
        <v>2</v>
      </c>
      <c r="P9" s="65">
        <f>VLOOKUP($A9,'Return Data'!$B$7:$R$2843,15,0)</f>
        <v>18.072700000000001</v>
      </c>
      <c r="Q9" s="66">
        <f t="shared" si="6"/>
        <v>1</v>
      </c>
      <c r="R9" s="65">
        <f>VLOOKUP($A9,'Return Data'!$B$7:$R$2843,16,0)</f>
        <v>17.348299999999998</v>
      </c>
      <c r="S9" s="67">
        <f t="shared" si="7"/>
        <v>3</v>
      </c>
    </row>
    <row r="10" spans="1:20" x14ac:dyDescent="0.3">
      <c r="A10" s="63" t="s">
        <v>953</v>
      </c>
      <c r="B10" s="64">
        <f>VLOOKUP($A10,'Return Data'!$B$7:$R$2843,3,0)</f>
        <v>44413</v>
      </c>
      <c r="C10" s="65">
        <f>VLOOKUP($A10,'Return Data'!$B$7:$R$2843,4,0)</f>
        <v>22.4</v>
      </c>
      <c r="D10" s="65">
        <f>VLOOKUP($A10,'Return Data'!$B$7:$R$2843,10,0)</f>
        <v>13.763299999999999</v>
      </c>
      <c r="E10" s="66">
        <f t="shared" si="0"/>
        <v>10</v>
      </c>
      <c r="F10" s="65">
        <f>VLOOKUP($A10,'Return Data'!$B$7:$R$2843,11,0)</f>
        <v>12.224399999999999</v>
      </c>
      <c r="G10" s="66">
        <f t="shared" si="1"/>
        <v>14</v>
      </c>
      <c r="H10" s="65">
        <f>VLOOKUP($A10,'Return Data'!$B$7:$R$2843,12,0)</f>
        <v>36.9193</v>
      </c>
      <c r="I10" s="66">
        <f t="shared" si="2"/>
        <v>16</v>
      </c>
      <c r="J10" s="65">
        <f>VLOOKUP($A10,'Return Data'!$B$7:$R$2843,13,0)</f>
        <v>48.050199999999997</v>
      </c>
      <c r="K10" s="66">
        <f t="shared" si="3"/>
        <v>19</v>
      </c>
      <c r="L10" s="65">
        <f>VLOOKUP($A10,'Return Data'!$B$7:$R$2843,17,0)</f>
        <v>25.206299999999999</v>
      </c>
      <c r="M10" s="66">
        <f t="shared" si="4"/>
        <v>12</v>
      </c>
      <c r="N10" s="65">
        <f>VLOOKUP($A10,'Return Data'!$B$7:$R$2843,14,0)</f>
        <v>14.0831</v>
      </c>
      <c r="O10" s="66">
        <f t="shared" si="5"/>
        <v>12</v>
      </c>
      <c r="P10" s="65">
        <f>VLOOKUP($A10,'Return Data'!$B$7:$R$2843,15,0)</f>
        <v>13.554</v>
      </c>
      <c r="Q10" s="66">
        <f t="shared" si="6"/>
        <v>18</v>
      </c>
      <c r="R10" s="65">
        <f>VLOOKUP($A10,'Return Data'!$B$7:$R$2843,16,0)</f>
        <v>12.7392</v>
      </c>
      <c r="S10" s="67">
        <f t="shared" si="7"/>
        <v>25</v>
      </c>
    </row>
    <row r="11" spans="1:20" x14ac:dyDescent="0.3">
      <c r="A11" s="63" t="s">
        <v>955</v>
      </c>
      <c r="B11" s="64">
        <f>VLOOKUP($A11,'Return Data'!$B$7:$R$2843,3,0)</f>
        <v>44413</v>
      </c>
      <c r="C11" s="65">
        <f>VLOOKUP($A11,'Return Data'!$B$7:$R$2843,4,0)</f>
        <v>145.43</v>
      </c>
      <c r="D11" s="65">
        <f>VLOOKUP($A11,'Return Data'!$B$7:$R$2843,10,0)</f>
        <v>12.4053</v>
      </c>
      <c r="E11" s="66">
        <f t="shared" si="0"/>
        <v>23</v>
      </c>
      <c r="F11" s="65">
        <f>VLOOKUP($A11,'Return Data'!$B$7:$R$2843,11,0)</f>
        <v>10.057499999999999</v>
      </c>
      <c r="G11" s="66">
        <f t="shared" si="1"/>
        <v>25</v>
      </c>
      <c r="H11" s="65">
        <f>VLOOKUP($A11,'Return Data'!$B$7:$R$2843,12,0)</f>
        <v>33.116700000000002</v>
      </c>
      <c r="I11" s="66">
        <f t="shared" si="2"/>
        <v>23</v>
      </c>
      <c r="J11" s="65">
        <f>VLOOKUP($A11,'Return Data'!$B$7:$R$2843,13,0)</f>
        <v>44.204300000000003</v>
      </c>
      <c r="K11" s="66">
        <f t="shared" si="3"/>
        <v>25</v>
      </c>
      <c r="L11" s="65">
        <f>VLOOKUP($A11,'Return Data'!$B$7:$R$2843,17,0)</f>
        <v>24.485399999999998</v>
      </c>
      <c r="M11" s="66">
        <f t="shared" si="4"/>
        <v>14</v>
      </c>
      <c r="N11" s="65">
        <f>VLOOKUP($A11,'Return Data'!$B$7:$R$2843,14,0)</f>
        <v>16.445699999999999</v>
      </c>
      <c r="O11" s="66">
        <f t="shared" si="5"/>
        <v>3</v>
      </c>
      <c r="P11" s="65">
        <f>VLOOKUP($A11,'Return Data'!$B$7:$R$2843,15,0)</f>
        <v>14.438000000000001</v>
      </c>
      <c r="Q11" s="66">
        <f t="shared" si="6"/>
        <v>9</v>
      </c>
      <c r="R11" s="65">
        <f>VLOOKUP($A11,'Return Data'!$B$7:$R$2843,16,0)</f>
        <v>16.215699999999998</v>
      </c>
      <c r="S11" s="67">
        <f t="shared" si="7"/>
        <v>6</v>
      </c>
    </row>
    <row r="12" spans="1:20" x14ac:dyDescent="0.3">
      <c r="A12" s="63" t="s">
        <v>956</v>
      </c>
      <c r="B12" s="64">
        <f>VLOOKUP($A12,'Return Data'!$B$7:$R$2843,3,0)</f>
        <v>44413</v>
      </c>
      <c r="C12" s="65">
        <f>VLOOKUP($A12,'Return Data'!$B$7:$R$2843,4,0)</f>
        <v>43.38</v>
      </c>
      <c r="D12" s="65">
        <f>VLOOKUP($A12,'Return Data'!$B$7:$R$2843,10,0)</f>
        <v>13.086499999999999</v>
      </c>
      <c r="E12" s="66">
        <f t="shared" si="0"/>
        <v>16</v>
      </c>
      <c r="F12" s="65">
        <f>VLOOKUP($A12,'Return Data'!$B$7:$R$2843,11,0)</f>
        <v>11.545400000000001</v>
      </c>
      <c r="G12" s="66">
        <f t="shared" si="1"/>
        <v>18</v>
      </c>
      <c r="H12" s="65">
        <f>VLOOKUP($A12,'Return Data'!$B$7:$R$2843,12,0)</f>
        <v>37.104900000000001</v>
      </c>
      <c r="I12" s="66">
        <f t="shared" si="2"/>
        <v>14</v>
      </c>
      <c r="J12" s="65">
        <f>VLOOKUP($A12,'Return Data'!$B$7:$R$2843,13,0)</f>
        <v>49.4831</v>
      </c>
      <c r="K12" s="66">
        <f t="shared" si="3"/>
        <v>12</v>
      </c>
      <c r="L12" s="65">
        <f>VLOOKUP($A12,'Return Data'!$B$7:$R$2843,17,0)</f>
        <v>30.869599999999998</v>
      </c>
      <c r="M12" s="66">
        <f t="shared" si="4"/>
        <v>1</v>
      </c>
      <c r="N12" s="65">
        <f>VLOOKUP($A12,'Return Data'!$B$7:$R$2843,14,0)</f>
        <v>18.778600000000001</v>
      </c>
      <c r="O12" s="66">
        <f t="shared" si="5"/>
        <v>1</v>
      </c>
      <c r="P12" s="65">
        <f>VLOOKUP($A12,'Return Data'!$B$7:$R$2843,15,0)</f>
        <v>17.731999999999999</v>
      </c>
      <c r="Q12" s="66">
        <f t="shared" si="6"/>
        <v>2</v>
      </c>
      <c r="R12" s="65">
        <f>VLOOKUP($A12,'Return Data'!$B$7:$R$2843,16,0)</f>
        <v>16.100200000000001</v>
      </c>
      <c r="S12" s="67">
        <f t="shared" si="7"/>
        <v>7</v>
      </c>
    </row>
    <row r="13" spans="1:20" x14ac:dyDescent="0.3">
      <c r="A13" s="63" t="s">
        <v>958</v>
      </c>
      <c r="B13" s="64">
        <f>VLOOKUP($A13,'Return Data'!$B$7:$R$2843,3,0)</f>
        <v>44413</v>
      </c>
      <c r="C13" s="65">
        <f>VLOOKUP($A13,'Return Data'!$B$7:$R$2843,4,0)</f>
        <v>306.95499999999998</v>
      </c>
      <c r="D13" s="65">
        <f>VLOOKUP($A13,'Return Data'!$B$7:$R$2843,10,0)</f>
        <v>14.356199999999999</v>
      </c>
      <c r="E13" s="66">
        <f t="shared" si="0"/>
        <v>6</v>
      </c>
      <c r="F13" s="65">
        <f>VLOOKUP($A13,'Return Data'!$B$7:$R$2843,11,0)</f>
        <v>13.8354</v>
      </c>
      <c r="G13" s="66">
        <f t="shared" si="1"/>
        <v>4</v>
      </c>
      <c r="H13" s="65">
        <f>VLOOKUP($A13,'Return Data'!$B$7:$R$2843,12,0)</f>
        <v>36.741100000000003</v>
      </c>
      <c r="I13" s="66">
        <f t="shared" si="2"/>
        <v>18</v>
      </c>
      <c r="J13" s="65">
        <f>VLOOKUP($A13,'Return Data'!$B$7:$R$2843,13,0)</f>
        <v>47.8354</v>
      </c>
      <c r="K13" s="66">
        <f t="shared" si="3"/>
        <v>20</v>
      </c>
      <c r="L13" s="65">
        <f>VLOOKUP($A13,'Return Data'!$B$7:$R$2843,17,0)</f>
        <v>23.740100000000002</v>
      </c>
      <c r="M13" s="66">
        <f t="shared" si="4"/>
        <v>20</v>
      </c>
      <c r="N13" s="65">
        <f>VLOOKUP($A13,'Return Data'!$B$7:$R$2843,14,0)</f>
        <v>12.0745</v>
      </c>
      <c r="O13" s="66">
        <f t="shared" si="5"/>
        <v>25</v>
      </c>
      <c r="P13" s="65">
        <f>VLOOKUP($A13,'Return Data'!$B$7:$R$2843,15,0)</f>
        <v>12.0441</v>
      </c>
      <c r="Q13" s="66">
        <f t="shared" si="6"/>
        <v>25</v>
      </c>
      <c r="R13" s="65">
        <f>VLOOKUP($A13,'Return Data'!$B$7:$R$2843,16,0)</f>
        <v>12.5389</v>
      </c>
      <c r="S13" s="67">
        <f t="shared" si="7"/>
        <v>27</v>
      </c>
    </row>
    <row r="14" spans="1:20" x14ac:dyDescent="0.3">
      <c r="A14" s="63" t="s">
        <v>961</v>
      </c>
      <c r="B14" s="64">
        <f>VLOOKUP($A14,'Return Data'!$B$7:$R$2843,3,0)</f>
        <v>44413</v>
      </c>
      <c r="C14" s="65">
        <f>VLOOKUP($A14,'Return Data'!$B$7:$R$2843,4,0)</f>
        <v>56.15</v>
      </c>
      <c r="D14" s="65">
        <f>VLOOKUP($A14,'Return Data'!$B$7:$R$2843,10,0)</f>
        <v>13.297000000000001</v>
      </c>
      <c r="E14" s="66">
        <f t="shared" si="0"/>
        <v>14</v>
      </c>
      <c r="F14" s="65">
        <f>VLOOKUP($A14,'Return Data'!$B$7:$R$2843,11,0)</f>
        <v>11.608000000000001</v>
      </c>
      <c r="G14" s="66">
        <f t="shared" si="1"/>
        <v>17</v>
      </c>
      <c r="H14" s="65">
        <f>VLOOKUP($A14,'Return Data'!$B$7:$R$2843,12,0)</f>
        <v>35.8249</v>
      </c>
      <c r="I14" s="66">
        <f t="shared" si="2"/>
        <v>21</v>
      </c>
      <c r="J14" s="65">
        <f>VLOOKUP($A14,'Return Data'!$B$7:$R$2843,13,0)</f>
        <v>48.4664</v>
      </c>
      <c r="K14" s="66">
        <f t="shared" si="3"/>
        <v>16</v>
      </c>
      <c r="L14" s="65">
        <f>VLOOKUP($A14,'Return Data'!$B$7:$R$2843,17,0)</f>
        <v>25.7789</v>
      </c>
      <c r="M14" s="66">
        <f t="shared" si="4"/>
        <v>8</v>
      </c>
      <c r="N14" s="65">
        <f>VLOOKUP($A14,'Return Data'!$B$7:$R$2843,14,0)</f>
        <v>14.341200000000001</v>
      </c>
      <c r="O14" s="66">
        <f t="shared" si="5"/>
        <v>11</v>
      </c>
      <c r="P14" s="65">
        <f>VLOOKUP($A14,'Return Data'!$B$7:$R$2843,15,0)</f>
        <v>15.1205</v>
      </c>
      <c r="Q14" s="66">
        <f t="shared" si="6"/>
        <v>4</v>
      </c>
      <c r="R14" s="65">
        <f>VLOOKUP($A14,'Return Data'!$B$7:$R$2843,16,0)</f>
        <v>15.4801</v>
      </c>
      <c r="S14" s="67">
        <f t="shared" si="7"/>
        <v>11</v>
      </c>
    </row>
    <row r="15" spans="1:20" x14ac:dyDescent="0.3">
      <c r="A15" s="63" t="s">
        <v>963</v>
      </c>
      <c r="B15" s="64">
        <f>VLOOKUP($A15,'Return Data'!$B$7:$R$2843,3,0)</f>
        <v>44413</v>
      </c>
      <c r="C15" s="65">
        <f>VLOOKUP($A15,'Return Data'!$B$7:$R$2843,4,0)</f>
        <v>725.72050000000002</v>
      </c>
      <c r="D15" s="65">
        <f>VLOOKUP($A15,'Return Data'!$B$7:$R$2843,10,0)</f>
        <v>11.5701</v>
      </c>
      <c r="E15" s="66">
        <f t="shared" si="0"/>
        <v>28</v>
      </c>
      <c r="F15" s="65">
        <f>VLOOKUP($A15,'Return Data'!$B$7:$R$2843,11,0)</f>
        <v>12.3207</v>
      </c>
      <c r="G15" s="66">
        <f t="shared" si="1"/>
        <v>13</v>
      </c>
      <c r="H15" s="65">
        <f>VLOOKUP($A15,'Return Data'!$B$7:$R$2843,12,0)</f>
        <v>46.514699999999998</v>
      </c>
      <c r="I15" s="66">
        <f t="shared" si="2"/>
        <v>1</v>
      </c>
      <c r="J15" s="65">
        <f>VLOOKUP($A15,'Return Data'!$B$7:$R$2843,13,0)</f>
        <v>63.053400000000003</v>
      </c>
      <c r="K15" s="66">
        <f t="shared" si="3"/>
        <v>1</v>
      </c>
      <c r="L15" s="65">
        <f>VLOOKUP($A15,'Return Data'!$B$7:$R$2843,17,0)</f>
        <v>27.1188</v>
      </c>
      <c r="M15" s="66">
        <f t="shared" si="4"/>
        <v>4</v>
      </c>
      <c r="N15" s="65">
        <f>VLOOKUP($A15,'Return Data'!$B$7:$R$2843,14,0)</f>
        <v>14.0535</v>
      </c>
      <c r="O15" s="66">
        <f t="shared" si="5"/>
        <v>14</v>
      </c>
      <c r="P15" s="65">
        <f>VLOOKUP($A15,'Return Data'!$B$7:$R$2843,15,0)</f>
        <v>12.565799999999999</v>
      </c>
      <c r="Q15" s="66">
        <f t="shared" si="6"/>
        <v>24</v>
      </c>
      <c r="R15" s="65">
        <f>VLOOKUP($A15,'Return Data'!$B$7:$R$2843,16,0)</f>
        <v>13.827299999999999</v>
      </c>
      <c r="S15" s="67">
        <f t="shared" si="7"/>
        <v>20</v>
      </c>
    </row>
    <row r="16" spans="1:20" x14ac:dyDescent="0.3">
      <c r="A16" s="63" t="s">
        <v>965</v>
      </c>
      <c r="B16" s="64">
        <f>VLOOKUP($A16,'Return Data'!$B$7:$R$2843,3,0)</f>
        <v>44413</v>
      </c>
      <c r="C16" s="65">
        <f>VLOOKUP($A16,'Return Data'!$B$7:$R$2843,4,0)</f>
        <v>681.14599999999996</v>
      </c>
      <c r="D16" s="65">
        <f>VLOOKUP($A16,'Return Data'!$B$7:$R$2843,10,0)</f>
        <v>12.3688</v>
      </c>
      <c r="E16" s="66">
        <f t="shared" si="0"/>
        <v>24</v>
      </c>
      <c r="F16" s="65">
        <f>VLOOKUP($A16,'Return Data'!$B$7:$R$2843,11,0)</f>
        <v>9.7744</v>
      </c>
      <c r="G16" s="66">
        <f t="shared" si="1"/>
        <v>27</v>
      </c>
      <c r="H16" s="65">
        <f>VLOOKUP($A16,'Return Data'!$B$7:$R$2843,12,0)</f>
        <v>42.178199999999997</v>
      </c>
      <c r="I16" s="66">
        <f t="shared" si="2"/>
        <v>4</v>
      </c>
      <c r="J16" s="65">
        <f>VLOOKUP($A16,'Return Data'!$B$7:$R$2843,13,0)</f>
        <v>52.082900000000002</v>
      </c>
      <c r="K16" s="66">
        <f t="shared" si="3"/>
        <v>9</v>
      </c>
      <c r="L16" s="65">
        <f>VLOOKUP($A16,'Return Data'!$B$7:$R$2843,17,0)</f>
        <v>18.703299999999999</v>
      </c>
      <c r="M16" s="66">
        <f t="shared" si="4"/>
        <v>29</v>
      </c>
      <c r="N16" s="65">
        <f>VLOOKUP($A16,'Return Data'!$B$7:$R$2843,14,0)</f>
        <v>11.995100000000001</v>
      </c>
      <c r="O16" s="66">
        <f t="shared" si="5"/>
        <v>26</v>
      </c>
      <c r="P16" s="65">
        <f>VLOOKUP($A16,'Return Data'!$B$7:$R$2843,15,0)</f>
        <v>13.065099999999999</v>
      </c>
      <c r="Q16" s="66">
        <f t="shared" si="6"/>
        <v>22</v>
      </c>
      <c r="R16" s="65">
        <f>VLOOKUP($A16,'Return Data'!$B$7:$R$2843,16,0)</f>
        <v>13.673500000000001</v>
      </c>
      <c r="S16" s="67">
        <f t="shared" si="7"/>
        <v>21</v>
      </c>
    </row>
    <row r="17" spans="1:19" x14ac:dyDescent="0.3">
      <c r="A17" s="63" t="s">
        <v>967</v>
      </c>
      <c r="B17" s="64">
        <f>VLOOKUP($A17,'Return Data'!$B$7:$R$2843,3,0)</f>
        <v>44413</v>
      </c>
      <c r="C17" s="65">
        <f>VLOOKUP($A17,'Return Data'!$B$7:$R$2843,4,0)</f>
        <v>321.18900000000002</v>
      </c>
      <c r="D17" s="65">
        <f>VLOOKUP($A17,'Return Data'!$B$7:$R$2843,10,0)</f>
        <v>12.5059</v>
      </c>
      <c r="E17" s="66">
        <f t="shared" si="0"/>
        <v>22</v>
      </c>
      <c r="F17" s="65">
        <f>VLOOKUP($A17,'Return Data'!$B$7:$R$2843,11,0)</f>
        <v>7.8314000000000004</v>
      </c>
      <c r="G17" s="66">
        <f t="shared" si="1"/>
        <v>29</v>
      </c>
      <c r="H17" s="65">
        <f>VLOOKUP($A17,'Return Data'!$B$7:$R$2843,12,0)</f>
        <v>32.384599999999999</v>
      </c>
      <c r="I17" s="66">
        <f t="shared" si="2"/>
        <v>25</v>
      </c>
      <c r="J17" s="65">
        <f>VLOOKUP($A17,'Return Data'!$B$7:$R$2843,13,0)</f>
        <v>45.741100000000003</v>
      </c>
      <c r="K17" s="66">
        <f t="shared" si="3"/>
        <v>22</v>
      </c>
      <c r="L17" s="65">
        <f>VLOOKUP($A17,'Return Data'!$B$7:$R$2843,17,0)</f>
        <v>23.0122</v>
      </c>
      <c r="M17" s="66">
        <f t="shared" si="4"/>
        <v>24</v>
      </c>
      <c r="N17" s="65">
        <f>VLOOKUP($A17,'Return Data'!$B$7:$R$2843,14,0)</f>
        <v>13.210800000000001</v>
      </c>
      <c r="O17" s="66">
        <f t="shared" si="5"/>
        <v>21</v>
      </c>
      <c r="P17" s="65">
        <f>VLOOKUP($A17,'Return Data'!$B$7:$R$2843,15,0)</f>
        <v>14.099600000000001</v>
      </c>
      <c r="Q17" s="66">
        <f t="shared" si="6"/>
        <v>12</v>
      </c>
      <c r="R17" s="65">
        <f>VLOOKUP($A17,'Return Data'!$B$7:$R$2843,16,0)</f>
        <v>13.6144</v>
      </c>
      <c r="S17" s="67">
        <f t="shared" si="7"/>
        <v>22</v>
      </c>
    </row>
    <row r="18" spans="1:19" x14ac:dyDescent="0.3">
      <c r="A18" s="63" t="s">
        <v>969</v>
      </c>
      <c r="B18" s="64">
        <f>VLOOKUP($A18,'Return Data'!$B$7:$R$2843,3,0)</f>
        <v>44413</v>
      </c>
      <c r="C18" s="65">
        <f>VLOOKUP($A18,'Return Data'!$B$7:$R$2843,4,0)</f>
        <v>65.099999999999994</v>
      </c>
      <c r="D18" s="65">
        <f>VLOOKUP($A18,'Return Data'!$B$7:$R$2843,10,0)</f>
        <v>12.668699999999999</v>
      </c>
      <c r="E18" s="66">
        <f t="shared" si="0"/>
        <v>19</v>
      </c>
      <c r="F18" s="65">
        <f>VLOOKUP($A18,'Return Data'!$B$7:$R$2843,11,0)</f>
        <v>12.2027</v>
      </c>
      <c r="G18" s="66">
        <f t="shared" si="1"/>
        <v>15</v>
      </c>
      <c r="H18" s="65">
        <f>VLOOKUP($A18,'Return Data'!$B$7:$R$2843,12,0)</f>
        <v>39.340800000000002</v>
      </c>
      <c r="I18" s="66">
        <f t="shared" si="2"/>
        <v>10</v>
      </c>
      <c r="J18" s="65">
        <f>VLOOKUP($A18,'Return Data'!$B$7:$R$2843,13,0)</f>
        <v>50.485399999999998</v>
      </c>
      <c r="K18" s="66">
        <f t="shared" si="3"/>
        <v>11</v>
      </c>
      <c r="L18" s="65">
        <f>VLOOKUP($A18,'Return Data'!$B$7:$R$2843,17,0)</f>
        <v>24.0641</v>
      </c>
      <c r="M18" s="66">
        <f t="shared" si="4"/>
        <v>17</v>
      </c>
      <c r="N18" s="65">
        <f>VLOOKUP($A18,'Return Data'!$B$7:$R$2843,14,0)</f>
        <v>14.0807</v>
      </c>
      <c r="O18" s="66">
        <f t="shared" si="5"/>
        <v>13</v>
      </c>
      <c r="P18" s="65">
        <f>VLOOKUP($A18,'Return Data'!$B$7:$R$2843,15,0)</f>
        <v>14.6716</v>
      </c>
      <c r="Q18" s="66">
        <f t="shared" si="6"/>
        <v>8</v>
      </c>
      <c r="R18" s="65">
        <f>VLOOKUP($A18,'Return Data'!$B$7:$R$2843,16,0)</f>
        <v>15.723000000000001</v>
      </c>
      <c r="S18" s="67">
        <f t="shared" si="7"/>
        <v>8</v>
      </c>
    </row>
    <row r="19" spans="1:19" x14ac:dyDescent="0.3">
      <c r="A19" s="63" t="s">
        <v>971</v>
      </c>
      <c r="B19" s="64">
        <f>VLOOKUP($A19,'Return Data'!$B$7:$R$2843,3,0)</f>
        <v>44413</v>
      </c>
      <c r="C19" s="65">
        <f>VLOOKUP($A19,'Return Data'!$B$7:$R$2843,4,0)</f>
        <v>40.47</v>
      </c>
      <c r="D19" s="65">
        <f>VLOOKUP($A19,'Return Data'!$B$7:$R$2843,10,0)</f>
        <v>16.026399999999999</v>
      </c>
      <c r="E19" s="66">
        <f t="shared" si="0"/>
        <v>2</v>
      </c>
      <c r="F19" s="65">
        <f>VLOOKUP($A19,'Return Data'!$B$7:$R$2843,11,0)</f>
        <v>16.3934</v>
      </c>
      <c r="G19" s="66">
        <f t="shared" si="1"/>
        <v>2</v>
      </c>
      <c r="H19" s="65">
        <f>VLOOKUP($A19,'Return Data'!$B$7:$R$2843,12,0)</f>
        <v>40.7652</v>
      </c>
      <c r="I19" s="66">
        <f t="shared" si="2"/>
        <v>7</v>
      </c>
      <c r="J19" s="65">
        <f>VLOOKUP($A19,'Return Data'!$B$7:$R$2843,13,0)</f>
        <v>53.586300000000001</v>
      </c>
      <c r="K19" s="66">
        <f t="shared" si="3"/>
        <v>5</v>
      </c>
      <c r="L19" s="65">
        <f>VLOOKUP($A19,'Return Data'!$B$7:$R$2843,17,0)</f>
        <v>28.3751</v>
      </c>
      <c r="M19" s="66">
        <f t="shared" si="4"/>
        <v>3</v>
      </c>
      <c r="N19" s="65">
        <f>VLOOKUP($A19,'Return Data'!$B$7:$R$2843,14,0)</f>
        <v>16.0534</v>
      </c>
      <c r="O19" s="66">
        <f t="shared" si="5"/>
        <v>4</v>
      </c>
      <c r="P19" s="65">
        <f>VLOOKUP($A19,'Return Data'!$B$7:$R$2843,15,0)</f>
        <v>13.839399999999999</v>
      </c>
      <c r="Q19" s="66">
        <f t="shared" si="6"/>
        <v>13</v>
      </c>
      <c r="R19" s="65">
        <f>VLOOKUP($A19,'Return Data'!$B$7:$R$2843,16,0)</f>
        <v>15.033300000000001</v>
      </c>
      <c r="S19" s="67">
        <f t="shared" si="7"/>
        <v>15</v>
      </c>
    </row>
    <row r="20" spans="1:19" x14ac:dyDescent="0.3">
      <c r="A20" s="63" t="s">
        <v>972</v>
      </c>
      <c r="B20" s="64">
        <f>VLOOKUP($A20,'Return Data'!$B$7:$R$2843,3,0)</f>
        <v>44413</v>
      </c>
      <c r="C20" s="65">
        <f>VLOOKUP($A20,'Return Data'!$B$7:$R$2843,4,0)</f>
        <v>51.09</v>
      </c>
      <c r="D20" s="65">
        <f>VLOOKUP($A20,'Return Data'!$B$7:$R$2843,10,0)</f>
        <v>13.760899999999999</v>
      </c>
      <c r="E20" s="66">
        <f t="shared" si="0"/>
        <v>11</v>
      </c>
      <c r="F20" s="65">
        <f>VLOOKUP($A20,'Return Data'!$B$7:$R$2843,11,0)</f>
        <v>9.9182000000000006</v>
      </c>
      <c r="G20" s="66">
        <f t="shared" si="1"/>
        <v>26</v>
      </c>
      <c r="H20" s="65">
        <f>VLOOKUP($A20,'Return Data'!$B$7:$R$2843,12,0)</f>
        <v>32.701300000000003</v>
      </c>
      <c r="I20" s="66">
        <f t="shared" si="2"/>
        <v>24</v>
      </c>
      <c r="J20" s="65">
        <f>VLOOKUP($A20,'Return Data'!$B$7:$R$2843,13,0)</f>
        <v>42.909100000000002</v>
      </c>
      <c r="K20" s="66">
        <f t="shared" si="3"/>
        <v>26</v>
      </c>
      <c r="L20" s="65">
        <f>VLOOKUP($A20,'Return Data'!$B$7:$R$2843,17,0)</f>
        <v>25.3599</v>
      </c>
      <c r="M20" s="66">
        <f t="shared" si="4"/>
        <v>10</v>
      </c>
      <c r="N20" s="65">
        <f>VLOOKUP($A20,'Return Data'!$B$7:$R$2843,14,0)</f>
        <v>13.1623</v>
      </c>
      <c r="O20" s="66">
        <f t="shared" si="5"/>
        <v>22</v>
      </c>
      <c r="P20" s="65">
        <f>VLOOKUP($A20,'Return Data'!$B$7:$R$2843,15,0)</f>
        <v>14.1914</v>
      </c>
      <c r="Q20" s="66">
        <f t="shared" si="6"/>
        <v>11</v>
      </c>
      <c r="R20" s="65">
        <f>VLOOKUP($A20,'Return Data'!$B$7:$R$2843,16,0)</f>
        <v>13.495799999999999</v>
      </c>
      <c r="S20" s="67">
        <f t="shared" si="7"/>
        <v>23</v>
      </c>
    </row>
    <row r="21" spans="1:19" x14ac:dyDescent="0.3">
      <c r="A21" s="63" t="s">
        <v>975</v>
      </c>
      <c r="B21" s="64">
        <f>VLOOKUP($A21,'Return Data'!$B$7:$R$2843,3,0)</f>
        <v>44413</v>
      </c>
      <c r="C21" s="65">
        <f>VLOOKUP($A21,'Return Data'!$B$7:$R$2843,4,0)</f>
        <v>31.15</v>
      </c>
      <c r="D21" s="65">
        <f>VLOOKUP($A21,'Return Data'!$B$7:$R$2843,10,0)</f>
        <v>10.933</v>
      </c>
      <c r="E21" s="66">
        <f t="shared" si="0"/>
        <v>29</v>
      </c>
      <c r="F21" s="65">
        <f>VLOOKUP($A21,'Return Data'!$B$7:$R$2843,11,0)</f>
        <v>8.4610000000000003</v>
      </c>
      <c r="G21" s="66">
        <f t="shared" si="1"/>
        <v>28</v>
      </c>
      <c r="H21" s="65">
        <f>VLOOKUP($A21,'Return Data'!$B$7:$R$2843,12,0)</f>
        <v>28.825500000000002</v>
      </c>
      <c r="I21" s="66">
        <f t="shared" si="2"/>
        <v>28</v>
      </c>
      <c r="J21" s="65">
        <f>VLOOKUP($A21,'Return Data'!$B$7:$R$2843,13,0)</f>
        <v>41.269799999999996</v>
      </c>
      <c r="K21" s="66">
        <f t="shared" si="3"/>
        <v>27</v>
      </c>
      <c r="L21" s="65">
        <f>VLOOKUP($A21,'Return Data'!$B$7:$R$2843,17,0)</f>
        <v>18.936699999999998</v>
      </c>
      <c r="M21" s="66">
        <f t="shared" si="4"/>
        <v>28</v>
      </c>
      <c r="N21" s="65">
        <f>VLOOKUP($A21,'Return Data'!$B$7:$R$2843,14,0)</f>
        <v>10.9305</v>
      </c>
      <c r="O21" s="66">
        <f t="shared" si="5"/>
        <v>27</v>
      </c>
      <c r="P21" s="65">
        <f>VLOOKUP($A21,'Return Data'!$B$7:$R$2843,15,0)</f>
        <v>13.0419</v>
      </c>
      <c r="Q21" s="66">
        <f t="shared" si="6"/>
        <v>23</v>
      </c>
      <c r="R21" s="65">
        <f>VLOOKUP($A21,'Return Data'!$B$7:$R$2843,16,0)</f>
        <v>13.222300000000001</v>
      </c>
      <c r="S21" s="67">
        <f t="shared" si="7"/>
        <v>24</v>
      </c>
    </row>
    <row r="22" spans="1:19" x14ac:dyDescent="0.3">
      <c r="A22" s="63" t="s">
        <v>977</v>
      </c>
      <c r="B22" s="64">
        <f>VLOOKUP($A22,'Return Data'!$B$7:$R$2843,3,0)</f>
        <v>44413</v>
      </c>
      <c r="C22" s="65">
        <f>VLOOKUP($A22,'Return Data'!$B$7:$R$2843,4,0)</f>
        <v>47.51</v>
      </c>
      <c r="D22" s="65">
        <f>VLOOKUP($A22,'Return Data'!$B$7:$R$2843,10,0)</f>
        <v>18.0959</v>
      </c>
      <c r="E22" s="66">
        <f t="shared" si="0"/>
        <v>1</v>
      </c>
      <c r="F22" s="65">
        <f>VLOOKUP($A22,'Return Data'!$B$7:$R$2843,11,0)</f>
        <v>18.066600000000001</v>
      </c>
      <c r="G22" s="66">
        <f t="shared" si="1"/>
        <v>1</v>
      </c>
      <c r="H22" s="65">
        <f>VLOOKUP($A22,'Return Data'!$B$7:$R$2843,12,0)</f>
        <v>39.407299999999999</v>
      </c>
      <c r="I22" s="66">
        <f t="shared" si="2"/>
        <v>9</v>
      </c>
      <c r="J22" s="65">
        <f>VLOOKUP($A22,'Return Data'!$B$7:$R$2843,13,0)</f>
        <v>48.375999999999998</v>
      </c>
      <c r="K22" s="66">
        <f t="shared" si="3"/>
        <v>17</v>
      </c>
      <c r="L22" s="65">
        <f>VLOOKUP($A22,'Return Data'!$B$7:$R$2843,17,0)</f>
        <v>25.888100000000001</v>
      </c>
      <c r="M22" s="66">
        <f t="shared" si="4"/>
        <v>7</v>
      </c>
      <c r="N22" s="65">
        <f>VLOOKUP($A22,'Return Data'!$B$7:$R$2843,14,0)</f>
        <v>14.3492</v>
      </c>
      <c r="O22" s="66">
        <f t="shared" si="5"/>
        <v>10</v>
      </c>
      <c r="P22" s="65">
        <f>VLOOKUP($A22,'Return Data'!$B$7:$R$2843,15,0)</f>
        <v>14.7407</v>
      </c>
      <c r="Q22" s="66">
        <f t="shared" si="6"/>
        <v>7</v>
      </c>
      <c r="R22" s="65">
        <f>VLOOKUP($A22,'Return Data'!$B$7:$R$2843,16,0)</f>
        <v>16.249199999999998</v>
      </c>
      <c r="S22" s="67">
        <f t="shared" si="7"/>
        <v>5</v>
      </c>
    </row>
    <row r="23" spans="1:19" x14ac:dyDescent="0.3">
      <c r="A23" s="63" t="s">
        <v>979</v>
      </c>
      <c r="B23" s="64">
        <f>VLOOKUP($A23,'Return Data'!$B$7:$R$2843,3,0)</f>
        <v>44413</v>
      </c>
      <c r="C23" s="65">
        <f>VLOOKUP($A23,'Return Data'!$B$7:$R$2843,4,0)</f>
        <v>101.0466</v>
      </c>
      <c r="D23" s="65">
        <f>VLOOKUP($A23,'Return Data'!$B$7:$R$2843,10,0)</f>
        <v>11.7707</v>
      </c>
      <c r="E23" s="66">
        <f t="shared" si="0"/>
        <v>27</v>
      </c>
      <c r="F23" s="65">
        <f>VLOOKUP($A23,'Return Data'!$B$7:$R$2843,11,0)</f>
        <v>10.1195</v>
      </c>
      <c r="G23" s="66">
        <f t="shared" si="1"/>
        <v>24</v>
      </c>
      <c r="H23" s="65">
        <f>VLOOKUP($A23,'Return Data'!$B$7:$R$2843,12,0)</f>
        <v>26.956199999999999</v>
      </c>
      <c r="I23" s="66">
        <f t="shared" si="2"/>
        <v>29</v>
      </c>
      <c r="J23" s="65">
        <f>VLOOKUP($A23,'Return Data'!$B$7:$R$2843,13,0)</f>
        <v>34.831800000000001</v>
      </c>
      <c r="K23" s="66">
        <f t="shared" si="3"/>
        <v>29</v>
      </c>
      <c r="L23" s="65">
        <f>VLOOKUP($A23,'Return Data'!$B$7:$R$2843,17,0)</f>
        <v>20.396699999999999</v>
      </c>
      <c r="M23" s="66">
        <f t="shared" si="4"/>
        <v>26</v>
      </c>
      <c r="N23" s="65">
        <f>VLOOKUP($A23,'Return Data'!$B$7:$R$2843,14,0)</f>
        <v>12.864699999999999</v>
      </c>
      <c r="O23" s="66">
        <f t="shared" si="5"/>
        <v>23</v>
      </c>
      <c r="P23" s="65">
        <f>VLOOKUP($A23,'Return Data'!$B$7:$R$2843,15,0)</f>
        <v>11.624000000000001</v>
      </c>
      <c r="Q23" s="66">
        <f t="shared" si="6"/>
        <v>26</v>
      </c>
      <c r="R23" s="65">
        <f>VLOOKUP($A23,'Return Data'!$B$7:$R$2843,16,0)</f>
        <v>12.684799999999999</v>
      </c>
      <c r="S23" s="67">
        <f t="shared" si="7"/>
        <v>26</v>
      </c>
    </row>
    <row r="24" spans="1:19" x14ac:dyDescent="0.3">
      <c r="A24" s="63" t="s">
        <v>1910</v>
      </c>
      <c r="B24" s="64">
        <f>VLOOKUP($A24,'Return Data'!$B$7:$R$2843,3,0)</f>
        <v>44413</v>
      </c>
      <c r="C24" s="65">
        <f>VLOOKUP($A24,'Return Data'!$B$7:$R$2843,4,0)</f>
        <v>388.91199999999998</v>
      </c>
      <c r="D24" s="65">
        <f>VLOOKUP($A24,'Return Data'!$B$7:$R$2843,10,0)</f>
        <v>14.021000000000001</v>
      </c>
      <c r="E24" s="66">
        <f t="shared" si="0"/>
        <v>7</v>
      </c>
      <c r="F24" s="65">
        <f>VLOOKUP($A24,'Return Data'!$B$7:$R$2843,11,0)</f>
        <v>14.467700000000001</v>
      </c>
      <c r="G24" s="66">
        <f t="shared" si="1"/>
        <v>3</v>
      </c>
      <c r="H24" s="65">
        <f>VLOOKUP($A24,'Return Data'!$B$7:$R$2843,12,0)</f>
        <v>39.072499999999998</v>
      </c>
      <c r="I24" s="66">
        <f t="shared" si="2"/>
        <v>12</v>
      </c>
      <c r="J24" s="65">
        <f>VLOOKUP($A24,'Return Data'!$B$7:$R$2843,13,0)</f>
        <v>51.910400000000003</v>
      </c>
      <c r="K24" s="66">
        <f t="shared" si="3"/>
        <v>10</v>
      </c>
      <c r="L24" s="65">
        <f>VLOOKUP($A24,'Return Data'!$B$7:$R$2843,17,0)</f>
        <v>28.535399999999999</v>
      </c>
      <c r="M24" s="66">
        <f t="shared" si="4"/>
        <v>2</v>
      </c>
      <c r="N24" s="65">
        <f>VLOOKUP($A24,'Return Data'!$B$7:$R$2843,14,0)</f>
        <v>16.017299999999999</v>
      </c>
      <c r="O24" s="66">
        <f t="shared" si="5"/>
        <v>5</v>
      </c>
      <c r="P24" s="65">
        <f>VLOOKUP($A24,'Return Data'!$B$7:$R$2843,15,0)</f>
        <v>15.0121</v>
      </c>
      <c r="Q24" s="66">
        <f t="shared" si="6"/>
        <v>5</v>
      </c>
      <c r="R24" s="65">
        <f>VLOOKUP($A24,'Return Data'!$B$7:$R$2843,16,0)</f>
        <v>15.688599999999999</v>
      </c>
      <c r="S24" s="67">
        <f t="shared" si="7"/>
        <v>9</v>
      </c>
    </row>
    <row r="25" spans="1:19" x14ac:dyDescent="0.3">
      <c r="A25" s="63" t="s">
        <v>980</v>
      </c>
      <c r="B25" s="64">
        <f>VLOOKUP($A25,'Return Data'!$B$7:$R$2843,3,0)</f>
        <v>44413</v>
      </c>
      <c r="C25" s="65">
        <f>VLOOKUP($A25,'Return Data'!$B$7:$R$2843,4,0)</f>
        <v>41.255000000000003</v>
      </c>
      <c r="D25" s="65">
        <f>VLOOKUP($A25,'Return Data'!$B$7:$R$2843,10,0)</f>
        <v>13.0708</v>
      </c>
      <c r="E25" s="66">
        <f t="shared" si="0"/>
        <v>17</v>
      </c>
      <c r="F25" s="65">
        <f>VLOOKUP($A25,'Return Data'!$B$7:$R$2843,11,0)</f>
        <v>11.3916</v>
      </c>
      <c r="G25" s="66">
        <f t="shared" si="1"/>
        <v>19</v>
      </c>
      <c r="H25" s="65">
        <f>VLOOKUP($A25,'Return Data'!$B$7:$R$2843,12,0)</f>
        <v>36.015999999999998</v>
      </c>
      <c r="I25" s="66">
        <f t="shared" si="2"/>
        <v>20</v>
      </c>
      <c r="J25" s="65">
        <f>VLOOKUP($A25,'Return Data'!$B$7:$R$2843,13,0)</f>
        <v>46.366999999999997</v>
      </c>
      <c r="K25" s="66">
        <f t="shared" si="3"/>
        <v>21</v>
      </c>
      <c r="L25" s="65">
        <f>VLOOKUP($A25,'Return Data'!$B$7:$R$2843,17,0)</f>
        <v>23.113600000000002</v>
      </c>
      <c r="M25" s="66">
        <f t="shared" si="4"/>
        <v>22</v>
      </c>
      <c r="N25" s="65">
        <f>VLOOKUP($A25,'Return Data'!$B$7:$R$2843,14,0)</f>
        <v>13.5298</v>
      </c>
      <c r="O25" s="66">
        <f t="shared" si="5"/>
        <v>18</v>
      </c>
      <c r="P25" s="65">
        <f>VLOOKUP($A25,'Return Data'!$B$7:$R$2843,15,0)</f>
        <v>13.1877</v>
      </c>
      <c r="Q25" s="66">
        <f t="shared" si="6"/>
        <v>20</v>
      </c>
      <c r="R25" s="65">
        <f>VLOOKUP($A25,'Return Data'!$B$7:$R$2843,16,0)</f>
        <v>14.4041</v>
      </c>
      <c r="S25" s="67">
        <f t="shared" si="7"/>
        <v>16</v>
      </c>
    </row>
    <row r="26" spans="1:19" x14ac:dyDescent="0.3">
      <c r="A26" s="63" t="s">
        <v>983</v>
      </c>
      <c r="B26" s="64">
        <f>VLOOKUP($A26,'Return Data'!$B$7:$R$2843,3,0)</f>
        <v>44413</v>
      </c>
      <c r="C26" s="65">
        <f>VLOOKUP($A26,'Return Data'!$B$7:$R$2843,4,0)</f>
        <v>41.338200000000001</v>
      </c>
      <c r="D26" s="65">
        <f>VLOOKUP($A26,'Return Data'!$B$7:$R$2843,10,0)</f>
        <v>12.8454</v>
      </c>
      <c r="E26" s="66">
        <f t="shared" si="0"/>
        <v>18</v>
      </c>
      <c r="F26" s="65">
        <f>VLOOKUP($A26,'Return Data'!$B$7:$R$2843,11,0)</f>
        <v>10.6136</v>
      </c>
      <c r="G26" s="66">
        <f t="shared" si="1"/>
        <v>21</v>
      </c>
      <c r="H26" s="65">
        <f>VLOOKUP($A26,'Return Data'!$B$7:$R$2843,12,0)</f>
        <v>33.993099999999998</v>
      </c>
      <c r="I26" s="66">
        <f t="shared" si="2"/>
        <v>22</v>
      </c>
      <c r="J26" s="65">
        <f>VLOOKUP($A26,'Return Data'!$B$7:$R$2843,13,0)</f>
        <v>45.5488</v>
      </c>
      <c r="K26" s="66">
        <f t="shared" si="3"/>
        <v>23</v>
      </c>
      <c r="L26" s="65">
        <f>VLOOKUP($A26,'Return Data'!$B$7:$R$2843,17,0)</f>
        <v>23.5261</v>
      </c>
      <c r="M26" s="66">
        <f t="shared" si="4"/>
        <v>21</v>
      </c>
      <c r="N26" s="65">
        <f>VLOOKUP($A26,'Return Data'!$B$7:$R$2843,14,0)</f>
        <v>14.3536</v>
      </c>
      <c r="O26" s="66">
        <f t="shared" si="5"/>
        <v>9</v>
      </c>
      <c r="P26" s="65">
        <f>VLOOKUP($A26,'Return Data'!$B$7:$R$2843,15,0)</f>
        <v>13.5588</v>
      </c>
      <c r="Q26" s="66">
        <f t="shared" si="6"/>
        <v>17</v>
      </c>
      <c r="R26" s="65">
        <f>VLOOKUP($A26,'Return Data'!$B$7:$R$2843,16,0)</f>
        <v>13.982100000000001</v>
      </c>
      <c r="S26" s="67">
        <f t="shared" si="7"/>
        <v>19</v>
      </c>
    </row>
    <row r="27" spans="1:19" x14ac:dyDescent="0.3">
      <c r="A27" s="63" t="s">
        <v>984</v>
      </c>
      <c r="B27" s="64">
        <f>VLOOKUP($A27,'Return Data'!$B$7:$R$2843,3,0)</f>
        <v>44413</v>
      </c>
      <c r="C27" s="65">
        <f>VLOOKUP($A27,'Return Data'!$B$7:$R$2843,4,0)</f>
        <v>15.439</v>
      </c>
      <c r="D27" s="65">
        <f>VLOOKUP($A27,'Return Data'!$B$7:$R$2843,10,0)</f>
        <v>12.037599999999999</v>
      </c>
      <c r="E27" s="66">
        <f t="shared" si="0"/>
        <v>25</v>
      </c>
      <c r="F27" s="65">
        <f>VLOOKUP($A27,'Return Data'!$B$7:$R$2843,11,0)</f>
        <v>13.403700000000001</v>
      </c>
      <c r="G27" s="66">
        <f t="shared" si="1"/>
        <v>7</v>
      </c>
      <c r="H27" s="65">
        <f>VLOOKUP($A27,'Return Data'!$B$7:$R$2843,12,0)</f>
        <v>42.148200000000003</v>
      </c>
      <c r="I27" s="66">
        <f t="shared" si="2"/>
        <v>5</v>
      </c>
      <c r="J27" s="65">
        <f>VLOOKUP($A27,'Return Data'!$B$7:$R$2843,13,0)</f>
        <v>54.377600000000001</v>
      </c>
      <c r="K27" s="66">
        <f t="shared" si="3"/>
        <v>3</v>
      </c>
      <c r="L27" s="65">
        <f>VLOOKUP($A27,'Return Data'!$B$7:$R$2843,17,0)</f>
        <v>26.260300000000001</v>
      </c>
      <c r="M27" s="66">
        <f t="shared" si="4"/>
        <v>6</v>
      </c>
      <c r="N27" s="65"/>
      <c r="O27" s="66"/>
      <c r="P27" s="65"/>
      <c r="Q27" s="66"/>
      <c r="R27" s="65">
        <f>VLOOKUP($A27,'Return Data'!$B$7:$R$2843,16,0)</f>
        <v>19.886700000000001</v>
      </c>
      <c r="S27" s="67">
        <f t="shared" si="7"/>
        <v>1</v>
      </c>
    </row>
    <row r="28" spans="1:19" x14ac:dyDescent="0.3">
      <c r="A28" s="63" t="s">
        <v>986</v>
      </c>
      <c r="B28" s="64">
        <f>VLOOKUP($A28,'Return Data'!$B$7:$R$2843,3,0)</f>
        <v>44413</v>
      </c>
      <c r="C28" s="65">
        <f>VLOOKUP($A28,'Return Data'!$B$7:$R$2843,4,0)</f>
        <v>80.343000000000004</v>
      </c>
      <c r="D28" s="65">
        <f>VLOOKUP($A28,'Return Data'!$B$7:$R$2843,10,0)</f>
        <v>13.9132</v>
      </c>
      <c r="E28" s="66">
        <f t="shared" si="0"/>
        <v>8</v>
      </c>
      <c r="F28" s="65">
        <f>VLOOKUP($A28,'Return Data'!$B$7:$R$2843,11,0)</f>
        <v>12.626200000000001</v>
      </c>
      <c r="G28" s="66">
        <f t="shared" si="1"/>
        <v>11</v>
      </c>
      <c r="H28" s="65">
        <f>VLOOKUP($A28,'Return Data'!$B$7:$R$2843,12,0)</f>
        <v>37.0807</v>
      </c>
      <c r="I28" s="66">
        <f t="shared" si="2"/>
        <v>15</v>
      </c>
      <c r="J28" s="65">
        <f>VLOOKUP($A28,'Return Data'!$B$7:$R$2843,13,0)</f>
        <v>49.378100000000003</v>
      </c>
      <c r="K28" s="66">
        <f t="shared" si="3"/>
        <v>13</v>
      </c>
      <c r="L28" s="65">
        <f>VLOOKUP($A28,'Return Data'!$B$7:$R$2843,17,0)</f>
        <v>25.2364</v>
      </c>
      <c r="M28" s="66">
        <f t="shared" si="4"/>
        <v>11</v>
      </c>
      <c r="N28" s="65">
        <f>VLOOKUP($A28,'Return Data'!$B$7:$R$2843,14,0)</f>
        <v>15.8725</v>
      </c>
      <c r="O28" s="66">
        <f t="shared" ref="O28:O36" si="8">RANK(N28,N$8:N$36,0)</f>
        <v>6</v>
      </c>
      <c r="P28" s="65">
        <f>VLOOKUP($A28,'Return Data'!$B$7:$R$2843,15,0)</f>
        <v>16.543500000000002</v>
      </c>
      <c r="Q28" s="66">
        <f t="shared" ref="Q28:Q36" si="9">RANK(P28,P$8:P$36,0)</f>
        <v>3</v>
      </c>
      <c r="R28" s="65">
        <f>VLOOKUP($A28,'Return Data'!$B$7:$R$2843,16,0)</f>
        <v>18.395800000000001</v>
      </c>
      <c r="S28" s="67">
        <f t="shared" si="7"/>
        <v>2</v>
      </c>
    </row>
    <row r="29" spans="1:19" x14ac:dyDescent="0.3">
      <c r="A29" s="63" t="s">
        <v>2020</v>
      </c>
      <c r="B29" s="64">
        <f>VLOOKUP($A29,'Return Data'!$B$7:$R$2843,3,0)</f>
        <v>44413</v>
      </c>
      <c r="C29" s="65">
        <f>VLOOKUP($A29,'Return Data'!$B$7:$R$2843,4,0)</f>
        <v>36.714399999999998</v>
      </c>
      <c r="D29" s="65">
        <f>VLOOKUP($A29,'Return Data'!$B$7:$R$2843,10,0)</f>
        <v>13.7852</v>
      </c>
      <c r="E29" s="66">
        <f t="shared" si="0"/>
        <v>9</v>
      </c>
      <c r="F29" s="65">
        <f>VLOOKUP($A29,'Return Data'!$B$7:$R$2843,11,0)</f>
        <v>13.7729</v>
      </c>
      <c r="G29" s="66">
        <f t="shared" si="1"/>
        <v>5</v>
      </c>
      <c r="H29" s="65">
        <f>VLOOKUP($A29,'Return Data'!$B$7:$R$2843,12,0)</f>
        <v>39.296100000000003</v>
      </c>
      <c r="I29" s="66">
        <f t="shared" si="2"/>
        <v>11</v>
      </c>
      <c r="J29" s="65">
        <f>VLOOKUP($A29,'Return Data'!$B$7:$R$2843,13,0)</f>
        <v>49.2134</v>
      </c>
      <c r="K29" s="66">
        <f t="shared" si="3"/>
        <v>14</v>
      </c>
      <c r="L29" s="65">
        <f>VLOOKUP($A29,'Return Data'!$B$7:$R$2843,17,0)</f>
        <v>24.3169</v>
      </c>
      <c r="M29" s="66">
        <f t="shared" si="4"/>
        <v>16</v>
      </c>
      <c r="N29" s="65">
        <f>VLOOKUP($A29,'Return Data'!$B$7:$R$2843,14,0)</f>
        <v>13.7713</v>
      </c>
      <c r="O29" s="66">
        <f t="shared" si="8"/>
        <v>17</v>
      </c>
      <c r="P29" s="65">
        <f>VLOOKUP($A29,'Return Data'!$B$7:$R$2843,15,0)</f>
        <v>13.7544</v>
      </c>
      <c r="Q29" s="66">
        <f t="shared" si="9"/>
        <v>15</v>
      </c>
      <c r="R29" s="65">
        <f>VLOOKUP($A29,'Return Data'!$B$7:$R$2843,16,0)</f>
        <v>14.0655</v>
      </c>
      <c r="S29" s="67">
        <f t="shared" si="7"/>
        <v>18</v>
      </c>
    </row>
    <row r="30" spans="1:19" x14ac:dyDescent="0.3">
      <c r="A30" s="63" t="s">
        <v>989</v>
      </c>
      <c r="B30" s="64">
        <f>VLOOKUP($A30,'Return Data'!$B$7:$R$2843,3,0)</f>
        <v>44413</v>
      </c>
      <c r="C30" s="65">
        <f>VLOOKUP($A30,'Return Data'!$B$7:$R$2843,4,0)</f>
        <v>49.858600000000003</v>
      </c>
      <c r="D30" s="65">
        <f>VLOOKUP($A30,'Return Data'!$B$7:$R$2843,10,0)</f>
        <v>14.442299999999999</v>
      </c>
      <c r="E30" s="66">
        <f t="shared" si="0"/>
        <v>3</v>
      </c>
      <c r="F30" s="65">
        <f>VLOOKUP($A30,'Return Data'!$B$7:$R$2843,11,0)</f>
        <v>13.2849</v>
      </c>
      <c r="G30" s="66">
        <f t="shared" si="1"/>
        <v>8</v>
      </c>
      <c r="H30" s="65">
        <f>VLOOKUP($A30,'Return Data'!$B$7:$R$2843,12,0)</f>
        <v>46.375999999999998</v>
      </c>
      <c r="I30" s="66">
        <f t="shared" si="2"/>
        <v>2</v>
      </c>
      <c r="J30" s="65">
        <f>VLOOKUP($A30,'Return Data'!$B$7:$R$2843,13,0)</f>
        <v>57.6751</v>
      </c>
      <c r="K30" s="66">
        <f t="shared" si="3"/>
        <v>2</v>
      </c>
      <c r="L30" s="65">
        <f>VLOOKUP($A30,'Return Data'!$B$7:$R$2843,17,0)</f>
        <v>21.015499999999999</v>
      </c>
      <c r="M30" s="66">
        <f t="shared" si="4"/>
        <v>25</v>
      </c>
      <c r="N30" s="65">
        <f>VLOOKUP($A30,'Return Data'!$B$7:$R$2843,14,0)</f>
        <v>12.084199999999999</v>
      </c>
      <c r="O30" s="66">
        <f t="shared" si="8"/>
        <v>24</v>
      </c>
      <c r="P30" s="65">
        <f>VLOOKUP($A30,'Return Data'!$B$7:$R$2843,15,0)</f>
        <v>14.1988</v>
      </c>
      <c r="Q30" s="66">
        <f t="shared" si="9"/>
        <v>10</v>
      </c>
      <c r="R30" s="65">
        <f>VLOOKUP($A30,'Return Data'!$B$7:$R$2843,16,0)</f>
        <v>15.373200000000001</v>
      </c>
      <c r="S30" s="67">
        <f t="shared" si="7"/>
        <v>13</v>
      </c>
    </row>
    <row r="31" spans="1:19" x14ac:dyDescent="0.3">
      <c r="A31" s="63" t="s">
        <v>991</v>
      </c>
      <c r="B31" s="64">
        <f>VLOOKUP($A31,'Return Data'!$B$7:$R$2843,3,0)</f>
        <v>44413</v>
      </c>
      <c r="C31" s="65">
        <f>VLOOKUP($A31,'Return Data'!$B$7:$R$2843,4,0)</f>
        <v>267.91000000000003</v>
      </c>
      <c r="D31" s="65">
        <f>VLOOKUP($A31,'Return Data'!$B$7:$R$2843,10,0)</f>
        <v>12.576700000000001</v>
      </c>
      <c r="E31" s="66">
        <f t="shared" si="0"/>
        <v>21</v>
      </c>
      <c r="F31" s="65">
        <f>VLOOKUP($A31,'Return Data'!$B$7:$R$2843,11,0)</f>
        <v>12.5672</v>
      </c>
      <c r="G31" s="66">
        <f t="shared" si="1"/>
        <v>12</v>
      </c>
      <c r="H31" s="65">
        <f>VLOOKUP($A31,'Return Data'!$B$7:$R$2843,12,0)</f>
        <v>36.856400000000001</v>
      </c>
      <c r="I31" s="66">
        <f t="shared" si="2"/>
        <v>17</v>
      </c>
      <c r="J31" s="65">
        <f>VLOOKUP($A31,'Return Data'!$B$7:$R$2843,13,0)</f>
        <v>49.145499999999998</v>
      </c>
      <c r="K31" s="66">
        <f t="shared" si="3"/>
        <v>15</v>
      </c>
      <c r="L31" s="65">
        <f>VLOOKUP($A31,'Return Data'!$B$7:$R$2843,17,0)</f>
        <v>23.782399999999999</v>
      </c>
      <c r="M31" s="66">
        <f t="shared" si="4"/>
        <v>19</v>
      </c>
      <c r="N31" s="65">
        <f>VLOOKUP($A31,'Return Data'!$B$7:$R$2843,14,0)</f>
        <v>14.049799999999999</v>
      </c>
      <c r="O31" s="66">
        <f t="shared" si="8"/>
        <v>15</v>
      </c>
      <c r="P31" s="65">
        <f>VLOOKUP($A31,'Return Data'!$B$7:$R$2843,15,0)</f>
        <v>13.8116</v>
      </c>
      <c r="Q31" s="66">
        <f t="shared" si="9"/>
        <v>14</v>
      </c>
      <c r="R31" s="65">
        <f>VLOOKUP($A31,'Return Data'!$B$7:$R$2843,16,0)</f>
        <v>15.454499999999999</v>
      </c>
      <c r="S31" s="67">
        <f t="shared" si="7"/>
        <v>12</v>
      </c>
    </row>
    <row r="32" spans="1:19" x14ac:dyDescent="0.3">
      <c r="A32" s="63" t="s">
        <v>992</v>
      </c>
      <c r="B32" s="64">
        <f>VLOOKUP($A32,'Return Data'!$B$7:$R$2843,3,0)</f>
        <v>44413</v>
      </c>
      <c r="C32" s="65">
        <f>VLOOKUP($A32,'Return Data'!$B$7:$R$2843,4,0)</f>
        <v>62.293199999999999</v>
      </c>
      <c r="D32" s="65">
        <f>VLOOKUP($A32,'Return Data'!$B$7:$R$2843,10,0)</f>
        <v>13.16</v>
      </c>
      <c r="E32" s="66">
        <f t="shared" si="0"/>
        <v>15</v>
      </c>
      <c r="F32" s="65">
        <f>VLOOKUP($A32,'Return Data'!$B$7:$R$2843,11,0)</f>
        <v>10.7752</v>
      </c>
      <c r="G32" s="66">
        <f t="shared" si="1"/>
        <v>20</v>
      </c>
      <c r="H32" s="65">
        <f>VLOOKUP($A32,'Return Data'!$B$7:$R$2843,12,0)</f>
        <v>41.0184</v>
      </c>
      <c r="I32" s="66">
        <f t="shared" si="2"/>
        <v>6</v>
      </c>
      <c r="J32" s="65">
        <f>VLOOKUP($A32,'Return Data'!$B$7:$R$2843,13,0)</f>
        <v>53.461399999999998</v>
      </c>
      <c r="K32" s="66">
        <f t="shared" si="3"/>
        <v>6</v>
      </c>
      <c r="L32" s="65">
        <f>VLOOKUP($A32,'Return Data'!$B$7:$R$2843,17,0)</f>
        <v>25.526499999999999</v>
      </c>
      <c r="M32" s="66">
        <f t="shared" si="4"/>
        <v>9</v>
      </c>
      <c r="N32" s="65">
        <f>VLOOKUP($A32,'Return Data'!$B$7:$R$2843,14,0)</f>
        <v>14.702999999999999</v>
      </c>
      <c r="O32" s="66">
        <f t="shared" si="8"/>
        <v>8</v>
      </c>
      <c r="P32" s="65">
        <f>VLOOKUP($A32,'Return Data'!$B$7:$R$2843,15,0)</f>
        <v>13.5931</v>
      </c>
      <c r="Q32" s="66">
        <f t="shared" si="9"/>
        <v>16</v>
      </c>
      <c r="R32" s="65">
        <f>VLOOKUP($A32,'Return Data'!$B$7:$R$2843,16,0)</f>
        <v>16.5307</v>
      </c>
      <c r="S32" s="67">
        <f t="shared" si="7"/>
        <v>4</v>
      </c>
    </row>
    <row r="33" spans="1:19" x14ac:dyDescent="0.3">
      <c r="A33" s="63" t="s">
        <v>995</v>
      </c>
      <c r="B33" s="64">
        <f>VLOOKUP($A33,'Return Data'!$B$7:$R$2843,3,0)</f>
        <v>44413</v>
      </c>
      <c r="C33" s="65">
        <f>VLOOKUP($A33,'Return Data'!$B$7:$R$2843,4,0)</f>
        <v>345.27269999999999</v>
      </c>
      <c r="D33" s="65">
        <f>VLOOKUP($A33,'Return Data'!$B$7:$R$2843,10,0)</f>
        <v>13.7417</v>
      </c>
      <c r="E33" s="66">
        <f t="shared" si="0"/>
        <v>12</v>
      </c>
      <c r="F33" s="65">
        <f>VLOOKUP($A33,'Return Data'!$B$7:$R$2843,11,0)</f>
        <v>13.692</v>
      </c>
      <c r="G33" s="66">
        <f t="shared" si="1"/>
        <v>6</v>
      </c>
      <c r="H33" s="65">
        <f>VLOOKUP($A33,'Return Data'!$B$7:$R$2843,12,0)</f>
        <v>43.086300000000001</v>
      </c>
      <c r="I33" s="66">
        <f t="shared" si="2"/>
        <v>3</v>
      </c>
      <c r="J33" s="65">
        <f>VLOOKUP($A33,'Return Data'!$B$7:$R$2843,13,0)</f>
        <v>54.334899999999998</v>
      </c>
      <c r="K33" s="66">
        <f t="shared" si="3"/>
        <v>4</v>
      </c>
      <c r="L33" s="65">
        <f>VLOOKUP($A33,'Return Data'!$B$7:$R$2843,17,0)</f>
        <v>23.055700000000002</v>
      </c>
      <c r="M33" s="66">
        <f t="shared" si="4"/>
        <v>23</v>
      </c>
      <c r="N33" s="65">
        <f>VLOOKUP($A33,'Return Data'!$B$7:$R$2843,14,0)</f>
        <v>14.0144</v>
      </c>
      <c r="O33" s="66">
        <f t="shared" si="8"/>
        <v>16</v>
      </c>
      <c r="P33" s="65">
        <f>VLOOKUP($A33,'Return Data'!$B$7:$R$2843,15,0)</f>
        <v>13.5037</v>
      </c>
      <c r="Q33" s="66">
        <f t="shared" si="9"/>
        <v>19</v>
      </c>
      <c r="R33" s="65">
        <f>VLOOKUP($A33,'Return Data'!$B$7:$R$2843,16,0)</f>
        <v>14.401899999999999</v>
      </c>
      <c r="S33" s="67">
        <f t="shared" si="7"/>
        <v>17</v>
      </c>
    </row>
    <row r="34" spans="1:19" x14ac:dyDescent="0.3">
      <c r="A34" s="63" t="s">
        <v>996</v>
      </c>
      <c r="B34" s="64">
        <f>VLOOKUP($A34,'Return Data'!$B$7:$R$2843,3,0)</f>
        <v>44413</v>
      </c>
      <c r="C34" s="65">
        <f>VLOOKUP($A34,'Return Data'!$B$7:$R$2843,4,0)</f>
        <v>104.22</v>
      </c>
      <c r="D34" s="65">
        <f>VLOOKUP($A34,'Return Data'!$B$7:$R$2843,10,0)</f>
        <v>11.944100000000001</v>
      </c>
      <c r="E34" s="66">
        <f t="shared" si="0"/>
        <v>26</v>
      </c>
      <c r="F34" s="65">
        <f>VLOOKUP($A34,'Return Data'!$B$7:$R$2843,11,0)</f>
        <v>10.4962</v>
      </c>
      <c r="G34" s="66">
        <f t="shared" si="1"/>
        <v>22</v>
      </c>
      <c r="H34" s="65">
        <f>VLOOKUP($A34,'Return Data'!$B$7:$R$2843,12,0)</f>
        <v>30.226199999999999</v>
      </c>
      <c r="I34" s="66">
        <f t="shared" si="2"/>
        <v>27</v>
      </c>
      <c r="J34" s="65">
        <f>VLOOKUP($A34,'Return Data'!$B$7:$R$2843,13,0)</f>
        <v>41.047499999999999</v>
      </c>
      <c r="K34" s="66">
        <f t="shared" si="3"/>
        <v>28</v>
      </c>
      <c r="L34" s="65">
        <f>VLOOKUP($A34,'Return Data'!$B$7:$R$2843,17,0)</f>
        <v>19.179300000000001</v>
      </c>
      <c r="M34" s="66">
        <f t="shared" si="4"/>
        <v>27</v>
      </c>
      <c r="N34" s="65">
        <f>VLOOKUP($A34,'Return Data'!$B$7:$R$2843,14,0)</f>
        <v>10.093999999999999</v>
      </c>
      <c r="O34" s="66">
        <f t="shared" si="8"/>
        <v>28</v>
      </c>
      <c r="P34" s="65">
        <f>VLOOKUP($A34,'Return Data'!$B$7:$R$2843,15,0)</f>
        <v>9.3803000000000001</v>
      </c>
      <c r="Q34" s="66">
        <f t="shared" si="9"/>
        <v>27</v>
      </c>
      <c r="R34" s="65">
        <f>VLOOKUP($A34,'Return Data'!$B$7:$R$2843,16,0)</f>
        <v>10.480399999999999</v>
      </c>
      <c r="S34" s="67">
        <f t="shared" si="7"/>
        <v>29</v>
      </c>
    </row>
    <row r="35" spans="1:19" x14ac:dyDescent="0.3">
      <c r="A35" s="63" t="s">
        <v>998</v>
      </c>
      <c r="B35" s="64">
        <f>VLOOKUP($A35,'Return Data'!$B$7:$R$2843,3,0)</f>
        <v>44413</v>
      </c>
      <c r="C35" s="65">
        <f>VLOOKUP($A35,'Return Data'!$B$7:$R$2843,4,0)</f>
        <v>15.96</v>
      </c>
      <c r="D35" s="65">
        <f>VLOOKUP($A35,'Return Data'!$B$7:$R$2843,10,0)</f>
        <v>14.4086</v>
      </c>
      <c r="E35" s="66">
        <f t="shared" si="0"/>
        <v>4</v>
      </c>
      <c r="F35" s="65">
        <f>VLOOKUP($A35,'Return Data'!$B$7:$R$2843,11,0)</f>
        <v>11.6084</v>
      </c>
      <c r="G35" s="66">
        <f t="shared" si="1"/>
        <v>16</v>
      </c>
      <c r="H35" s="65">
        <f>VLOOKUP($A35,'Return Data'!$B$7:$R$2843,12,0)</f>
        <v>36.410299999999999</v>
      </c>
      <c r="I35" s="66">
        <f t="shared" si="2"/>
        <v>19</v>
      </c>
      <c r="J35" s="65">
        <f>VLOOKUP($A35,'Return Data'!$B$7:$R$2843,13,0)</f>
        <v>48.051900000000003</v>
      </c>
      <c r="K35" s="66">
        <f t="shared" si="3"/>
        <v>18</v>
      </c>
      <c r="L35" s="65">
        <f>VLOOKUP($A35,'Return Data'!$B$7:$R$2843,17,0)</f>
        <v>24.022099999999998</v>
      </c>
      <c r="M35" s="66">
        <f t="shared" si="4"/>
        <v>18</v>
      </c>
      <c r="N35" s="65">
        <f>VLOOKUP($A35,'Return Data'!$B$7:$R$2843,14,0)</f>
        <v>13.307499999999999</v>
      </c>
      <c r="O35" s="66">
        <f t="shared" si="8"/>
        <v>19</v>
      </c>
      <c r="P35" s="65">
        <f>VLOOKUP($A35,'Return Data'!$B$7:$R$2843,15,0)</f>
        <v>0</v>
      </c>
      <c r="Q35" s="66">
        <f t="shared" si="9"/>
        <v>28</v>
      </c>
      <c r="R35" s="65">
        <f>VLOOKUP($A35,'Return Data'!$B$7:$R$2843,16,0)</f>
        <v>11.6616</v>
      </c>
      <c r="S35" s="67">
        <f t="shared" si="7"/>
        <v>28</v>
      </c>
    </row>
    <row r="36" spans="1:19" x14ac:dyDescent="0.3">
      <c r="A36" s="63" t="s">
        <v>1915</v>
      </c>
      <c r="B36" s="64">
        <f>VLOOKUP($A36,'Return Data'!$B$7:$R$2843,3,0)</f>
        <v>44413</v>
      </c>
      <c r="C36" s="65">
        <f>VLOOKUP($A36,'Return Data'!$B$7:$R$2843,4,0)</f>
        <v>193.6489</v>
      </c>
      <c r="D36" s="65">
        <f>VLOOKUP($A36,'Return Data'!$B$7:$R$2843,10,0)</f>
        <v>13.5471</v>
      </c>
      <c r="E36" s="66">
        <f t="shared" si="0"/>
        <v>13</v>
      </c>
      <c r="F36" s="65">
        <f>VLOOKUP($A36,'Return Data'!$B$7:$R$2843,11,0)</f>
        <v>12.9293</v>
      </c>
      <c r="G36" s="66">
        <f t="shared" si="1"/>
        <v>10</v>
      </c>
      <c r="H36" s="65">
        <f>VLOOKUP($A36,'Return Data'!$B$7:$R$2843,12,0)</f>
        <v>38.822800000000001</v>
      </c>
      <c r="I36" s="66">
        <f t="shared" si="2"/>
        <v>13</v>
      </c>
      <c r="J36" s="65">
        <f>VLOOKUP($A36,'Return Data'!$B$7:$R$2843,13,0)</f>
        <v>53.3521</v>
      </c>
      <c r="K36" s="66">
        <f t="shared" si="3"/>
        <v>7</v>
      </c>
      <c r="L36" s="65">
        <f>VLOOKUP($A36,'Return Data'!$B$7:$R$2843,17,0)</f>
        <v>26.837499999999999</v>
      </c>
      <c r="M36" s="66">
        <f t="shared" si="4"/>
        <v>5</v>
      </c>
      <c r="N36" s="65">
        <f>VLOOKUP($A36,'Return Data'!$B$7:$R$2843,14,0)</f>
        <v>15.210100000000001</v>
      </c>
      <c r="O36" s="66">
        <f t="shared" si="8"/>
        <v>7</v>
      </c>
      <c r="P36" s="65">
        <f>VLOOKUP($A36,'Return Data'!$B$7:$R$2843,15,0)</f>
        <v>14.791</v>
      </c>
      <c r="Q36" s="66">
        <f t="shared" si="9"/>
        <v>6</v>
      </c>
      <c r="R36" s="65">
        <f>VLOOKUP($A36,'Return Data'!$B$7:$R$2843,16,0)</f>
        <v>15.0609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13.347144827586206</v>
      </c>
      <c r="E38" s="74"/>
      <c r="F38" s="75">
        <f>AVERAGE(F8:F36)</f>
        <v>12.050868965517244</v>
      </c>
      <c r="G38" s="74"/>
      <c r="H38" s="75">
        <f>AVERAGE(H8:H36)</f>
        <v>37.286717241379307</v>
      </c>
      <c r="I38" s="74"/>
      <c r="J38" s="75">
        <f>AVERAGE(J8:J36)</f>
        <v>49.066093103448274</v>
      </c>
      <c r="K38" s="74"/>
      <c r="L38" s="75">
        <f>AVERAGE(L8:L36)</f>
        <v>24.338962068965518</v>
      </c>
      <c r="M38" s="74"/>
      <c r="N38" s="75">
        <f>AVERAGE(N8:N36)</f>
        <v>14.045017857142856</v>
      </c>
      <c r="O38" s="74"/>
      <c r="P38" s="75">
        <f>AVERAGE(P8:P36)</f>
        <v>13.475264285714285</v>
      </c>
      <c r="Q38" s="74"/>
      <c r="R38" s="75">
        <f>AVERAGE(R8:R36)</f>
        <v>14.786710344827588</v>
      </c>
      <c r="S38" s="76"/>
    </row>
    <row r="39" spans="1:19" x14ac:dyDescent="0.3">
      <c r="A39" s="73" t="s">
        <v>28</v>
      </c>
      <c r="B39" s="74"/>
      <c r="C39" s="74"/>
      <c r="D39" s="75">
        <f>MIN(D8:D36)</f>
        <v>10.933</v>
      </c>
      <c r="E39" s="74"/>
      <c r="F39" s="75">
        <f>MIN(F8:F36)</f>
        <v>7.8314000000000004</v>
      </c>
      <c r="G39" s="74"/>
      <c r="H39" s="75">
        <f>MIN(H8:H36)</f>
        <v>26.956199999999999</v>
      </c>
      <c r="I39" s="74"/>
      <c r="J39" s="75">
        <f>MIN(J8:J36)</f>
        <v>34.831800000000001</v>
      </c>
      <c r="K39" s="74"/>
      <c r="L39" s="75">
        <f>MIN(L8:L36)</f>
        <v>18.703299999999999</v>
      </c>
      <c r="M39" s="74"/>
      <c r="N39" s="75">
        <f>MIN(N8:N36)</f>
        <v>10.093999999999999</v>
      </c>
      <c r="O39" s="74"/>
      <c r="P39" s="75">
        <f>MIN(P8:P36)</f>
        <v>0</v>
      </c>
      <c r="Q39" s="74"/>
      <c r="R39" s="75">
        <f>MIN(R8:R36)</f>
        <v>10.480399999999999</v>
      </c>
      <c r="S39" s="76"/>
    </row>
    <row r="40" spans="1:19" ht="15" thickBot="1" x14ac:dyDescent="0.35">
      <c r="A40" s="77" t="s">
        <v>29</v>
      </c>
      <c r="B40" s="78"/>
      <c r="C40" s="78"/>
      <c r="D40" s="79">
        <f>MAX(D8:D36)</f>
        <v>18.0959</v>
      </c>
      <c r="E40" s="78"/>
      <c r="F40" s="79">
        <f>MAX(F8:F36)</f>
        <v>18.066600000000001</v>
      </c>
      <c r="G40" s="78"/>
      <c r="H40" s="79">
        <f>MAX(H8:H36)</f>
        <v>46.514699999999998</v>
      </c>
      <c r="I40" s="78"/>
      <c r="J40" s="79">
        <f>MAX(J8:J36)</f>
        <v>63.053400000000003</v>
      </c>
      <c r="K40" s="78"/>
      <c r="L40" s="79">
        <f>MAX(L8:L36)</f>
        <v>30.869599999999998</v>
      </c>
      <c r="M40" s="78"/>
      <c r="N40" s="79">
        <f>MAX(N8:N36)</f>
        <v>18.778600000000001</v>
      </c>
      <c r="O40" s="78"/>
      <c r="P40" s="79">
        <f>MAX(P8:P36)</f>
        <v>18.072700000000001</v>
      </c>
      <c r="Q40" s="78"/>
      <c r="R40" s="79">
        <f>MAX(R8:R36)</f>
        <v>19.886700000000001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44413</v>
      </c>
      <c r="C8" s="65">
        <f>VLOOKUP($A8,'Return Data'!$B$7:$R$2843,4,0)</f>
        <v>67.612399999999994</v>
      </c>
      <c r="D8" s="65">
        <f>VLOOKUP($A8,'Return Data'!$B$7:$R$2843,9,0)</f>
        <v>6.3941999999999997</v>
      </c>
      <c r="E8" s="66">
        <f t="shared" ref="E8:E31" si="0">RANK(D8,D$8:D$31,0)</f>
        <v>12</v>
      </c>
      <c r="F8" s="65">
        <f>VLOOKUP($A8,'Return Data'!$B$7:$R$2843,10,0)</f>
        <v>5.7910000000000004</v>
      </c>
      <c r="G8" s="66">
        <f t="shared" ref="G8:G31" si="1">RANK(F8,F$8:F$31,0)</f>
        <v>1</v>
      </c>
      <c r="H8" s="65">
        <f>VLOOKUP($A8,'Return Data'!$B$7:$R$2843,11,0)</f>
        <v>6.0313999999999997</v>
      </c>
      <c r="I8" s="66">
        <f t="shared" ref="I8:I31" si="2">RANK(H8,H$8:H$31,0)</f>
        <v>2</v>
      </c>
      <c r="J8" s="65">
        <f>VLOOKUP($A8,'Return Data'!$B$7:$R$2843,12,0)</f>
        <v>3.5417999999999998</v>
      </c>
      <c r="K8" s="66">
        <f t="shared" ref="K8:K31" si="3">RANK(J8,J$8:J$31,0)</f>
        <v>4</v>
      </c>
      <c r="L8" s="65">
        <f>VLOOKUP($A8,'Return Data'!$B$7:$R$2843,13,0)</f>
        <v>4.0366999999999997</v>
      </c>
      <c r="M8" s="66">
        <f t="shared" ref="M8:M31" si="4">RANK(L8,L$8:L$31,0)</f>
        <v>6</v>
      </c>
      <c r="N8" s="65">
        <f>VLOOKUP($A8,'Return Data'!$B$7:$R$2843,17,0)</f>
        <v>7.6908000000000003</v>
      </c>
      <c r="O8" s="66">
        <f t="shared" ref="O8:O31" si="5">RANK(N8,N$8:N$31,0)</f>
        <v>10</v>
      </c>
      <c r="P8" s="65">
        <f>VLOOKUP($A8,'Return Data'!$B$7:$R$2843,14,0)</f>
        <v>10.4864</v>
      </c>
      <c r="Q8" s="66">
        <f t="shared" ref="Q8:Q31" si="6">RANK(P8,P$8:P$31,0)</f>
        <v>10</v>
      </c>
      <c r="R8" s="65">
        <f>VLOOKUP($A8,'Return Data'!$B$7:$R$2843,16,0)</f>
        <v>9.8414999999999999</v>
      </c>
      <c r="S8" s="67">
        <f t="shared" ref="S8:S31" si="7">RANK(R8,R$8:R$31,0)</f>
        <v>7</v>
      </c>
    </row>
    <row r="9" spans="1:19" x14ac:dyDescent="0.3">
      <c r="A9" s="82" t="s">
        <v>1345</v>
      </c>
      <c r="B9" s="64">
        <f>VLOOKUP($A9,'Return Data'!$B$7:$R$2843,3,0)</f>
        <v>44413</v>
      </c>
      <c r="C9" s="65">
        <f>VLOOKUP($A9,'Return Data'!$B$7:$R$2843,4,0)</f>
        <v>20.971299999999999</v>
      </c>
      <c r="D9" s="65">
        <f>VLOOKUP($A9,'Return Data'!$B$7:$R$2843,9,0)</f>
        <v>5.5279999999999996</v>
      </c>
      <c r="E9" s="66">
        <f t="shared" si="0"/>
        <v>17</v>
      </c>
      <c r="F9" s="65">
        <f>VLOOKUP($A9,'Return Data'!$B$7:$R$2843,10,0)</f>
        <v>2.5091999999999999</v>
      </c>
      <c r="G9" s="66">
        <f t="shared" si="1"/>
        <v>22</v>
      </c>
      <c r="H9" s="65">
        <f>VLOOKUP($A9,'Return Data'!$B$7:$R$2843,11,0)</f>
        <v>3.1941999999999999</v>
      </c>
      <c r="I9" s="66">
        <f t="shared" si="2"/>
        <v>22</v>
      </c>
      <c r="J9" s="65">
        <f>VLOOKUP($A9,'Return Data'!$B$7:$R$2843,12,0)</f>
        <v>2.8892000000000002</v>
      </c>
      <c r="K9" s="66">
        <f t="shared" si="3"/>
        <v>10</v>
      </c>
      <c r="L9" s="65">
        <f>VLOOKUP($A9,'Return Data'!$B$7:$R$2843,13,0)</f>
        <v>4.5735999999999999</v>
      </c>
      <c r="M9" s="66">
        <f t="shared" si="4"/>
        <v>2</v>
      </c>
      <c r="N9" s="65">
        <f>VLOOKUP($A9,'Return Data'!$B$7:$R$2843,17,0)</f>
        <v>8.2360000000000007</v>
      </c>
      <c r="O9" s="66">
        <f t="shared" si="5"/>
        <v>5</v>
      </c>
      <c r="P9" s="65">
        <f>VLOOKUP($A9,'Return Data'!$B$7:$R$2843,14,0)</f>
        <v>10.7399</v>
      </c>
      <c r="Q9" s="66">
        <f t="shared" si="6"/>
        <v>7</v>
      </c>
      <c r="R9" s="65">
        <f>VLOOKUP($A9,'Return Data'!$B$7:$R$2843,16,0)</f>
        <v>8.1580999999999992</v>
      </c>
      <c r="S9" s="67">
        <f t="shared" si="7"/>
        <v>21</v>
      </c>
    </row>
    <row r="10" spans="1:19" x14ac:dyDescent="0.3">
      <c r="A10" s="82" t="s">
        <v>1348</v>
      </c>
      <c r="B10" s="64">
        <f>VLOOKUP($A10,'Return Data'!$B$7:$R$2843,3,0)</f>
        <v>44413</v>
      </c>
      <c r="C10" s="65">
        <f>VLOOKUP($A10,'Return Data'!$B$7:$R$2843,4,0)</f>
        <v>36.215499999999999</v>
      </c>
      <c r="D10" s="65">
        <f>VLOOKUP($A10,'Return Data'!$B$7:$R$2843,9,0)</f>
        <v>7.3806000000000003</v>
      </c>
      <c r="E10" s="66">
        <f t="shared" si="0"/>
        <v>6</v>
      </c>
      <c r="F10" s="65">
        <f>VLOOKUP($A10,'Return Data'!$B$7:$R$2843,10,0)</f>
        <v>4.4298000000000002</v>
      </c>
      <c r="G10" s="66">
        <f t="shared" si="1"/>
        <v>4</v>
      </c>
      <c r="H10" s="65">
        <f>VLOOKUP($A10,'Return Data'!$B$7:$R$2843,11,0)</f>
        <v>4.2981999999999996</v>
      </c>
      <c r="I10" s="66">
        <f t="shared" si="2"/>
        <v>14</v>
      </c>
      <c r="J10" s="65">
        <f>VLOOKUP($A10,'Return Data'!$B$7:$R$2843,12,0)</f>
        <v>2.4836999999999998</v>
      </c>
      <c r="K10" s="66">
        <f t="shared" si="3"/>
        <v>14</v>
      </c>
      <c r="L10" s="65">
        <f>VLOOKUP($A10,'Return Data'!$B$7:$R$2843,13,0)</f>
        <v>2.9325999999999999</v>
      </c>
      <c r="M10" s="66">
        <f t="shared" si="4"/>
        <v>17</v>
      </c>
      <c r="N10" s="65">
        <f>VLOOKUP($A10,'Return Data'!$B$7:$R$2843,17,0)</f>
        <v>6.3722000000000003</v>
      </c>
      <c r="O10" s="66">
        <f t="shared" si="5"/>
        <v>17</v>
      </c>
      <c r="P10" s="65">
        <f>VLOOKUP($A10,'Return Data'!$B$7:$R$2843,14,0)</f>
        <v>9.0107999999999997</v>
      </c>
      <c r="Q10" s="66">
        <f t="shared" si="6"/>
        <v>19</v>
      </c>
      <c r="R10" s="65">
        <f>VLOOKUP($A10,'Return Data'!$B$7:$R$2843,16,0)</f>
        <v>8.4649000000000001</v>
      </c>
      <c r="S10" s="67">
        <f t="shared" si="7"/>
        <v>17</v>
      </c>
    </row>
    <row r="11" spans="1:19" x14ac:dyDescent="0.3">
      <c r="A11" s="82" t="s">
        <v>2027</v>
      </c>
      <c r="B11" s="64">
        <f>VLOOKUP($A11,'Return Data'!$B$7:$R$2843,3,0)</f>
        <v>44413</v>
      </c>
      <c r="C11" s="65">
        <f>VLOOKUP($A11,'Return Data'!$B$7:$R$2843,4,0)</f>
        <v>63.561399999999999</v>
      </c>
      <c r="D11" s="65">
        <f>VLOOKUP($A11,'Return Data'!$B$7:$R$2843,9,0)</f>
        <v>5.4359000000000002</v>
      </c>
      <c r="E11" s="66">
        <f t="shared" si="0"/>
        <v>18</v>
      </c>
      <c r="F11" s="65">
        <f>VLOOKUP($A11,'Return Data'!$B$7:$R$2843,10,0)</f>
        <v>3.6358000000000001</v>
      </c>
      <c r="G11" s="66">
        <f t="shared" si="1"/>
        <v>13</v>
      </c>
      <c r="H11" s="65">
        <f>VLOOKUP($A11,'Return Data'!$B$7:$R$2843,11,0)</f>
        <v>3.5625</v>
      </c>
      <c r="I11" s="66">
        <f t="shared" si="2"/>
        <v>19</v>
      </c>
      <c r="J11" s="65">
        <f>VLOOKUP($A11,'Return Data'!$B$7:$R$2843,12,0)</f>
        <v>2.3906999999999998</v>
      </c>
      <c r="K11" s="66">
        <f t="shared" si="3"/>
        <v>15</v>
      </c>
      <c r="L11" s="65">
        <f>VLOOKUP($A11,'Return Data'!$B$7:$R$2843,13,0)</f>
        <v>2.8613</v>
      </c>
      <c r="M11" s="66">
        <f t="shared" si="4"/>
        <v>18</v>
      </c>
      <c r="N11" s="65">
        <f>VLOOKUP($A11,'Return Data'!$B$7:$R$2843,17,0)</f>
        <v>6.3525999999999998</v>
      </c>
      <c r="O11" s="66">
        <f t="shared" si="5"/>
        <v>18</v>
      </c>
      <c r="P11" s="65">
        <f>VLOOKUP($A11,'Return Data'!$B$7:$R$2843,14,0)</f>
        <v>8.8275000000000006</v>
      </c>
      <c r="Q11" s="66">
        <f t="shared" si="6"/>
        <v>20</v>
      </c>
      <c r="R11" s="65">
        <f>VLOOKUP($A11,'Return Data'!$B$7:$R$2843,16,0)</f>
        <v>8.9339999999999993</v>
      </c>
      <c r="S11" s="67">
        <f t="shared" si="7"/>
        <v>13</v>
      </c>
    </row>
    <row r="12" spans="1:19" x14ac:dyDescent="0.3">
      <c r="A12" s="82" t="s">
        <v>1349</v>
      </c>
      <c r="B12" s="64">
        <f>VLOOKUP($A12,'Return Data'!$B$7:$R$2843,3,0)</f>
        <v>44413</v>
      </c>
      <c r="C12" s="65">
        <f>VLOOKUP($A12,'Return Data'!$B$7:$R$2843,4,0)</f>
        <v>77.960599999999999</v>
      </c>
      <c r="D12" s="65">
        <f>VLOOKUP($A12,'Return Data'!$B$7:$R$2843,9,0)</f>
        <v>6.3409000000000004</v>
      </c>
      <c r="E12" s="66">
        <f t="shared" si="0"/>
        <v>13</v>
      </c>
      <c r="F12" s="65">
        <f>VLOOKUP($A12,'Return Data'!$B$7:$R$2843,10,0)</f>
        <v>3.9586000000000001</v>
      </c>
      <c r="G12" s="66">
        <f t="shared" si="1"/>
        <v>9</v>
      </c>
      <c r="H12" s="65">
        <f>VLOOKUP($A12,'Return Data'!$B$7:$R$2843,11,0)</f>
        <v>5.5556000000000001</v>
      </c>
      <c r="I12" s="66">
        <f t="shared" si="2"/>
        <v>4</v>
      </c>
      <c r="J12" s="65">
        <f>VLOOKUP($A12,'Return Data'!$B$7:$R$2843,12,0)</f>
        <v>3.0920000000000001</v>
      </c>
      <c r="K12" s="66">
        <f t="shared" si="3"/>
        <v>8</v>
      </c>
      <c r="L12" s="65">
        <f>VLOOKUP($A12,'Return Data'!$B$7:$R$2843,13,0)</f>
        <v>4.1087999999999996</v>
      </c>
      <c r="M12" s="66">
        <f t="shared" si="4"/>
        <v>5</v>
      </c>
      <c r="N12" s="65">
        <f>VLOOKUP($A12,'Return Data'!$B$7:$R$2843,17,0)</f>
        <v>8.5969999999999995</v>
      </c>
      <c r="O12" s="66">
        <f t="shared" si="5"/>
        <v>2</v>
      </c>
      <c r="P12" s="65">
        <f>VLOOKUP($A12,'Return Data'!$B$7:$R$2843,14,0)</f>
        <v>11.257400000000001</v>
      </c>
      <c r="Q12" s="66">
        <f t="shared" si="6"/>
        <v>4</v>
      </c>
      <c r="R12" s="65">
        <f>VLOOKUP($A12,'Return Data'!$B$7:$R$2843,16,0)</f>
        <v>8.9227000000000007</v>
      </c>
      <c r="S12" s="67">
        <f t="shared" si="7"/>
        <v>14</v>
      </c>
    </row>
    <row r="13" spans="1:19" x14ac:dyDescent="0.3">
      <c r="A13" s="82" t="s">
        <v>1351</v>
      </c>
      <c r="B13" s="64">
        <f>VLOOKUP($A13,'Return Data'!$B$7:$R$2843,3,0)</f>
        <v>44413</v>
      </c>
      <c r="C13" s="65">
        <f>VLOOKUP($A13,'Return Data'!$B$7:$R$2843,4,0)</f>
        <v>20.1449</v>
      </c>
      <c r="D13" s="65">
        <f>VLOOKUP($A13,'Return Data'!$B$7:$R$2843,9,0)</f>
        <v>6.5</v>
      </c>
      <c r="E13" s="66">
        <f t="shared" si="0"/>
        <v>11</v>
      </c>
      <c r="F13" s="65">
        <f>VLOOKUP($A13,'Return Data'!$B$7:$R$2843,10,0)</f>
        <v>3.0103</v>
      </c>
      <c r="G13" s="66">
        <f t="shared" si="1"/>
        <v>19</v>
      </c>
      <c r="H13" s="65">
        <f>VLOOKUP($A13,'Return Data'!$B$7:$R$2843,11,0)</f>
        <v>7.2853000000000003</v>
      </c>
      <c r="I13" s="66">
        <f t="shared" si="2"/>
        <v>1</v>
      </c>
      <c r="J13" s="65">
        <f>VLOOKUP($A13,'Return Data'!$B$7:$R$2843,12,0)</f>
        <v>5.4405999999999999</v>
      </c>
      <c r="K13" s="66">
        <f t="shared" si="3"/>
        <v>1</v>
      </c>
      <c r="L13" s="65">
        <f>VLOOKUP($A13,'Return Data'!$B$7:$R$2843,13,0)</f>
        <v>6.7031000000000001</v>
      </c>
      <c r="M13" s="66">
        <f t="shared" si="4"/>
        <v>1</v>
      </c>
      <c r="N13" s="65">
        <f>VLOOKUP($A13,'Return Data'!$B$7:$R$2843,17,0)</f>
        <v>8.4384999999999994</v>
      </c>
      <c r="O13" s="66">
        <f t="shared" si="5"/>
        <v>3</v>
      </c>
      <c r="P13" s="65">
        <f>VLOOKUP($A13,'Return Data'!$B$7:$R$2843,14,0)</f>
        <v>10.835599999999999</v>
      </c>
      <c r="Q13" s="66">
        <f t="shared" si="6"/>
        <v>5</v>
      </c>
      <c r="R13" s="65">
        <f>VLOOKUP($A13,'Return Data'!$B$7:$R$2843,16,0)</f>
        <v>9.8163</v>
      </c>
      <c r="S13" s="67">
        <f t="shared" si="7"/>
        <v>8</v>
      </c>
    </row>
    <row r="14" spans="1:19" x14ac:dyDescent="0.3">
      <c r="A14" s="82" t="s">
        <v>1354</v>
      </c>
      <c r="B14" s="64">
        <f>VLOOKUP($A14,'Return Data'!$B$7:$R$2843,3,0)</f>
        <v>44413</v>
      </c>
      <c r="C14" s="65">
        <f>VLOOKUP($A14,'Return Data'!$B$7:$R$2843,4,0)</f>
        <v>51.433100000000003</v>
      </c>
      <c r="D14" s="65">
        <f>VLOOKUP($A14,'Return Data'!$B$7:$R$2843,9,0)</f>
        <v>7.0260999999999996</v>
      </c>
      <c r="E14" s="66">
        <f t="shared" si="0"/>
        <v>9</v>
      </c>
      <c r="F14" s="65">
        <f>VLOOKUP($A14,'Return Data'!$B$7:$R$2843,10,0)</f>
        <v>2.8685</v>
      </c>
      <c r="G14" s="66">
        <f t="shared" si="1"/>
        <v>20</v>
      </c>
      <c r="H14" s="65">
        <f>VLOOKUP($A14,'Return Data'!$B$7:$R$2843,11,0)</f>
        <v>4.1147999999999998</v>
      </c>
      <c r="I14" s="66">
        <f t="shared" si="2"/>
        <v>17</v>
      </c>
      <c r="J14" s="65">
        <f>VLOOKUP($A14,'Return Data'!$B$7:$R$2843,12,0)</f>
        <v>2.1749999999999998</v>
      </c>
      <c r="K14" s="66">
        <f t="shared" si="3"/>
        <v>19</v>
      </c>
      <c r="L14" s="65">
        <f>VLOOKUP($A14,'Return Data'!$B$7:$R$2843,13,0)</f>
        <v>1.8916999999999999</v>
      </c>
      <c r="M14" s="66">
        <f t="shared" si="4"/>
        <v>22</v>
      </c>
      <c r="N14" s="65">
        <f>VLOOKUP($A14,'Return Data'!$B$7:$R$2843,17,0)</f>
        <v>5.4170999999999996</v>
      </c>
      <c r="O14" s="66">
        <f t="shared" si="5"/>
        <v>21</v>
      </c>
      <c r="P14" s="65">
        <f>VLOOKUP($A14,'Return Data'!$B$7:$R$2843,14,0)</f>
        <v>8.1876999999999995</v>
      </c>
      <c r="Q14" s="66">
        <f t="shared" si="6"/>
        <v>22</v>
      </c>
      <c r="R14" s="65">
        <f>VLOOKUP($A14,'Return Data'!$B$7:$R$2843,16,0)</f>
        <v>7.8655999999999997</v>
      </c>
      <c r="S14" s="67">
        <f t="shared" si="7"/>
        <v>23</v>
      </c>
    </row>
    <row r="15" spans="1:19" x14ac:dyDescent="0.3">
      <c r="A15" s="82" t="s">
        <v>1356</v>
      </c>
      <c r="B15" s="64">
        <f>VLOOKUP($A15,'Return Data'!$B$7:$R$2843,3,0)</f>
        <v>44413</v>
      </c>
      <c r="C15" s="65">
        <f>VLOOKUP($A15,'Return Data'!$B$7:$R$2843,4,0)</f>
        <v>45.616399999999999</v>
      </c>
      <c r="D15" s="65">
        <f>VLOOKUP($A15,'Return Data'!$B$7:$R$2843,9,0)</f>
        <v>7.1254999999999997</v>
      </c>
      <c r="E15" s="66">
        <f t="shared" si="0"/>
        <v>8</v>
      </c>
      <c r="F15" s="65">
        <f>VLOOKUP($A15,'Return Data'!$B$7:$R$2843,10,0)</f>
        <v>3.7843</v>
      </c>
      <c r="G15" s="66">
        <f t="shared" si="1"/>
        <v>12</v>
      </c>
      <c r="H15" s="65">
        <f>VLOOKUP($A15,'Return Data'!$B$7:$R$2843,11,0)</f>
        <v>4.1913</v>
      </c>
      <c r="I15" s="66">
        <f t="shared" si="2"/>
        <v>15</v>
      </c>
      <c r="J15" s="65">
        <f>VLOOKUP($A15,'Return Data'!$B$7:$R$2843,12,0)</f>
        <v>2.3347000000000002</v>
      </c>
      <c r="K15" s="66">
        <f t="shared" si="3"/>
        <v>16</v>
      </c>
      <c r="L15" s="65">
        <f>VLOOKUP($A15,'Return Data'!$B$7:$R$2843,13,0)</f>
        <v>3.1383000000000001</v>
      </c>
      <c r="M15" s="66">
        <f t="shared" si="4"/>
        <v>12</v>
      </c>
      <c r="N15" s="65">
        <f>VLOOKUP($A15,'Return Data'!$B$7:$R$2843,17,0)</f>
        <v>6.7599</v>
      </c>
      <c r="O15" s="66">
        <f t="shared" si="5"/>
        <v>15</v>
      </c>
      <c r="P15" s="65">
        <f>VLOOKUP($A15,'Return Data'!$B$7:$R$2843,14,0)</f>
        <v>8.3064999999999998</v>
      </c>
      <c r="Q15" s="66">
        <f t="shared" si="6"/>
        <v>21</v>
      </c>
      <c r="R15" s="65">
        <f>VLOOKUP($A15,'Return Data'!$B$7:$R$2843,16,0)</f>
        <v>8.3759999999999994</v>
      </c>
      <c r="S15" s="67">
        <f t="shared" si="7"/>
        <v>19</v>
      </c>
    </row>
    <row r="16" spans="1:19" x14ac:dyDescent="0.3">
      <c r="A16" s="82" t="s">
        <v>1358</v>
      </c>
      <c r="B16" s="64">
        <f>VLOOKUP($A16,'Return Data'!$B$7:$R$2843,3,0)</f>
        <v>44413</v>
      </c>
      <c r="C16" s="65">
        <f>VLOOKUP($A16,'Return Data'!$B$7:$R$2843,4,0)</f>
        <v>83.241200000000006</v>
      </c>
      <c r="D16" s="65">
        <f>VLOOKUP($A16,'Return Data'!$B$7:$R$2843,9,0)</f>
        <v>5.1055999999999999</v>
      </c>
      <c r="E16" s="66">
        <f t="shared" si="0"/>
        <v>21</v>
      </c>
      <c r="F16" s="65">
        <f>VLOOKUP($A16,'Return Data'!$B$7:$R$2843,10,0)</f>
        <v>4.3082000000000003</v>
      </c>
      <c r="G16" s="66">
        <f t="shared" si="1"/>
        <v>6</v>
      </c>
      <c r="H16" s="65">
        <f>VLOOKUP($A16,'Return Data'!$B$7:$R$2843,11,0)</f>
        <v>4.5263999999999998</v>
      </c>
      <c r="I16" s="66">
        <f t="shared" si="2"/>
        <v>11</v>
      </c>
      <c r="J16" s="65">
        <f>VLOOKUP($A16,'Return Data'!$B$7:$R$2843,12,0)</f>
        <v>3.4725999999999999</v>
      </c>
      <c r="K16" s="66">
        <f t="shared" si="3"/>
        <v>5</v>
      </c>
      <c r="L16" s="65">
        <f>VLOOKUP($A16,'Return Data'!$B$7:$R$2843,13,0)</f>
        <v>3.7490999999999999</v>
      </c>
      <c r="M16" s="66">
        <f t="shared" si="4"/>
        <v>9</v>
      </c>
      <c r="N16" s="65">
        <f>VLOOKUP($A16,'Return Data'!$B$7:$R$2843,17,0)</f>
        <v>8.4358000000000004</v>
      </c>
      <c r="O16" s="66">
        <f t="shared" si="5"/>
        <v>4</v>
      </c>
      <c r="P16" s="65">
        <f>VLOOKUP($A16,'Return Data'!$B$7:$R$2843,14,0)</f>
        <v>10.0001</v>
      </c>
      <c r="Q16" s="66">
        <f t="shared" si="6"/>
        <v>13</v>
      </c>
      <c r="R16" s="65">
        <f>VLOOKUP($A16,'Return Data'!$B$7:$R$2843,16,0)</f>
        <v>9.2262000000000004</v>
      </c>
      <c r="S16" s="67">
        <f t="shared" si="7"/>
        <v>11</v>
      </c>
    </row>
    <row r="17" spans="1:19" x14ac:dyDescent="0.3">
      <c r="A17" s="82" t="s">
        <v>1360</v>
      </c>
      <c r="B17" s="64">
        <f>VLOOKUP($A17,'Return Data'!$B$7:$R$2843,3,0)</f>
        <v>44413</v>
      </c>
      <c r="C17" s="65">
        <f>VLOOKUP($A17,'Return Data'!$B$7:$R$2843,4,0)</f>
        <v>18.371400000000001</v>
      </c>
      <c r="D17" s="65">
        <f>VLOOKUP($A17,'Return Data'!$B$7:$R$2843,9,0)</f>
        <v>6.6448999999999998</v>
      </c>
      <c r="E17" s="66">
        <f t="shared" si="0"/>
        <v>10</v>
      </c>
      <c r="F17" s="65">
        <f>VLOOKUP($A17,'Return Data'!$B$7:$R$2843,10,0)</f>
        <v>2.6019000000000001</v>
      </c>
      <c r="G17" s="66">
        <f t="shared" si="1"/>
        <v>21</v>
      </c>
      <c r="H17" s="65">
        <f>VLOOKUP($A17,'Return Data'!$B$7:$R$2843,11,0)</f>
        <v>5.4634</v>
      </c>
      <c r="I17" s="66">
        <f t="shared" si="2"/>
        <v>5</v>
      </c>
      <c r="J17" s="65">
        <f>VLOOKUP($A17,'Return Data'!$B$7:$R$2843,12,0)</f>
        <v>2.9872000000000001</v>
      </c>
      <c r="K17" s="66">
        <f t="shared" si="3"/>
        <v>9</v>
      </c>
      <c r="L17" s="65">
        <f>VLOOKUP($A17,'Return Data'!$B$7:$R$2843,13,0)</f>
        <v>2.9597000000000002</v>
      </c>
      <c r="M17" s="66">
        <f t="shared" si="4"/>
        <v>16</v>
      </c>
      <c r="N17" s="65">
        <f>VLOOKUP($A17,'Return Data'!$B$7:$R$2843,17,0)</f>
        <v>5.3982999999999999</v>
      </c>
      <c r="O17" s="66">
        <f t="shared" si="5"/>
        <v>22</v>
      </c>
      <c r="P17" s="65">
        <f>VLOOKUP($A17,'Return Data'!$B$7:$R$2843,14,0)</f>
        <v>8.0635999999999992</v>
      </c>
      <c r="Q17" s="66">
        <f t="shared" si="6"/>
        <v>24</v>
      </c>
      <c r="R17" s="65">
        <f>VLOOKUP($A17,'Return Data'!$B$7:$R$2843,16,0)</f>
        <v>7.2553000000000001</v>
      </c>
      <c r="S17" s="67">
        <f t="shared" si="7"/>
        <v>24</v>
      </c>
    </row>
    <row r="18" spans="1:19" x14ac:dyDescent="0.3">
      <c r="A18" s="82" t="s">
        <v>1361</v>
      </c>
      <c r="B18" s="64">
        <f>VLOOKUP($A18,'Return Data'!$B$7:$R$2843,3,0)</f>
        <v>44413</v>
      </c>
      <c r="C18" s="65">
        <f>VLOOKUP($A18,'Return Data'!$B$7:$R$2843,4,0)</f>
        <v>29.647500000000001</v>
      </c>
      <c r="D18" s="65">
        <f>VLOOKUP($A18,'Return Data'!$B$7:$R$2843,9,0)</f>
        <v>8.3511000000000006</v>
      </c>
      <c r="E18" s="66">
        <f t="shared" si="0"/>
        <v>1</v>
      </c>
      <c r="F18" s="65">
        <f>VLOOKUP($A18,'Return Data'!$B$7:$R$2843,10,0)</f>
        <v>4.9424999999999999</v>
      </c>
      <c r="G18" s="66">
        <f t="shared" si="1"/>
        <v>2</v>
      </c>
      <c r="H18" s="65">
        <f>VLOOKUP($A18,'Return Data'!$B$7:$R$2843,11,0)</f>
        <v>4.9164000000000003</v>
      </c>
      <c r="I18" s="66">
        <f t="shared" si="2"/>
        <v>8</v>
      </c>
      <c r="J18" s="65">
        <f>VLOOKUP($A18,'Return Data'!$B$7:$R$2843,12,0)</f>
        <v>2.6486000000000001</v>
      </c>
      <c r="K18" s="66">
        <f t="shared" si="3"/>
        <v>11</v>
      </c>
      <c r="L18" s="65">
        <f>VLOOKUP($A18,'Return Data'!$B$7:$R$2843,13,0)</f>
        <v>3.2909999999999999</v>
      </c>
      <c r="M18" s="66">
        <f t="shared" si="4"/>
        <v>11</v>
      </c>
      <c r="N18" s="65">
        <f>VLOOKUP($A18,'Return Data'!$B$7:$R$2843,17,0)</f>
        <v>8.8175000000000008</v>
      </c>
      <c r="O18" s="66">
        <f t="shared" si="5"/>
        <v>1</v>
      </c>
      <c r="P18" s="65">
        <f>VLOOKUP($A18,'Return Data'!$B$7:$R$2843,14,0)</f>
        <v>11.7027</v>
      </c>
      <c r="Q18" s="66">
        <f t="shared" si="6"/>
        <v>2</v>
      </c>
      <c r="R18" s="65">
        <f>VLOOKUP($A18,'Return Data'!$B$7:$R$2843,16,0)</f>
        <v>9.9262999999999995</v>
      </c>
      <c r="S18" s="67">
        <f t="shared" si="7"/>
        <v>6</v>
      </c>
    </row>
    <row r="19" spans="1:19" x14ac:dyDescent="0.3">
      <c r="A19" s="82" t="s">
        <v>1364</v>
      </c>
      <c r="B19" s="64">
        <f>VLOOKUP($A19,'Return Data'!$B$7:$R$2843,3,0)</f>
        <v>44413</v>
      </c>
      <c r="C19" s="65">
        <f>VLOOKUP($A19,'Return Data'!$B$7:$R$2843,4,0)</f>
        <v>2415.3886000000002</v>
      </c>
      <c r="D19" s="65">
        <f>VLOOKUP($A19,'Return Data'!$B$7:$R$2843,9,0)</f>
        <v>1.5429999999999999</v>
      </c>
      <c r="E19" s="66">
        <f t="shared" si="0"/>
        <v>23</v>
      </c>
      <c r="F19" s="65">
        <f>VLOOKUP($A19,'Return Data'!$B$7:$R$2843,10,0)</f>
        <v>0.74299999999999999</v>
      </c>
      <c r="G19" s="66">
        <f t="shared" si="1"/>
        <v>23</v>
      </c>
      <c r="H19" s="65">
        <f>VLOOKUP($A19,'Return Data'!$B$7:$R$2843,11,0)</f>
        <v>2.4241999999999999</v>
      </c>
      <c r="I19" s="66">
        <f t="shared" si="2"/>
        <v>24</v>
      </c>
      <c r="J19" s="65">
        <f>VLOOKUP($A19,'Return Data'!$B$7:$R$2843,12,0)</f>
        <v>0.45140000000000002</v>
      </c>
      <c r="K19" s="66">
        <f t="shared" si="3"/>
        <v>24</v>
      </c>
      <c r="L19" s="65">
        <f>VLOOKUP($A19,'Return Data'!$B$7:$R$2843,13,0)</f>
        <v>0.88980000000000004</v>
      </c>
      <c r="M19" s="66">
        <f t="shared" si="4"/>
        <v>24</v>
      </c>
      <c r="N19" s="65">
        <f>VLOOKUP($A19,'Return Data'!$B$7:$R$2843,17,0)</f>
        <v>4.5224000000000002</v>
      </c>
      <c r="O19" s="66">
        <f t="shared" si="5"/>
        <v>24</v>
      </c>
      <c r="P19" s="65">
        <f>VLOOKUP($A19,'Return Data'!$B$7:$R$2843,14,0)</f>
        <v>8.1818000000000008</v>
      </c>
      <c r="Q19" s="66">
        <f t="shared" si="6"/>
        <v>23</v>
      </c>
      <c r="R19" s="65">
        <f>VLOOKUP($A19,'Return Data'!$B$7:$R$2843,16,0)</f>
        <v>8.0123999999999995</v>
      </c>
      <c r="S19" s="67">
        <f t="shared" si="7"/>
        <v>22</v>
      </c>
    </row>
    <row r="20" spans="1:19" x14ac:dyDescent="0.3">
      <c r="A20" s="82" t="s">
        <v>1365</v>
      </c>
      <c r="B20" s="64">
        <f>VLOOKUP($A20,'Return Data'!$B$7:$R$2843,3,0)</f>
        <v>44413</v>
      </c>
      <c r="C20" s="65">
        <f>VLOOKUP($A20,'Return Data'!$B$7:$R$2843,4,0)</f>
        <v>85.888099999999994</v>
      </c>
      <c r="D20" s="65">
        <f>VLOOKUP($A20,'Return Data'!$B$7:$R$2843,9,0)</f>
        <v>8.0343</v>
      </c>
      <c r="E20" s="66">
        <f t="shared" si="0"/>
        <v>3</v>
      </c>
      <c r="F20" s="65">
        <f>VLOOKUP($A20,'Return Data'!$B$7:$R$2843,10,0)</f>
        <v>4.7294999999999998</v>
      </c>
      <c r="G20" s="66">
        <f t="shared" si="1"/>
        <v>3</v>
      </c>
      <c r="H20" s="65">
        <f>VLOOKUP($A20,'Return Data'!$B$7:$R$2843,11,0)</f>
        <v>4.5141</v>
      </c>
      <c r="I20" s="66">
        <f t="shared" si="2"/>
        <v>12</v>
      </c>
      <c r="J20" s="65">
        <f>VLOOKUP($A20,'Return Data'!$B$7:$R$2843,12,0)</f>
        <v>3.8246000000000002</v>
      </c>
      <c r="K20" s="66">
        <f t="shared" si="3"/>
        <v>2</v>
      </c>
      <c r="L20" s="65">
        <f>VLOOKUP($A20,'Return Data'!$B$7:$R$2843,13,0)</f>
        <v>4.2466999999999997</v>
      </c>
      <c r="M20" s="66">
        <f t="shared" si="4"/>
        <v>4</v>
      </c>
      <c r="N20" s="65">
        <f>VLOOKUP($A20,'Return Data'!$B$7:$R$2843,17,0)</f>
        <v>7.8197999999999999</v>
      </c>
      <c r="O20" s="66">
        <f t="shared" si="5"/>
        <v>9</v>
      </c>
      <c r="P20" s="65">
        <f>VLOOKUP($A20,'Return Data'!$B$7:$R$2843,14,0)</f>
        <v>10.609500000000001</v>
      </c>
      <c r="Q20" s="66">
        <f t="shared" si="6"/>
        <v>8</v>
      </c>
      <c r="R20" s="65">
        <f>VLOOKUP($A20,'Return Data'!$B$7:$R$2843,16,0)</f>
        <v>9.0589999999999993</v>
      </c>
      <c r="S20" s="67">
        <f t="shared" si="7"/>
        <v>12</v>
      </c>
    </row>
    <row r="21" spans="1:19" x14ac:dyDescent="0.3">
      <c r="A21" s="82" t="s">
        <v>1367</v>
      </c>
      <c r="B21" s="64">
        <f>VLOOKUP($A21,'Return Data'!$B$7:$R$2843,3,0)</f>
        <v>44413</v>
      </c>
      <c r="C21" s="65">
        <f>VLOOKUP($A21,'Return Data'!$B$7:$R$2843,4,0)</f>
        <v>59.341700000000003</v>
      </c>
      <c r="D21" s="65">
        <f>VLOOKUP($A21,'Return Data'!$B$7:$R$2843,9,0)</f>
        <v>8.2981999999999996</v>
      </c>
      <c r="E21" s="66">
        <f t="shared" si="0"/>
        <v>2</v>
      </c>
      <c r="F21" s="65">
        <f>VLOOKUP($A21,'Return Data'!$B$7:$R$2843,10,0)</f>
        <v>3.8308</v>
      </c>
      <c r="G21" s="66">
        <f t="shared" si="1"/>
        <v>10</v>
      </c>
      <c r="H21" s="65">
        <f>VLOOKUP($A21,'Return Data'!$B$7:$R$2843,11,0)</f>
        <v>3.5606</v>
      </c>
      <c r="I21" s="66">
        <f t="shared" si="2"/>
        <v>20</v>
      </c>
      <c r="J21" s="65">
        <f>VLOOKUP($A21,'Return Data'!$B$7:$R$2843,12,0)</f>
        <v>1.9419999999999999</v>
      </c>
      <c r="K21" s="66">
        <f t="shared" si="3"/>
        <v>20</v>
      </c>
      <c r="L21" s="65">
        <f>VLOOKUP($A21,'Return Data'!$B$7:$R$2843,13,0)</f>
        <v>3.1273</v>
      </c>
      <c r="M21" s="66">
        <f t="shared" si="4"/>
        <v>13</v>
      </c>
      <c r="N21" s="65">
        <f>VLOOKUP($A21,'Return Data'!$B$7:$R$2843,17,0)</f>
        <v>6.9128999999999996</v>
      </c>
      <c r="O21" s="66">
        <f t="shared" si="5"/>
        <v>14</v>
      </c>
      <c r="P21" s="65">
        <f>VLOOKUP($A21,'Return Data'!$B$7:$R$2843,14,0)</f>
        <v>9.2927</v>
      </c>
      <c r="Q21" s="66">
        <f t="shared" si="6"/>
        <v>15</v>
      </c>
      <c r="R21" s="65">
        <f>VLOOKUP($A21,'Return Data'!$B$7:$R$2843,16,0)</f>
        <v>9.7758000000000003</v>
      </c>
      <c r="S21" s="67">
        <f t="shared" si="7"/>
        <v>9</v>
      </c>
    </row>
    <row r="22" spans="1:19" x14ac:dyDescent="0.3">
      <c r="A22" s="82" t="s">
        <v>1369</v>
      </c>
      <c r="B22" s="64">
        <f>VLOOKUP($A22,'Return Data'!$B$7:$R$2843,3,0)</f>
        <v>44413</v>
      </c>
      <c r="C22" s="65">
        <f>VLOOKUP($A22,'Return Data'!$B$7:$R$2843,4,0)</f>
        <v>52.215299999999999</v>
      </c>
      <c r="D22" s="65">
        <f>VLOOKUP($A22,'Return Data'!$B$7:$R$2843,9,0)</f>
        <v>6.2704000000000004</v>
      </c>
      <c r="E22" s="66">
        <f t="shared" si="0"/>
        <v>14</v>
      </c>
      <c r="F22" s="65">
        <f>VLOOKUP($A22,'Return Data'!$B$7:$R$2843,10,0)</f>
        <v>3.7877999999999998</v>
      </c>
      <c r="G22" s="66">
        <f t="shared" si="1"/>
        <v>11</v>
      </c>
      <c r="H22" s="65">
        <f>VLOOKUP($A22,'Return Data'!$B$7:$R$2843,11,0)</f>
        <v>5.1123000000000003</v>
      </c>
      <c r="I22" s="66">
        <f t="shared" si="2"/>
        <v>6</v>
      </c>
      <c r="J22" s="65">
        <f>VLOOKUP($A22,'Return Data'!$B$7:$R$2843,12,0)</f>
        <v>3.1711999999999998</v>
      </c>
      <c r="K22" s="66">
        <f t="shared" si="3"/>
        <v>6</v>
      </c>
      <c r="L22" s="65">
        <f>VLOOKUP($A22,'Return Data'!$B$7:$R$2843,13,0)</f>
        <v>3.9466000000000001</v>
      </c>
      <c r="M22" s="66">
        <f t="shared" si="4"/>
        <v>7</v>
      </c>
      <c r="N22" s="65">
        <f>VLOOKUP($A22,'Return Data'!$B$7:$R$2843,17,0)</f>
        <v>7.2892000000000001</v>
      </c>
      <c r="O22" s="66">
        <f t="shared" si="5"/>
        <v>12</v>
      </c>
      <c r="P22" s="65">
        <f>VLOOKUP($A22,'Return Data'!$B$7:$R$2843,14,0)</f>
        <v>10.3035</v>
      </c>
      <c r="Q22" s="66">
        <f t="shared" si="6"/>
        <v>11</v>
      </c>
      <c r="R22" s="65">
        <f>VLOOKUP($A22,'Return Data'!$B$7:$R$2843,16,0)</f>
        <v>8.3764000000000003</v>
      </c>
      <c r="S22" s="67">
        <f t="shared" si="7"/>
        <v>18</v>
      </c>
    </row>
    <row r="23" spans="1:19" x14ac:dyDescent="0.3">
      <c r="A23" s="82" t="s">
        <v>1372</v>
      </c>
      <c r="B23" s="64">
        <f>VLOOKUP($A23,'Return Data'!$B$7:$R$2843,3,0)</f>
        <v>44413</v>
      </c>
      <c r="C23" s="65">
        <f>VLOOKUP($A23,'Return Data'!$B$7:$R$2843,4,0)</f>
        <v>33.3307</v>
      </c>
      <c r="D23" s="65">
        <f>VLOOKUP($A23,'Return Data'!$B$7:$R$2843,9,0)</f>
        <v>7.3330000000000002</v>
      </c>
      <c r="E23" s="66">
        <f t="shared" si="0"/>
        <v>7</v>
      </c>
      <c r="F23" s="65">
        <f>VLOOKUP($A23,'Return Data'!$B$7:$R$2843,10,0)</f>
        <v>3.3744000000000001</v>
      </c>
      <c r="G23" s="66">
        <f t="shared" si="1"/>
        <v>16</v>
      </c>
      <c r="H23" s="65">
        <f>VLOOKUP($A23,'Return Data'!$B$7:$R$2843,11,0)</f>
        <v>4.7237999999999998</v>
      </c>
      <c r="I23" s="66">
        <f t="shared" si="2"/>
        <v>10</v>
      </c>
      <c r="J23" s="65">
        <f>VLOOKUP($A23,'Return Data'!$B$7:$R$2843,12,0)</f>
        <v>2.5137</v>
      </c>
      <c r="K23" s="66">
        <f t="shared" si="3"/>
        <v>13</v>
      </c>
      <c r="L23" s="65">
        <f>VLOOKUP($A23,'Return Data'!$B$7:$R$2843,13,0)</f>
        <v>2.9752000000000001</v>
      </c>
      <c r="M23" s="66">
        <f t="shared" si="4"/>
        <v>15</v>
      </c>
      <c r="N23" s="65">
        <f>VLOOKUP($A23,'Return Data'!$B$7:$R$2843,17,0)</f>
        <v>7.5918999999999999</v>
      </c>
      <c r="O23" s="66">
        <f t="shared" si="5"/>
        <v>11</v>
      </c>
      <c r="P23" s="65">
        <f>VLOOKUP($A23,'Return Data'!$B$7:$R$2843,14,0)</f>
        <v>10.790800000000001</v>
      </c>
      <c r="Q23" s="66">
        <f t="shared" si="6"/>
        <v>6</v>
      </c>
      <c r="R23" s="65">
        <f>VLOOKUP($A23,'Return Data'!$B$7:$R$2843,16,0)</f>
        <v>10.591200000000001</v>
      </c>
      <c r="S23" s="67">
        <f t="shared" si="7"/>
        <v>1</v>
      </c>
    </row>
    <row r="24" spans="1:19" x14ac:dyDescent="0.3">
      <c r="A24" s="82" t="s">
        <v>1374</v>
      </c>
      <c r="B24" s="64">
        <f>VLOOKUP($A24,'Return Data'!$B$7:$R$2843,3,0)</f>
        <v>44413</v>
      </c>
      <c r="C24" s="65">
        <f>VLOOKUP($A24,'Return Data'!$B$7:$R$2843,4,0)</f>
        <v>25.2088</v>
      </c>
      <c r="D24" s="65">
        <f>VLOOKUP($A24,'Return Data'!$B$7:$R$2843,9,0)</f>
        <v>5.8060999999999998</v>
      </c>
      <c r="E24" s="66">
        <f t="shared" si="0"/>
        <v>16</v>
      </c>
      <c r="F24" s="65">
        <f>VLOOKUP($A24,'Return Data'!$B$7:$R$2843,10,0)</f>
        <v>4.2599</v>
      </c>
      <c r="G24" s="66">
        <f t="shared" si="1"/>
        <v>7</v>
      </c>
      <c r="H24" s="65">
        <f>VLOOKUP($A24,'Return Data'!$B$7:$R$2843,11,0)</f>
        <v>5.5643000000000002</v>
      </c>
      <c r="I24" s="66">
        <f t="shared" si="2"/>
        <v>3</v>
      </c>
      <c r="J24" s="65">
        <f>VLOOKUP($A24,'Return Data'!$B$7:$R$2843,12,0)</f>
        <v>3.5459000000000001</v>
      </c>
      <c r="K24" s="66">
        <f t="shared" si="3"/>
        <v>3</v>
      </c>
      <c r="L24" s="65">
        <f>VLOOKUP($A24,'Return Data'!$B$7:$R$2843,13,0)</f>
        <v>4.4080000000000004</v>
      </c>
      <c r="M24" s="66">
        <f t="shared" si="4"/>
        <v>3</v>
      </c>
      <c r="N24" s="65">
        <f>VLOOKUP($A24,'Return Data'!$B$7:$R$2843,17,0)</f>
        <v>6.6811999999999996</v>
      </c>
      <c r="O24" s="66">
        <f t="shared" si="5"/>
        <v>16</v>
      </c>
      <c r="P24" s="65">
        <f>VLOOKUP($A24,'Return Data'!$B$7:$R$2843,14,0)</f>
        <v>9.2754999999999992</v>
      </c>
      <c r="Q24" s="66">
        <f t="shared" si="6"/>
        <v>16</v>
      </c>
      <c r="R24" s="65">
        <f>VLOOKUP($A24,'Return Data'!$B$7:$R$2843,16,0)</f>
        <v>8.3198000000000008</v>
      </c>
      <c r="S24" s="67">
        <f t="shared" si="7"/>
        <v>20</v>
      </c>
    </row>
    <row r="25" spans="1:19" x14ac:dyDescent="0.3">
      <c r="A25" s="82" t="s">
        <v>1375</v>
      </c>
      <c r="B25" s="64">
        <f>VLOOKUP($A25,'Return Data'!$B$7:$R$2843,3,0)</f>
        <v>44413</v>
      </c>
      <c r="C25" s="65">
        <f>VLOOKUP($A25,'Return Data'!$B$7:$R$2843,4,0)</f>
        <v>53.1389</v>
      </c>
      <c r="D25" s="65">
        <f>VLOOKUP($A25,'Return Data'!$B$7:$R$2843,9,0)</f>
        <v>4.2964000000000002</v>
      </c>
      <c r="E25" s="66">
        <f t="shared" si="0"/>
        <v>22</v>
      </c>
      <c r="F25" s="65">
        <f>VLOOKUP($A25,'Return Data'!$B$7:$R$2843,10,0)</f>
        <v>3.4196</v>
      </c>
      <c r="G25" s="66">
        <f t="shared" si="1"/>
        <v>15</v>
      </c>
      <c r="H25" s="65">
        <f>VLOOKUP($A25,'Return Data'!$B$7:$R$2843,11,0)</f>
        <v>5.0368000000000004</v>
      </c>
      <c r="I25" s="66">
        <f t="shared" si="2"/>
        <v>7</v>
      </c>
      <c r="J25" s="65">
        <f>VLOOKUP($A25,'Return Data'!$B$7:$R$2843,12,0)</f>
        <v>3.1640999999999999</v>
      </c>
      <c r="K25" s="66">
        <f t="shared" si="3"/>
        <v>7</v>
      </c>
      <c r="L25" s="65">
        <f>VLOOKUP($A25,'Return Data'!$B$7:$R$2843,13,0)</f>
        <v>3.7637999999999998</v>
      </c>
      <c r="M25" s="66">
        <f t="shared" si="4"/>
        <v>8</v>
      </c>
      <c r="N25" s="65">
        <f>VLOOKUP($A25,'Return Data'!$B$7:$R$2843,17,0)</f>
        <v>7.8647</v>
      </c>
      <c r="O25" s="66">
        <f t="shared" si="5"/>
        <v>7</v>
      </c>
      <c r="P25" s="65">
        <f>VLOOKUP($A25,'Return Data'!$B$7:$R$2843,14,0)</f>
        <v>10.5372</v>
      </c>
      <c r="Q25" s="66">
        <f t="shared" si="6"/>
        <v>9</v>
      </c>
      <c r="R25" s="65">
        <f>VLOOKUP($A25,'Return Data'!$B$7:$R$2843,16,0)</f>
        <v>10.165800000000001</v>
      </c>
      <c r="S25" s="67">
        <f t="shared" si="7"/>
        <v>4</v>
      </c>
    </row>
    <row r="26" spans="1:19" x14ac:dyDescent="0.3">
      <c r="A26" s="82" t="s">
        <v>1377</v>
      </c>
      <c r="B26" s="64">
        <f>VLOOKUP($A26,'Return Data'!$B$7:$R$2843,3,0)</f>
        <v>44413</v>
      </c>
      <c r="C26" s="65">
        <f>VLOOKUP($A26,'Return Data'!$B$7:$R$2843,4,0)</f>
        <v>67.042599999999993</v>
      </c>
      <c r="D26" s="65">
        <f>VLOOKUP($A26,'Return Data'!$B$7:$R$2843,9,0)</f>
        <v>8.0312000000000001</v>
      </c>
      <c r="E26" s="66">
        <f t="shared" si="0"/>
        <v>4</v>
      </c>
      <c r="F26" s="65">
        <f>VLOOKUP($A26,'Return Data'!$B$7:$R$2843,10,0)</f>
        <v>3.2492000000000001</v>
      </c>
      <c r="G26" s="66">
        <f t="shared" si="1"/>
        <v>17</v>
      </c>
      <c r="H26" s="65">
        <f>VLOOKUP($A26,'Return Data'!$B$7:$R$2843,11,0)</f>
        <v>3.2084999999999999</v>
      </c>
      <c r="I26" s="66">
        <f t="shared" si="2"/>
        <v>21</v>
      </c>
      <c r="J26" s="65">
        <f>VLOOKUP($A26,'Return Data'!$B$7:$R$2843,12,0)</f>
        <v>1.4021999999999999</v>
      </c>
      <c r="K26" s="66">
        <f t="shared" si="3"/>
        <v>22</v>
      </c>
      <c r="L26" s="65">
        <f>VLOOKUP($A26,'Return Data'!$B$7:$R$2843,13,0)</f>
        <v>1.6789000000000001</v>
      </c>
      <c r="M26" s="66">
        <f t="shared" si="4"/>
        <v>23</v>
      </c>
      <c r="N26" s="65">
        <f>VLOOKUP($A26,'Return Data'!$B$7:$R$2843,17,0)</f>
        <v>5.3826000000000001</v>
      </c>
      <c r="O26" s="66">
        <f t="shared" si="5"/>
        <v>23</v>
      </c>
      <c r="P26" s="65">
        <f>VLOOKUP($A26,'Return Data'!$B$7:$R$2843,14,0)</f>
        <v>9.1051000000000002</v>
      </c>
      <c r="Q26" s="66">
        <f t="shared" si="6"/>
        <v>18</v>
      </c>
      <c r="R26" s="65">
        <f>VLOOKUP($A26,'Return Data'!$B$7:$R$2843,16,0)</f>
        <v>8.7789000000000001</v>
      </c>
      <c r="S26" s="67">
        <f t="shared" si="7"/>
        <v>16</v>
      </c>
    </row>
    <row r="27" spans="1:19" x14ac:dyDescent="0.3">
      <c r="A27" s="82" t="s">
        <v>1379</v>
      </c>
      <c r="B27" s="64">
        <f>VLOOKUP($A27,'Return Data'!$B$7:$R$2843,3,0)</f>
        <v>44413</v>
      </c>
      <c r="C27" s="65">
        <f>VLOOKUP($A27,'Return Data'!$B$7:$R$2843,4,0)</f>
        <v>51.0595</v>
      </c>
      <c r="D27" s="65">
        <f>VLOOKUP($A27,'Return Data'!$B$7:$R$2843,9,0)</f>
        <v>6.1637000000000004</v>
      </c>
      <c r="E27" s="66">
        <f t="shared" si="0"/>
        <v>15</v>
      </c>
      <c r="F27" s="65">
        <f>VLOOKUP($A27,'Return Data'!$B$7:$R$2843,10,0)</f>
        <v>3.2376</v>
      </c>
      <c r="G27" s="66">
        <f t="shared" si="1"/>
        <v>18</v>
      </c>
      <c r="H27" s="65">
        <f>VLOOKUP($A27,'Return Data'!$B$7:$R$2843,11,0)</f>
        <v>4.1643999999999997</v>
      </c>
      <c r="I27" s="66">
        <f t="shared" si="2"/>
        <v>16</v>
      </c>
      <c r="J27" s="65">
        <f>VLOOKUP($A27,'Return Data'!$B$7:$R$2843,12,0)</f>
        <v>2.2174</v>
      </c>
      <c r="K27" s="66">
        <f t="shared" si="3"/>
        <v>18</v>
      </c>
      <c r="L27" s="65">
        <f>VLOOKUP($A27,'Return Data'!$B$7:$R$2843,13,0)</f>
        <v>2.2732000000000001</v>
      </c>
      <c r="M27" s="66">
        <f t="shared" si="4"/>
        <v>20</v>
      </c>
      <c r="N27" s="65">
        <f>VLOOKUP($A27,'Return Data'!$B$7:$R$2843,17,0)</f>
        <v>6.2767999999999997</v>
      </c>
      <c r="O27" s="66">
        <f t="shared" si="5"/>
        <v>19</v>
      </c>
      <c r="P27" s="65">
        <f>VLOOKUP($A27,'Return Data'!$B$7:$R$2843,14,0)</f>
        <v>9.2385999999999999</v>
      </c>
      <c r="Q27" s="66">
        <f t="shared" si="6"/>
        <v>17</v>
      </c>
      <c r="R27" s="65">
        <f>VLOOKUP($A27,'Return Data'!$B$7:$R$2843,16,0)</f>
        <v>9.2658000000000005</v>
      </c>
      <c r="S27" s="67">
        <f t="shared" si="7"/>
        <v>10</v>
      </c>
    </row>
    <row r="28" spans="1:19" x14ac:dyDescent="0.3">
      <c r="A28" s="82" t="s">
        <v>866</v>
      </c>
      <c r="B28" s="64">
        <f>VLOOKUP($A28,'Return Data'!$B$7:$R$2843,3,0)</f>
        <v>44413</v>
      </c>
      <c r="C28" s="65">
        <f>VLOOKUP($A28,'Return Data'!$B$7:$R$2843,4,0)</f>
        <v>17.887699999999999</v>
      </c>
      <c r="D28" s="65">
        <f>VLOOKUP($A28,'Return Data'!$B$7:$R$2843,9,0)</f>
        <v>-12.271800000000001</v>
      </c>
      <c r="E28" s="66">
        <f t="shared" si="0"/>
        <v>24</v>
      </c>
      <c r="F28" s="65">
        <f>VLOOKUP($A28,'Return Data'!$B$7:$R$2843,10,0)</f>
        <v>-3.3123</v>
      </c>
      <c r="G28" s="66">
        <f t="shared" si="1"/>
        <v>24</v>
      </c>
      <c r="H28" s="65">
        <f>VLOOKUP($A28,'Return Data'!$B$7:$R$2843,11,0)</f>
        <v>2.5133999999999999</v>
      </c>
      <c r="I28" s="66">
        <f t="shared" si="2"/>
        <v>23</v>
      </c>
      <c r="J28" s="65">
        <f>VLOOKUP($A28,'Return Data'!$B$7:$R$2843,12,0)</f>
        <v>1.1762999999999999</v>
      </c>
      <c r="K28" s="66">
        <f t="shared" si="3"/>
        <v>23</v>
      </c>
      <c r="L28" s="65">
        <f>VLOOKUP($A28,'Return Data'!$B$7:$R$2843,13,0)</f>
        <v>1.9068000000000001</v>
      </c>
      <c r="M28" s="66">
        <f t="shared" si="4"/>
        <v>21</v>
      </c>
      <c r="N28" s="65">
        <f>VLOOKUP($A28,'Return Data'!$B$7:$R$2843,17,0)</f>
        <v>6.2497999999999996</v>
      </c>
      <c r="O28" s="66">
        <f t="shared" si="5"/>
        <v>20</v>
      </c>
      <c r="P28" s="65">
        <f>VLOOKUP($A28,'Return Data'!$B$7:$R$2843,14,0)</f>
        <v>9.5905000000000005</v>
      </c>
      <c r="Q28" s="66">
        <f t="shared" si="6"/>
        <v>14</v>
      </c>
      <c r="R28" s="65">
        <f>VLOOKUP($A28,'Return Data'!$B$7:$R$2843,16,0)</f>
        <v>8.8427000000000007</v>
      </c>
      <c r="S28" s="67">
        <f t="shared" si="7"/>
        <v>15</v>
      </c>
    </row>
    <row r="29" spans="1:19" x14ac:dyDescent="0.3">
      <c r="A29" s="82" t="s">
        <v>869</v>
      </c>
      <c r="B29" s="64">
        <f>VLOOKUP($A29,'Return Data'!$B$7:$R$2843,3,0)</f>
        <v>44413</v>
      </c>
      <c r="C29" s="65">
        <f>VLOOKUP($A29,'Return Data'!$B$7:$R$2843,4,0)</f>
        <v>19.636199999999999</v>
      </c>
      <c r="D29" s="65">
        <f>VLOOKUP($A29,'Return Data'!$B$7:$R$2843,9,0)</f>
        <v>5.2398999999999996</v>
      </c>
      <c r="E29" s="66">
        <f t="shared" si="0"/>
        <v>20</v>
      </c>
      <c r="F29" s="65">
        <f>VLOOKUP($A29,'Return Data'!$B$7:$R$2843,10,0)</f>
        <v>4.4024000000000001</v>
      </c>
      <c r="G29" s="66">
        <f t="shared" si="1"/>
        <v>5</v>
      </c>
      <c r="H29" s="65">
        <f>VLOOKUP($A29,'Return Data'!$B$7:$R$2843,11,0)</f>
        <v>4.7576999999999998</v>
      </c>
      <c r="I29" s="66">
        <f t="shared" si="2"/>
        <v>9</v>
      </c>
      <c r="J29" s="65">
        <f>VLOOKUP($A29,'Return Data'!$B$7:$R$2843,12,0)</f>
        <v>2.5407999999999999</v>
      </c>
      <c r="K29" s="66">
        <f t="shared" si="3"/>
        <v>12</v>
      </c>
      <c r="L29" s="65">
        <f>VLOOKUP($A29,'Return Data'!$B$7:$R$2843,13,0)</f>
        <v>3.637</v>
      </c>
      <c r="M29" s="66">
        <f t="shared" si="4"/>
        <v>10</v>
      </c>
      <c r="N29" s="65">
        <f>VLOOKUP($A29,'Return Data'!$B$7:$R$2843,17,0)</f>
        <v>8.2147000000000006</v>
      </c>
      <c r="O29" s="66">
        <f t="shared" si="5"/>
        <v>6</v>
      </c>
      <c r="P29" s="65">
        <f>VLOOKUP($A29,'Return Data'!$B$7:$R$2843,14,0)</f>
        <v>11.423</v>
      </c>
      <c r="Q29" s="66">
        <f t="shared" si="6"/>
        <v>3</v>
      </c>
      <c r="R29" s="65">
        <f>VLOOKUP($A29,'Return Data'!$B$7:$R$2843,16,0)</f>
        <v>10.271599999999999</v>
      </c>
      <c r="S29" s="67">
        <f t="shared" si="7"/>
        <v>3</v>
      </c>
    </row>
    <row r="30" spans="1:19" x14ac:dyDescent="0.3">
      <c r="A30" s="82" t="s">
        <v>870</v>
      </c>
      <c r="B30" s="64">
        <f>VLOOKUP($A30,'Return Data'!$B$7:$R$2843,3,0)</f>
        <v>44413</v>
      </c>
      <c r="C30" s="65">
        <f>VLOOKUP($A30,'Return Data'!$B$7:$R$2843,4,0)</f>
        <v>36.458300000000001</v>
      </c>
      <c r="D30" s="65">
        <f>VLOOKUP($A30,'Return Data'!$B$7:$R$2843,9,0)</f>
        <v>5.2778999999999998</v>
      </c>
      <c r="E30" s="66">
        <f t="shared" si="0"/>
        <v>19</v>
      </c>
      <c r="F30" s="65">
        <f>VLOOKUP($A30,'Return Data'!$B$7:$R$2843,10,0)</f>
        <v>3.6215999999999999</v>
      </c>
      <c r="G30" s="66">
        <f t="shared" si="1"/>
        <v>14</v>
      </c>
      <c r="H30" s="65">
        <f>VLOOKUP($A30,'Return Data'!$B$7:$R$2843,11,0)</f>
        <v>3.9218000000000002</v>
      </c>
      <c r="I30" s="66">
        <f t="shared" si="2"/>
        <v>18</v>
      </c>
      <c r="J30" s="65">
        <f>VLOOKUP($A30,'Return Data'!$B$7:$R$2843,12,0)</f>
        <v>1.8693</v>
      </c>
      <c r="K30" s="66">
        <f t="shared" si="3"/>
        <v>21</v>
      </c>
      <c r="L30" s="65">
        <f>VLOOKUP($A30,'Return Data'!$B$7:$R$2843,13,0)</f>
        <v>2.6150000000000002</v>
      </c>
      <c r="M30" s="66">
        <f t="shared" si="4"/>
        <v>19</v>
      </c>
      <c r="N30" s="65">
        <f>VLOOKUP($A30,'Return Data'!$B$7:$R$2843,17,0)</f>
        <v>7.8554000000000004</v>
      </c>
      <c r="O30" s="66">
        <f t="shared" si="5"/>
        <v>8</v>
      </c>
      <c r="P30" s="65">
        <f>VLOOKUP($A30,'Return Data'!$B$7:$R$2843,14,0)</f>
        <v>11.945499999999999</v>
      </c>
      <c r="Q30" s="66">
        <f t="shared" si="6"/>
        <v>1</v>
      </c>
      <c r="R30" s="65">
        <f>VLOOKUP($A30,'Return Data'!$B$7:$R$2843,16,0)</f>
        <v>10.275</v>
      </c>
      <c r="S30" s="67">
        <f t="shared" si="7"/>
        <v>2</v>
      </c>
    </row>
    <row r="31" spans="1:19" x14ac:dyDescent="0.3">
      <c r="A31" s="82" t="s">
        <v>873</v>
      </c>
      <c r="B31" s="64">
        <f>VLOOKUP($A31,'Return Data'!$B$7:$R$2843,3,0)</f>
        <v>44413</v>
      </c>
      <c r="C31" s="65">
        <f>VLOOKUP($A31,'Return Data'!$B$7:$R$2843,4,0)</f>
        <v>51.521999999999998</v>
      </c>
      <c r="D31" s="65">
        <f>VLOOKUP($A31,'Return Data'!$B$7:$R$2843,9,0)</f>
        <v>7.9280999999999997</v>
      </c>
      <c r="E31" s="66">
        <f t="shared" si="0"/>
        <v>5</v>
      </c>
      <c r="F31" s="65">
        <f>VLOOKUP($A31,'Return Data'!$B$7:$R$2843,10,0)</f>
        <v>4.2023000000000001</v>
      </c>
      <c r="G31" s="66">
        <f t="shared" si="1"/>
        <v>8</v>
      </c>
      <c r="H31" s="65">
        <f>VLOOKUP($A31,'Return Data'!$B$7:$R$2843,11,0)</f>
        <v>4.4238999999999997</v>
      </c>
      <c r="I31" s="66">
        <f t="shared" si="2"/>
        <v>13</v>
      </c>
      <c r="J31" s="65">
        <f>VLOOKUP($A31,'Return Data'!$B$7:$R$2843,12,0)</f>
        <v>2.2252999999999998</v>
      </c>
      <c r="K31" s="66">
        <f t="shared" si="3"/>
        <v>17</v>
      </c>
      <c r="L31" s="65">
        <f>VLOOKUP($A31,'Return Data'!$B$7:$R$2843,13,0)</f>
        <v>3.0929000000000002</v>
      </c>
      <c r="M31" s="66">
        <f t="shared" si="4"/>
        <v>14</v>
      </c>
      <c r="N31" s="65">
        <f>VLOOKUP($A31,'Return Data'!$B$7:$R$2843,17,0)</f>
        <v>7.0583999999999998</v>
      </c>
      <c r="O31" s="66">
        <f t="shared" si="5"/>
        <v>13</v>
      </c>
      <c r="P31" s="65">
        <f>VLOOKUP($A31,'Return Data'!$B$7:$R$2843,14,0)</f>
        <v>10.2164</v>
      </c>
      <c r="Q31" s="66">
        <f t="shared" si="6"/>
        <v>12</v>
      </c>
      <c r="R31" s="65">
        <f>VLOOKUP($A31,'Return Data'!$B$7:$R$2843,16,0)</f>
        <v>9.9827999999999992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5.5743000000000009</v>
      </c>
      <c r="E33" s="88"/>
      <c r="F33" s="89">
        <f>AVERAGE(F8:F31)</f>
        <v>3.3910791666666675</v>
      </c>
      <c r="G33" s="88"/>
      <c r="H33" s="89">
        <f>AVERAGE(H8:H31)</f>
        <v>4.4610541666666679</v>
      </c>
      <c r="I33" s="88"/>
      <c r="J33" s="89">
        <f>AVERAGE(J8:J31)</f>
        <v>2.645845833333333</v>
      </c>
      <c r="K33" s="88"/>
      <c r="L33" s="89">
        <f>AVERAGE(L8:L31)</f>
        <v>3.2836291666666662</v>
      </c>
      <c r="M33" s="88"/>
      <c r="N33" s="89">
        <f>AVERAGE(N8:N31)</f>
        <v>7.0931458333333337</v>
      </c>
      <c r="O33" s="88"/>
      <c r="P33" s="89">
        <f>AVERAGE(P8:P31)</f>
        <v>9.9136791666666664</v>
      </c>
      <c r="Q33" s="88"/>
      <c r="R33" s="89">
        <f>AVERAGE(R8:R31)</f>
        <v>9.1043374999999997</v>
      </c>
      <c r="S33" s="90"/>
    </row>
    <row r="34" spans="1:19" x14ac:dyDescent="0.3">
      <c r="A34" s="87" t="s">
        <v>28</v>
      </c>
      <c r="B34" s="88"/>
      <c r="C34" s="88"/>
      <c r="D34" s="89">
        <f>MIN(D8:D31)</f>
        <v>-12.271800000000001</v>
      </c>
      <c r="E34" s="88"/>
      <c r="F34" s="89">
        <f>MIN(F8:F31)</f>
        <v>-3.3123</v>
      </c>
      <c r="G34" s="88"/>
      <c r="H34" s="89">
        <f>MIN(H8:H31)</f>
        <v>2.4241999999999999</v>
      </c>
      <c r="I34" s="88"/>
      <c r="J34" s="89">
        <f>MIN(J8:J31)</f>
        <v>0.45140000000000002</v>
      </c>
      <c r="K34" s="88"/>
      <c r="L34" s="89">
        <f>MIN(L8:L31)</f>
        <v>0.88980000000000004</v>
      </c>
      <c r="M34" s="88"/>
      <c r="N34" s="89">
        <f>MIN(N8:N31)</f>
        <v>4.5224000000000002</v>
      </c>
      <c r="O34" s="88"/>
      <c r="P34" s="89">
        <f>MIN(P8:P31)</f>
        <v>8.0635999999999992</v>
      </c>
      <c r="Q34" s="88"/>
      <c r="R34" s="89">
        <f>MIN(R8:R31)</f>
        <v>7.2553000000000001</v>
      </c>
      <c r="S34" s="90"/>
    </row>
    <row r="35" spans="1:19" ht="15" thickBot="1" x14ac:dyDescent="0.35">
      <c r="A35" s="91" t="s">
        <v>29</v>
      </c>
      <c r="B35" s="92"/>
      <c r="C35" s="92"/>
      <c r="D35" s="93">
        <f>MAX(D8:D31)</f>
        <v>8.3511000000000006</v>
      </c>
      <c r="E35" s="92"/>
      <c r="F35" s="93">
        <f>MAX(F8:F31)</f>
        <v>5.7910000000000004</v>
      </c>
      <c r="G35" s="92"/>
      <c r="H35" s="93">
        <f>MAX(H8:H31)</f>
        <v>7.2853000000000003</v>
      </c>
      <c r="I35" s="92"/>
      <c r="J35" s="93">
        <f>MAX(J8:J31)</f>
        <v>5.4405999999999999</v>
      </c>
      <c r="K35" s="92"/>
      <c r="L35" s="93">
        <f>MAX(L8:L31)</f>
        <v>6.7031000000000001</v>
      </c>
      <c r="M35" s="92"/>
      <c r="N35" s="93">
        <f>MAX(N8:N31)</f>
        <v>8.8175000000000008</v>
      </c>
      <c r="O35" s="92"/>
      <c r="P35" s="93">
        <f>MAX(P8:P31)</f>
        <v>11.945499999999999</v>
      </c>
      <c r="Q35" s="92"/>
      <c r="R35" s="93">
        <f>MAX(R8:R31)</f>
        <v>10.591200000000001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44413</v>
      </c>
      <c r="C8" s="65">
        <f>VLOOKUP($A8,'Return Data'!$B$7:$R$2843,4,0)</f>
        <v>64.540999999999997</v>
      </c>
      <c r="D8" s="65">
        <f>VLOOKUP($A8,'Return Data'!$B$7:$R$2843,9,0)</f>
        <v>5.7397</v>
      </c>
      <c r="E8" s="66">
        <f>RANK(D8,D$8:D$34,0)</f>
        <v>14</v>
      </c>
      <c r="F8" s="65">
        <f>VLOOKUP($A8,'Return Data'!$B$7:$R$2843,10,0)</f>
        <v>5.0784000000000002</v>
      </c>
      <c r="G8" s="66">
        <f>RANK(F8,F$8:F$34,0)</f>
        <v>1</v>
      </c>
      <c r="H8" s="65">
        <f>VLOOKUP($A8,'Return Data'!$B$7:$R$2843,11,0)</f>
        <v>5.3384</v>
      </c>
      <c r="I8" s="66">
        <f>RANK(H8,H$8:H$34,0)</f>
        <v>2</v>
      </c>
      <c r="J8" s="65">
        <f>VLOOKUP($A8,'Return Data'!$B$7:$R$2843,12,0)</f>
        <v>2.8773</v>
      </c>
      <c r="K8" s="66">
        <f>RANK(J8,J$8:J$34,0)</f>
        <v>2</v>
      </c>
      <c r="L8" s="65">
        <f>VLOOKUP($A8,'Return Data'!$B$7:$R$2843,13,0)</f>
        <v>3.3763999999999998</v>
      </c>
      <c r="M8" s="66">
        <f>RANK(L8,L$8:L$34,0)</f>
        <v>5</v>
      </c>
      <c r="N8" s="65">
        <f>VLOOKUP($A8,'Return Data'!$B$7:$R$2843,17,0)</f>
        <v>7.0285000000000002</v>
      </c>
      <c r="O8" s="66">
        <f>RANK(N8,N$8:N$34,0)</f>
        <v>9</v>
      </c>
      <c r="P8" s="65">
        <f>VLOOKUP($A8,'Return Data'!$B$7:$R$2843,14,0)</f>
        <v>9.8137000000000008</v>
      </c>
      <c r="Q8" s="66">
        <f>RANK(P8,P$8:P$34,0)</f>
        <v>9</v>
      </c>
      <c r="R8" s="65">
        <f>VLOOKUP($A8,'Return Data'!$B$7:$R$2843,16,0)</f>
        <v>8.9161999999999999</v>
      </c>
      <c r="S8" s="67">
        <f>RANK(R8,R$8:R$34,0)</f>
        <v>7</v>
      </c>
    </row>
    <row r="9" spans="1:19" x14ac:dyDescent="0.3">
      <c r="A9" s="82" t="s">
        <v>1346</v>
      </c>
      <c r="B9" s="64">
        <f>VLOOKUP($A9,'Return Data'!$B$7:$R$2843,3,0)</f>
        <v>44413</v>
      </c>
      <c r="C9" s="65">
        <f>VLOOKUP($A9,'Return Data'!$B$7:$R$2843,4,0)</f>
        <v>20.064699999999998</v>
      </c>
      <c r="D9" s="65">
        <f>VLOOKUP($A9,'Return Data'!$B$7:$R$2843,9,0)</f>
        <v>4.9263000000000003</v>
      </c>
      <c r="E9" s="66">
        <f t="shared" ref="E9:E34" si="0">RANK(D9,D$8:D$34,0)</f>
        <v>18</v>
      </c>
      <c r="F9" s="65">
        <f>VLOOKUP($A9,'Return Data'!$B$7:$R$2843,10,0)</f>
        <v>1.9033</v>
      </c>
      <c r="G9" s="66">
        <f t="shared" ref="G9:G34" si="1">RANK(F9,F$8:F$34,0)</f>
        <v>21</v>
      </c>
      <c r="H9" s="65">
        <f>VLOOKUP($A9,'Return Data'!$B$7:$R$2843,11,0)</f>
        <v>2.5834999999999999</v>
      </c>
      <c r="I9" s="66">
        <f t="shared" ref="I9:I34" si="2">RANK(H9,H$8:H$34,0)</f>
        <v>23</v>
      </c>
      <c r="J9" s="65">
        <f>VLOOKUP($A9,'Return Data'!$B$7:$R$2843,12,0)</f>
        <v>2.2749999999999999</v>
      </c>
      <c r="K9" s="66">
        <f t="shared" ref="K9:K34" si="3">RANK(J9,J$8:J$34,0)</f>
        <v>10</v>
      </c>
      <c r="L9" s="65">
        <f>VLOOKUP($A9,'Return Data'!$B$7:$R$2843,13,0)</f>
        <v>3.9563000000000001</v>
      </c>
      <c r="M9" s="66">
        <f t="shared" ref="M9:M34" si="4">RANK(L9,L$8:L$34,0)</f>
        <v>2</v>
      </c>
      <c r="N9" s="65">
        <f>VLOOKUP($A9,'Return Data'!$B$7:$R$2843,17,0)</f>
        <v>7.6719999999999997</v>
      </c>
      <c r="O9" s="66">
        <f t="shared" ref="O9:O34" si="5">RANK(N9,N$8:N$34,0)</f>
        <v>7</v>
      </c>
      <c r="P9" s="65">
        <f>VLOOKUP($A9,'Return Data'!$B$7:$R$2843,14,0)</f>
        <v>10.1812</v>
      </c>
      <c r="Q9" s="66">
        <f t="shared" ref="Q9:Q34" si="6">RANK(P9,P$8:P$34,0)</f>
        <v>6</v>
      </c>
      <c r="R9" s="65">
        <f>VLOOKUP($A9,'Return Data'!$B$7:$R$2843,16,0)</f>
        <v>7.5728</v>
      </c>
      <c r="S9" s="67">
        <f t="shared" ref="S9:S34" si="7">RANK(R9,R$8:R$34,0)</f>
        <v>21</v>
      </c>
    </row>
    <row r="10" spans="1:19" x14ac:dyDescent="0.3">
      <c r="A10" s="82" t="s">
        <v>1347</v>
      </c>
      <c r="B10" s="64">
        <f>VLOOKUP($A10,'Return Data'!$B$7:$R$2843,3,0)</f>
        <v>44413</v>
      </c>
      <c r="C10" s="65">
        <f>VLOOKUP($A10,'Return Data'!$B$7:$R$2843,4,0)</f>
        <v>33.640700000000002</v>
      </c>
      <c r="D10" s="65">
        <f>VLOOKUP($A10,'Return Data'!$B$7:$R$2843,9,0)</f>
        <v>6.6382000000000003</v>
      </c>
      <c r="E10" s="66">
        <f t="shared" si="0"/>
        <v>7</v>
      </c>
      <c r="F10" s="65">
        <f>VLOOKUP($A10,'Return Data'!$B$7:$R$2843,10,0)</f>
        <v>3.6755</v>
      </c>
      <c r="G10" s="66">
        <f t="shared" si="1"/>
        <v>7</v>
      </c>
      <c r="H10" s="65">
        <f>VLOOKUP($A10,'Return Data'!$B$7:$R$2843,11,0)</f>
        <v>3.5223</v>
      </c>
      <c r="I10" s="66">
        <f t="shared" si="2"/>
        <v>17</v>
      </c>
      <c r="J10" s="65">
        <f>VLOOKUP($A10,'Return Data'!$B$7:$R$2843,12,0)</f>
        <v>1.7038</v>
      </c>
      <c r="K10" s="66">
        <f t="shared" si="3"/>
        <v>18</v>
      </c>
      <c r="L10" s="65">
        <f>VLOOKUP($A10,'Return Data'!$B$7:$R$2843,13,0)</f>
        <v>2.1427</v>
      </c>
      <c r="M10" s="66">
        <f t="shared" si="4"/>
        <v>17</v>
      </c>
      <c r="N10" s="65">
        <f>VLOOKUP($A10,'Return Data'!$B$7:$R$2843,17,0)</f>
        <v>5.5434999999999999</v>
      </c>
      <c r="O10" s="66">
        <f t="shared" si="5"/>
        <v>22</v>
      </c>
      <c r="P10" s="65">
        <f>VLOOKUP($A10,'Return Data'!$B$7:$R$2843,14,0)</f>
        <v>8.1724999999999994</v>
      </c>
      <c r="Q10" s="66">
        <f t="shared" si="6"/>
        <v>20</v>
      </c>
      <c r="R10" s="65">
        <f>VLOOKUP($A10,'Return Data'!$B$7:$R$2843,16,0)</f>
        <v>6.4568000000000003</v>
      </c>
      <c r="S10" s="67">
        <f t="shared" si="7"/>
        <v>26</v>
      </c>
    </row>
    <row r="11" spans="1:19" x14ac:dyDescent="0.3">
      <c r="A11" s="82" t="s">
        <v>2028</v>
      </c>
      <c r="B11" s="64">
        <f>VLOOKUP($A11,'Return Data'!$B$7:$R$2843,3,0)</f>
        <v>44413</v>
      </c>
      <c r="C11" s="65">
        <f>VLOOKUP($A11,'Return Data'!$B$7:$R$2843,4,0)</f>
        <v>60.656199999999998</v>
      </c>
      <c r="D11" s="65">
        <f>VLOOKUP($A11,'Return Data'!$B$7:$R$2843,9,0)</f>
        <v>4.6851000000000003</v>
      </c>
      <c r="E11" s="66">
        <f t="shared" si="0"/>
        <v>19</v>
      </c>
      <c r="F11" s="65">
        <f>VLOOKUP($A11,'Return Data'!$B$7:$R$2843,10,0)</f>
        <v>2.8776999999999999</v>
      </c>
      <c r="G11" s="66">
        <f t="shared" si="1"/>
        <v>15</v>
      </c>
      <c r="H11" s="65">
        <f>VLOOKUP($A11,'Return Data'!$B$7:$R$2843,11,0)</f>
        <v>2.8127</v>
      </c>
      <c r="I11" s="66">
        <f t="shared" si="2"/>
        <v>22</v>
      </c>
      <c r="J11" s="65">
        <f>VLOOKUP($A11,'Return Data'!$B$7:$R$2843,12,0)</f>
        <v>1.6183000000000001</v>
      </c>
      <c r="K11" s="66">
        <f t="shared" si="3"/>
        <v>19</v>
      </c>
      <c r="L11" s="65">
        <f>VLOOKUP($A11,'Return Data'!$B$7:$R$2843,13,0)</f>
        <v>2.0849000000000002</v>
      </c>
      <c r="M11" s="66">
        <f t="shared" si="4"/>
        <v>19</v>
      </c>
      <c r="N11" s="65">
        <f>VLOOKUP($A11,'Return Data'!$B$7:$R$2843,17,0)</f>
        <v>5.6090999999999998</v>
      </c>
      <c r="O11" s="66">
        <f t="shared" si="5"/>
        <v>21</v>
      </c>
      <c r="P11" s="65">
        <f>VLOOKUP($A11,'Return Data'!$B$7:$R$2843,14,0)</f>
        <v>8.0873000000000008</v>
      </c>
      <c r="Q11" s="66">
        <f t="shared" si="6"/>
        <v>22</v>
      </c>
      <c r="R11" s="65">
        <f>VLOOKUP($A11,'Return Data'!$B$7:$R$2843,16,0)</f>
        <v>8.6967999999999996</v>
      </c>
      <c r="S11" s="67">
        <f t="shared" si="7"/>
        <v>8</v>
      </c>
    </row>
    <row r="12" spans="1:19" x14ac:dyDescent="0.3">
      <c r="A12" s="82" t="s">
        <v>1350</v>
      </c>
      <c r="B12" s="64">
        <f>VLOOKUP($A12,'Return Data'!$B$7:$R$2843,3,0)</f>
        <v>44413</v>
      </c>
      <c r="C12" s="65">
        <f>VLOOKUP($A12,'Return Data'!$B$7:$R$2843,4,0)</f>
        <v>74.8005</v>
      </c>
      <c r="D12" s="65">
        <f>VLOOKUP($A12,'Return Data'!$B$7:$R$2843,9,0)</f>
        <v>5.8371000000000004</v>
      </c>
      <c r="E12" s="66">
        <f t="shared" si="0"/>
        <v>12</v>
      </c>
      <c r="F12" s="65">
        <f>VLOOKUP($A12,'Return Data'!$B$7:$R$2843,10,0)</f>
        <v>3.4481000000000002</v>
      </c>
      <c r="G12" s="66">
        <f t="shared" si="1"/>
        <v>9</v>
      </c>
      <c r="H12" s="65">
        <f>VLOOKUP($A12,'Return Data'!$B$7:$R$2843,11,0)</f>
        <v>5.0213000000000001</v>
      </c>
      <c r="I12" s="66">
        <f t="shared" si="2"/>
        <v>3</v>
      </c>
      <c r="J12" s="65">
        <f>VLOOKUP($A12,'Return Data'!$B$7:$R$2843,12,0)</f>
        <v>2.5571999999999999</v>
      </c>
      <c r="K12" s="66">
        <f t="shared" si="3"/>
        <v>6</v>
      </c>
      <c r="L12" s="65">
        <f>VLOOKUP($A12,'Return Data'!$B$7:$R$2843,13,0)</f>
        <v>3.5762999999999998</v>
      </c>
      <c r="M12" s="66">
        <f t="shared" si="4"/>
        <v>3</v>
      </c>
      <c r="N12" s="65">
        <f>VLOOKUP($A12,'Return Data'!$B$7:$R$2843,17,0)</f>
        <v>8.0067000000000004</v>
      </c>
      <c r="O12" s="66">
        <f t="shared" si="5"/>
        <v>3</v>
      </c>
      <c r="P12" s="65">
        <f>VLOOKUP($A12,'Return Data'!$B$7:$R$2843,14,0)</f>
        <v>10.588900000000001</v>
      </c>
      <c r="Q12" s="66">
        <f t="shared" si="6"/>
        <v>4</v>
      </c>
      <c r="R12" s="65">
        <f>VLOOKUP($A12,'Return Data'!$B$7:$R$2843,16,0)</f>
        <v>9.6407000000000007</v>
      </c>
      <c r="S12" s="67">
        <f t="shared" si="7"/>
        <v>3</v>
      </c>
    </row>
    <row r="13" spans="1:19" x14ac:dyDescent="0.3">
      <c r="A13" s="82" t="s">
        <v>1352</v>
      </c>
      <c r="B13" s="64">
        <f>VLOOKUP($A13,'Return Data'!$B$7:$R$2843,3,0)</f>
        <v>44413</v>
      </c>
      <c r="C13" s="65">
        <f>VLOOKUP($A13,'Return Data'!$B$7:$R$2843,4,0)</f>
        <v>19.430299999999999</v>
      </c>
      <c r="D13" s="65">
        <f>VLOOKUP($A13,'Return Data'!$B$7:$R$2843,9,0)</f>
        <v>5.7483000000000004</v>
      </c>
      <c r="E13" s="66">
        <f t="shared" si="0"/>
        <v>13</v>
      </c>
      <c r="F13" s="65">
        <f>VLOOKUP($A13,'Return Data'!$B$7:$R$2843,10,0)</f>
        <v>2.2568000000000001</v>
      </c>
      <c r="G13" s="66">
        <f t="shared" si="1"/>
        <v>20</v>
      </c>
      <c r="H13" s="65">
        <f>VLOOKUP($A13,'Return Data'!$B$7:$R$2843,11,0)</f>
        <v>6.5172999999999996</v>
      </c>
      <c r="I13" s="66">
        <f t="shared" si="2"/>
        <v>1</v>
      </c>
      <c r="J13" s="65">
        <f>VLOOKUP($A13,'Return Data'!$B$7:$R$2843,12,0)</f>
        <v>4.7594000000000003</v>
      </c>
      <c r="K13" s="66">
        <f t="shared" si="3"/>
        <v>1</v>
      </c>
      <c r="L13" s="65">
        <f>VLOOKUP($A13,'Return Data'!$B$7:$R$2843,13,0)</f>
        <v>6.0525000000000002</v>
      </c>
      <c r="M13" s="66">
        <f t="shared" si="4"/>
        <v>1</v>
      </c>
      <c r="N13" s="65">
        <f>VLOOKUP($A13,'Return Data'!$B$7:$R$2843,17,0)</f>
        <v>7.867</v>
      </c>
      <c r="O13" s="66">
        <f t="shared" si="5"/>
        <v>4</v>
      </c>
      <c r="P13" s="65">
        <f>VLOOKUP($A13,'Return Data'!$B$7:$R$2843,14,0)</f>
        <v>10.2775</v>
      </c>
      <c r="Q13" s="66">
        <f t="shared" si="6"/>
        <v>5</v>
      </c>
      <c r="R13" s="65">
        <f>VLOOKUP($A13,'Return Data'!$B$7:$R$2843,16,0)</f>
        <v>9.2873000000000001</v>
      </c>
      <c r="S13" s="67">
        <f t="shared" si="7"/>
        <v>5</v>
      </c>
    </row>
    <row r="14" spans="1:19" x14ac:dyDescent="0.3">
      <c r="A14" s="82" t="s">
        <v>1353</v>
      </c>
      <c r="B14" s="64">
        <f>VLOOKUP($A14,'Return Data'!$B$7:$R$2843,3,0)</f>
        <v>44413</v>
      </c>
      <c r="C14" s="65">
        <f>VLOOKUP($A14,'Return Data'!$B$7:$R$2843,4,0)</f>
        <v>47.841200000000001</v>
      </c>
      <c r="D14" s="65">
        <f>VLOOKUP($A14,'Return Data'!$B$7:$R$2843,9,0)</f>
        <v>6.5682</v>
      </c>
      <c r="E14" s="66">
        <f t="shared" si="0"/>
        <v>8</v>
      </c>
      <c r="F14" s="65">
        <f>VLOOKUP($A14,'Return Data'!$B$7:$R$2843,10,0)</f>
        <v>2.4304999999999999</v>
      </c>
      <c r="G14" s="66">
        <f t="shared" si="1"/>
        <v>18</v>
      </c>
      <c r="H14" s="65">
        <f>VLOOKUP($A14,'Return Data'!$B$7:$R$2843,11,0)</f>
        <v>3.68</v>
      </c>
      <c r="I14" s="66">
        <f t="shared" si="2"/>
        <v>16</v>
      </c>
      <c r="J14" s="65">
        <f>VLOOKUP($A14,'Return Data'!$B$7:$R$2843,12,0)</f>
        <v>1.7344999999999999</v>
      </c>
      <c r="K14" s="66">
        <f t="shared" si="3"/>
        <v>17</v>
      </c>
      <c r="L14" s="65">
        <f>VLOOKUP($A14,'Return Data'!$B$7:$R$2843,13,0)</f>
        <v>1.4432</v>
      </c>
      <c r="M14" s="66">
        <f t="shared" si="4"/>
        <v>25</v>
      </c>
      <c r="N14" s="65">
        <f>VLOOKUP($A14,'Return Data'!$B$7:$R$2843,17,0)</f>
        <v>4.9192999999999998</v>
      </c>
      <c r="O14" s="66">
        <f t="shared" si="5"/>
        <v>23</v>
      </c>
      <c r="P14" s="65">
        <f>VLOOKUP($A14,'Return Data'!$B$7:$R$2843,14,0)</f>
        <v>7.5553999999999997</v>
      </c>
      <c r="Q14" s="66">
        <f t="shared" si="6"/>
        <v>25</v>
      </c>
      <c r="R14" s="65">
        <f>VLOOKUP($A14,'Return Data'!$B$7:$R$2843,16,0)</f>
        <v>8.2812999999999999</v>
      </c>
      <c r="S14" s="67">
        <f t="shared" si="7"/>
        <v>13</v>
      </c>
    </row>
    <row r="15" spans="1:19" x14ac:dyDescent="0.3">
      <c r="A15" s="82" t="s">
        <v>1355</v>
      </c>
      <c r="B15" s="64">
        <f>VLOOKUP($A15,'Return Data'!$B$7:$R$2843,3,0)</f>
        <v>44413</v>
      </c>
      <c r="C15" s="65">
        <f>VLOOKUP($A15,'Return Data'!$B$7:$R$2843,4,0)</f>
        <v>44.073500000000003</v>
      </c>
      <c r="D15" s="65">
        <f>VLOOKUP($A15,'Return Data'!$B$7:$R$2843,9,0)</f>
        <v>6.6736000000000004</v>
      </c>
      <c r="E15" s="66">
        <f t="shared" si="0"/>
        <v>6</v>
      </c>
      <c r="F15" s="65">
        <f>VLOOKUP($A15,'Return Data'!$B$7:$R$2843,10,0)</f>
        <v>3.3359999999999999</v>
      </c>
      <c r="G15" s="66">
        <f t="shared" si="1"/>
        <v>10</v>
      </c>
      <c r="H15" s="65">
        <f>VLOOKUP($A15,'Return Data'!$B$7:$R$2843,11,0)</f>
        <v>3.7450999999999999</v>
      </c>
      <c r="I15" s="66">
        <f t="shared" si="2"/>
        <v>14</v>
      </c>
      <c r="J15" s="65">
        <f>VLOOKUP($A15,'Return Data'!$B$7:$R$2843,12,0)</f>
        <v>1.8735999999999999</v>
      </c>
      <c r="K15" s="66">
        <f t="shared" si="3"/>
        <v>15</v>
      </c>
      <c r="L15" s="65">
        <f>VLOOKUP($A15,'Return Data'!$B$7:$R$2843,13,0)</f>
        <v>2.6718000000000002</v>
      </c>
      <c r="M15" s="66">
        <f t="shared" si="4"/>
        <v>12</v>
      </c>
      <c r="N15" s="65">
        <f>VLOOKUP($A15,'Return Data'!$B$7:$R$2843,17,0)</f>
        <v>6.2995999999999999</v>
      </c>
      <c r="O15" s="66">
        <f t="shared" si="5"/>
        <v>14</v>
      </c>
      <c r="P15" s="65">
        <f>VLOOKUP($A15,'Return Data'!$B$7:$R$2843,14,0)</f>
        <v>7.8692000000000002</v>
      </c>
      <c r="Q15" s="66">
        <f t="shared" si="6"/>
        <v>24</v>
      </c>
      <c r="R15" s="65">
        <f>VLOOKUP($A15,'Return Data'!$B$7:$R$2843,16,0)</f>
        <v>7.6807999999999996</v>
      </c>
      <c r="S15" s="67">
        <f t="shared" si="7"/>
        <v>19</v>
      </c>
    </row>
    <row r="16" spans="1:19" x14ac:dyDescent="0.3">
      <c r="A16" s="82" t="s">
        <v>1357</v>
      </c>
      <c r="B16" s="64">
        <f>VLOOKUP($A16,'Return Data'!$B$7:$R$2843,3,0)</f>
        <v>44413</v>
      </c>
      <c r="C16" s="65">
        <f>VLOOKUP($A16,'Return Data'!$B$7:$R$2843,4,0)</f>
        <v>78.924599999999998</v>
      </c>
      <c r="D16" s="65">
        <f>VLOOKUP($A16,'Return Data'!$B$7:$R$2843,9,0)</f>
        <v>4.4926000000000004</v>
      </c>
      <c r="E16" s="66">
        <f t="shared" si="0"/>
        <v>21</v>
      </c>
      <c r="F16" s="65">
        <f>VLOOKUP($A16,'Return Data'!$B$7:$R$2843,10,0)</f>
        <v>3.6915</v>
      </c>
      <c r="G16" s="66">
        <f t="shared" si="1"/>
        <v>6</v>
      </c>
      <c r="H16" s="65">
        <f>VLOOKUP($A16,'Return Data'!$B$7:$R$2843,11,0)</f>
        <v>3.9037000000000002</v>
      </c>
      <c r="I16" s="66">
        <f t="shared" si="2"/>
        <v>11</v>
      </c>
      <c r="J16" s="65">
        <f>VLOOKUP($A16,'Return Data'!$B$7:$R$2843,12,0)</f>
        <v>2.8481000000000001</v>
      </c>
      <c r="K16" s="66">
        <f t="shared" si="3"/>
        <v>3</v>
      </c>
      <c r="L16" s="65">
        <f>VLOOKUP($A16,'Return Data'!$B$7:$R$2843,13,0)</f>
        <v>3.1181999999999999</v>
      </c>
      <c r="M16" s="66">
        <f t="shared" si="4"/>
        <v>10</v>
      </c>
      <c r="N16" s="65">
        <f>VLOOKUP($A16,'Return Data'!$B$7:$R$2843,17,0)</f>
        <v>7.8632999999999997</v>
      </c>
      <c r="O16" s="66">
        <f t="shared" si="5"/>
        <v>5</v>
      </c>
      <c r="P16" s="65">
        <f>VLOOKUP($A16,'Return Data'!$B$7:$R$2843,14,0)</f>
        <v>9.4191000000000003</v>
      </c>
      <c r="Q16" s="66">
        <f t="shared" si="6"/>
        <v>14</v>
      </c>
      <c r="R16" s="65">
        <f>VLOOKUP($A16,'Return Data'!$B$7:$R$2843,16,0)</f>
        <v>9.8558000000000003</v>
      </c>
      <c r="S16" s="67">
        <f t="shared" si="7"/>
        <v>2</v>
      </c>
    </row>
    <row r="17" spans="1:19" x14ac:dyDescent="0.3">
      <c r="A17" s="82" t="s">
        <v>1359</v>
      </c>
      <c r="B17" s="64">
        <f>VLOOKUP($A17,'Return Data'!$B$7:$R$2843,3,0)</f>
        <v>44413</v>
      </c>
      <c r="C17" s="65">
        <f>VLOOKUP($A17,'Return Data'!$B$7:$R$2843,4,0)</f>
        <v>17.328900000000001</v>
      </c>
      <c r="D17" s="65">
        <f>VLOOKUP($A17,'Return Data'!$B$7:$R$2843,9,0)</f>
        <v>5.8655999999999997</v>
      </c>
      <c r="E17" s="66">
        <f t="shared" si="0"/>
        <v>11</v>
      </c>
      <c r="F17" s="65">
        <f>VLOOKUP($A17,'Return Data'!$B$7:$R$2843,10,0)</f>
        <v>1.8262</v>
      </c>
      <c r="G17" s="66">
        <f t="shared" si="1"/>
        <v>22</v>
      </c>
      <c r="H17" s="65">
        <f>VLOOKUP($A17,'Return Data'!$B$7:$R$2843,11,0)</f>
        <v>4.6696999999999997</v>
      </c>
      <c r="I17" s="66">
        <f t="shared" si="2"/>
        <v>4</v>
      </c>
      <c r="J17" s="65">
        <f>VLOOKUP($A17,'Return Data'!$B$7:$R$2843,12,0)</f>
        <v>2.2086000000000001</v>
      </c>
      <c r="K17" s="66">
        <f t="shared" si="3"/>
        <v>11</v>
      </c>
      <c r="L17" s="65">
        <f>VLOOKUP($A17,'Return Data'!$B$7:$R$2843,13,0)</f>
        <v>2.1551999999999998</v>
      </c>
      <c r="M17" s="66">
        <f t="shared" si="4"/>
        <v>16</v>
      </c>
      <c r="N17" s="65">
        <f>VLOOKUP($A17,'Return Data'!$B$7:$R$2843,17,0)</f>
        <v>4.5199999999999996</v>
      </c>
      <c r="O17" s="66">
        <f t="shared" si="5"/>
        <v>26</v>
      </c>
      <c r="P17" s="65">
        <f>VLOOKUP($A17,'Return Data'!$B$7:$R$2843,14,0)</f>
        <v>7.2172000000000001</v>
      </c>
      <c r="Q17" s="66">
        <f t="shared" si="6"/>
        <v>27</v>
      </c>
      <c r="R17" s="65">
        <f>VLOOKUP($A17,'Return Data'!$B$7:$R$2843,16,0)</f>
        <v>6.58</v>
      </c>
      <c r="S17" s="67">
        <f t="shared" si="7"/>
        <v>25</v>
      </c>
    </row>
    <row r="18" spans="1:19" x14ac:dyDescent="0.3">
      <c r="A18" s="82" t="s">
        <v>1362</v>
      </c>
      <c r="B18" s="64">
        <f>VLOOKUP($A18,'Return Data'!$B$7:$R$2843,3,0)</f>
        <v>44413</v>
      </c>
      <c r="C18" s="65">
        <f>VLOOKUP($A18,'Return Data'!$B$7:$R$2843,4,0)</f>
        <v>28.101099999999999</v>
      </c>
      <c r="D18" s="65">
        <f>VLOOKUP($A18,'Return Data'!$B$7:$R$2843,9,0)</f>
        <v>7.7263000000000002</v>
      </c>
      <c r="E18" s="66">
        <f t="shared" si="0"/>
        <v>1</v>
      </c>
      <c r="F18" s="65">
        <f>VLOOKUP($A18,'Return Data'!$B$7:$R$2843,10,0)</f>
        <v>4.3158000000000003</v>
      </c>
      <c r="G18" s="66">
        <f t="shared" si="1"/>
        <v>2</v>
      </c>
      <c r="H18" s="65">
        <f>VLOOKUP($A18,'Return Data'!$B$7:$R$2843,11,0)</f>
        <v>4.2797999999999998</v>
      </c>
      <c r="I18" s="66">
        <f t="shared" si="2"/>
        <v>9</v>
      </c>
      <c r="J18" s="65">
        <f>VLOOKUP($A18,'Return Data'!$B$7:$R$2843,12,0)</f>
        <v>2.0139</v>
      </c>
      <c r="K18" s="66">
        <f t="shared" si="3"/>
        <v>12</v>
      </c>
      <c r="L18" s="65">
        <f>VLOOKUP($A18,'Return Data'!$B$7:$R$2843,13,0)</f>
        <v>2.6494</v>
      </c>
      <c r="M18" s="66">
        <f t="shared" si="4"/>
        <v>13</v>
      </c>
      <c r="N18" s="65">
        <f>VLOOKUP($A18,'Return Data'!$B$7:$R$2843,17,0)</f>
        <v>8.1585999999999999</v>
      </c>
      <c r="O18" s="66">
        <f t="shared" si="5"/>
        <v>1</v>
      </c>
      <c r="P18" s="65">
        <f>VLOOKUP($A18,'Return Data'!$B$7:$R$2843,14,0)</f>
        <v>11.042</v>
      </c>
      <c r="Q18" s="66">
        <f t="shared" si="6"/>
        <v>3</v>
      </c>
      <c r="R18" s="65">
        <f>VLOOKUP($A18,'Return Data'!$B$7:$R$2843,16,0)</f>
        <v>8.4972999999999992</v>
      </c>
      <c r="S18" s="67">
        <f t="shared" si="7"/>
        <v>12</v>
      </c>
    </row>
    <row r="19" spans="1:19" x14ac:dyDescent="0.3">
      <c r="A19" s="82" t="s">
        <v>1363</v>
      </c>
      <c r="B19" s="64">
        <f>VLOOKUP($A19,'Return Data'!$B$7:$R$2843,3,0)</f>
        <v>44413</v>
      </c>
      <c r="C19" s="65">
        <f>VLOOKUP($A19,'Return Data'!$B$7:$R$2843,4,0)</f>
        <v>2249.8993</v>
      </c>
      <c r="D19" s="65">
        <f>VLOOKUP($A19,'Return Data'!$B$7:$R$2843,9,0)</f>
        <v>0.7722</v>
      </c>
      <c r="E19" s="66">
        <f t="shared" si="0"/>
        <v>23</v>
      </c>
      <c r="F19" s="65">
        <f>VLOOKUP($A19,'Return Data'!$B$7:$R$2843,10,0)</f>
        <v>-2.7699999999999999E-2</v>
      </c>
      <c r="G19" s="66">
        <f t="shared" si="1"/>
        <v>25</v>
      </c>
      <c r="H19" s="65">
        <f>VLOOKUP($A19,'Return Data'!$B$7:$R$2843,11,0)</f>
        <v>1.6453</v>
      </c>
      <c r="I19" s="66">
        <f t="shared" si="2"/>
        <v>27</v>
      </c>
      <c r="J19" s="65">
        <f>VLOOKUP($A19,'Return Data'!$B$7:$R$2843,12,0)</f>
        <v>-0.31950000000000001</v>
      </c>
      <c r="K19" s="66">
        <f t="shared" si="3"/>
        <v>27</v>
      </c>
      <c r="L19" s="65">
        <f>VLOOKUP($A19,'Return Data'!$B$7:$R$2843,13,0)</f>
        <v>0.1152</v>
      </c>
      <c r="M19" s="66">
        <f t="shared" si="4"/>
        <v>27</v>
      </c>
      <c r="N19" s="65">
        <f>VLOOKUP($A19,'Return Data'!$B$7:$R$2843,17,0)</f>
        <v>3.6886999999999999</v>
      </c>
      <c r="O19" s="66">
        <f t="shared" si="5"/>
        <v>27</v>
      </c>
      <c r="P19" s="65">
        <f>VLOOKUP($A19,'Return Data'!$B$7:$R$2843,14,0)</f>
        <v>7.3377999999999997</v>
      </c>
      <c r="Q19" s="66">
        <f t="shared" si="6"/>
        <v>26</v>
      </c>
      <c r="R19" s="65">
        <f>VLOOKUP($A19,'Return Data'!$B$7:$R$2843,16,0)</f>
        <v>6.1925999999999997</v>
      </c>
      <c r="S19" s="67">
        <f t="shared" si="7"/>
        <v>27</v>
      </c>
    </row>
    <row r="20" spans="1:19" x14ac:dyDescent="0.3">
      <c r="A20" s="82" t="s">
        <v>1366</v>
      </c>
      <c r="B20" s="64">
        <f>VLOOKUP($A20,'Return Data'!$B$7:$R$2843,3,0)</f>
        <v>44413</v>
      </c>
      <c r="C20" s="65">
        <f>VLOOKUP($A20,'Return Data'!$B$7:$R$2843,4,0)</f>
        <v>76.966800000000006</v>
      </c>
      <c r="D20" s="65">
        <f>VLOOKUP($A20,'Return Data'!$B$7:$R$2843,9,0)</f>
        <v>7.0591999999999997</v>
      </c>
      <c r="E20" s="66">
        <f t="shared" si="0"/>
        <v>5</v>
      </c>
      <c r="F20" s="65">
        <f>VLOOKUP($A20,'Return Data'!$B$7:$R$2843,10,0)</f>
        <v>3.7349000000000001</v>
      </c>
      <c r="G20" s="66">
        <f t="shared" si="1"/>
        <v>5</v>
      </c>
      <c r="H20" s="65">
        <f>VLOOKUP($A20,'Return Data'!$B$7:$R$2843,11,0)</f>
        <v>3.5009000000000001</v>
      </c>
      <c r="I20" s="66">
        <f t="shared" si="2"/>
        <v>18</v>
      </c>
      <c r="J20" s="65">
        <f>VLOOKUP($A20,'Return Data'!$B$7:$R$2843,12,0)</f>
        <v>2.79</v>
      </c>
      <c r="K20" s="66">
        <f t="shared" si="3"/>
        <v>4</v>
      </c>
      <c r="L20" s="65">
        <f>VLOOKUP($A20,'Return Data'!$B$7:$R$2843,13,0)</f>
        <v>3.1959</v>
      </c>
      <c r="M20" s="66">
        <f t="shared" si="4"/>
        <v>8</v>
      </c>
      <c r="N20" s="65">
        <f>VLOOKUP($A20,'Return Data'!$B$7:$R$2843,17,0)</f>
        <v>6.7282999999999999</v>
      </c>
      <c r="O20" s="66">
        <f t="shared" si="5"/>
        <v>11</v>
      </c>
      <c r="P20" s="65">
        <f>VLOOKUP($A20,'Return Data'!$B$7:$R$2843,14,0)</f>
        <v>9.4848999999999997</v>
      </c>
      <c r="Q20" s="66">
        <f t="shared" si="6"/>
        <v>12</v>
      </c>
      <c r="R20" s="65">
        <f>VLOOKUP($A20,'Return Data'!$B$7:$R$2843,16,0)</f>
        <v>9.4430999999999994</v>
      </c>
      <c r="S20" s="67">
        <f t="shared" si="7"/>
        <v>4</v>
      </c>
    </row>
    <row r="21" spans="1:19" x14ac:dyDescent="0.3">
      <c r="A21" s="82" t="s">
        <v>1368</v>
      </c>
      <c r="B21" s="64">
        <f>VLOOKUP($A21,'Return Data'!$B$7:$R$2843,3,0)</f>
        <v>44413</v>
      </c>
      <c r="C21" s="65">
        <f>VLOOKUP($A21,'Return Data'!$B$7:$R$2843,4,0)</f>
        <v>54.252200000000002</v>
      </c>
      <c r="D21" s="65">
        <f>VLOOKUP($A21,'Return Data'!$B$7:$R$2843,9,0)</f>
        <v>7.0914999999999999</v>
      </c>
      <c r="E21" s="66">
        <f t="shared" si="0"/>
        <v>4</v>
      </c>
      <c r="F21" s="65">
        <f>VLOOKUP($A21,'Return Data'!$B$7:$R$2843,10,0)</f>
        <v>2.6227999999999998</v>
      </c>
      <c r="G21" s="66">
        <f t="shared" si="1"/>
        <v>16</v>
      </c>
      <c r="H21" s="65">
        <f>VLOOKUP($A21,'Return Data'!$B$7:$R$2843,11,0)</f>
        <v>2.3319999999999999</v>
      </c>
      <c r="I21" s="66">
        <f t="shared" si="2"/>
        <v>24</v>
      </c>
      <c r="J21" s="65">
        <f>VLOOKUP($A21,'Return Data'!$B$7:$R$2843,12,0)</f>
        <v>0.73670000000000002</v>
      </c>
      <c r="K21" s="66">
        <f t="shared" si="3"/>
        <v>25</v>
      </c>
      <c r="L21" s="65">
        <f>VLOOKUP($A21,'Return Data'!$B$7:$R$2843,13,0)</f>
        <v>1.9194</v>
      </c>
      <c r="M21" s="66">
        <f t="shared" si="4"/>
        <v>22</v>
      </c>
      <c r="N21" s="65">
        <f>VLOOKUP($A21,'Return Data'!$B$7:$R$2843,17,0)</f>
        <v>5.6323999999999996</v>
      </c>
      <c r="O21" s="66">
        <f t="shared" si="5"/>
        <v>20</v>
      </c>
      <c r="P21" s="65">
        <f>VLOOKUP($A21,'Return Data'!$B$7:$R$2843,14,0)</f>
        <v>7.968</v>
      </c>
      <c r="Q21" s="66">
        <f t="shared" si="6"/>
        <v>23</v>
      </c>
      <c r="R21" s="65">
        <f>VLOOKUP($A21,'Return Data'!$B$7:$R$2843,16,0)</f>
        <v>8.2359000000000009</v>
      </c>
      <c r="S21" s="67">
        <f t="shared" si="7"/>
        <v>14</v>
      </c>
    </row>
    <row r="22" spans="1:19" x14ac:dyDescent="0.3">
      <c r="A22" s="82" t="s">
        <v>1370</v>
      </c>
      <c r="B22" s="64">
        <f>VLOOKUP($A22,'Return Data'!$B$7:$R$2843,3,0)</f>
        <v>44413</v>
      </c>
      <c r="C22" s="65">
        <f>VLOOKUP($A22,'Return Data'!$B$7:$R$2843,4,0)</f>
        <v>48.747799999999998</v>
      </c>
      <c r="D22" s="65">
        <f>VLOOKUP($A22,'Return Data'!$B$7:$R$2843,9,0)</f>
        <v>5.5475000000000003</v>
      </c>
      <c r="E22" s="66">
        <f t="shared" si="0"/>
        <v>15</v>
      </c>
      <c r="F22" s="65">
        <f>VLOOKUP($A22,'Return Data'!$B$7:$R$2843,10,0)</f>
        <v>3.0623999999999998</v>
      </c>
      <c r="G22" s="66">
        <f t="shared" si="1"/>
        <v>12</v>
      </c>
      <c r="H22" s="65">
        <f>VLOOKUP($A22,'Return Data'!$B$7:$R$2843,11,0)</f>
        <v>4.3761000000000001</v>
      </c>
      <c r="I22" s="66">
        <f t="shared" si="2"/>
        <v>8</v>
      </c>
      <c r="J22" s="65">
        <f>VLOOKUP($A22,'Return Data'!$B$7:$R$2843,12,0)</f>
        <v>2.4371999999999998</v>
      </c>
      <c r="K22" s="66">
        <f t="shared" si="3"/>
        <v>7</v>
      </c>
      <c r="L22" s="65">
        <f>VLOOKUP($A22,'Return Data'!$B$7:$R$2843,13,0)</f>
        <v>3.2027000000000001</v>
      </c>
      <c r="M22" s="66">
        <f t="shared" si="4"/>
        <v>7</v>
      </c>
      <c r="N22" s="65">
        <f>VLOOKUP($A22,'Return Data'!$B$7:$R$2843,17,0)</f>
        <v>6.5454999999999997</v>
      </c>
      <c r="O22" s="66">
        <f t="shared" si="5"/>
        <v>13</v>
      </c>
      <c r="P22" s="65">
        <f>VLOOKUP($A22,'Return Data'!$B$7:$R$2843,14,0)</f>
        <v>9.4559999999999995</v>
      </c>
      <c r="Q22" s="66">
        <f t="shared" si="6"/>
        <v>13</v>
      </c>
      <c r="R22" s="65">
        <f>VLOOKUP($A22,'Return Data'!$B$7:$R$2843,16,0)</f>
        <v>7.5734000000000004</v>
      </c>
      <c r="S22" s="67">
        <f t="shared" si="7"/>
        <v>20</v>
      </c>
    </row>
    <row r="23" spans="1:19" x14ac:dyDescent="0.3">
      <c r="A23" s="82" t="s">
        <v>1371</v>
      </c>
      <c r="B23" s="64">
        <f>VLOOKUP($A23,'Return Data'!$B$7:$R$2843,3,0)</f>
        <v>44413</v>
      </c>
      <c r="C23" s="65">
        <f>VLOOKUP($A23,'Return Data'!$B$7:$R$2843,4,0)</f>
        <v>30.482700000000001</v>
      </c>
      <c r="D23" s="65">
        <f>VLOOKUP($A23,'Return Data'!$B$7:$R$2843,9,0)</f>
        <v>6.3689</v>
      </c>
      <c r="E23" s="66">
        <f t="shared" si="0"/>
        <v>9</v>
      </c>
      <c r="F23" s="65">
        <f>VLOOKUP($A23,'Return Data'!$B$7:$R$2843,10,0)</f>
        <v>2.4028</v>
      </c>
      <c r="G23" s="66">
        <f t="shared" si="1"/>
        <v>19</v>
      </c>
      <c r="H23" s="65">
        <f>VLOOKUP($A23,'Return Data'!$B$7:$R$2843,11,0)</f>
        <v>3.7362000000000002</v>
      </c>
      <c r="I23" s="66">
        <f t="shared" si="2"/>
        <v>15</v>
      </c>
      <c r="J23" s="65">
        <f>VLOOKUP($A23,'Return Data'!$B$7:$R$2843,12,0)</f>
        <v>1.5305</v>
      </c>
      <c r="K23" s="66">
        <f t="shared" si="3"/>
        <v>20</v>
      </c>
      <c r="L23" s="65">
        <f>VLOOKUP($A23,'Return Data'!$B$7:$R$2843,13,0)</f>
        <v>1.9825999999999999</v>
      </c>
      <c r="M23" s="66">
        <f t="shared" si="4"/>
        <v>20</v>
      </c>
      <c r="N23" s="65">
        <f>VLOOKUP($A23,'Return Data'!$B$7:$R$2843,17,0)</f>
        <v>6.5791000000000004</v>
      </c>
      <c r="O23" s="66">
        <f t="shared" si="5"/>
        <v>12</v>
      </c>
      <c r="P23" s="65">
        <f>VLOOKUP($A23,'Return Data'!$B$7:$R$2843,14,0)</f>
        <v>9.7626000000000008</v>
      </c>
      <c r="Q23" s="66">
        <f t="shared" si="6"/>
        <v>10</v>
      </c>
      <c r="R23" s="65">
        <f>VLOOKUP($A23,'Return Data'!$B$7:$R$2843,16,0)</f>
        <v>8.9795999999999996</v>
      </c>
      <c r="S23" s="67">
        <f t="shared" si="7"/>
        <v>6</v>
      </c>
    </row>
    <row r="24" spans="1:19" x14ac:dyDescent="0.3">
      <c r="A24" s="82" t="s">
        <v>1373</v>
      </c>
      <c r="B24" s="64">
        <f>VLOOKUP($A24,'Return Data'!$B$7:$R$2843,3,0)</f>
        <v>44413</v>
      </c>
      <c r="C24" s="65">
        <f>VLOOKUP($A24,'Return Data'!$B$7:$R$2843,4,0)</f>
        <v>24.2501</v>
      </c>
      <c r="D24" s="65">
        <f>VLOOKUP($A24,'Return Data'!$B$7:$R$2843,9,0)</f>
        <v>4.6746999999999996</v>
      </c>
      <c r="E24" s="66">
        <f t="shared" si="0"/>
        <v>20</v>
      </c>
      <c r="F24" s="65">
        <f>VLOOKUP($A24,'Return Data'!$B$7:$R$2843,10,0)</f>
        <v>3.1031</v>
      </c>
      <c r="G24" s="66">
        <f t="shared" si="1"/>
        <v>11</v>
      </c>
      <c r="H24" s="65">
        <f>VLOOKUP($A24,'Return Data'!$B$7:$R$2843,11,0)</f>
        <v>4.3851000000000004</v>
      </c>
      <c r="I24" s="66">
        <f t="shared" si="2"/>
        <v>7</v>
      </c>
      <c r="J24" s="65">
        <f>VLOOKUP($A24,'Return Data'!$B$7:$R$2843,12,0)</f>
        <v>2.3483999999999998</v>
      </c>
      <c r="K24" s="66">
        <f t="shared" si="3"/>
        <v>9</v>
      </c>
      <c r="L24" s="65">
        <f>VLOOKUP($A24,'Return Data'!$B$7:$R$2843,13,0)</f>
        <v>3.1501999999999999</v>
      </c>
      <c r="M24" s="66">
        <f t="shared" si="4"/>
        <v>9</v>
      </c>
      <c r="N24" s="65">
        <f>VLOOKUP($A24,'Return Data'!$B$7:$R$2843,17,0)</f>
        <v>5.7606000000000002</v>
      </c>
      <c r="O24" s="66">
        <f t="shared" si="5"/>
        <v>19</v>
      </c>
      <c r="P24" s="65">
        <f>VLOOKUP($A24,'Return Data'!$B$7:$R$2843,14,0)</f>
        <v>8.4329000000000001</v>
      </c>
      <c r="Q24" s="66">
        <f t="shared" si="6"/>
        <v>18</v>
      </c>
      <c r="R24" s="65">
        <f>VLOOKUP($A24,'Return Data'!$B$7:$R$2843,16,0)</f>
        <v>7.1768000000000001</v>
      </c>
      <c r="S24" s="67">
        <f t="shared" si="7"/>
        <v>22</v>
      </c>
    </row>
    <row r="25" spans="1:19" x14ac:dyDescent="0.3">
      <c r="A25" s="82" t="s">
        <v>1376</v>
      </c>
      <c r="B25" s="64">
        <f>VLOOKUP($A25,'Return Data'!$B$7:$R$2843,3,0)</f>
        <v>44413</v>
      </c>
      <c r="C25" s="65">
        <f>VLOOKUP($A25,'Return Data'!$B$7:$R$2843,4,0)</f>
        <v>51.122100000000003</v>
      </c>
      <c r="D25" s="65">
        <f>VLOOKUP($A25,'Return Data'!$B$7:$R$2843,9,0)</f>
        <v>3.8125</v>
      </c>
      <c r="E25" s="66">
        <f t="shared" si="0"/>
        <v>22</v>
      </c>
      <c r="F25" s="65">
        <f>VLOOKUP($A25,'Return Data'!$B$7:$R$2843,10,0)</f>
        <v>2.9357000000000002</v>
      </c>
      <c r="G25" s="66">
        <f t="shared" si="1"/>
        <v>14</v>
      </c>
      <c r="H25" s="65">
        <f>VLOOKUP($A25,'Return Data'!$B$7:$R$2843,11,0)</f>
        <v>4.5461999999999998</v>
      </c>
      <c r="I25" s="66">
        <f t="shared" si="2"/>
        <v>6</v>
      </c>
      <c r="J25" s="65">
        <f>VLOOKUP($A25,'Return Data'!$B$7:$R$2843,12,0)</f>
        <v>2.6667000000000001</v>
      </c>
      <c r="K25" s="66">
        <f t="shared" si="3"/>
        <v>5</v>
      </c>
      <c r="L25" s="65">
        <f>VLOOKUP($A25,'Return Data'!$B$7:$R$2843,13,0)</f>
        <v>3.2633999999999999</v>
      </c>
      <c r="M25" s="66">
        <f t="shared" si="4"/>
        <v>6</v>
      </c>
      <c r="N25" s="65">
        <f>VLOOKUP($A25,'Return Data'!$B$7:$R$2843,17,0)</f>
        <v>7.3630000000000004</v>
      </c>
      <c r="O25" s="66">
        <f t="shared" si="5"/>
        <v>8</v>
      </c>
      <c r="P25" s="65">
        <f>VLOOKUP($A25,'Return Data'!$B$7:$R$2843,14,0)</f>
        <v>10.008900000000001</v>
      </c>
      <c r="Q25" s="66">
        <f t="shared" si="6"/>
        <v>7</v>
      </c>
      <c r="R25" s="65">
        <f>VLOOKUP($A25,'Return Data'!$B$7:$R$2843,16,0)</f>
        <v>8.2301000000000002</v>
      </c>
      <c r="S25" s="67">
        <f t="shared" si="7"/>
        <v>15</v>
      </c>
    </row>
    <row r="26" spans="1:19" x14ac:dyDescent="0.3">
      <c r="A26" s="82" t="s">
        <v>1378</v>
      </c>
      <c r="B26" s="64">
        <f>VLOOKUP($A26,'Return Data'!$B$7:$R$2843,3,0)</f>
        <v>44413</v>
      </c>
      <c r="C26" s="65">
        <f>VLOOKUP($A26,'Return Data'!$B$7:$R$2843,4,0)</f>
        <v>62.178400000000003</v>
      </c>
      <c r="D26" s="65">
        <f>VLOOKUP($A26,'Return Data'!$B$7:$R$2843,9,0)</f>
        <v>7.2054999999999998</v>
      </c>
      <c r="E26" s="66">
        <f t="shared" si="0"/>
        <v>3</v>
      </c>
      <c r="F26" s="65">
        <f>VLOOKUP($A26,'Return Data'!$B$7:$R$2843,10,0)</f>
        <v>2.4569999999999999</v>
      </c>
      <c r="G26" s="66">
        <f t="shared" si="1"/>
        <v>17</v>
      </c>
      <c r="H26" s="65">
        <f>VLOOKUP($A26,'Return Data'!$B$7:$R$2843,11,0)</f>
        <v>2.3010999999999999</v>
      </c>
      <c r="I26" s="66">
        <f t="shared" si="2"/>
        <v>25</v>
      </c>
      <c r="J26" s="65">
        <f>VLOOKUP($A26,'Return Data'!$B$7:$R$2843,12,0)</f>
        <v>0.51829999999999998</v>
      </c>
      <c r="K26" s="66">
        <f t="shared" si="3"/>
        <v>26</v>
      </c>
      <c r="L26" s="65">
        <f>VLOOKUP($A26,'Return Data'!$B$7:$R$2843,13,0)</f>
        <v>0.83620000000000005</v>
      </c>
      <c r="M26" s="66">
        <f t="shared" si="4"/>
        <v>26</v>
      </c>
      <c r="N26" s="65">
        <f>VLOOKUP($A26,'Return Data'!$B$7:$R$2843,17,0)</f>
        <v>4.5918000000000001</v>
      </c>
      <c r="O26" s="66">
        <f t="shared" si="5"/>
        <v>25</v>
      </c>
      <c r="P26" s="65">
        <f>VLOOKUP($A26,'Return Data'!$B$7:$R$2843,14,0)</f>
        <v>8.2302</v>
      </c>
      <c r="Q26" s="66">
        <f t="shared" si="6"/>
        <v>19</v>
      </c>
      <c r="R26" s="65">
        <f>VLOOKUP($A26,'Return Data'!$B$7:$R$2843,16,0)</f>
        <v>8.6882999999999999</v>
      </c>
      <c r="S26" s="67">
        <f t="shared" si="7"/>
        <v>9</v>
      </c>
    </row>
    <row r="27" spans="1:19" x14ac:dyDescent="0.3">
      <c r="A27" s="82" t="s">
        <v>1380</v>
      </c>
      <c r="B27" s="64">
        <f>VLOOKUP($A27,'Return Data'!$B$7:$R$2843,3,0)</f>
        <v>44413</v>
      </c>
      <c r="C27" s="65">
        <f>VLOOKUP($A27,'Return Data'!$B$7:$R$2843,4,0)</f>
        <v>49.836300000000001</v>
      </c>
      <c r="D27" s="65">
        <f>VLOOKUP($A27,'Return Data'!$B$7:$R$2843,9,0)</f>
        <v>5.8837000000000002</v>
      </c>
      <c r="E27" s="66">
        <f t="shared" si="0"/>
        <v>10</v>
      </c>
      <c r="F27" s="65">
        <f>VLOOKUP($A27,'Return Data'!$B$7:$R$2843,10,0)</f>
        <v>2.9554</v>
      </c>
      <c r="G27" s="66">
        <f t="shared" si="1"/>
        <v>13</v>
      </c>
      <c r="H27" s="65">
        <f>VLOOKUP($A27,'Return Data'!$B$7:$R$2843,11,0)</f>
        <v>3.8679000000000001</v>
      </c>
      <c r="I27" s="66">
        <f t="shared" si="2"/>
        <v>12</v>
      </c>
      <c r="J27" s="65">
        <f>VLOOKUP($A27,'Return Data'!$B$7:$R$2843,12,0)</f>
        <v>1.9198999999999999</v>
      </c>
      <c r="K27" s="66">
        <f t="shared" si="3"/>
        <v>13</v>
      </c>
      <c r="L27" s="65">
        <f>VLOOKUP($A27,'Return Data'!$B$7:$R$2843,13,0)</f>
        <v>1.9724999999999999</v>
      </c>
      <c r="M27" s="66">
        <f t="shared" si="4"/>
        <v>21</v>
      </c>
      <c r="N27" s="65">
        <f>VLOOKUP($A27,'Return Data'!$B$7:$R$2843,17,0)</f>
        <v>5.9580000000000002</v>
      </c>
      <c r="O27" s="66">
        <f t="shared" si="5"/>
        <v>16</v>
      </c>
      <c r="P27" s="65">
        <f>VLOOKUP($A27,'Return Data'!$B$7:$R$2843,14,0)</f>
        <v>8.9293999999999993</v>
      </c>
      <c r="Q27" s="66">
        <f t="shared" si="6"/>
        <v>17</v>
      </c>
      <c r="R27" s="65">
        <f>VLOOKUP($A27,'Return Data'!$B$7:$R$2843,16,0)</f>
        <v>8.5623000000000005</v>
      </c>
      <c r="S27" s="67">
        <f t="shared" si="7"/>
        <v>11</v>
      </c>
    </row>
    <row r="28" spans="1:19" x14ac:dyDescent="0.3">
      <c r="A28" s="82" t="s">
        <v>867</v>
      </c>
      <c r="B28" s="64">
        <f>VLOOKUP($A28,'Return Data'!$B$7:$R$2843,3,0)</f>
        <v>44413</v>
      </c>
      <c r="C28" s="65">
        <f>VLOOKUP($A28,'Return Data'!$B$7:$R$2843,4,0)</f>
        <v>17.601600000000001</v>
      </c>
      <c r="D28" s="65">
        <f>VLOOKUP($A28,'Return Data'!$B$7:$R$2843,9,0)</f>
        <v>-12.4757</v>
      </c>
      <c r="E28" s="66">
        <f t="shared" si="0"/>
        <v>27</v>
      </c>
      <c r="F28" s="65">
        <f>VLOOKUP($A28,'Return Data'!$B$7:$R$2843,10,0)</f>
        <v>-3.5207999999999999</v>
      </c>
      <c r="G28" s="66">
        <f t="shared" si="1"/>
        <v>27</v>
      </c>
      <c r="H28" s="65">
        <f>VLOOKUP($A28,'Return Data'!$B$7:$R$2843,11,0)</f>
        <v>2.2989000000000002</v>
      </c>
      <c r="I28" s="66">
        <f t="shared" si="2"/>
        <v>26</v>
      </c>
      <c r="J28" s="65">
        <f>VLOOKUP($A28,'Return Data'!$B$7:$R$2843,12,0)</f>
        <v>0.96550000000000002</v>
      </c>
      <c r="K28" s="66">
        <f t="shared" si="3"/>
        <v>24</v>
      </c>
      <c r="L28" s="65">
        <f>VLOOKUP($A28,'Return Data'!$B$7:$R$2843,13,0)</f>
        <v>1.6969000000000001</v>
      </c>
      <c r="M28" s="66">
        <f t="shared" si="4"/>
        <v>24</v>
      </c>
      <c r="N28" s="65">
        <f>VLOOKUP($A28,'Return Data'!$B$7:$R$2843,17,0)</f>
        <v>6.0269000000000004</v>
      </c>
      <c r="O28" s="66">
        <f t="shared" si="5"/>
        <v>15</v>
      </c>
      <c r="P28" s="65">
        <f>VLOOKUP($A28,'Return Data'!$B$7:$R$2843,14,0)</f>
        <v>9.3489000000000004</v>
      </c>
      <c r="Q28" s="66">
        <f t="shared" si="6"/>
        <v>15</v>
      </c>
      <c r="R28" s="65">
        <f>VLOOKUP($A28,'Return Data'!$B$7:$R$2843,16,0)</f>
        <v>8.5873000000000008</v>
      </c>
      <c r="S28" s="67">
        <f t="shared" si="7"/>
        <v>10</v>
      </c>
    </row>
    <row r="29" spans="1:19" x14ac:dyDescent="0.3">
      <c r="A29" s="82" t="s">
        <v>868</v>
      </c>
      <c r="B29" s="64">
        <f>VLOOKUP($A29,'Return Data'!$B$7:$R$2843,3,0)</f>
        <v>44413</v>
      </c>
      <c r="C29" s="65">
        <f>VLOOKUP($A29,'Return Data'!$B$7:$R$2843,4,0)</f>
        <v>19.3264</v>
      </c>
      <c r="D29" s="65">
        <f>VLOOKUP($A29,'Return Data'!$B$7:$R$2843,9,0)</f>
        <v>5.0784000000000002</v>
      </c>
      <c r="E29" s="66">
        <f t="shared" si="0"/>
        <v>17</v>
      </c>
      <c r="F29" s="65">
        <f>VLOOKUP($A29,'Return Data'!$B$7:$R$2843,10,0)</f>
        <v>4.2388000000000003</v>
      </c>
      <c r="G29" s="66">
        <f t="shared" si="1"/>
        <v>3</v>
      </c>
      <c r="H29" s="65">
        <f>VLOOKUP($A29,'Return Data'!$B$7:$R$2843,11,0)</f>
        <v>4.5932000000000004</v>
      </c>
      <c r="I29" s="66">
        <f t="shared" si="2"/>
        <v>5</v>
      </c>
      <c r="J29" s="65">
        <f>VLOOKUP($A29,'Return Data'!$B$7:$R$2843,12,0)</f>
        <v>2.3776999999999999</v>
      </c>
      <c r="K29" s="66">
        <f t="shared" si="3"/>
        <v>8</v>
      </c>
      <c r="L29" s="65">
        <f>VLOOKUP($A29,'Return Data'!$B$7:$R$2843,13,0)</f>
        <v>3.4708999999999999</v>
      </c>
      <c r="M29" s="66">
        <f t="shared" si="4"/>
        <v>4</v>
      </c>
      <c r="N29" s="65">
        <f>VLOOKUP($A29,'Return Data'!$B$7:$R$2843,17,0)</f>
        <v>8.0344999999999995</v>
      </c>
      <c r="O29" s="66">
        <f t="shared" si="5"/>
        <v>2</v>
      </c>
      <c r="P29" s="65">
        <f>VLOOKUP($A29,'Return Data'!$B$7:$R$2843,14,0)</f>
        <v>11.214600000000001</v>
      </c>
      <c r="Q29" s="66">
        <f t="shared" si="6"/>
        <v>2</v>
      </c>
      <c r="R29" s="65">
        <f>VLOOKUP($A29,'Return Data'!$B$7:$R$2843,16,0)</f>
        <v>10.017799999999999</v>
      </c>
      <c r="S29" s="67">
        <f t="shared" si="7"/>
        <v>1</v>
      </c>
    </row>
    <row r="30" spans="1:19" x14ac:dyDescent="0.3">
      <c r="A30" s="82" t="s">
        <v>871</v>
      </c>
      <c r="B30" s="64">
        <f>VLOOKUP($A30,'Return Data'!$B$7:$R$2843,3,0)</f>
        <v>44413</v>
      </c>
      <c r="C30" s="65">
        <f>VLOOKUP($A30,'Return Data'!$B$7:$R$2843,4,0)</f>
        <v>36.115099999999998</v>
      </c>
      <c r="D30" s="65">
        <f>VLOOKUP($A30,'Return Data'!$B$7:$R$2843,9,0)</f>
        <v>5.1474000000000002</v>
      </c>
      <c r="E30" s="66">
        <f t="shared" si="0"/>
        <v>16</v>
      </c>
      <c r="F30" s="65">
        <f>VLOOKUP($A30,'Return Data'!$B$7:$R$2843,10,0)</f>
        <v>3.4908999999999999</v>
      </c>
      <c r="G30" s="66">
        <f t="shared" si="1"/>
        <v>8</v>
      </c>
      <c r="H30" s="65">
        <f>VLOOKUP($A30,'Return Data'!$B$7:$R$2843,11,0)</f>
        <v>3.7898000000000001</v>
      </c>
      <c r="I30" s="66">
        <f t="shared" si="2"/>
        <v>13</v>
      </c>
      <c r="J30" s="65">
        <f>VLOOKUP($A30,'Return Data'!$B$7:$R$2843,12,0)</f>
        <v>1.7378</v>
      </c>
      <c r="K30" s="66">
        <f t="shared" si="3"/>
        <v>16</v>
      </c>
      <c r="L30" s="65">
        <f>VLOOKUP($A30,'Return Data'!$B$7:$R$2843,13,0)</f>
        <v>2.4821</v>
      </c>
      <c r="M30" s="66">
        <f t="shared" si="4"/>
        <v>14</v>
      </c>
      <c r="N30" s="65">
        <f>VLOOKUP($A30,'Return Data'!$B$7:$R$2843,17,0)</f>
        <v>7.7129000000000003</v>
      </c>
      <c r="O30" s="66">
        <f t="shared" si="5"/>
        <v>6</v>
      </c>
      <c r="P30" s="65">
        <f>VLOOKUP($A30,'Return Data'!$B$7:$R$2843,14,0)</f>
        <v>11.8058</v>
      </c>
      <c r="Q30" s="66">
        <f t="shared" si="6"/>
        <v>1</v>
      </c>
      <c r="R30" s="65">
        <f>VLOOKUP($A30,'Return Data'!$B$7:$R$2843,16,0)</f>
        <v>6.8352000000000004</v>
      </c>
      <c r="S30" s="67">
        <f t="shared" si="7"/>
        <v>23</v>
      </c>
    </row>
    <row r="31" spans="1:19" x14ac:dyDescent="0.3">
      <c r="A31" s="82" t="s">
        <v>872</v>
      </c>
      <c r="B31" s="64">
        <f>VLOOKUP($A31,'Return Data'!$B$7:$R$2843,3,0)</f>
        <v>44413</v>
      </c>
      <c r="C31" s="65">
        <f>VLOOKUP($A31,'Return Data'!$B$7:$R$2843,4,0)</f>
        <v>50.171399999999998</v>
      </c>
      <c r="D31" s="65">
        <f>VLOOKUP($A31,'Return Data'!$B$7:$R$2843,9,0)</f>
        <v>7.6150000000000002</v>
      </c>
      <c r="E31" s="66">
        <f t="shared" si="0"/>
        <v>2</v>
      </c>
      <c r="F31" s="65">
        <f>VLOOKUP($A31,'Return Data'!$B$7:$R$2843,10,0)</f>
        <v>3.8887999999999998</v>
      </c>
      <c r="G31" s="66">
        <f t="shared" si="1"/>
        <v>4</v>
      </c>
      <c r="H31" s="65">
        <f>VLOOKUP($A31,'Return Data'!$B$7:$R$2843,11,0)</f>
        <v>4.1078000000000001</v>
      </c>
      <c r="I31" s="66">
        <f t="shared" si="2"/>
        <v>10</v>
      </c>
      <c r="J31" s="65">
        <f>VLOOKUP($A31,'Return Data'!$B$7:$R$2843,12,0)</f>
        <v>1.911</v>
      </c>
      <c r="K31" s="66">
        <f t="shared" si="3"/>
        <v>14</v>
      </c>
      <c r="L31" s="65">
        <f>VLOOKUP($A31,'Return Data'!$B$7:$R$2843,13,0)</f>
        <v>2.7749000000000001</v>
      </c>
      <c r="M31" s="66">
        <f t="shared" si="4"/>
        <v>11</v>
      </c>
      <c r="N31" s="65">
        <f>VLOOKUP($A31,'Return Data'!$B$7:$R$2843,17,0)</f>
        <v>6.7331000000000003</v>
      </c>
      <c r="O31" s="66">
        <f t="shared" si="5"/>
        <v>10</v>
      </c>
      <c r="P31" s="65">
        <f>VLOOKUP($A31,'Return Data'!$B$7:$R$2843,14,0)</f>
        <v>9.8726000000000003</v>
      </c>
      <c r="Q31" s="66">
        <f t="shared" si="6"/>
        <v>8</v>
      </c>
      <c r="R31" s="65">
        <f>VLOOKUP($A31,'Return Data'!$B$7:$R$2843,16,0)</f>
        <v>8.1340000000000003</v>
      </c>
      <c r="S31" s="67">
        <f t="shared" si="7"/>
        <v>16</v>
      </c>
    </row>
    <row r="32" spans="1:19" x14ac:dyDescent="0.3">
      <c r="A32" s="82" t="s">
        <v>716</v>
      </c>
      <c r="B32" s="64">
        <f>VLOOKUP($A32,'Return Data'!$B$7:$R$2843,3,0)</f>
        <v>44413</v>
      </c>
      <c r="C32" s="65">
        <f>VLOOKUP($A32,'Return Data'!$B$7:$R$2843,4,0)</f>
        <v>22.1342</v>
      </c>
      <c r="D32" s="65">
        <f>VLOOKUP($A32,'Return Data'!$B$7:$R$2843,9,0)</f>
        <v>-1.8058000000000001</v>
      </c>
      <c r="E32" s="66">
        <f t="shared" si="0"/>
        <v>24</v>
      </c>
      <c r="F32" s="65">
        <f>VLOOKUP($A32,'Return Data'!$B$7:$R$2843,10,0)</f>
        <v>0.94689999999999996</v>
      </c>
      <c r="G32" s="66">
        <f t="shared" si="1"/>
        <v>23</v>
      </c>
      <c r="H32" s="65">
        <f>VLOOKUP($A32,'Return Data'!$B$7:$R$2843,11,0)</f>
        <v>3.2503000000000002</v>
      </c>
      <c r="I32" s="66">
        <f t="shared" si="2"/>
        <v>19</v>
      </c>
      <c r="J32" s="65">
        <f>VLOOKUP($A32,'Return Data'!$B$7:$R$2843,12,0)</f>
        <v>1.2056</v>
      </c>
      <c r="K32" s="66">
        <f t="shared" si="3"/>
        <v>22</v>
      </c>
      <c r="L32" s="65">
        <f>VLOOKUP($A32,'Return Data'!$B$7:$R$2843,13,0)</f>
        <v>2.1227999999999998</v>
      </c>
      <c r="M32" s="66">
        <f t="shared" si="4"/>
        <v>18</v>
      </c>
      <c r="N32" s="65">
        <f>VLOOKUP($A32,'Return Data'!$B$7:$R$2843,17,0)</f>
        <v>5.7892000000000001</v>
      </c>
      <c r="O32" s="66">
        <f t="shared" si="5"/>
        <v>18</v>
      </c>
      <c r="P32" s="65">
        <f>VLOOKUP($A32,'Return Data'!$B$7:$R$2843,14,0)</f>
        <v>9.2384000000000004</v>
      </c>
      <c r="Q32" s="66">
        <f t="shared" si="6"/>
        <v>16</v>
      </c>
      <c r="R32" s="65">
        <f>VLOOKUP($A32,'Return Data'!$B$7:$R$2843,16,0)</f>
        <v>7.8651</v>
      </c>
      <c r="S32" s="67">
        <f t="shared" si="7"/>
        <v>17</v>
      </c>
    </row>
    <row r="33" spans="1:19" x14ac:dyDescent="0.3">
      <c r="A33" s="82" t="s">
        <v>717</v>
      </c>
      <c r="B33" s="64">
        <f>VLOOKUP($A33,'Return Data'!$B$7:$R$2843,3,0)</f>
        <v>44413</v>
      </c>
      <c r="C33" s="65">
        <f>VLOOKUP($A33,'Return Data'!$B$7:$R$2843,4,0)</f>
        <v>22.4955</v>
      </c>
      <c r="D33" s="65">
        <f>VLOOKUP($A33,'Return Data'!$B$7:$R$2843,9,0)</f>
        <v>-3.1840999999999999</v>
      </c>
      <c r="E33" s="66">
        <f t="shared" si="0"/>
        <v>25</v>
      </c>
      <c r="F33" s="65">
        <f>VLOOKUP($A33,'Return Data'!$B$7:$R$2843,10,0)</f>
        <v>0.57930000000000004</v>
      </c>
      <c r="G33" s="66">
        <f t="shared" si="1"/>
        <v>24</v>
      </c>
      <c r="H33" s="65">
        <f>VLOOKUP($A33,'Return Data'!$B$7:$R$2843,11,0)</f>
        <v>3.2250000000000001</v>
      </c>
      <c r="I33" s="66">
        <f t="shared" si="2"/>
        <v>20</v>
      </c>
      <c r="J33" s="65">
        <f>VLOOKUP($A33,'Return Data'!$B$7:$R$2843,12,0)</f>
        <v>1.3581000000000001</v>
      </c>
      <c r="K33" s="66">
        <f t="shared" si="3"/>
        <v>21</v>
      </c>
      <c r="L33" s="65">
        <f>VLOOKUP($A33,'Return Data'!$B$7:$R$2843,13,0)</f>
        <v>2.2387999999999999</v>
      </c>
      <c r="M33" s="66">
        <f t="shared" si="4"/>
        <v>15</v>
      </c>
      <c r="N33" s="65">
        <f>VLOOKUP($A33,'Return Data'!$B$7:$R$2843,17,0)</f>
        <v>5.8966000000000003</v>
      </c>
      <c r="O33" s="66">
        <f t="shared" si="5"/>
        <v>17</v>
      </c>
      <c r="P33" s="65">
        <f>VLOOKUP($A33,'Return Data'!$B$7:$R$2843,14,0)</f>
        <v>9.5424000000000007</v>
      </c>
      <c r="Q33" s="66">
        <f t="shared" si="6"/>
        <v>11</v>
      </c>
      <c r="R33" s="65">
        <f>VLOOKUP($A33,'Return Data'!$B$7:$R$2843,16,0)</f>
        <v>7.7222</v>
      </c>
      <c r="S33" s="67">
        <f t="shared" si="7"/>
        <v>18</v>
      </c>
    </row>
    <row r="34" spans="1:19" x14ac:dyDescent="0.3">
      <c r="A34" s="82" t="s">
        <v>718</v>
      </c>
      <c r="B34" s="64">
        <f>VLOOKUP($A34,'Return Data'!$B$7:$R$2843,3,0)</f>
        <v>44413</v>
      </c>
      <c r="C34" s="65">
        <f>VLOOKUP($A34,'Return Data'!$B$7:$R$2843,4,0)</f>
        <v>203.87100000000001</v>
      </c>
      <c r="D34" s="65">
        <f>VLOOKUP($A34,'Return Data'!$B$7:$R$2843,9,0)</f>
        <v>-10.427099999999999</v>
      </c>
      <c r="E34" s="66">
        <f t="shared" si="0"/>
        <v>26</v>
      </c>
      <c r="F34" s="65">
        <f>VLOOKUP($A34,'Return Data'!$B$7:$R$2843,10,0)</f>
        <v>-2.6406000000000001</v>
      </c>
      <c r="G34" s="66">
        <f t="shared" si="1"/>
        <v>26</v>
      </c>
      <c r="H34" s="65">
        <f>VLOOKUP($A34,'Return Data'!$B$7:$R$2843,11,0)</f>
        <v>2.8990999999999998</v>
      </c>
      <c r="I34" s="66">
        <f t="shared" si="2"/>
        <v>21</v>
      </c>
      <c r="J34" s="65">
        <f>VLOOKUP($A34,'Return Data'!$B$7:$R$2843,12,0)</f>
        <v>1.1741999999999999</v>
      </c>
      <c r="K34" s="66">
        <f t="shared" si="3"/>
        <v>23</v>
      </c>
      <c r="L34" s="65">
        <f>VLOOKUP($A34,'Return Data'!$B$7:$R$2843,13,0)</f>
        <v>1.7079</v>
      </c>
      <c r="M34" s="66">
        <f t="shared" si="4"/>
        <v>23</v>
      </c>
      <c r="N34" s="65">
        <f>VLOOKUP($A34,'Return Data'!$B$7:$R$2843,17,0)</f>
        <v>4.6308999999999996</v>
      </c>
      <c r="O34" s="66">
        <f t="shared" si="5"/>
        <v>24</v>
      </c>
      <c r="P34" s="65">
        <f>VLOOKUP($A34,'Return Data'!$B$7:$R$2843,14,0)</f>
        <v>8.1481999999999992</v>
      </c>
      <c r="Q34" s="66">
        <f t="shared" si="6"/>
        <v>21</v>
      </c>
      <c r="R34" s="65">
        <f>VLOOKUP($A34,'Return Data'!$B$7:$R$2843,16,0)</f>
        <v>6.7545000000000002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3.8246222222222221</v>
      </c>
      <c r="E36" s="88"/>
      <c r="F36" s="89">
        <f>AVERAGE(F8:F34)</f>
        <v>2.4099814814814811</v>
      </c>
      <c r="G36" s="88"/>
      <c r="H36" s="89">
        <f>AVERAGE(H8:H34)</f>
        <v>3.7380999999999998</v>
      </c>
      <c r="I36" s="88"/>
      <c r="J36" s="89">
        <f>AVERAGE(J8:J34)</f>
        <v>1.9195481481481478</v>
      </c>
      <c r="K36" s="88"/>
      <c r="L36" s="89">
        <f>AVERAGE(L8:L34)</f>
        <v>2.5688629629629633</v>
      </c>
      <c r="M36" s="88"/>
      <c r="N36" s="89">
        <f>AVERAGE(N8:N34)</f>
        <v>6.339225925925926</v>
      </c>
      <c r="O36" s="88"/>
      <c r="P36" s="89">
        <f>AVERAGE(P8:P34)</f>
        <v>9.222429629629632</v>
      </c>
      <c r="Q36" s="88"/>
      <c r="R36" s="89">
        <f>AVERAGE(R8:R34)</f>
        <v>8.1653333333333347</v>
      </c>
      <c r="S36" s="90"/>
    </row>
    <row r="37" spans="1:19" x14ac:dyDescent="0.3">
      <c r="A37" s="87" t="s">
        <v>28</v>
      </c>
      <c r="B37" s="88"/>
      <c r="C37" s="88"/>
      <c r="D37" s="89">
        <f>MIN(D8:D34)</f>
        <v>-12.4757</v>
      </c>
      <c r="E37" s="88"/>
      <c r="F37" s="89">
        <f>MIN(F8:F34)</f>
        <v>-3.5207999999999999</v>
      </c>
      <c r="G37" s="88"/>
      <c r="H37" s="89">
        <f>MIN(H8:H34)</f>
        <v>1.6453</v>
      </c>
      <c r="I37" s="88"/>
      <c r="J37" s="89">
        <f>MIN(J8:J34)</f>
        <v>-0.31950000000000001</v>
      </c>
      <c r="K37" s="88"/>
      <c r="L37" s="89">
        <f>MIN(L8:L34)</f>
        <v>0.1152</v>
      </c>
      <c r="M37" s="88"/>
      <c r="N37" s="89">
        <f>MIN(N8:N34)</f>
        <v>3.6886999999999999</v>
      </c>
      <c r="O37" s="88"/>
      <c r="P37" s="89">
        <f>MIN(P8:P34)</f>
        <v>7.2172000000000001</v>
      </c>
      <c r="Q37" s="88"/>
      <c r="R37" s="89">
        <f>MIN(R8:R34)</f>
        <v>6.1925999999999997</v>
      </c>
      <c r="S37" s="90"/>
    </row>
    <row r="38" spans="1:19" ht="15" thickBot="1" x14ac:dyDescent="0.35">
      <c r="A38" s="91" t="s">
        <v>29</v>
      </c>
      <c r="B38" s="92"/>
      <c r="C38" s="92"/>
      <c r="D38" s="93">
        <f>MAX(D8:D34)</f>
        <v>7.7263000000000002</v>
      </c>
      <c r="E38" s="92"/>
      <c r="F38" s="93">
        <f>MAX(F8:F34)</f>
        <v>5.0784000000000002</v>
      </c>
      <c r="G38" s="92"/>
      <c r="H38" s="93">
        <f>MAX(H8:H34)</f>
        <v>6.5172999999999996</v>
      </c>
      <c r="I38" s="92"/>
      <c r="J38" s="93">
        <f>MAX(J8:J34)</f>
        <v>4.7594000000000003</v>
      </c>
      <c r="K38" s="92"/>
      <c r="L38" s="93">
        <f>MAX(L8:L34)</f>
        <v>6.0525000000000002</v>
      </c>
      <c r="M38" s="92"/>
      <c r="N38" s="93">
        <f>MAX(N8:N34)</f>
        <v>8.1585999999999999</v>
      </c>
      <c r="O38" s="92"/>
      <c r="P38" s="93">
        <f>MAX(P8:P34)</f>
        <v>11.8058</v>
      </c>
      <c r="Q38" s="92"/>
      <c r="R38" s="93">
        <f>MAX(R8:R34)</f>
        <v>10.017799999999999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44413</v>
      </c>
      <c r="C8" s="65">
        <f>VLOOKUP($A8,'Return Data'!$B$7:$R$2843,4,0)</f>
        <v>296.48950000000002</v>
      </c>
      <c r="D8" s="65">
        <f>VLOOKUP($A8,'Return Data'!$B$7:$R$2843,9,0)</f>
        <v>8.2753999999999994</v>
      </c>
      <c r="E8" s="66">
        <f t="shared" ref="E8:E25" si="0">RANK(D8,D$8:D$25,0)</f>
        <v>7</v>
      </c>
      <c r="F8" s="65">
        <f>VLOOKUP($A8,'Return Data'!$B$7:$R$2843,10,0)</f>
        <v>5.6421999999999999</v>
      </c>
      <c r="G8" s="66">
        <f t="shared" ref="G8:G25" si="1">RANK(F8,F$8:F$25,0)</f>
        <v>2</v>
      </c>
      <c r="H8" s="65">
        <f>VLOOKUP($A8,'Return Data'!$B$7:$R$2843,11,0)</f>
        <v>6.3156999999999996</v>
      </c>
      <c r="I8" s="66">
        <f t="shared" ref="I8:I25" si="2">RANK(H8,H$8:H$25,0)</f>
        <v>3</v>
      </c>
      <c r="J8" s="65">
        <f>VLOOKUP($A8,'Return Data'!$B$7:$R$2843,12,0)</f>
        <v>4.5576999999999996</v>
      </c>
      <c r="K8" s="66">
        <f t="shared" ref="K8:K25" si="3">RANK(J8,J$8:J$25,0)</f>
        <v>6</v>
      </c>
      <c r="L8" s="65">
        <f>VLOOKUP($A8,'Return Data'!$B$7:$R$2843,13,0)</f>
        <v>5.1828000000000003</v>
      </c>
      <c r="M8" s="66">
        <f t="shared" ref="M8:M25" si="4">RANK(L8,L$8:L$25,0)</f>
        <v>4</v>
      </c>
      <c r="N8" s="65">
        <f>VLOOKUP($A8,'Return Data'!$B$7:$R$2843,17,0)</f>
        <v>8.2960999999999991</v>
      </c>
      <c r="O8" s="66">
        <f t="shared" ref="O8:O23" si="5">RANK(N8,N$8:N$25,0)</f>
        <v>7</v>
      </c>
      <c r="P8" s="65">
        <f>VLOOKUP($A8,'Return Data'!$B$7:$R$2843,14,0)</f>
        <v>9.1325000000000003</v>
      </c>
      <c r="Q8" s="66">
        <f t="shared" ref="Q8:Q23" si="6">RANK(P8,P$8:P$25,0)</f>
        <v>7</v>
      </c>
      <c r="R8" s="65">
        <f>VLOOKUP($A8,'Return Data'!$B$7:$R$2843,16,0)</f>
        <v>9.3529999999999998</v>
      </c>
      <c r="S8" s="67">
        <f t="shared" ref="S8:S25" si="7">RANK(R8,R$8:R$25,0)</f>
        <v>1</v>
      </c>
    </row>
    <row r="9" spans="1:19" x14ac:dyDescent="0.3">
      <c r="A9" s="82" t="s">
        <v>567</v>
      </c>
      <c r="B9" s="64">
        <f>VLOOKUP($A9,'Return Data'!$B$7:$R$2843,3,0)</f>
        <v>44413</v>
      </c>
      <c r="C9" s="65">
        <f>VLOOKUP($A9,'Return Data'!$B$7:$R$2843,4,0)</f>
        <v>2136.9848000000002</v>
      </c>
      <c r="D9" s="65">
        <f>VLOOKUP($A9,'Return Data'!$B$7:$R$2843,9,0)</f>
        <v>7.3396999999999997</v>
      </c>
      <c r="E9" s="66">
        <f t="shared" si="0"/>
        <v>9</v>
      </c>
      <c r="F9" s="65">
        <f>VLOOKUP($A9,'Return Data'!$B$7:$R$2843,10,0)</f>
        <v>4.6132</v>
      </c>
      <c r="G9" s="66">
        <f t="shared" si="1"/>
        <v>12</v>
      </c>
      <c r="H9" s="65">
        <f>VLOOKUP($A9,'Return Data'!$B$7:$R$2843,11,0)</f>
        <v>5.5007999999999999</v>
      </c>
      <c r="I9" s="66">
        <f t="shared" si="2"/>
        <v>14</v>
      </c>
      <c r="J9" s="65">
        <f>VLOOKUP($A9,'Return Data'!$B$7:$R$2843,12,0)</f>
        <v>4.3746</v>
      </c>
      <c r="K9" s="66">
        <f t="shared" si="3"/>
        <v>10</v>
      </c>
      <c r="L9" s="65">
        <f>VLOOKUP($A9,'Return Data'!$B$7:$R$2843,13,0)</f>
        <v>4.8600000000000003</v>
      </c>
      <c r="M9" s="66">
        <f t="shared" si="4"/>
        <v>10</v>
      </c>
      <c r="N9" s="65">
        <f>VLOOKUP($A9,'Return Data'!$B$7:$R$2843,17,0)</f>
        <v>7.9676</v>
      </c>
      <c r="O9" s="66">
        <f t="shared" si="5"/>
        <v>11</v>
      </c>
      <c r="P9" s="65">
        <f>VLOOKUP($A9,'Return Data'!$B$7:$R$2843,14,0)</f>
        <v>8.9580000000000002</v>
      </c>
      <c r="Q9" s="66">
        <f t="shared" si="6"/>
        <v>10</v>
      </c>
      <c r="R9" s="65">
        <f>VLOOKUP($A9,'Return Data'!$B$7:$R$2843,16,0)</f>
        <v>8.5828000000000007</v>
      </c>
      <c r="S9" s="67">
        <f t="shared" si="7"/>
        <v>11</v>
      </c>
    </row>
    <row r="10" spans="1:19" x14ac:dyDescent="0.3">
      <c r="A10" s="82" t="s">
        <v>569</v>
      </c>
      <c r="B10" s="64">
        <f>VLOOKUP($A10,'Return Data'!$B$7:$R$2843,3,0)</f>
        <v>44413</v>
      </c>
      <c r="C10" s="65">
        <f>VLOOKUP($A10,'Return Data'!$B$7:$R$2843,4,0)</f>
        <v>19.552700000000002</v>
      </c>
      <c r="D10" s="65">
        <f>VLOOKUP($A10,'Return Data'!$B$7:$R$2843,9,0)</f>
        <v>9.2798999999999996</v>
      </c>
      <c r="E10" s="66">
        <f t="shared" si="0"/>
        <v>3</v>
      </c>
      <c r="F10" s="65">
        <f>VLOOKUP($A10,'Return Data'!$B$7:$R$2843,10,0)</f>
        <v>4.6372999999999998</v>
      </c>
      <c r="G10" s="66">
        <f t="shared" si="1"/>
        <v>11</v>
      </c>
      <c r="H10" s="65">
        <f>VLOOKUP($A10,'Return Data'!$B$7:$R$2843,11,0)</f>
        <v>5.9600999999999997</v>
      </c>
      <c r="I10" s="66">
        <f t="shared" si="2"/>
        <v>10</v>
      </c>
      <c r="J10" s="65">
        <f>VLOOKUP($A10,'Return Data'!$B$7:$R$2843,12,0)</f>
        <v>4.1642999999999999</v>
      </c>
      <c r="K10" s="66">
        <f t="shared" si="3"/>
        <v>12</v>
      </c>
      <c r="L10" s="65">
        <f>VLOOKUP($A10,'Return Data'!$B$7:$R$2843,13,0)</f>
        <v>4.7279</v>
      </c>
      <c r="M10" s="66">
        <f t="shared" si="4"/>
        <v>11</v>
      </c>
      <c r="N10" s="65">
        <f>VLOOKUP($A10,'Return Data'!$B$7:$R$2843,17,0)</f>
        <v>8.3231000000000002</v>
      </c>
      <c r="O10" s="66">
        <f t="shared" si="5"/>
        <v>6</v>
      </c>
      <c r="P10" s="65">
        <f>VLOOKUP($A10,'Return Data'!$B$7:$R$2843,14,0)</f>
        <v>9.0131999999999994</v>
      </c>
      <c r="Q10" s="66">
        <f t="shared" si="6"/>
        <v>9</v>
      </c>
      <c r="R10" s="65">
        <f>VLOOKUP($A10,'Return Data'!$B$7:$R$2843,16,0)</f>
        <v>8.8630999999999993</v>
      </c>
      <c r="S10" s="67">
        <f t="shared" si="7"/>
        <v>4</v>
      </c>
    </row>
    <row r="11" spans="1:19" x14ac:dyDescent="0.3">
      <c r="A11" s="82" t="s">
        <v>571</v>
      </c>
      <c r="B11" s="64">
        <f>VLOOKUP($A11,'Return Data'!$B$7:$R$2843,3,0)</f>
        <v>44413</v>
      </c>
      <c r="C11" s="65">
        <f>VLOOKUP($A11,'Return Data'!$B$7:$R$2843,4,0)</f>
        <v>19.8735</v>
      </c>
      <c r="D11" s="65">
        <f>VLOOKUP($A11,'Return Data'!$B$7:$R$2843,9,0)</f>
        <v>4.5975999999999999</v>
      </c>
      <c r="E11" s="66">
        <f t="shared" si="0"/>
        <v>16</v>
      </c>
      <c r="F11" s="65">
        <f>VLOOKUP($A11,'Return Data'!$B$7:$R$2843,10,0)</f>
        <v>4.2309000000000001</v>
      </c>
      <c r="G11" s="66">
        <f t="shared" si="1"/>
        <v>14</v>
      </c>
      <c r="H11" s="65">
        <f>VLOOKUP($A11,'Return Data'!$B$7:$R$2843,11,0)</f>
        <v>7.1303000000000001</v>
      </c>
      <c r="I11" s="66">
        <f t="shared" si="2"/>
        <v>1</v>
      </c>
      <c r="J11" s="65">
        <f>VLOOKUP($A11,'Return Data'!$B$7:$R$2843,12,0)</f>
        <v>3.7934000000000001</v>
      </c>
      <c r="K11" s="66">
        <f t="shared" si="3"/>
        <v>14</v>
      </c>
      <c r="L11" s="65">
        <f>VLOOKUP($A11,'Return Data'!$B$7:$R$2843,13,0)</f>
        <v>4.2769000000000004</v>
      </c>
      <c r="M11" s="66">
        <f t="shared" si="4"/>
        <v>14</v>
      </c>
      <c r="N11" s="65">
        <f>VLOOKUP($A11,'Return Data'!$B$7:$R$2843,17,0)</f>
        <v>9.218</v>
      </c>
      <c r="O11" s="66">
        <f t="shared" si="5"/>
        <v>1</v>
      </c>
      <c r="P11" s="65">
        <f>VLOOKUP($A11,'Return Data'!$B$7:$R$2843,14,0)</f>
        <v>10.4185</v>
      </c>
      <c r="Q11" s="66">
        <f t="shared" si="6"/>
        <v>1</v>
      </c>
      <c r="R11" s="65">
        <f>VLOOKUP($A11,'Return Data'!$B$7:$R$2843,16,0)</f>
        <v>9.0844000000000005</v>
      </c>
      <c r="S11" s="67">
        <f t="shared" si="7"/>
        <v>2</v>
      </c>
    </row>
    <row r="12" spans="1:19" x14ac:dyDescent="0.3">
      <c r="A12" s="82" t="s">
        <v>574</v>
      </c>
      <c r="B12" s="64">
        <f>VLOOKUP($A12,'Return Data'!$B$7:$R$2843,3,0)</f>
        <v>44413</v>
      </c>
      <c r="C12" s="65">
        <f>VLOOKUP($A12,'Return Data'!$B$7:$R$2843,4,0)</f>
        <v>18.3871</v>
      </c>
      <c r="D12" s="65">
        <f>VLOOKUP($A12,'Return Data'!$B$7:$R$2843,9,0)</f>
        <v>7.2548000000000004</v>
      </c>
      <c r="E12" s="66">
        <f t="shared" si="0"/>
        <v>10</v>
      </c>
      <c r="F12" s="65">
        <f>VLOOKUP($A12,'Return Data'!$B$7:$R$2843,10,0)</f>
        <v>4.5084999999999997</v>
      </c>
      <c r="G12" s="66">
        <f t="shared" si="1"/>
        <v>13</v>
      </c>
      <c r="H12" s="65">
        <f>VLOOKUP($A12,'Return Data'!$B$7:$R$2843,11,0)</f>
        <v>5.9817</v>
      </c>
      <c r="I12" s="66">
        <f t="shared" si="2"/>
        <v>9</v>
      </c>
      <c r="J12" s="65">
        <f>VLOOKUP($A12,'Return Data'!$B$7:$R$2843,12,0)</f>
        <v>4.3672000000000004</v>
      </c>
      <c r="K12" s="66">
        <f t="shared" si="3"/>
        <v>11</v>
      </c>
      <c r="L12" s="65">
        <f>VLOOKUP($A12,'Return Data'!$B$7:$R$2843,13,0)</f>
        <v>4.6624999999999996</v>
      </c>
      <c r="M12" s="66">
        <f t="shared" si="4"/>
        <v>12</v>
      </c>
      <c r="N12" s="65">
        <f>VLOOKUP($A12,'Return Data'!$B$7:$R$2843,17,0)</f>
        <v>7.8329000000000004</v>
      </c>
      <c r="O12" s="66">
        <f t="shared" si="5"/>
        <v>13</v>
      </c>
      <c r="P12" s="65">
        <f>VLOOKUP($A12,'Return Data'!$B$7:$R$2843,14,0)</f>
        <v>9.2163000000000004</v>
      </c>
      <c r="Q12" s="66">
        <f t="shared" si="6"/>
        <v>5</v>
      </c>
      <c r="R12" s="65">
        <f>VLOOKUP($A12,'Return Data'!$B$7:$R$2843,16,0)</f>
        <v>8.7200000000000006</v>
      </c>
      <c r="S12" s="67">
        <f t="shared" si="7"/>
        <v>8</v>
      </c>
    </row>
    <row r="13" spans="1:19" x14ac:dyDescent="0.3">
      <c r="A13" s="82" t="s">
        <v>575</v>
      </c>
      <c r="B13" s="64">
        <f>VLOOKUP($A13,'Return Data'!$B$7:$R$2843,3,0)</f>
        <v>44413</v>
      </c>
      <c r="C13" s="65">
        <f>VLOOKUP($A13,'Return Data'!$B$7:$R$2843,4,0)</f>
        <v>18.653500000000001</v>
      </c>
      <c r="D13" s="65">
        <f>VLOOKUP($A13,'Return Data'!$B$7:$R$2843,9,0)</f>
        <v>6.0781999999999998</v>
      </c>
      <c r="E13" s="66">
        <f t="shared" si="0"/>
        <v>15</v>
      </c>
      <c r="F13" s="65">
        <f>VLOOKUP($A13,'Return Data'!$B$7:$R$2843,10,0)</f>
        <v>5.0990000000000002</v>
      </c>
      <c r="G13" s="66">
        <f t="shared" si="1"/>
        <v>8</v>
      </c>
      <c r="H13" s="65">
        <f>VLOOKUP($A13,'Return Data'!$B$7:$R$2843,11,0)</f>
        <v>5.8925999999999998</v>
      </c>
      <c r="I13" s="66">
        <f t="shared" si="2"/>
        <v>11</v>
      </c>
      <c r="J13" s="65">
        <f>VLOOKUP($A13,'Return Data'!$B$7:$R$2843,12,0)</f>
        <v>4.7156000000000002</v>
      </c>
      <c r="K13" s="66">
        <f t="shared" si="3"/>
        <v>3</v>
      </c>
      <c r="L13" s="65">
        <f>VLOOKUP($A13,'Return Data'!$B$7:$R$2843,13,0)</f>
        <v>5.5719000000000003</v>
      </c>
      <c r="M13" s="66">
        <f t="shared" si="4"/>
        <v>1</v>
      </c>
      <c r="N13" s="65">
        <f>VLOOKUP($A13,'Return Data'!$B$7:$R$2843,17,0)</f>
        <v>8.6039999999999992</v>
      </c>
      <c r="O13" s="66">
        <f t="shared" si="5"/>
        <v>4</v>
      </c>
      <c r="P13" s="65">
        <f>VLOOKUP($A13,'Return Data'!$B$7:$R$2843,14,0)</f>
        <v>9.1553000000000004</v>
      </c>
      <c r="Q13" s="66">
        <f t="shared" si="6"/>
        <v>6</v>
      </c>
      <c r="R13" s="65">
        <f>VLOOKUP($A13,'Return Data'!$B$7:$R$2843,16,0)</f>
        <v>8.8309999999999995</v>
      </c>
      <c r="S13" s="67">
        <f t="shared" si="7"/>
        <v>5</v>
      </c>
    </row>
    <row r="14" spans="1:19" x14ac:dyDescent="0.3">
      <c r="A14" s="82" t="s">
        <v>578</v>
      </c>
      <c r="B14" s="64">
        <f>VLOOKUP($A14,'Return Data'!$B$7:$R$2843,3,0)</f>
        <v>44413</v>
      </c>
      <c r="C14" s="65">
        <f>VLOOKUP($A14,'Return Data'!$B$7:$R$2843,4,0)</f>
        <v>26.1937</v>
      </c>
      <c r="D14" s="65">
        <f>VLOOKUP($A14,'Return Data'!$B$7:$R$2843,9,0)</f>
        <v>6.8814000000000002</v>
      </c>
      <c r="E14" s="66">
        <f t="shared" si="0"/>
        <v>11</v>
      </c>
      <c r="F14" s="65">
        <f>VLOOKUP($A14,'Return Data'!$B$7:$R$2843,10,0)</f>
        <v>5.6064999999999996</v>
      </c>
      <c r="G14" s="66">
        <f t="shared" si="1"/>
        <v>3</v>
      </c>
      <c r="H14" s="65">
        <f>VLOOKUP($A14,'Return Data'!$B$7:$R$2843,11,0)</f>
        <v>5.5956000000000001</v>
      </c>
      <c r="I14" s="66">
        <f t="shared" si="2"/>
        <v>13</v>
      </c>
      <c r="J14" s="65">
        <f>VLOOKUP($A14,'Return Data'!$B$7:$R$2843,12,0)</f>
        <v>5.0662000000000003</v>
      </c>
      <c r="K14" s="66">
        <f t="shared" si="3"/>
        <v>1</v>
      </c>
      <c r="L14" s="65">
        <f>VLOOKUP($A14,'Return Data'!$B$7:$R$2843,13,0)</f>
        <v>5.4203999999999999</v>
      </c>
      <c r="M14" s="66">
        <f t="shared" si="4"/>
        <v>2</v>
      </c>
      <c r="N14" s="65">
        <f>VLOOKUP($A14,'Return Data'!$B$7:$R$2843,17,0)</f>
        <v>7.8978999999999999</v>
      </c>
      <c r="O14" s="66">
        <f t="shared" si="5"/>
        <v>12</v>
      </c>
      <c r="P14" s="65">
        <f>VLOOKUP($A14,'Return Data'!$B$7:$R$2843,14,0)</f>
        <v>8.5641999999999996</v>
      </c>
      <c r="Q14" s="66">
        <f t="shared" si="6"/>
        <v>13</v>
      </c>
      <c r="R14" s="65">
        <f>VLOOKUP($A14,'Return Data'!$B$7:$R$2843,16,0)</f>
        <v>8.8176000000000005</v>
      </c>
      <c r="S14" s="67">
        <f t="shared" si="7"/>
        <v>6</v>
      </c>
    </row>
    <row r="15" spans="1:19" x14ac:dyDescent="0.3">
      <c r="A15" s="82" t="s">
        <v>579</v>
      </c>
      <c r="B15" s="64">
        <f>VLOOKUP($A15,'Return Data'!$B$7:$R$2843,3,0)</f>
        <v>44413</v>
      </c>
      <c r="C15" s="65">
        <f>VLOOKUP($A15,'Return Data'!$B$7:$R$2843,4,0)</f>
        <v>19.9375</v>
      </c>
      <c r="D15" s="65">
        <f>VLOOKUP($A15,'Return Data'!$B$7:$R$2843,9,0)</f>
        <v>8.5539000000000005</v>
      </c>
      <c r="E15" s="66">
        <f t="shared" si="0"/>
        <v>6</v>
      </c>
      <c r="F15" s="65">
        <f>VLOOKUP($A15,'Return Data'!$B$7:$R$2843,10,0)</f>
        <v>4.9828999999999999</v>
      </c>
      <c r="G15" s="66">
        <f t="shared" si="1"/>
        <v>9</v>
      </c>
      <c r="H15" s="65">
        <f>VLOOKUP($A15,'Return Data'!$B$7:$R$2843,11,0)</f>
        <v>6.2203999999999997</v>
      </c>
      <c r="I15" s="66">
        <f t="shared" si="2"/>
        <v>5</v>
      </c>
      <c r="J15" s="65">
        <f>VLOOKUP($A15,'Return Data'!$B$7:$R$2843,12,0)</f>
        <v>4.5911</v>
      </c>
      <c r="K15" s="66">
        <f t="shared" si="3"/>
        <v>5</v>
      </c>
      <c r="L15" s="65">
        <f>VLOOKUP($A15,'Return Data'!$B$7:$R$2843,13,0)</f>
        <v>5.1317000000000004</v>
      </c>
      <c r="M15" s="66">
        <f t="shared" si="4"/>
        <v>5</v>
      </c>
      <c r="N15" s="65">
        <f>VLOOKUP($A15,'Return Data'!$B$7:$R$2843,17,0)</f>
        <v>8.7279999999999998</v>
      </c>
      <c r="O15" s="66">
        <f t="shared" si="5"/>
        <v>3</v>
      </c>
      <c r="P15" s="65">
        <f>VLOOKUP($A15,'Return Data'!$B$7:$R$2843,14,0)</f>
        <v>9.7296999999999993</v>
      </c>
      <c r="Q15" s="66">
        <f t="shared" si="6"/>
        <v>2</v>
      </c>
      <c r="R15" s="65">
        <f>VLOOKUP($A15,'Return Data'!$B$7:$R$2843,16,0)</f>
        <v>8.5410000000000004</v>
      </c>
      <c r="S15" s="67">
        <f t="shared" si="7"/>
        <v>12</v>
      </c>
    </row>
    <row r="16" spans="1:19" x14ac:dyDescent="0.3">
      <c r="A16" s="82" t="s">
        <v>584</v>
      </c>
      <c r="B16" s="64">
        <f>VLOOKUP($A16,'Return Data'!$B$7:$R$2843,3,0)</f>
        <v>44413</v>
      </c>
      <c r="C16" s="65">
        <f>VLOOKUP($A16,'Return Data'!$B$7:$R$2843,4,0)</f>
        <v>1931.9068</v>
      </c>
      <c r="D16" s="65">
        <f>VLOOKUP($A16,'Return Data'!$B$7:$R$2843,9,0)</f>
        <v>2.6507999999999998</v>
      </c>
      <c r="E16" s="66">
        <f t="shared" si="0"/>
        <v>18</v>
      </c>
      <c r="F16" s="65">
        <f>VLOOKUP($A16,'Return Data'!$B$7:$R$2843,10,0)</f>
        <v>3.0867</v>
      </c>
      <c r="G16" s="66">
        <f t="shared" si="1"/>
        <v>18</v>
      </c>
      <c r="H16" s="65">
        <f>VLOOKUP($A16,'Return Data'!$B$7:$R$2843,11,0)</f>
        <v>6.0624000000000002</v>
      </c>
      <c r="I16" s="66">
        <f t="shared" si="2"/>
        <v>7</v>
      </c>
      <c r="J16" s="65">
        <f>VLOOKUP($A16,'Return Data'!$B$7:$R$2843,12,0)</f>
        <v>2.9169</v>
      </c>
      <c r="K16" s="66">
        <f t="shared" si="3"/>
        <v>18</v>
      </c>
      <c r="L16" s="65">
        <f>VLOOKUP($A16,'Return Data'!$B$7:$R$2843,13,0)</f>
        <v>3.3405</v>
      </c>
      <c r="M16" s="66">
        <f t="shared" si="4"/>
        <v>18</v>
      </c>
      <c r="N16" s="65">
        <f>VLOOKUP($A16,'Return Data'!$B$7:$R$2843,17,0)</f>
        <v>7.3956999999999997</v>
      </c>
      <c r="O16" s="66">
        <f t="shared" si="5"/>
        <v>14</v>
      </c>
      <c r="P16" s="65">
        <f>VLOOKUP($A16,'Return Data'!$B$7:$R$2843,14,0)</f>
        <v>8.2357999999999993</v>
      </c>
      <c r="Q16" s="66">
        <f t="shared" si="6"/>
        <v>15</v>
      </c>
      <c r="R16" s="65">
        <f>VLOOKUP($A16,'Return Data'!$B$7:$R$2843,16,0)</f>
        <v>7.9138999999999999</v>
      </c>
      <c r="S16" s="67">
        <f t="shared" si="7"/>
        <v>16</v>
      </c>
    </row>
    <row r="17" spans="1:19" x14ac:dyDescent="0.3">
      <c r="A17" s="82" t="s">
        <v>586</v>
      </c>
      <c r="B17" s="64">
        <f>VLOOKUP($A17,'Return Data'!$B$7:$R$2843,3,0)</f>
        <v>44413</v>
      </c>
      <c r="C17" s="65">
        <f>VLOOKUP($A17,'Return Data'!$B$7:$R$2843,4,0)</f>
        <v>52.686300000000003</v>
      </c>
      <c r="D17" s="65">
        <f>VLOOKUP($A17,'Return Data'!$B$7:$R$2843,9,0)</f>
        <v>6.2027000000000001</v>
      </c>
      <c r="E17" s="66">
        <f t="shared" si="0"/>
        <v>14</v>
      </c>
      <c r="F17" s="65">
        <f>VLOOKUP($A17,'Return Data'!$B$7:$R$2843,10,0)</f>
        <v>5.6586999999999996</v>
      </c>
      <c r="G17" s="66">
        <f t="shared" si="1"/>
        <v>1</v>
      </c>
      <c r="H17" s="65">
        <f>VLOOKUP($A17,'Return Data'!$B$7:$R$2843,11,0)</f>
        <v>5.7271999999999998</v>
      </c>
      <c r="I17" s="66">
        <f t="shared" si="2"/>
        <v>12</v>
      </c>
      <c r="J17" s="65">
        <f>VLOOKUP($A17,'Return Data'!$B$7:$R$2843,12,0)</f>
        <v>4.3757999999999999</v>
      </c>
      <c r="K17" s="66">
        <f t="shared" si="3"/>
        <v>9</v>
      </c>
      <c r="L17" s="65">
        <f>VLOOKUP($A17,'Return Data'!$B$7:$R$2843,13,0)</f>
        <v>5.0162000000000004</v>
      </c>
      <c r="M17" s="66">
        <f t="shared" si="4"/>
        <v>9</v>
      </c>
      <c r="N17" s="65">
        <f>VLOOKUP($A17,'Return Data'!$B$7:$R$2843,17,0)</f>
        <v>8.2818000000000005</v>
      </c>
      <c r="O17" s="66">
        <f t="shared" si="5"/>
        <v>8</v>
      </c>
      <c r="P17" s="65">
        <f>VLOOKUP($A17,'Return Data'!$B$7:$R$2843,14,0)</f>
        <v>9.2803000000000004</v>
      </c>
      <c r="Q17" s="66">
        <f t="shared" si="6"/>
        <v>4</v>
      </c>
      <c r="R17" s="65">
        <f>VLOOKUP($A17,'Return Data'!$B$7:$R$2843,16,0)</f>
        <v>8.8920999999999992</v>
      </c>
      <c r="S17" s="67">
        <f t="shared" si="7"/>
        <v>3</v>
      </c>
    </row>
    <row r="18" spans="1:19" x14ac:dyDescent="0.3">
      <c r="A18" s="82" t="s">
        <v>587</v>
      </c>
      <c r="B18" s="64">
        <f>VLOOKUP($A18,'Return Data'!$B$7:$R$2843,3,0)</f>
        <v>44413</v>
      </c>
      <c r="C18" s="65">
        <f>VLOOKUP($A18,'Return Data'!$B$7:$R$2843,4,0)</f>
        <v>20.555599999999998</v>
      </c>
      <c r="D18" s="65">
        <f>VLOOKUP($A18,'Return Data'!$B$7:$R$2843,9,0)</f>
        <v>10.2499</v>
      </c>
      <c r="E18" s="66">
        <f t="shared" si="0"/>
        <v>1</v>
      </c>
      <c r="F18" s="65">
        <f>VLOOKUP($A18,'Return Data'!$B$7:$R$2843,10,0)</f>
        <v>5.3498999999999999</v>
      </c>
      <c r="G18" s="66">
        <f t="shared" si="1"/>
        <v>5</v>
      </c>
      <c r="H18" s="65">
        <f>VLOOKUP($A18,'Return Data'!$B$7:$R$2843,11,0)</f>
        <v>6.2445000000000004</v>
      </c>
      <c r="I18" s="66">
        <f t="shared" si="2"/>
        <v>4</v>
      </c>
      <c r="J18" s="65">
        <f>VLOOKUP($A18,'Return Data'!$B$7:$R$2843,12,0)</f>
        <v>4.6075999999999997</v>
      </c>
      <c r="K18" s="66">
        <f t="shared" si="3"/>
        <v>4</v>
      </c>
      <c r="L18" s="65">
        <f>VLOOKUP($A18,'Return Data'!$B$7:$R$2843,13,0)</f>
        <v>5.0872999999999999</v>
      </c>
      <c r="M18" s="66">
        <f t="shared" si="4"/>
        <v>8</v>
      </c>
      <c r="N18" s="65">
        <f>VLOOKUP($A18,'Return Data'!$B$7:$R$2843,17,0)</f>
        <v>8.4108999999999998</v>
      </c>
      <c r="O18" s="66">
        <f t="shared" si="5"/>
        <v>5</v>
      </c>
      <c r="P18" s="65">
        <f>VLOOKUP($A18,'Return Data'!$B$7:$R$2843,14,0)</f>
        <v>8.7090999999999994</v>
      </c>
      <c r="Q18" s="66">
        <f t="shared" si="6"/>
        <v>12</v>
      </c>
      <c r="R18" s="65">
        <f>VLOOKUP($A18,'Return Data'!$B$7:$R$2843,16,0)</f>
        <v>8.4277999999999995</v>
      </c>
      <c r="S18" s="67">
        <f t="shared" si="7"/>
        <v>13</v>
      </c>
    </row>
    <row r="19" spans="1:19" x14ac:dyDescent="0.3">
      <c r="A19" s="82" t="s">
        <v>590</v>
      </c>
      <c r="B19" s="64">
        <f>VLOOKUP($A19,'Return Data'!$B$7:$R$2843,3,0)</f>
        <v>44413</v>
      </c>
      <c r="C19" s="65">
        <f>VLOOKUP($A19,'Return Data'!$B$7:$R$2843,4,0)</f>
        <v>29.3994</v>
      </c>
      <c r="D19" s="65">
        <f>VLOOKUP($A19,'Return Data'!$B$7:$R$2843,9,0)</f>
        <v>6.5887000000000002</v>
      </c>
      <c r="E19" s="66">
        <f t="shared" si="0"/>
        <v>13</v>
      </c>
      <c r="F19" s="65">
        <f>VLOOKUP($A19,'Return Data'!$B$7:$R$2843,10,0)</f>
        <v>4.1108000000000002</v>
      </c>
      <c r="G19" s="66">
        <f t="shared" si="1"/>
        <v>15</v>
      </c>
      <c r="H19" s="65">
        <f>VLOOKUP($A19,'Return Data'!$B$7:$R$2843,11,0)</f>
        <v>5.0929000000000002</v>
      </c>
      <c r="I19" s="66">
        <f t="shared" si="2"/>
        <v>16</v>
      </c>
      <c r="J19" s="65">
        <f>VLOOKUP($A19,'Return Data'!$B$7:$R$2843,12,0)</f>
        <v>3.5560999999999998</v>
      </c>
      <c r="K19" s="66">
        <f t="shared" si="3"/>
        <v>15</v>
      </c>
      <c r="L19" s="65">
        <f>VLOOKUP($A19,'Return Data'!$B$7:$R$2843,13,0)</f>
        <v>3.9291999999999998</v>
      </c>
      <c r="M19" s="66">
        <f t="shared" si="4"/>
        <v>15</v>
      </c>
      <c r="N19" s="65">
        <f>VLOOKUP($A19,'Return Data'!$B$7:$R$2843,17,0)</f>
        <v>6.9714999999999998</v>
      </c>
      <c r="O19" s="66">
        <f t="shared" si="5"/>
        <v>15</v>
      </c>
      <c r="P19" s="65">
        <f>VLOOKUP($A19,'Return Data'!$B$7:$R$2843,14,0)</f>
        <v>8.3768999999999991</v>
      </c>
      <c r="Q19" s="66">
        <f t="shared" si="6"/>
        <v>14</v>
      </c>
      <c r="R19" s="65">
        <f>VLOOKUP($A19,'Return Data'!$B$7:$R$2843,16,0)</f>
        <v>8.0036000000000005</v>
      </c>
      <c r="S19" s="67">
        <f t="shared" si="7"/>
        <v>15</v>
      </c>
    </row>
    <row r="20" spans="1:19" x14ac:dyDescent="0.3">
      <c r="A20" s="82" t="s">
        <v>592</v>
      </c>
      <c r="B20" s="64">
        <f>VLOOKUP($A20,'Return Data'!$B$7:$R$2843,3,0)</f>
        <v>44413</v>
      </c>
      <c r="C20" s="65">
        <f>VLOOKUP($A20,'Return Data'!$B$7:$R$2843,4,0)</f>
        <v>16.794</v>
      </c>
      <c r="D20" s="65">
        <f>VLOOKUP($A20,'Return Data'!$B$7:$R$2843,9,0)</f>
        <v>9.0501000000000005</v>
      </c>
      <c r="E20" s="66">
        <f t="shared" si="0"/>
        <v>4</v>
      </c>
      <c r="F20" s="65">
        <f>VLOOKUP($A20,'Return Data'!$B$7:$R$2843,10,0)</f>
        <v>5.407</v>
      </c>
      <c r="G20" s="66">
        <f t="shared" si="1"/>
        <v>4</v>
      </c>
      <c r="H20" s="65">
        <f>VLOOKUP($A20,'Return Data'!$B$7:$R$2843,11,0)</f>
        <v>6.6277999999999997</v>
      </c>
      <c r="I20" s="66">
        <f t="shared" si="2"/>
        <v>2</v>
      </c>
      <c r="J20" s="65">
        <f>VLOOKUP($A20,'Return Data'!$B$7:$R$2843,12,0)</f>
        <v>4.7305999999999999</v>
      </c>
      <c r="K20" s="66">
        <f t="shared" si="3"/>
        <v>2</v>
      </c>
      <c r="L20" s="65">
        <f>VLOOKUP($A20,'Return Data'!$B$7:$R$2843,13,0)</f>
        <v>5.4039000000000001</v>
      </c>
      <c r="M20" s="66">
        <f t="shared" si="4"/>
        <v>3</v>
      </c>
      <c r="N20" s="65">
        <f>VLOOKUP($A20,'Return Data'!$B$7:$R$2843,17,0)</f>
        <v>8.7637</v>
      </c>
      <c r="O20" s="66">
        <f t="shared" si="5"/>
        <v>2</v>
      </c>
      <c r="P20" s="65">
        <f>VLOOKUP($A20,'Return Data'!$B$7:$R$2843,14,0)</f>
        <v>9.5142000000000007</v>
      </c>
      <c r="Q20" s="66">
        <f t="shared" si="6"/>
        <v>3</v>
      </c>
      <c r="R20" s="65">
        <f>VLOOKUP($A20,'Return Data'!$B$7:$R$2843,16,0)</f>
        <v>8.6775000000000002</v>
      </c>
      <c r="S20" s="67">
        <f t="shared" si="7"/>
        <v>10</v>
      </c>
    </row>
    <row r="21" spans="1:19" x14ac:dyDescent="0.3">
      <c r="A21" s="82" t="s">
        <v>594</v>
      </c>
      <c r="B21" s="64">
        <f>VLOOKUP($A21,'Return Data'!$B$7:$R$2843,3,0)</f>
        <v>44413</v>
      </c>
      <c r="C21" s="65">
        <f>VLOOKUP($A21,'Return Data'!$B$7:$R$2843,4,0)</f>
        <v>20.197900000000001</v>
      </c>
      <c r="D21" s="65">
        <f>VLOOKUP($A21,'Return Data'!$B$7:$R$2843,9,0)</f>
        <v>7.8163</v>
      </c>
      <c r="E21" s="66">
        <f t="shared" si="0"/>
        <v>8</v>
      </c>
      <c r="F21" s="65">
        <f>VLOOKUP($A21,'Return Data'!$B$7:$R$2843,10,0)</f>
        <v>5.1596000000000002</v>
      </c>
      <c r="G21" s="66">
        <f t="shared" si="1"/>
        <v>7</v>
      </c>
      <c r="H21" s="65">
        <f>VLOOKUP($A21,'Return Data'!$B$7:$R$2843,11,0)</f>
        <v>6.1993</v>
      </c>
      <c r="I21" s="66">
        <f t="shared" si="2"/>
        <v>6</v>
      </c>
      <c r="J21" s="65">
        <f>VLOOKUP($A21,'Return Data'!$B$7:$R$2843,12,0)</f>
        <v>4.5199999999999996</v>
      </c>
      <c r="K21" s="66">
        <f t="shared" si="3"/>
        <v>8</v>
      </c>
      <c r="L21" s="65">
        <f>VLOOKUP($A21,'Return Data'!$B$7:$R$2843,13,0)</f>
        <v>5.1158000000000001</v>
      </c>
      <c r="M21" s="66">
        <f t="shared" si="4"/>
        <v>7</v>
      </c>
      <c r="N21" s="65">
        <f>VLOOKUP($A21,'Return Data'!$B$7:$R$2843,17,0)</f>
        <v>8.2509999999999994</v>
      </c>
      <c r="O21" s="66">
        <f t="shared" si="5"/>
        <v>9</v>
      </c>
      <c r="P21" s="65">
        <f>VLOOKUP($A21,'Return Data'!$B$7:$R$2843,14,0)</f>
        <v>9.0670999999999999</v>
      </c>
      <c r="Q21" s="66">
        <f t="shared" si="6"/>
        <v>8</v>
      </c>
      <c r="R21" s="65">
        <f>VLOOKUP($A21,'Return Data'!$B$7:$R$2843,16,0)</f>
        <v>8.7113999999999994</v>
      </c>
      <c r="S21" s="67">
        <f t="shared" si="7"/>
        <v>9</v>
      </c>
    </row>
    <row r="22" spans="1:19" x14ac:dyDescent="0.3">
      <c r="A22" s="82" t="s">
        <v>595</v>
      </c>
      <c r="B22" s="64">
        <f>VLOOKUP($A22,'Return Data'!$B$7:$R$2843,3,0)</f>
        <v>44413</v>
      </c>
      <c r="C22" s="65">
        <f>VLOOKUP($A22,'Return Data'!$B$7:$R$2843,4,0)</f>
        <v>2608.5479999999998</v>
      </c>
      <c r="D22" s="65">
        <f>VLOOKUP($A22,'Return Data'!$B$7:$R$2843,9,0)</f>
        <v>8.8245000000000005</v>
      </c>
      <c r="E22" s="66">
        <f t="shared" si="0"/>
        <v>5</v>
      </c>
      <c r="F22" s="65">
        <f>VLOOKUP($A22,'Return Data'!$B$7:$R$2843,10,0)</f>
        <v>4.9809000000000001</v>
      </c>
      <c r="G22" s="66">
        <f t="shared" si="1"/>
        <v>10</v>
      </c>
      <c r="H22" s="65">
        <f>VLOOKUP($A22,'Return Data'!$B$7:$R$2843,11,0)</f>
        <v>5.1096000000000004</v>
      </c>
      <c r="I22" s="66">
        <f t="shared" si="2"/>
        <v>15</v>
      </c>
      <c r="J22" s="65">
        <f>VLOOKUP($A22,'Return Data'!$B$7:$R$2843,12,0)</f>
        <v>3.9195000000000002</v>
      </c>
      <c r="K22" s="66">
        <f t="shared" si="3"/>
        <v>13</v>
      </c>
      <c r="L22" s="65">
        <f>VLOOKUP($A22,'Return Data'!$B$7:$R$2843,13,0)</f>
        <v>4.4123999999999999</v>
      </c>
      <c r="M22" s="66">
        <f t="shared" si="4"/>
        <v>13</v>
      </c>
      <c r="N22" s="65">
        <f>VLOOKUP($A22,'Return Data'!$B$7:$R$2843,17,0)</f>
        <v>7.9736000000000002</v>
      </c>
      <c r="O22" s="66">
        <f t="shared" si="5"/>
        <v>10</v>
      </c>
      <c r="P22" s="65">
        <f>VLOOKUP($A22,'Return Data'!$B$7:$R$2843,14,0)</f>
        <v>8.7664000000000009</v>
      </c>
      <c r="Q22" s="66">
        <f t="shared" si="6"/>
        <v>11</v>
      </c>
      <c r="R22" s="65">
        <f>VLOOKUP($A22,'Return Data'!$B$7:$R$2843,16,0)</f>
        <v>8.7622999999999998</v>
      </c>
      <c r="S22" s="67">
        <f t="shared" si="7"/>
        <v>7</v>
      </c>
    </row>
    <row r="23" spans="1:19" x14ac:dyDescent="0.3">
      <c r="A23" s="82" t="s">
        <v>598</v>
      </c>
      <c r="B23" s="64">
        <f>VLOOKUP($A23,'Return Data'!$B$7:$R$2843,3,0)</f>
        <v>44413</v>
      </c>
      <c r="C23" s="65">
        <f>VLOOKUP($A23,'Return Data'!$B$7:$R$2843,4,0)</f>
        <v>34.588500000000003</v>
      </c>
      <c r="D23" s="65">
        <f>VLOOKUP($A23,'Return Data'!$B$7:$R$2843,9,0)</f>
        <v>3.4241999999999999</v>
      </c>
      <c r="E23" s="66">
        <f t="shared" si="0"/>
        <v>17</v>
      </c>
      <c r="F23" s="65">
        <f>VLOOKUP($A23,'Return Data'!$B$7:$R$2843,10,0)</f>
        <v>3.3218000000000001</v>
      </c>
      <c r="G23" s="66">
        <f t="shared" si="1"/>
        <v>17</v>
      </c>
      <c r="H23" s="65">
        <f>VLOOKUP($A23,'Return Data'!$B$7:$R$2843,11,0)</f>
        <v>3.6964000000000001</v>
      </c>
      <c r="I23" s="66">
        <f t="shared" si="2"/>
        <v>18</v>
      </c>
      <c r="J23" s="65">
        <f>VLOOKUP($A23,'Return Data'!$B$7:$R$2843,12,0)</f>
        <v>3.4533999999999998</v>
      </c>
      <c r="K23" s="66">
        <f t="shared" si="3"/>
        <v>16</v>
      </c>
      <c r="L23" s="65">
        <f>VLOOKUP($A23,'Return Data'!$B$7:$R$2843,13,0)</f>
        <v>3.8934000000000002</v>
      </c>
      <c r="M23" s="66">
        <f t="shared" si="4"/>
        <v>16</v>
      </c>
      <c r="N23" s="65">
        <f>VLOOKUP($A23,'Return Data'!$B$7:$R$2843,17,0)</f>
        <v>6.6620999999999997</v>
      </c>
      <c r="O23" s="66">
        <f t="shared" si="5"/>
        <v>16</v>
      </c>
      <c r="P23" s="65">
        <f>VLOOKUP($A23,'Return Data'!$B$7:$R$2843,14,0)</f>
        <v>7.8028000000000004</v>
      </c>
      <c r="Q23" s="66">
        <f t="shared" si="6"/>
        <v>16</v>
      </c>
      <c r="R23" s="65">
        <f>VLOOKUP($A23,'Return Data'!$B$7:$R$2843,16,0)</f>
        <v>7.7723000000000004</v>
      </c>
      <c r="S23" s="67">
        <f t="shared" si="7"/>
        <v>17</v>
      </c>
    </row>
    <row r="24" spans="1:19" x14ac:dyDescent="0.3">
      <c r="A24" s="82" t="s">
        <v>599</v>
      </c>
      <c r="B24" s="64">
        <f>VLOOKUP($A24,'Return Data'!$B$7:$R$2843,3,0)</f>
        <v>44413</v>
      </c>
      <c r="C24" s="65">
        <f>VLOOKUP($A24,'Return Data'!$B$7:$R$2843,4,0)</f>
        <v>11.5556</v>
      </c>
      <c r="D24" s="65">
        <f>VLOOKUP($A24,'Return Data'!$B$7:$R$2843,9,0)</f>
        <v>9.6252999999999993</v>
      </c>
      <c r="E24" s="66">
        <f t="shared" si="0"/>
        <v>2</v>
      </c>
      <c r="F24" s="65">
        <f>VLOOKUP($A24,'Return Data'!$B$7:$R$2843,10,0)</f>
        <v>5.3093000000000004</v>
      </c>
      <c r="G24" s="66">
        <f t="shared" si="1"/>
        <v>6</v>
      </c>
      <c r="H24" s="65">
        <f>VLOOKUP($A24,'Return Data'!$B$7:$R$2843,11,0)</f>
        <v>5.9965999999999999</v>
      </c>
      <c r="I24" s="66">
        <f t="shared" si="2"/>
        <v>8</v>
      </c>
      <c r="J24" s="65">
        <f>VLOOKUP($A24,'Return Data'!$B$7:$R$2843,12,0)</f>
        <v>4.5510999999999999</v>
      </c>
      <c r="K24" s="66">
        <f t="shared" si="3"/>
        <v>7</v>
      </c>
      <c r="L24" s="65">
        <f>VLOOKUP($A24,'Return Data'!$B$7:$R$2843,13,0)</f>
        <v>5.1273999999999997</v>
      </c>
      <c r="M24" s="66">
        <f t="shared" si="4"/>
        <v>6</v>
      </c>
      <c r="N24" s="65"/>
      <c r="O24" s="66"/>
      <c r="P24" s="65"/>
      <c r="Q24" s="66"/>
      <c r="R24" s="65">
        <f>VLOOKUP($A24,'Return Data'!$B$7:$R$2843,16,0)</f>
        <v>8.2592999999999996</v>
      </c>
      <c r="S24" s="67">
        <f t="shared" si="7"/>
        <v>14</v>
      </c>
    </row>
    <row r="25" spans="1:19" x14ac:dyDescent="0.3">
      <c r="A25" s="82" t="s">
        <v>601</v>
      </c>
      <c r="B25" s="64">
        <f>VLOOKUP($A25,'Return Data'!$B$7:$R$2843,3,0)</f>
        <v>44413</v>
      </c>
      <c r="C25" s="65">
        <f>VLOOKUP($A25,'Return Data'!$B$7:$R$2843,4,0)</f>
        <v>16.493300000000001</v>
      </c>
      <c r="D25" s="65">
        <f>VLOOKUP($A25,'Return Data'!$B$7:$R$2843,9,0)</f>
        <v>6.8571999999999997</v>
      </c>
      <c r="E25" s="66">
        <f t="shared" si="0"/>
        <v>12</v>
      </c>
      <c r="F25" s="65">
        <f>VLOOKUP($A25,'Return Data'!$B$7:$R$2843,10,0)</f>
        <v>3.7124000000000001</v>
      </c>
      <c r="G25" s="66">
        <f t="shared" si="1"/>
        <v>16</v>
      </c>
      <c r="H25" s="65">
        <f>VLOOKUP($A25,'Return Data'!$B$7:$R$2843,11,0)</f>
        <v>4.3312999999999997</v>
      </c>
      <c r="I25" s="66">
        <f t="shared" si="2"/>
        <v>17</v>
      </c>
      <c r="J25" s="65">
        <f>VLOOKUP($A25,'Return Data'!$B$7:$R$2843,12,0)</f>
        <v>3.0724</v>
      </c>
      <c r="K25" s="66">
        <f t="shared" si="3"/>
        <v>17</v>
      </c>
      <c r="L25" s="65">
        <f>VLOOKUP($A25,'Return Data'!$B$7:$R$2843,13,0)</f>
        <v>3.6154000000000002</v>
      </c>
      <c r="M25" s="66">
        <f t="shared" si="4"/>
        <v>17</v>
      </c>
      <c r="N25" s="65">
        <f>VLOOKUP($A25,'Return Data'!$B$7:$R$2843,17,0)</f>
        <v>5.8449999999999998</v>
      </c>
      <c r="O25" s="66">
        <f>RANK(N25,N$8:N$25,0)</f>
        <v>17</v>
      </c>
      <c r="P25" s="65">
        <f>VLOOKUP($A25,'Return Data'!$B$7:$R$2843,14,0)</f>
        <v>4.2864000000000004</v>
      </c>
      <c r="Q25" s="66">
        <f>RANK(P25,P$8:P$25,0)</f>
        <v>17</v>
      </c>
      <c r="R25" s="65">
        <f>VLOOKUP($A25,'Return Data'!$B$7:$R$2843,16,0)</f>
        <v>6.8926999999999996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7.1972555555555537</v>
      </c>
      <c r="E27" s="88"/>
      <c r="F27" s="89">
        <f>AVERAGE(F8:F25)</f>
        <v>4.7454222222222215</v>
      </c>
      <c r="G27" s="88"/>
      <c r="H27" s="89">
        <f>AVERAGE(H8:H25)</f>
        <v>5.7602888888888879</v>
      </c>
      <c r="I27" s="88"/>
      <c r="J27" s="89">
        <f>AVERAGE(J8:J25)</f>
        <v>4.1851944444444449</v>
      </c>
      <c r="K27" s="88"/>
      <c r="L27" s="89">
        <f>AVERAGE(L8:L25)</f>
        <v>4.7097555555555557</v>
      </c>
      <c r="M27" s="88"/>
      <c r="N27" s="89">
        <f>AVERAGE(N8:N25)</f>
        <v>7.9660529411764722</v>
      </c>
      <c r="O27" s="88"/>
      <c r="P27" s="89">
        <f>AVERAGE(P8:P25)</f>
        <v>8.719217647058823</v>
      </c>
      <c r="Q27" s="88"/>
      <c r="R27" s="89">
        <f>AVERAGE(R8:R25)</f>
        <v>8.5058777777777763</v>
      </c>
      <c r="S27" s="90"/>
    </row>
    <row r="28" spans="1:19" x14ac:dyDescent="0.3">
      <c r="A28" s="87" t="s">
        <v>28</v>
      </c>
      <c r="B28" s="88"/>
      <c r="C28" s="88"/>
      <c r="D28" s="89">
        <f>MIN(D8:D25)</f>
        <v>2.6507999999999998</v>
      </c>
      <c r="E28" s="88"/>
      <c r="F28" s="89">
        <f>MIN(F8:F25)</f>
        <v>3.0867</v>
      </c>
      <c r="G28" s="88"/>
      <c r="H28" s="89">
        <f>MIN(H8:H25)</f>
        <v>3.6964000000000001</v>
      </c>
      <c r="I28" s="88"/>
      <c r="J28" s="89">
        <f>MIN(J8:J25)</f>
        <v>2.9169</v>
      </c>
      <c r="K28" s="88"/>
      <c r="L28" s="89">
        <f>MIN(L8:L25)</f>
        <v>3.3405</v>
      </c>
      <c r="M28" s="88"/>
      <c r="N28" s="89">
        <f>MIN(N8:N25)</f>
        <v>5.8449999999999998</v>
      </c>
      <c r="O28" s="88"/>
      <c r="P28" s="89">
        <f>MIN(P8:P25)</f>
        <v>4.2864000000000004</v>
      </c>
      <c r="Q28" s="88"/>
      <c r="R28" s="89">
        <f>MIN(R8:R25)</f>
        <v>6.8926999999999996</v>
      </c>
      <c r="S28" s="90"/>
    </row>
    <row r="29" spans="1:19" ht="15" thickBot="1" x14ac:dyDescent="0.35">
      <c r="A29" s="91" t="s">
        <v>29</v>
      </c>
      <c r="B29" s="92"/>
      <c r="C29" s="92"/>
      <c r="D29" s="93">
        <f>MAX(D8:D25)</f>
        <v>10.2499</v>
      </c>
      <c r="E29" s="92"/>
      <c r="F29" s="93">
        <f>MAX(F8:F25)</f>
        <v>5.6586999999999996</v>
      </c>
      <c r="G29" s="92"/>
      <c r="H29" s="93">
        <f>MAX(H8:H25)</f>
        <v>7.1303000000000001</v>
      </c>
      <c r="I29" s="92"/>
      <c r="J29" s="93">
        <f>MAX(J8:J25)</f>
        <v>5.0662000000000003</v>
      </c>
      <c r="K29" s="92"/>
      <c r="L29" s="93">
        <f>MAX(L8:L25)</f>
        <v>5.5719000000000003</v>
      </c>
      <c r="M29" s="92"/>
      <c r="N29" s="93">
        <f>MAX(N8:N25)</f>
        <v>9.218</v>
      </c>
      <c r="O29" s="92"/>
      <c r="P29" s="93">
        <f>MAX(P8:P25)</f>
        <v>10.4185</v>
      </c>
      <c r="Q29" s="92"/>
      <c r="R29" s="93">
        <f>MAX(R8:R25)</f>
        <v>9.3529999999999998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44413</v>
      </c>
      <c r="C8" s="65">
        <f>VLOOKUP($A8,'Return Data'!$B$7:$R$2843,4,0)</f>
        <v>289.50720000000001</v>
      </c>
      <c r="D8" s="65">
        <f>VLOOKUP($A8,'Return Data'!$B$7:$R$2843,9,0)</f>
        <v>7.9419000000000004</v>
      </c>
      <c r="E8" s="66">
        <f t="shared" ref="E8:E27" si="0">RANK(D8,D$8:D$27,0)</f>
        <v>8</v>
      </c>
      <c r="F8" s="65">
        <f>VLOOKUP($A8,'Return Data'!$B$7:$R$2843,10,0)</f>
        <v>5.2779999999999996</v>
      </c>
      <c r="G8" s="66">
        <f t="shared" ref="G8:G27" si="1">RANK(F8,F$8:F$27,0)</f>
        <v>2</v>
      </c>
      <c r="H8" s="65">
        <f>VLOOKUP($A8,'Return Data'!$B$7:$R$2843,11,0)</f>
        <v>5.9606000000000003</v>
      </c>
      <c r="I8" s="66">
        <f t="shared" ref="I8:I27" si="2">RANK(H8,H$8:H$27,0)</f>
        <v>5</v>
      </c>
      <c r="J8" s="65">
        <f>VLOOKUP($A8,'Return Data'!$B$7:$R$2843,12,0)</f>
        <v>4.2069999999999999</v>
      </c>
      <c r="K8" s="66">
        <f t="shared" ref="K8:K27" si="3">RANK(J8,J$8:J$27,0)</f>
        <v>6</v>
      </c>
      <c r="L8" s="65">
        <f>VLOOKUP($A8,'Return Data'!$B$7:$R$2843,13,0)</f>
        <v>4.8288000000000002</v>
      </c>
      <c r="M8" s="66">
        <f t="shared" ref="M8:M25" si="4">RANK(L8,L$8:L$27,0)</f>
        <v>5</v>
      </c>
      <c r="N8" s="65">
        <f>VLOOKUP($A8,'Return Data'!$B$7:$R$2843,17,0)</f>
        <v>7.9413</v>
      </c>
      <c r="O8" s="66">
        <f t="shared" ref="O8:O23" si="5">RANK(N8,N$8:N$27,0)</f>
        <v>7</v>
      </c>
      <c r="P8" s="65">
        <f>VLOOKUP($A8,'Return Data'!$B$7:$R$2843,14,0)</f>
        <v>8.7866</v>
      </c>
      <c r="Q8" s="66">
        <f t="shared" ref="Q8:Q23" si="6">RANK(P8,P$8:P$27,0)</f>
        <v>6</v>
      </c>
      <c r="R8" s="65">
        <f>VLOOKUP($A8,'Return Data'!$B$7:$R$2843,16,0)</f>
        <v>8.34</v>
      </c>
      <c r="S8" s="67">
        <f t="shared" ref="S8:S27" si="7">RANK(R8,R$8:R$27,0)</f>
        <v>8</v>
      </c>
    </row>
    <row r="9" spans="1:19" x14ac:dyDescent="0.3">
      <c r="A9" s="82" t="s">
        <v>568</v>
      </c>
      <c r="B9" s="64">
        <f>VLOOKUP($A9,'Return Data'!$B$7:$R$2843,3,0)</f>
        <v>44413</v>
      </c>
      <c r="C9" s="65">
        <f>VLOOKUP($A9,'Return Data'!$B$7:$R$2843,4,0)</f>
        <v>2095.6677</v>
      </c>
      <c r="D9" s="65">
        <f>VLOOKUP($A9,'Return Data'!$B$7:$R$2843,9,0)</f>
        <v>7.0479000000000003</v>
      </c>
      <c r="E9" s="66">
        <f t="shared" si="0"/>
        <v>10</v>
      </c>
      <c r="F9" s="65">
        <f>VLOOKUP($A9,'Return Data'!$B$7:$R$2843,10,0)</f>
        <v>4.3090999999999999</v>
      </c>
      <c r="G9" s="66">
        <f t="shared" si="1"/>
        <v>14</v>
      </c>
      <c r="H9" s="65">
        <f>VLOOKUP($A9,'Return Data'!$B$7:$R$2843,11,0)</f>
        <v>5.1875</v>
      </c>
      <c r="I9" s="66">
        <f t="shared" si="2"/>
        <v>15</v>
      </c>
      <c r="J9" s="65">
        <f>VLOOKUP($A9,'Return Data'!$B$7:$R$2843,12,0)</f>
        <v>4.0579999999999998</v>
      </c>
      <c r="K9" s="66">
        <f t="shared" si="3"/>
        <v>9</v>
      </c>
      <c r="L9" s="65">
        <f>VLOOKUP($A9,'Return Data'!$B$7:$R$2843,13,0)</f>
        <v>4.5377999999999998</v>
      </c>
      <c r="M9" s="66">
        <f t="shared" si="4"/>
        <v>11</v>
      </c>
      <c r="N9" s="65">
        <f>VLOOKUP($A9,'Return Data'!$B$7:$R$2843,17,0)</f>
        <v>7.6394000000000002</v>
      </c>
      <c r="O9" s="66">
        <f t="shared" si="5"/>
        <v>10</v>
      </c>
      <c r="P9" s="65">
        <f>VLOOKUP($A9,'Return Data'!$B$7:$R$2843,14,0)</f>
        <v>8.6385000000000005</v>
      </c>
      <c r="Q9" s="66">
        <f t="shared" si="6"/>
        <v>9</v>
      </c>
      <c r="R9" s="65">
        <f>VLOOKUP($A9,'Return Data'!$B$7:$R$2843,16,0)</f>
        <v>8.4082000000000008</v>
      </c>
      <c r="S9" s="67">
        <f t="shared" si="7"/>
        <v>6</v>
      </c>
    </row>
    <row r="10" spans="1:19" x14ac:dyDescent="0.3">
      <c r="A10" s="82" t="s">
        <v>570</v>
      </c>
      <c r="B10" s="64">
        <f>VLOOKUP($A10,'Return Data'!$B$7:$R$2843,3,0)</f>
        <v>44413</v>
      </c>
      <c r="C10" s="65">
        <f>VLOOKUP($A10,'Return Data'!$B$7:$R$2843,4,0)</f>
        <v>19.076499999999999</v>
      </c>
      <c r="D10" s="65">
        <f>VLOOKUP($A10,'Return Data'!$B$7:$R$2843,9,0)</f>
        <v>9.0494000000000003</v>
      </c>
      <c r="E10" s="66">
        <f t="shared" si="0"/>
        <v>4</v>
      </c>
      <c r="F10" s="65">
        <f>VLOOKUP($A10,'Return Data'!$B$7:$R$2843,10,0)</f>
        <v>4.4054000000000002</v>
      </c>
      <c r="G10" s="66">
        <f t="shared" si="1"/>
        <v>13</v>
      </c>
      <c r="H10" s="65">
        <f>VLOOKUP($A10,'Return Data'!$B$7:$R$2843,11,0)</f>
        <v>5.6989999999999998</v>
      </c>
      <c r="I10" s="66">
        <f t="shared" si="2"/>
        <v>9</v>
      </c>
      <c r="J10" s="65">
        <f>VLOOKUP($A10,'Return Data'!$B$7:$R$2843,12,0)</f>
        <v>3.8971</v>
      </c>
      <c r="K10" s="66">
        <f t="shared" si="3"/>
        <v>14</v>
      </c>
      <c r="L10" s="65">
        <f>VLOOKUP($A10,'Return Data'!$B$7:$R$2843,13,0)</f>
        <v>4.4641000000000002</v>
      </c>
      <c r="M10" s="66">
        <f t="shared" si="4"/>
        <v>13</v>
      </c>
      <c r="N10" s="65">
        <f>VLOOKUP($A10,'Return Data'!$B$7:$R$2843,17,0)</f>
        <v>8.0342000000000002</v>
      </c>
      <c r="O10" s="66">
        <f t="shared" si="5"/>
        <v>5</v>
      </c>
      <c r="P10" s="65">
        <f>VLOOKUP($A10,'Return Data'!$B$7:$R$2843,14,0)</f>
        <v>8.6941000000000006</v>
      </c>
      <c r="Q10" s="66">
        <f t="shared" si="6"/>
        <v>7</v>
      </c>
      <c r="R10" s="65">
        <f>VLOOKUP($A10,'Return Data'!$B$7:$R$2843,16,0)</f>
        <v>8.5236999999999998</v>
      </c>
      <c r="S10" s="67">
        <f t="shared" si="7"/>
        <v>4</v>
      </c>
    </row>
    <row r="11" spans="1:19" x14ac:dyDescent="0.3">
      <c r="A11" s="82" t="s">
        <v>572</v>
      </c>
      <c r="B11" s="64">
        <f>VLOOKUP($A11,'Return Data'!$B$7:$R$2843,3,0)</f>
        <v>44413</v>
      </c>
      <c r="C11" s="65">
        <f>VLOOKUP($A11,'Return Data'!$B$7:$R$2843,4,0)</f>
        <v>19.4177</v>
      </c>
      <c r="D11" s="65">
        <f>VLOOKUP($A11,'Return Data'!$B$7:$R$2843,9,0)</f>
        <v>4.2904</v>
      </c>
      <c r="E11" s="66">
        <f t="shared" si="0"/>
        <v>17</v>
      </c>
      <c r="F11" s="65">
        <f>VLOOKUP($A11,'Return Data'!$B$7:$R$2843,10,0)</f>
        <v>3.9182999999999999</v>
      </c>
      <c r="G11" s="66">
        <f t="shared" si="1"/>
        <v>16</v>
      </c>
      <c r="H11" s="65">
        <f>VLOOKUP($A11,'Return Data'!$B$7:$R$2843,11,0)</f>
        <v>6.8075999999999999</v>
      </c>
      <c r="I11" s="66">
        <f t="shared" si="2"/>
        <v>3</v>
      </c>
      <c r="J11" s="65">
        <f>VLOOKUP($A11,'Return Data'!$B$7:$R$2843,12,0)</f>
        <v>3.4598</v>
      </c>
      <c r="K11" s="66">
        <f t="shared" si="3"/>
        <v>15</v>
      </c>
      <c r="L11" s="65">
        <f>VLOOKUP($A11,'Return Data'!$B$7:$R$2843,13,0)</f>
        <v>3.9325000000000001</v>
      </c>
      <c r="M11" s="66">
        <f t="shared" si="4"/>
        <v>15</v>
      </c>
      <c r="N11" s="65">
        <f>VLOOKUP($A11,'Return Data'!$B$7:$R$2843,17,0)</f>
        <v>8.8452000000000002</v>
      </c>
      <c r="O11" s="66">
        <f t="shared" si="5"/>
        <v>1</v>
      </c>
      <c r="P11" s="65">
        <f>VLOOKUP($A11,'Return Data'!$B$7:$R$2843,14,0)</f>
        <v>10.088100000000001</v>
      </c>
      <c r="Q11" s="66">
        <f t="shared" si="6"/>
        <v>1</v>
      </c>
      <c r="R11" s="65">
        <f>VLOOKUP($A11,'Return Data'!$B$7:$R$2843,16,0)</f>
        <v>8.7645</v>
      </c>
      <c r="S11" s="67">
        <f t="shared" si="7"/>
        <v>2</v>
      </c>
    </row>
    <row r="12" spans="1:19" x14ac:dyDescent="0.3">
      <c r="A12" s="82" t="s">
        <v>573</v>
      </c>
      <c r="B12" s="64">
        <f>VLOOKUP($A12,'Return Data'!$B$7:$R$2843,3,0)</f>
        <v>44413</v>
      </c>
      <c r="C12" s="65">
        <f>VLOOKUP($A12,'Return Data'!$B$7:$R$2843,4,0)</f>
        <v>17.832599999999999</v>
      </c>
      <c r="D12" s="65">
        <f>VLOOKUP($A12,'Return Data'!$B$7:$R$2843,9,0)</f>
        <v>6.9137000000000004</v>
      </c>
      <c r="E12" s="66">
        <f t="shared" si="0"/>
        <v>11</v>
      </c>
      <c r="F12" s="65">
        <f>VLOOKUP($A12,'Return Data'!$B$7:$R$2843,10,0)</f>
        <v>4.1680999999999999</v>
      </c>
      <c r="G12" s="66">
        <f t="shared" si="1"/>
        <v>15</v>
      </c>
      <c r="H12" s="65">
        <f>VLOOKUP($A12,'Return Data'!$B$7:$R$2843,11,0)</f>
        <v>5.6475</v>
      </c>
      <c r="I12" s="66">
        <f t="shared" si="2"/>
        <v>10</v>
      </c>
      <c r="J12" s="65">
        <f>VLOOKUP($A12,'Return Data'!$B$7:$R$2843,12,0)</f>
        <v>4.0373000000000001</v>
      </c>
      <c r="K12" s="66">
        <f t="shared" si="3"/>
        <v>12</v>
      </c>
      <c r="L12" s="65">
        <f>VLOOKUP($A12,'Return Data'!$B$7:$R$2843,13,0)</f>
        <v>4.3305999999999996</v>
      </c>
      <c r="M12" s="66">
        <f t="shared" si="4"/>
        <v>14</v>
      </c>
      <c r="N12" s="65">
        <f>VLOOKUP($A12,'Return Data'!$B$7:$R$2843,17,0)</f>
        <v>7.4890999999999996</v>
      </c>
      <c r="O12" s="66">
        <f t="shared" si="5"/>
        <v>11</v>
      </c>
      <c r="P12" s="65">
        <f>VLOOKUP($A12,'Return Data'!$B$7:$R$2843,14,0)</f>
        <v>8.8536999999999999</v>
      </c>
      <c r="Q12" s="66">
        <f t="shared" si="6"/>
        <v>5</v>
      </c>
      <c r="R12" s="65">
        <f>VLOOKUP($A12,'Return Data'!$B$7:$R$2843,16,0)</f>
        <v>8.2639999999999993</v>
      </c>
      <c r="S12" s="67">
        <f t="shared" si="7"/>
        <v>11</v>
      </c>
    </row>
    <row r="13" spans="1:19" x14ac:dyDescent="0.3">
      <c r="A13" s="82" t="s">
        <v>576</v>
      </c>
      <c r="B13" s="64">
        <f>VLOOKUP($A13,'Return Data'!$B$7:$R$2843,3,0)</f>
        <v>44413</v>
      </c>
      <c r="C13" s="65">
        <f>VLOOKUP($A13,'Return Data'!$B$7:$R$2843,4,0)</f>
        <v>18.203700000000001</v>
      </c>
      <c r="D13" s="65">
        <f>VLOOKUP($A13,'Return Data'!$B$7:$R$2843,9,0)</f>
        <v>5.6215999999999999</v>
      </c>
      <c r="E13" s="66">
        <f t="shared" si="0"/>
        <v>16</v>
      </c>
      <c r="F13" s="65">
        <f>VLOOKUP($A13,'Return Data'!$B$7:$R$2843,10,0)</f>
        <v>4.6391999999999998</v>
      </c>
      <c r="G13" s="66">
        <f t="shared" si="1"/>
        <v>10</v>
      </c>
      <c r="H13" s="65">
        <f>VLOOKUP($A13,'Return Data'!$B$7:$R$2843,11,0)</f>
        <v>5.4250999999999996</v>
      </c>
      <c r="I13" s="66">
        <f t="shared" si="2"/>
        <v>13</v>
      </c>
      <c r="J13" s="65">
        <f>VLOOKUP($A13,'Return Data'!$B$7:$R$2843,12,0)</f>
        <v>4.2450999999999999</v>
      </c>
      <c r="K13" s="66">
        <f t="shared" si="3"/>
        <v>4</v>
      </c>
      <c r="L13" s="65">
        <f>VLOOKUP($A13,'Return Data'!$B$7:$R$2843,13,0)</f>
        <v>5.0918999999999999</v>
      </c>
      <c r="M13" s="66">
        <f t="shared" si="4"/>
        <v>2</v>
      </c>
      <c r="N13" s="65">
        <f>VLOOKUP($A13,'Return Data'!$B$7:$R$2843,17,0)</f>
        <v>8.1122999999999994</v>
      </c>
      <c r="O13" s="66">
        <f t="shared" si="5"/>
        <v>4</v>
      </c>
      <c r="P13" s="65">
        <f>VLOOKUP($A13,'Return Data'!$B$7:$R$2843,14,0)</f>
        <v>8.6622000000000003</v>
      </c>
      <c r="Q13" s="66">
        <f t="shared" si="6"/>
        <v>8</v>
      </c>
      <c r="R13" s="65">
        <f>VLOOKUP($A13,'Return Data'!$B$7:$R$2843,16,0)</f>
        <v>8.4710000000000001</v>
      </c>
      <c r="S13" s="67">
        <f t="shared" si="7"/>
        <v>5</v>
      </c>
    </row>
    <row r="14" spans="1:19" x14ac:dyDescent="0.3">
      <c r="A14" s="82" t="s">
        <v>577</v>
      </c>
      <c r="B14" s="64">
        <f>VLOOKUP($A14,'Return Data'!$B$7:$R$2843,3,0)</f>
        <v>44413</v>
      </c>
      <c r="C14" s="65">
        <f>VLOOKUP($A14,'Return Data'!$B$7:$R$2843,4,0)</f>
        <v>25.5044</v>
      </c>
      <c r="D14" s="65">
        <f>VLOOKUP($A14,'Return Data'!$B$7:$R$2843,9,0)</f>
        <v>6.4287999999999998</v>
      </c>
      <c r="E14" s="66">
        <f t="shared" si="0"/>
        <v>12</v>
      </c>
      <c r="F14" s="65">
        <f>VLOOKUP($A14,'Return Data'!$B$7:$R$2843,10,0)</f>
        <v>5.1496000000000004</v>
      </c>
      <c r="G14" s="66">
        <f t="shared" si="1"/>
        <v>4</v>
      </c>
      <c r="H14" s="65">
        <f>VLOOKUP($A14,'Return Data'!$B$7:$R$2843,11,0)</f>
        <v>5.1315</v>
      </c>
      <c r="I14" s="66">
        <f t="shared" si="2"/>
        <v>16</v>
      </c>
      <c r="J14" s="65">
        <f>VLOOKUP($A14,'Return Data'!$B$7:$R$2843,12,0)</f>
        <v>4.5972</v>
      </c>
      <c r="K14" s="66">
        <f t="shared" si="3"/>
        <v>2</v>
      </c>
      <c r="L14" s="65">
        <f>VLOOKUP($A14,'Return Data'!$B$7:$R$2843,13,0)</f>
        <v>4.9433999999999996</v>
      </c>
      <c r="M14" s="66">
        <f t="shared" si="4"/>
        <v>3</v>
      </c>
      <c r="N14" s="65">
        <f>VLOOKUP($A14,'Return Data'!$B$7:$R$2843,17,0)</f>
        <v>7.4105999999999996</v>
      </c>
      <c r="O14" s="66">
        <f t="shared" si="5"/>
        <v>13</v>
      </c>
      <c r="P14" s="65">
        <f>VLOOKUP($A14,'Return Data'!$B$7:$R$2843,14,0)</f>
        <v>8.0824999999999996</v>
      </c>
      <c r="Q14" s="66">
        <f t="shared" si="6"/>
        <v>13</v>
      </c>
      <c r="R14" s="65">
        <f>VLOOKUP($A14,'Return Data'!$B$7:$R$2843,16,0)</f>
        <v>8.4059000000000008</v>
      </c>
      <c r="S14" s="67">
        <f t="shared" si="7"/>
        <v>7</v>
      </c>
    </row>
    <row r="15" spans="1:19" x14ac:dyDescent="0.3">
      <c r="A15" s="82" t="s">
        <v>580</v>
      </c>
      <c r="B15" s="64">
        <f>VLOOKUP($A15,'Return Data'!$B$7:$R$2843,3,0)</f>
        <v>44413</v>
      </c>
      <c r="C15" s="65">
        <f>VLOOKUP($A15,'Return Data'!$B$7:$R$2843,4,0)</f>
        <v>19.6036</v>
      </c>
      <c r="D15" s="65">
        <f>VLOOKUP($A15,'Return Data'!$B$7:$R$2843,9,0)</f>
        <v>8.2254000000000005</v>
      </c>
      <c r="E15" s="66">
        <f t="shared" si="0"/>
        <v>7</v>
      </c>
      <c r="F15" s="65">
        <f>VLOOKUP($A15,'Return Data'!$B$7:$R$2843,10,0)</f>
        <v>4.6561000000000003</v>
      </c>
      <c r="G15" s="66">
        <f t="shared" si="1"/>
        <v>9</v>
      </c>
      <c r="H15" s="65">
        <f>VLOOKUP($A15,'Return Data'!$B$7:$R$2843,11,0)</f>
        <v>5.8906999999999998</v>
      </c>
      <c r="I15" s="66">
        <f t="shared" si="2"/>
        <v>6</v>
      </c>
      <c r="J15" s="65">
        <f>VLOOKUP($A15,'Return Data'!$B$7:$R$2843,12,0)</f>
        <v>4.2539999999999996</v>
      </c>
      <c r="K15" s="66">
        <f t="shared" si="3"/>
        <v>3</v>
      </c>
      <c r="L15" s="65">
        <f>VLOOKUP($A15,'Return Data'!$B$7:$R$2843,13,0)</f>
        <v>4.7839</v>
      </c>
      <c r="M15" s="66">
        <f t="shared" si="4"/>
        <v>6</v>
      </c>
      <c r="N15" s="65">
        <f>VLOOKUP($A15,'Return Data'!$B$7:$R$2843,17,0)</f>
        <v>8.3625000000000007</v>
      </c>
      <c r="O15" s="66">
        <f t="shared" si="5"/>
        <v>2</v>
      </c>
      <c r="P15" s="65">
        <f>VLOOKUP($A15,'Return Data'!$B$7:$R$2843,14,0)</f>
        <v>9.3897999999999993</v>
      </c>
      <c r="Q15" s="66">
        <f t="shared" si="6"/>
        <v>2</v>
      </c>
      <c r="R15" s="65">
        <f>VLOOKUP($A15,'Return Data'!$B$7:$R$2843,16,0)</f>
        <v>8.3234999999999992</v>
      </c>
      <c r="S15" s="67">
        <f t="shared" si="7"/>
        <v>9</v>
      </c>
    </row>
    <row r="16" spans="1:19" x14ac:dyDescent="0.3">
      <c r="A16" s="82" t="s">
        <v>583</v>
      </c>
      <c r="B16" s="64">
        <f>VLOOKUP($A16,'Return Data'!$B$7:$R$2843,3,0)</f>
        <v>44413</v>
      </c>
      <c r="C16" s="65">
        <f>VLOOKUP($A16,'Return Data'!$B$7:$R$2843,4,0)</f>
        <v>1830.7572</v>
      </c>
      <c r="D16" s="65">
        <f>VLOOKUP($A16,'Return Data'!$B$7:$R$2843,9,0)</f>
        <v>2.23</v>
      </c>
      <c r="E16" s="66">
        <f t="shared" si="0"/>
        <v>20</v>
      </c>
      <c r="F16" s="65">
        <f>VLOOKUP($A16,'Return Data'!$B$7:$R$2843,10,0)</f>
        <v>2.6671</v>
      </c>
      <c r="G16" s="66">
        <f t="shared" si="1"/>
        <v>20</v>
      </c>
      <c r="H16" s="65">
        <f>VLOOKUP($A16,'Return Data'!$B$7:$R$2843,11,0)</f>
        <v>5.6317000000000004</v>
      </c>
      <c r="I16" s="66">
        <f t="shared" si="2"/>
        <v>11</v>
      </c>
      <c r="J16" s="65">
        <f>VLOOKUP($A16,'Return Data'!$B$7:$R$2843,12,0)</f>
        <v>2.4893000000000001</v>
      </c>
      <c r="K16" s="66">
        <f t="shared" si="3"/>
        <v>20</v>
      </c>
      <c r="L16" s="65">
        <f>VLOOKUP($A16,'Return Data'!$B$7:$R$2843,13,0)</f>
        <v>2.9085000000000001</v>
      </c>
      <c r="M16" s="66">
        <f t="shared" si="4"/>
        <v>20</v>
      </c>
      <c r="N16" s="65">
        <f>VLOOKUP($A16,'Return Data'!$B$7:$R$2843,17,0)</f>
        <v>6.9215</v>
      </c>
      <c r="O16" s="66">
        <f t="shared" si="5"/>
        <v>14</v>
      </c>
      <c r="P16" s="65">
        <f>VLOOKUP($A16,'Return Data'!$B$7:$R$2843,14,0)</f>
        <v>7.7732999999999999</v>
      </c>
      <c r="Q16" s="66">
        <f t="shared" si="6"/>
        <v>15</v>
      </c>
      <c r="R16" s="65">
        <f>VLOOKUP($A16,'Return Data'!$B$7:$R$2843,16,0)</f>
        <v>7.2801</v>
      </c>
      <c r="S16" s="67">
        <f t="shared" si="7"/>
        <v>18</v>
      </c>
    </row>
    <row r="17" spans="1:19" x14ac:dyDescent="0.3">
      <c r="A17" s="82" t="s">
        <v>585</v>
      </c>
      <c r="B17" s="64">
        <f>VLOOKUP($A17,'Return Data'!$B$7:$R$2843,3,0)</f>
        <v>44413</v>
      </c>
      <c r="C17" s="65">
        <f>VLOOKUP($A17,'Return Data'!$B$7:$R$2843,4,0)</f>
        <v>51.3782</v>
      </c>
      <c r="D17" s="65">
        <f>VLOOKUP($A17,'Return Data'!$B$7:$R$2843,9,0)</f>
        <v>5.7988</v>
      </c>
      <c r="E17" s="66">
        <f t="shared" si="0"/>
        <v>15</v>
      </c>
      <c r="F17" s="65">
        <f>VLOOKUP($A17,'Return Data'!$B$7:$R$2843,10,0)</f>
        <v>5.2507999999999999</v>
      </c>
      <c r="G17" s="66">
        <f t="shared" si="1"/>
        <v>3</v>
      </c>
      <c r="H17" s="65">
        <f>VLOOKUP($A17,'Return Data'!$B$7:$R$2843,11,0)</f>
        <v>5.3056000000000001</v>
      </c>
      <c r="I17" s="66">
        <f t="shared" si="2"/>
        <v>14</v>
      </c>
      <c r="J17" s="65">
        <f>VLOOKUP($A17,'Return Data'!$B$7:$R$2843,12,0)</f>
        <v>3.9477000000000002</v>
      </c>
      <c r="K17" s="66">
        <f t="shared" si="3"/>
        <v>13</v>
      </c>
      <c r="L17" s="65">
        <f>VLOOKUP($A17,'Return Data'!$B$7:$R$2843,13,0)</f>
        <v>4.5827999999999998</v>
      </c>
      <c r="M17" s="66">
        <f t="shared" si="4"/>
        <v>10</v>
      </c>
      <c r="N17" s="65">
        <f>VLOOKUP($A17,'Return Data'!$B$7:$R$2843,17,0)</f>
        <v>7.8818000000000001</v>
      </c>
      <c r="O17" s="66">
        <f t="shared" si="5"/>
        <v>8</v>
      </c>
      <c r="P17" s="65">
        <f>VLOOKUP($A17,'Return Data'!$B$7:$R$2843,14,0)</f>
        <v>8.8890999999999991</v>
      </c>
      <c r="Q17" s="66">
        <f t="shared" si="6"/>
        <v>4</v>
      </c>
      <c r="R17" s="65">
        <f>VLOOKUP($A17,'Return Data'!$B$7:$R$2843,16,0)</f>
        <v>7.5046999999999997</v>
      </c>
      <c r="S17" s="67">
        <f t="shared" si="7"/>
        <v>16</v>
      </c>
    </row>
    <row r="18" spans="1:19" x14ac:dyDescent="0.3">
      <c r="A18" s="82" t="s">
        <v>588</v>
      </c>
      <c r="B18" s="64">
        <f>VLOOKUP($A18,'Return Data'!$B$7:$R$2843,3,0)</f>
        <v>44413</v>
      </c>
      <c r="C18" s="65">
        <f>VLOOKUP($A18,'Return Data'!$B$7:$R$2843,4,0)</f>
        <v>19.8062</v>
      </c>
      <c r="D18" s="65">
        <f>VLOOKUP($A18,'Return Data'!$B$7:$R$2843,9,0)</f>
        <v>9.8670000000000009</v>
      </c>
      <c r="E18" s="66">
        <f t="shared" si="0"/>
        <v>1</v>
      </c>
      <c r="F18" s="65">
        <f>VLOOKUP($A18,'Return Data'!$B$7:$R$2843,10,0)</f>
        <v>4.9649999999999999</v>
      </c>
      <c r="G18" s="66">
        <f t="shared" si="1"/>
        <v>5</v>
      </c>
      <c r="H18" s="65">
        <f>VLOOKUP($A18,'Return Data'!$B$7:$R$2843,11,0)</f>
        <v>5.8471000000000002</v>
      </c>
      <c r="I18" s="66">
        <f t="shared" si="2"/>
        <v>7</v>
      </c>
      <c r="J18" s="65">
        <f>VLOOKUP($A18,'Return Data'!$B$7:$R$2843,12,0)</f>
        <v>4.2039999999999997</v>
      </c>
      <c r="K18" s="66">
        <f t="shared" si="3"/>
        <v>7</v>
      </c>
      <c r="L18" s="65">
        <f>VLOOKUP($A18,'Return Data'!$B$7:$R$2843,13,0)</f>
        <v>4.6750999999999996</v>
      </c>
      <c r="M18" s="66">
        <f t="shared" si="4"/>
        <v>7</v>
      </c>
      <c r="N18" s="65">
        <f>VLOOKUP($A18,'Return Data'!$B$7:$R$2843,17,0)</f>
        <v>7.9839000000000002</v>
      </c>
      <c r="O18" s="66">
        <f t="shared" si="5"/>
        <v>6</v>
      </c>
      <c r="P18" s="65">
        <f>VLOOKUP($A18,'Return Data'!$B$7:$R$2843,14,0)</f>
        <v>8.2759999999999998</v>
      </c>
      <c r="Q18" s="66">
        <f t="shared" si="6"/>
        <v>11</v>
      </c>
      <c r="R18" s="65">
        <f>VLOOKUP($A18,'Return Data'!$B$7:$R$2843,16,0)</f>
        <v>5.0450999999999997</v>
      </c>
      <c r="S18" s="67">
        <f t="shared" si="7"/>
        <v>20</v>
      </c>
    </row>
    <row r="19" spans="1:19" x14ac:dyDescent="0.3">
      <c r="A19" s="82" t="s">
        <v>589</v>
      </c>
      <c r="B19" s="64">
        <f>VLOOKUP($A19,'Return Data'!$B$7:$R$2843,3,0)</f>
        <v>44413</v>
      </c>
      <c r="C19" s="65">
        <f>VLOOKUP($A19,'Return Data'!$B$7:$R$2843,4,0)</f>
        <v>27.824100000000001</v>
      </c>
      <c r="D19" s="65">
        <f>VLOOKUP($A19,'Return Data'!$B$7:$R$2843,9,0)</f>
        <v>6.0354999999999999</v>
      </c>
      <c r="E19" s="66">
        <f t="shared" si="0"/>
        <v>14</v>
      </c>
      <c r="F19" s="65">
        <f>VLOOKUP($A19,'Return Data'!$B$7:$R$2843,10,0)</f>
        <v>3.5548999999999999</v>
      </c>
      <c r="G19" s="66">
        <f t="shared" si="1"/>
        <v>17</v>
      </c>
      <c r="H19" s="65">
        <f>VLOOKUP($A19,'Return Data'!$B$7:$R$2843,11,0)</f>
        <v>4.5292000000000003</v>
      </c>
      <c r="I19" s="66">
        <f t="shared" si="2"/>
        <v>18</v>
      </c>
      <c r="J19" s="65">
        <f>VLOOKUP($A19,'Return Data'!$B$7:$R$2843,12,0)</f>
        <v>2.9927999999999999</v>
      </c>
      <c r="K19" s="66">
        <f t="shared" si="3"/>
        <v>18</v>
      </c>
      <c r="L19" s="65">
        <f>VLOOKUP($A19,'Return Data'!$B$7:$R$2843,13,0)</f>
        <v>3.3660999999999999</v>
      </c>
      <c r="M19" s="66">
        <f t="shared" si="4"/>
        <v>19</v>
      </c>
      <c r="N19" s="65">
        <f>VLOOKUP($A19,'Return Data'!$B$7:$R$2843,17,0)</f>
        <v>6.3944000000000001</v>
      </c>
      <c r="O19" s="66">
        <f t="shared" si="5"/>
        <v>16</v>
      </c>
      <c r="P19" s="65">
        <f>VLOOKUP($A19,'Return Data'!$B$7:$R$2843,14,0)</f>
        <v>7.7957000000000001</v>
      </c>
      <c r="Q19" s="66">
        <f t="shared" si="6"/>
        <v>14</v>
      </c>
      <c r="R19" s="65">
        <f>VLOOKUP($A19,'Return Data'!$B$7:$R$2843,16,0)</f>
        <v>7.4755000000000003</v>
      </c>
      <c r="S19" s="67">
        <f t="shared" si="7"/>
        <v>17</v>
      </c>
    </row>
    <row r="20" spans="1:19" x14ac:dyDescent="0.3">
      <c r="A20" s="82" t="s">
        <v>591</v>
      </c>
      <c r="B20" s="64">
        <f>VLOOKUP($A20,'Return Data'!$B$7:$R$2843,3,0)</f>
        <v>44413</v>
      </c>
      <c r="C20" s="65">
        <f>VLOOKUP($A20,'Return Data'!$B$7:$R$2843,4,0)</f>
        <v>16.4541</v>
      </c>
      <c r="D20" s="65">
        <f>VLOOKUP($A20,'Return Data'!$B$7:$R$2843,9,0)</f>
        <v>8.5846999999999998</v>
      </c>
      <c r="E20" s="66">
        <f t="shared" si="0"/>
        <v>5</v>
      </c>
      <c r="F20" s="65">
        <f>VLOOKUP($A20,'Return Data'!$B$7:$R$2843,10,0)</f>
        <v>4.9409999999999998</v>
      </c>
      <c r="G20" s="66">
        <f t="shared" si="1"/>
        <v>6</v>
      </c>
      <c r="H20" s="65">
        <f>VLOOKUP($A20,'Return Data'!$B$7:$R$2843,11,0)</f>
        <v>6.1479999999999997</v>
      </c>
      <c r="I20" s="66">
        <f t="shared" si="2"/>
        <v>4</v>
      </c>
      <c r="J20" s="65">
        <f>VLOOKUP($A20,'Return Data'!$B$7:$R$2843,12,0)</f>
        <v>4.242</v>
      </c>
      <c r="K20" s="66">
        <f t="shared" si="3"/>
        <v>5</v>
      </c>
      <c r="L20" s="65">
        <f>VLOOKUP($A20,'Return Data'!$B$7:$R$2843,13,0)</f>
        <v>4.9020999999999999</v>
      </c>
      <c r="M20" s="66">
        <f t="shared" si="4"/>
        <v>4</v>
      </c>
      <c r="N20" s="65">
        <f>VLOOKUP($A20,'Return Data'!$B$7:$R$2843,17,0)</f>
        <v>8.2543000000000006</v>
      </c>
      <c r="O20" s="66">
        <f t="shared" si="5"/>
        <v>3</v>
      </c>
      <c r="P20" s="65">
        <f>VLOOKUP($A20,'Return Data'!$B$7:$R$2843,14,0)</f>
        <v>9.0230999999999995</v>
      </c>
      <c r="Q20" s="66">
        <f t="shared" si="6"/>
        <v>3</v>
      </c>
      <c r="R20" s="65">
        <f>VLOOKUP($A20,'Return Data'!$B$7:$R$2843,16,0)</f>
        <v>8.3214000000000006</v>
      </c>
      <c r="S20" s="67">
        <f t="shared" si="7"/>
        <v>10</v>
      </c>
    </row>
    <row r="21" spans="1:19" x14ac:dyDescent="0.3">
      <c r="A21" s="82" t="s">
        <v>593</v>
      </c>
      <c r="B21" s="64">
        <f>VLOOKUP($A21,'Return Data'!$B$7:$R$2843,3,0)</f>
        <v>44413</v>
      </c>
      <c r="C21" s="65">
        <f>VLOOKUP($A21,'Return Data'!$B$7:$R$2843,4,0)</f>
        <v>19.400500000000001</v>
      </c>
      <c r="D21" s="65">
        <f>VLOOKUP($A21,'Return Data'!$B$7:$R$2843,9,0)</f>
        <v>7.3342999999999998</v>
      </c>
      <c r="E21" s="66">
        <f t="shared" si="0"/>
        <v>9</v>
      </c>
      <c r="F21" s="65">
        <f>VLOOKUP($A21,'Return Data'!$B$7:$R$2843,10,0)</f>
        <v>4.6802999999999999</v>
      </c>
      <c r="G21" s="66">
        <f t="shared" si="1"/>
        <v>8</v>
      </c>
      <c r="H21" s="65">
        <f>VLOOKUP($A21,'Return Data'!$B$7:$R$2843,11,0)</f>
        <v>5.7142999999999997</v>
      </c>
      <c r="I21" s="66">
        <f t="shared" si="2"/>
        <v>8</v>
      </c>
      <c r="J21" s="65">
        <f>VLOOKUP($A21,'Return Data'!$B$7:$R$2843,12,0)</f>
        <v>4.0389999999999997</v>
      </c>
      <c r="K21" s="66">
        <f t="shared" si="3"/>
        <v>11</v>
      </c>
      <c r="L21" s="65">
        <f>VLOOKUP($A21,'Return Data'!$B$7:$R$2843,13,0)</f>
        <v>4.6277999999999997</v>
      </c>
      <c r="M21" s="66">
        <f t="shared" si="4"/>
        <v>8</v>
      </c>
      <c r="N21" s="65">
        <f>VLOOKUP($A21,'Return Data'!$B$7:$R$2843,17,0)</f>
        <v>7.7488999999999999</v>
      </c>
      <c r="O21" s="66">
        <f t="shared" si="5"/>
        <v>9</v>
      </c>
      <c r="P21" s="65">
        <f>VLOOKUP($A21,'Return Data'!$B$7:$R$2843,14,0)</f>
        <v>8.5455000000000005</v>
      </c>
      <c r="Q21" s="66">
        <f t="shared" si="6"/>
        <v>10</v>
      </c>
      <c r="R21" s="65">
        <f>VLOOKUP($A21,'Return Data'!$B$7:$R$2843,16,0)</f>
        <v>8.1922999999999995</v>
      </c>
      <c r="S21" s="67">
        <f t="shared" si="7"/>
        <v>12</v>
      </c>
    </row>
    <row r="22" spans="1:19" x14ac:dyDescent="0.3">
      <c r="A22" s="82" t="s">
        <v>596</v>
      </c>
      <c r="B22" s="64">
        <f>VLOOKUP($A22,'Return Data'!$B$7:$R$2843,3,0)</f>
        <v>44413</v>
      </c>
      <c r="C22" s="65">
        <f>VLOOKUP($A22,'Return Data'!$B$7:$R$2843,4,0)</f>
        <v>2499.1929</v>
      </c>
      <c r="D22" s="65">
        <f>VLOOKUP($A22,'Return Data'!$B$7:$R$2843,9,0)</f>
        <v>8.3510000000000009</v>
      </c>
      <c r="E22" s="66">
        <f t="shared" si="0"/>
        <v>6</v>
      </c>
      <c r="F22" s="65">
        <f>VLOOKUP($A22,'Return Data'!$B$7:$R$2843,10,0)</f>
        <v>4.5052000000000003</v>
      </c>
      <c r="G22" s="66">
        <f t="shared" si="1"/>
        <v>12</v>
      </c>
      <c r="H22" s="65">
        <f>VLOOKUP($A22,'Return Data'!$B$7:$R$2843,11,0)</f>
        <v>4.6288</v>
      </c>
      <c r="I22" s="66">
        <f t="shared" si="2"/>
        <v>17</v>
      </c>
      <c r="J22" s="65">
        <f>VLOOKUP($A22,'Return Data'!$B$7:$R$2843,12,0)</f>
        <v>3.4369999999999998</v>
      </c>
      <c r="K22" s="66">
        <f t="shared" si="3"/>
        <v>16</v>
      </c>
      <c r="L22" s="65">
        <f>VLOOKUP($A22,'Return Data'!$B$7:$R$2843,13,0)</f>
        <v>3.9228000000000001</v>
      </c>
      <c r="M22" s="66">
        <f t="shared" si="4"/>
        <v>16</v>
      </c>
      <c r="N22" s="65">
        <f>VLOOKUP($A22,'Return Data'!$B$7:$R$2843,17,0)</f>
        <v>7.4673999999999996</v>
      </c>
      <c r="O22" s="66">
        <f t="shared" si="5"/>
        <v>12</v>
      </c>
      <c r="P22" s="65">
        <f>VLOOKUP($A22,'Return Data'!$B$7:$R$2843,14,0)</f>
        <v>8.2507000000000001</v>
      </c>
      <c r="Q22" s="66">
        <f t="shared" si="6"/>
        <v>12</v>
      </c>
      <c r="R22" s="65">
        <f>VLOOKUP($A22,'Return Data'!$B$7:$R$2843,16,0)</f>
        <v>8.0503</v>
      </c>
      <c r="S22" s="67">
        <f t="shared" si="7"/>
        <v>13</v>
      </c>
    </row>
    <row r="23" spans="1:19" x14ac:dyDescent="0.3">
      <c r="A23" s="82" t="s">
        <v>597</v>
      </c>
      <c r="B23" s="64">
        <f>VLOOKUP($A23,'Return Data'!$B$7:$R$2843,3,0)</f>
        <v>44413</v>
      </c>
      <c r="C23" s="65">
        <f>VLOOKUP($A23,'Return Data'!$B$7:$R$2843,4,0)</f>
        <v>34.295200000000001</v>
      </c>
      <c r="D23" s="65">
        <f>VLOOKUP($A23,'Return Data'!$B$7:$R$2843,9,0)</f>
        <v>3.2292000000000001</v>
      </c>
      <c r="E23" s="66">
        <f t="shared" si="0"/>
        <v>19</v>
      </c>
      <c r="F23" s="65">
        <f>VLOOKUP($A23,'Return Data'!$B$7:$R$2843,10,0)</f>
        <v>3.1435</v>
      </c>
      <c r="G23" s="66">
        <f t="shared" si="1"/>
        <v>19</v>
      </c>
      <c r="H23" s="65">
        <f>VLOOKUP($A23,'Return Data'!$B$7:$R$2843,11,0)</f>
        <v>3.5190000000000001</v>
      </c>
      <c r="I23" s="66">
        <f t="shared" si="2"/>
        <v>20</v>
      </c>
      <c r="J23" s="65">
        <f>VLOOKUP($A23,'Return Data'!$B$7:$R$2843,12,0)</f>
        <v>3.2709999999999999</v>
      </c>
      <c r="K23" s="66">
        <f t="shared" si="3"/>
        <v>17</v>
      </c>
      <c r="L23" s="65">
        <f>VLOOKUP($A23,'Return Data'!$B$7:$R$2843,13,0)</f>
        <v>3.7214999999999998</v>
      </c>
      <c r="M23" s="66">
        <f t="shared" si="4"/>
        <v>17</v>
      </c>
      <c r="N23" s="65">
        <f>VLOOKUP($A23,'Return Data'!$B$7:$R$2843,17,0)</f>
        <v>6.5034999999999998</v>
      </c>
      <c r="O23" s="66">
        <f t="shared" si="5"/>
        <v>15</v>
      </c>
      <c r="P23" s="65">
        <f>VLOOKUP($A23,'Return Data'!$B$7:$R$2843,14,0)</f>
        <v>7.6486999999999998</v>
      </c>
      <c r="Q23" s="66">
        <f t="shared" si="6"/>
        <v>16</v>
      </c>
      <c r="R23" s="65">
        <f>VLOOKUP($A23,'Return Data'!$B$7:$R$2843,16,0)</f>
        <v>7.7027999999999999</v>
      </c>
      <c r="S23" s="67">
        <f t="shared" si="7"/>
        <v>15</v>
      </c>
    </row>
    <row r="24" spans="1:19" x14ac:dyDescent="0.3">
      <c r="A24" s="82" t="s">
        <v>600</v>
      </c>
      <c r="B24" s="64">
        <f>VLOOKUP($A24,'Return Data'!$B$7:$R$2843,3,0)</f>
        <v>44413</v>
      </c>
      <c r="C24" s="65">
        <f>VLOOKUP($A24,'Return Data'!$B$7:$R$2843,4,0)</f>
        <v>11.4483</v>
      </c>
      <c r="D24" s="65">
        <f>VLOOKUP($A24,'Return Data'!$B$7:$R$2843,9,0)</f>
        <v>9.1728000000000005</v>
      </c>
      <c r="E24" s="66">
        <f t="shared" si="0"/>
        <v>3</v>
      </c>
      <c r="F24" s="65">
        <f>VLOOKUP($A24,'Return Data'!$B$7:$R$2843,10,0)</f>
        <v>4.8548999999999998</v>
      </c>
      <c r="G24" s="66">
        <f t="shared" si="1"/>
        <v>7</v>
      </c>
      <c r="H24" s="65">
        <f>VLOOKUP($A24,'Return Data'!$B$7:$R$2843,11,0)</f>
        <v>5.5102000000000002</v>
      </c>
      <c r="I24" s="66">
        <f t="shared" si="2"/>
        <v>12</v>
      </c>
      <c r="J24" s="65">
        <f>VLOOKUP($A24,'Return Data'!$B$7:$R$2843,12,0)</f>
        <v>4.0537999999999998</v>
      </c>
      <c r="K24" s="66">
        <f t="shared" si="3"/>
        <v>10</v>
      </c>
      <c r="L24" s="65">
        <f>VLOOKUP($A24,'Return Data'!$B$7:$R$2843,13,0)</f>
        <v>4.6214000000000004</v>
      </c>
      <c r="M24" s="66">
        <f t="shared" si="4"/>
        <v>9</v>
      </c>
      <c r="N24" s="65"/>
      <c r="O24" s="66"/>
      <c r="P24" s="65"/>
      <c r="Q24" s="66"/>
      <c r="R24" s="65">
        <f>VLOOKUP($A24,'Return Data'!$B$7:$R$2843,16,0)</f>
        <v>7.7062999999999997</v>
      </c>
      <c r="S24" s="67">
        <f t="shared" si="7"/>
        <v>14</v>
      </c>
    </row>
    <row r="25" spans="1:19" x14ac:dyDescent="0.3">
      <c r="A25" s="82" t="s">
        <v>602</v>
      </c>
      <c r="B25" s="64">
        <f>VLOOKUP($A25,'Return Data'!$B$7:$R$2843,3,0)</f>
        <v>44413</v>
      </c>
      <c r="C25" s="65">
        <f>VLOOKUP($A25,'Return Data'!$B$7:$R$2843,4,0)</f>
        <v>16.375499999999999</v>
      </c>
      <c r="D25" s="65">
        <f>VLOOKUP($A25,'Return Data'!$B$7:$R$2843,9,0)</f>
        <v>6.3760000000000003</v>
      </c>
      <c r="E25" s="66">
        <f t="shared" si="0"/>
        <v>13</v>
      </c>
      <c r="F25" s="65">
        <f>VLOOKUP($A25,'Return Data'!$B$7:$R$2843,10,0)</f>
        <v>3.4950999999999999</v>
      </c>
      <c r="G25" s="66">
        <f t="shared" si="1"/>
        <v>18</v>
      </c>
      <c r="H25" s="65">
        <f>VLOOKUP($A25,'Return Data'!$B$7:$R$2843,11,0)</f>
        <v>4.1859000000000002</v>
      </c>
      <c r="I25" s="66">
        <f t="shared" si="2"/>
        <v>19</v>
      </c>
      <c r="J25" s="65">
        <f>VLOOKUP($A25,'Return Data'!$B$7:$R$2843,12,0)</f>
        <v>2.9540999999999999</v>
      </c>
      <c r="K25" s="66">
        <f t="shared" si="3"/>
        <v>19</v>
      </c>
      <c r="L25" s="65">
        <f>VLOOKUP($A25,'Return Data'!$B$7:$R$2843,13,0)</f>
        <v>3.5198999999999998</v>
      </c>
      <c r="M25" s="66">
        <f t="shared" si="4"/>
        <v>18</v>
      </c>
      <c r="N25" s="65">
        <f>VLOOKUP($A25,'Return Data'!$B$7:$R$2843,17,0)</f>
        <v>5.7657999999999996</v>
      </c>
      <c r="O25" s="66">
        <f>RANK(N25,N$8:N$27,0)</f>
        <v>17</v>
      </c>
      <c r="P25" s="65">
        <f>VLOOKUP($A25,'Return Data'!$B$7:$R$2843,14,0)</f>
        <v>4.1976000000000004</v>
      </c>
      <c r="Q25" s="66">
        <f>RANK(P25,P$8:P$27,0)</f>
        <v>17</v>
      </c>
      <c r="R25" s="65">
        <f>VLOOKUP($A25,'Return Data'!$B$7:$R$2843,16,0)</f>
        <v>6.7906000000000004</v>
      </c>
      <c r="S25" s="67">
        <f t="shared" si="7"/>
        <v>19</v>
      </c>
    </row>
    <row r="26" spans="1:19" x14ac:dyDescent="0.3">
      <c r="A26" s="82" t="s">
        <v>714</v>
      </c>
      <c r="B26" s="64">
        <f>VLOOKUP($A26,'Return Data'!$B$7:$R$2843,3,0)</f>
        <v>44413</v>
      </c>
      <c r="C26" s="65">
        <f>VLOOKUP($A26,'Return Data'!$B$7:$R$2843,4,0)</f>
        <v>1142.0740000000001</v>
      </c>
      <c r="D26" s="65">
        <f>VLOOKUP($A26,'Return Data'!$B$7:$R$2843,9,0)</f>
        <v>9.6424000000000003</v>
      </c>
      <c r="E26" s="66">
        <f t="shared" si="0"/>
        <v>2</v>
      </c>
      <c r="F26" s="65">
        <f>VLOOKUP($A26,'Return Data'!$B$7:$R$2843,10,0)</f>
        <v>5.4581999999999997</v>
      </c>
      <c r="G26" s="66">
        <f t="shared" si="1"/>
        <v>1</v>
      </c>
      <c r="H26" s="65">
        <f>VLOOKUP($A26,'Return Data'!$B$7:$R$2843,11,0)</f>
        <v>7.1204000000000001</v>
      </c>
      <c r="I26" s="66">
        <f t="shared" si="2"/>
        <v>2</v>
      </c>
      <c r="J26" s="65">
        <f>VLOOKUP($A26,'Return Data'!$B$7:$R$2843,12,0)</f>
        <v>5.2599</v>
      </c>
      <c r="K26" s="66">
        <f t="shared" si="3"/>
        <v>1</v>
      </c>
      <c r="L26" s="65">
        <f>VLOOKUP($A26,'Return Data'!$B$7:$R$2843,13,0)</f>
        <v>5.6456999999999997</v>
      </c>
      <c r="M26" s="66">
        <f t="shared" ref="M26:M27" si="8">RANK(L26,L$8:L$27,0)</f>
        <v>1</v>
      </c>
      <c r="N26" s="65"/>
      <c r="O26" s="66"/>
      <c r="P26" s="65"/>
      <c r="Q26" s="66"/>
      <c r="R26" s="65">
        <f>VLOOKUP($A26,'Return Data'!$B$7:$R$2843,16,0)</f>
        <v>8.6144999999999996</v>
      </c>
      <c r="S26" s="67">
        <f t="shared" si="7"/>
        <v>3</v>
      </c>
    </row>
    <row r="27" spans="1:19" x14ac:dyDescent="0.3">
      <c r="A27" s="82" t="s">
        <v>715</v>
      </c>
      <c r="B27" s="64">
        <f>VLOOKUP($A27,'Return Data'!$B$7:$R$2843,3,0)</f>
        <v>44413</v>
      </c>
      <c r="C27" s="65">
        <f>VLOOKUP($A27,'Return Data'!$B$7:$R$2843,4,0)</f>
        <v>1159.6324999999999</v>
      </c>
      <c r="D27" s="65">
        <f>VLOOKUP($A27,'Return Data'!$B$7:$R$2843,9,0)</f>
        <v>4.2828999999999997</v>
      </c>
      <c r="E27" s="66">
        <f t="shared" si="0"/>
        <v>18</v>
      </c>
      <c r="F27" s="65">
        <f>VLOOKUP($A27,'Return Data'!$B$7:$R$2843,10,0)</f>
        <v>4.5705999999999998</v>
      </c>
      <c r="G27" s="66">
        <f t="shared" si="1"/>
        <v>11</v>
      </c>
      <c r="H27" s="65">
        <f>VLOOKUP($A27,'Return Data'!$B$7:$R$2843,11,0)</f>
        <v>7.9019000000000004</v>
      </c>
      <c r="I27" s="66">
        <f t="shared" si="2"/>
        <v>1</v>
      </c>
      <c r="J27" s="65">
        <f>VLOOKUP($A27,'Return Data'!$B$7:$R$2843,12,0)</f>
        <v>4.1558999999999999</v>
      </c>
      <c r="K27" s="66">
        <f t="shared" si="3"/>
        <v>8</v>
      </c>
      <c r="L27" s="65">
        <f>VLOOKUP($A27,'Return Data'!$B$7:$R$2843,13,0)</f>
        <v>4.4969000000000001</v>
      </c>
      <c r="M27" s="66">
        <f t="shared" si="8"/>
        <v>12</v>
      </c>
      <c r="N27" s="65"/>
      <c r="O27" s="66"/>
      <c r="P27" s="65"/>
      <c r="Q27" s="66"/>
      <c r="R27" s="65">
        <f>VLOOKUP($A27,'Return Data'!$B$7:$R$2843,16,0)</f>
        <v>9.6547999999999998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6.8211850000000016</v>
      </c>
      <c r="E29" s="88"/>
      <c r="F29" s="89">
        <f>AVERAGE(F8:F27)</f>
        <v>4.4305199999999996</v>
      </c>
      <c r="G29" s="88"/>
      <c r="H29" s="89">
        <f>AVERAGE(H8:H27)</f>
        <v>5.5895799999999998</v>
      </c>
      <c r="I29" s="88"/>
      <c r="J29" s="89">
        <f>AVERAGE(J8:J27)</f>
        <v>3.8900999999999994</v>
      </c>
      <c r="K29" s="88"/>
      <c r="L29" s="89">
        <f>AVERAGE(L8:L27)</f>
        <v>4.3951799999999999</v>
      </c>
      <c r="M29" s="88"/>
      <c r="N29" s="89">
        <f>AVERAGE(N8:N27)</f>
        <v>7.5738882352941177</v>
      </c>
      <c r="O29" s="88"/>
      <c r="P29" s="89">
        <f>AVERAGE(P8:P27)</f>
        <v>8.3291294117647041</v>
      </c>
      <c r="Q29" s="88"/>
      <c r="R29" s="89">
        <f>AVERAGE(R8:R27)</f>
        <v>7.9919600000000006</v>
      </c>
      <c r="S29" s="90"/>
    </row>
    <row r="30" spans="1:19" x14ac:dyDescent="0.3">
      <c r="A30" s="87" t="s">
        <v>28</v>
      </c>
      <c r="B30" s="88"/>
      <c r="C30" s="88"/>
      <c r="D30" s="89">
        <f>MIN(D8:D27)</f>
        <v>2.23</v>
      </c>
      <c r="E30" s="88"/>
      <c r="F30" s="89">
        <f>MIN(F8:F27)</f>
        <v>2.6671</v>
      </c>
      <c r="G30" s="88"/>
      <c r="H30" s="89">
        <f>MIN(H8:H27)</f>
        <v>3.5190000000000001</v>
      </c>
      <c r="I30" s="88"/>
      <c r="J30" s="89">
        <f>MIN(J8:J27)</f>
        <v>2.4893000000000001</v>
      </c>
      <c r="K30" s="88"/>
      <c r="L30" s="89">
        <f>MIN(L8:L27)</f>
        <v>2.9085000000000001</v>
      </c>
      <c r="M30" s="88"/>
      <c r="N30" s="89">
        <f>MIN(N8:N27)</f>
        <v>5.7657999999999996</v>
      </c>
      <c r="O30" s="88"/>
      <c r="P30" s="89">
        <f>MIN(P8:P27)</f>
        <v>4.1976000000000004</v>
      </c>
      <c r="Q30" s="88"/>
      <c r="R30" s="89">
        <f>MIN(R8:R27)</f>
        <v>5.0450999999999997</v>
      </c>
      <c r="S30" s="90"/>
    </row>
    <row r="31" spans="1:19" ht="15" thickBot="1" x14ac:dyDescent="0.35">
      <c r="A31" s="91" t="s">
        <v>29</v>
      </c>
      <c r="B31" s="92"/>
      <c r="C31" s="92"/>
      <c r="D31" s="93">
        <f>MAX(D8:D27)</f>
        <v>9.8670000000000009</v>
      </c>
      <c r="E31" s="92"/>
      <c r="F31" s="93">
        <f>MAX(F8:F27)</f>
        <v>5.4581999999999997</v>
      </c>
      <c r="G31" s="92"/>
      <c r="H31" s="93">
        <f>MAX(H8:H27)</f>
        <v>7.9019000000000004</v>
      </c>
      <c r="I31" s="92"/>
      <c r="J31" s="93">
        <f>MAX(J8:J27)</f>
        <v>5.2599</v>
      </c>
      <c r="K31" s="92"/>
      <c r="L31" s="93">
        <f>MAX(L8:L27)</f>
        <v>5.6456999999999997</v>
      </c>
      <c r="M31" s="92"/>
      <c r="N31" s="93">
        <f>MAX(N8:N27)</f>
        <v>8.8452000000000002</v>
      </c>
      <c r="O31" s="92"/>
      <c r="P31" s="93">
        <f>MAX(P8:P27)</f>
        <v>10.088100000000001</v>
      </c>
      <c r="Q31" s="92"/>
      <c r="R31" s="93">
        <f>MAX(R8:R27)</f>
        <v>9.6547999999999998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44413</v>
      </c>
      <c r="C8" s="65">
        <f>VLOOKUP($A8,'Return Data'!$B$7:$R$2843,4,0)</f>
        <v>4388.0666000000001</v>
      </c>
      <c r="D8" s="65">
        <f>VLOOKUP($A8,'Return Data'!$B$7:$R$2843,9,0)</f>
        <v>14.1159</v>
      </c>
      <c r="E8" s="66">
        <f>RANK(D8,D$8:D$18,0)</f>
        <v>6</v>
      </c>
      <c r="F8" s="65">
        <f>VLOOKUP($A8,'Return Data'!$B$7:$R$2843,10,0)</f>
        <v>8.5578000000000003</v>
      </c>
      <c r="G8" s="66">
        <f>RANK(F8,F$8:F$18,0)</f>
        <v>2</v>
      </c>
      <c r="H8" s="65">
        <f>VLOOKUP($A8,'Return Data'!$B$7:$R$2843,11,0)</f>
        <v>3.2646999999999999</v>
      </c>
      <c r="I8" s="66">
        <f>RANK(H8,H$8:H$18,0)</f>
        <v>4</v>
      </c>
      <c r="J8" s="65">
        <f>VLOOKUP($A8,'Return Data'!$B$7:$R$2843,12,0)</f>
        <v>-9.4055</v>
      </c>
      <c r="K8" s="66">
        <f>RANK(J8,J$8:J$18,0)</f>
        <v>4</v>
      </c>
      <c r="L8" s="65">
        <f>VLOOKUP($A8,'Return Data'!$B$7:$R$2843,13,0)</f>
        <v>-13.210800000000001</v>
      </c>
      <c r="M8" s="66">
        <f>RANK(L8,L$8:L$18,0)</f>
        <v>4</v>
      </c>
      <c r="N8" s="65">
        <f>VLOOKUP($A8,'Return Data'!$B$7:$R$2843,17,0)</f>
        <v>13.2004</v>
      </c>
      <c r="O8" s="66">
        <f>RANK(N8,N$8:N$18,0)</f>
        <v>1</v>
      </c>
      <c r="P8" s="65">
        <f>VLOOKUP($A8,'Return Data'!$B$7:$R$2843,14,0)</f>
        <v>16.803599999999999</v>
      </c>
      <c r="Q8" s="66">
        <f>RANK(P8,P$8:P$18,0)</f>
        <v>2</v>
      </c>
      <c r="R8" s="65">
        <f>VLOOKUP($A8,'Return Data'!$B$7:$R$2843,16,0)</f>
        <v>6.8404999999999996</v>
      </c>
      <c r="S8" s="67">
        <f>RANK(R8,R$8:R$18,0)</f>
        <v>10</v>
      </c>
    </row>
    <row r="9" spans="1:19" x14ac:dyDescent="0.3">
      <c r="A9" s="82" t="s">
        <v>878</v>
      </c>
      <c r="B9" s="64">
        <f>VLOOKUP($A9,'Return Data'!$B$7:$R$2843,3,0)</f>
        <v>44413</v>
      </c>
      <c r="C9" s="65">
        <f>VLOOKUP($A9,'Return Data'!$B$7:$R$2843,4,0)</f>
        <v>41.603200000000001</v>
      </c>
      <c r="D9" s="65">
        <f>VLOOKUP($A9,'Return Data'!$B$7:$R$2843,9,0)</f>
        <v>14.1546</v>
      </c>
      <c r="E9" s="66">
        <f t="shared" ref="E9:E18" si="0">RANK(D9,D$8:D$18,0)</f>
        <v>3</v>
      </c>
      <c r="F9" s="65">
        <f>VLOOKUP($A9,'Return Data'!$B$7:$R$2843,10,0)</f>
        <v>8.4528999999999996</v>
      </c>
      <c r="G9" s="66">
        <f t="shared" ref="G9:G18" si="1">RANK(F9,F$8:F$18,0)</f>
        <v>5</v>
      </c>
      <c r="H9" s="65">
        <f>VLOOKUP($A9,'Return Data'!$B$7:$R$2843,11,0)</f>
        <v>3.2652000000000001</v>
      </c>
      <c r="I9" s="66">
        <f t="shared" ref="I9:I18" si="2">RANK(H9,H$8:H$18,0)</f>
        <v>3</v>
      </c>
      <c r="J9" s="65">
        <f>VLOOKUP($A9,'Return Data'!$B$7:$R$2843,12,0)</f>
        <v>-9.2890999999999995</v>
      </c>
      <c r="K9" s="66">
        <f t="shared" ref="K9:K18" si="3">RANK(J9,J$8:J$18,0)</f>
        <v>1</v>
      </c>
      <c r="L9" s="65">
        <f>VLOOKUP($A9,'Return Data'!$B$7:$R$2843,13,0)</f>
        <v>-12.945399999999999</v>
      </c>
      <c r="M9" s="66">
        <f t="shared" ref="M9:M18" si="4">RANK(L9,L$8:L$18,0)</f>
        <v>1</v>
      </c>
      <c r="N9" s="65">
        <f>VLOOKUP($A9,'Return Data'!$B$7:$R$2843,17,0)</f>
        <v>13.148400000000001</v>
      </c>
      <c r="O9" s="66">
        <f t="shared" ref="O9:O18" si="5">RANK(N9,N$8:N$18,0)</f>
        <v>3</v>
      </c>
      <c r="P9" s="65">
        <f>VLOOKUP($A9,'Return Data'!$B$7:$R$2843,14,0)</f>
        <v>16.669899999999998</v>
      </c>
      <c r="Q9" s="66">
        <f t="shared" ref="Q9:Q18" si="6">RANK(P9,P$8:P$18,0)</f>
        <v>5</v>
      </c>
      <c r="R9" s="65">
        <f>VLOOKUP($A9,'Return Data'!$B$7:$R$2843,16,0)</f>
        <v>6.9231999999999996</v>
      </c>
      <c r="S9" s="67">
        <f t="shared" ref="S9:S18" si="7">RANK(R9,R$8:R$18,0)</f>
        <v>9</v>
      </c>
    </row>
    <row r="10" spans="1:19" x14ac:dyDescent="0.3">
      <c r="A10" s="82" t="s">
        <v>881</v>
      </c>
      <c r="B10" s="64">
        <f>VLOOKUP($A10,'Return Data'!$B$7:$R$2843,3,0)</f>
        <v>44413</v>
      </c>
      <c r="C10" s="65">
        <f>VLOOKUP($A10,'Return Data'!$B$7:$R$2843,4,0)</f>
        <v>42.747</v>
      </c>
      <c r="D10" s="65">
        <f>VLOOKUP($A10,'Return Data'!$B$7:$R$2843,9,0)</f>
        <v>14.0139</v>
      </c>
      <c r="E10" s="66">
        <f t="shared" si="0"/>
        <v>8</v>
      </c>
      <c r="F10" s="65">
        <f>VLOOKUP($A10,'Return Data'!$B$7:$R$2843,10,0)</f>
        <v>8.3565000000000005</v>
      </c>
      <c r="G10" s="66">
        <f t="shared" si="1"/>
        <v>8</v>
      </c>
      <c r="H10" s="65">
        <f>VLOOKUP($A10,'Return Data'!$B$7:$R$2843,11,0)</f>
        <v>3.1303999999999998</v>
      </c>
      <c r="I10" s="66">
        <f t="shared" si="2"/>
        <v>7</v>
      </c>
      <c r="J10" s="65">
        <f>VLOOKUP($A10,'Return Data'!$B$7:$R$2843,12,0)</f>
        <v>-9.4946999999999999</v>
      </c>
      <c r="K10" s="66">
        <f t="shared" si="3"/>
        <v>8</v>
      </c>
      <c r="L10" s="65">
        <f>VLOOKUP($A10,'Return Data'!$B$7:$R$2843,13,0)</f>
        <v>-13.2796</v>
      </c>
      <c r="M10" s="66">
        <f t="shared" si="4"/>
        <v>7</v>
      </c>
      <c r="N10" s="65">
        <f>VLOOKUP($A10,'Return Data'!$B$7:$R$2843,17,0)</f>
        <v>12.7034</v>
      </c>
      <c r="O10" s="66">
        <f t="shared" si="5"/>
        <v>8</v>
      </c>
      <c r="P10" s="65">
        <f>VLOOKUP($A10,'Return Data'!$B$7:$R$2843,14,0)</f>
        <v>16.4148</v>
      </c>
      <c r="Q10" s="66">
        <f t="shared" si="6"/>
        <v>9</v>
      </c>
      <c r="R10" s="65">
        <f>VLOOKUP($A10,'Return Data'!$B$7:$R$2843,16,0)</f>
        <v>8.1891999999999996</v>
      </c>
      <c r="S10" s="67">
        <f t="shared" si="7"/>
        <v>7</v>
      </c>
    </row>
    <row r="11" spans="1:19" x14ac:dyDescent="0.3">
      <c r="A11" s="82" t="s">
        <v>883</v>
      </c>
      <c r="B11" s="64">
        <f>VLOOKUP($A11,'Return Data'!$B$7:$R$2843,3,0)</f>
        <v>44413</v>
      </c>
      <c r="C11" s="65">
        <f>VLOOKUP($A11,'Return Data'!$B$7:$R$2843,4,0)</f>
        <v>42.653199999999998</v>
      </c>
      <c r="D11" s="65">
        <f>VLOOKUP($A11,'Return Data'!$B$7:$R$2843,9,0)</f>
        <v>14.129899999999999</v>
      </c>
      <c r="E11" s="66">
        <f t="shared" si="0"/>
        <v>4</v>
      </c>
      <c r="F11" s="65">
        <f>VLOOKUP($A11,'Return Data'!$B$7:$R$2843,10,0)</f>
        <v>8.3858999999999995</v>
      </c>
      <c r="G11" s="66">
        <f t="shared" si="1"/>
        <v>7</v>
      </c>
      <c r="H11" s="65">
        <f>VLOOKUP($A11,'Return Data'!$B$7:$R$2843,11,0)</f>
        <v>3.1181999999999999</v>
      </c>
      <c r="I11" s="66">
        <f t="shared" si="2"/>
        <v>8</v>
      </c>
      <c r="J11" s="65">
        <f>VLOOKUP($A11,'Return Data'!$B$7:$R$2843,12,0)</f>
        <v>-9.4837000000000007</v>
      </c>
      <c r="K11" s="66">
        <f t="shared" si="3"/>
        <v>7</v>
      </c>
      <c r="L11" s="65">
        <f>VLOOKUP($A11,'Return Data'!$B$7:$R$2843,13,0)</f>
        <v>-13.292400000000001</v>
      </c>
      <c r="M11" s="66">
        <f t="shared" si="4"/>
        <v>8</v>
      </c>
      <c r="N11" s="65">
        <f>VLOOKUP($A11,'Return Data'!$B$7:$R$2843,17,0)</f>
        <v>12.6531</v>
      </c>
      <c r="O11" s="66">
        <f t="shared" si="5"/>
        <v>10</v>
      </c>
      <c r="P11" s="65">
        <f>VLOOKUP($A11,'Return Data'!$B$7:$R$2843,14,0)</f>
        <v>16.470500000000001</v>
      </c>
      <c r="Q11" s="66">
        <f t="shared" si="6"/>
        <v>7</v>
      </c>
      <c r="R11" s="65">
        <f>VLOOKUP($A11,'Return Data'!$B$7:$R$2843,16,0)</f>
        <v>7.6992000000000003</v>
      </c>
      <c r="S11" s="67">
        <f t="shared" si="7"/>
        <v>8</v>
      </c>
    </row>
    <row r="12" spans="1:19" x14ac:dyDescent="0.3">
      <c r="A12" s="82" t="s">
        <v>885</v>
      </c>
      <c r="B12" s="64">
        <f>VLOOKUP($A12,'Return Data'!$B$7:$R$2843,3,0)</f>
        <v>44413</v>
      </c>
      <c r="C12" s="65">
        <f>VLOOKUP($A12,'Return Data'!$B$7:$R$2843,4,0)</f>
        <v>4429.8464999999997</v>
      </c>
      <c r="D12" s="65">
        <f>VLOOKUP($A12,'Return Data'!$B$7:$R$2843,9,0)</f>
        <v>14.4984</v>
      </c>
      <c r="E12" s="66">
        <f t="shared" si="0"/>
        <v>1</v>
      </c>
      <c r="F12" s="65">
        <f>VLOOKUP($A12,'Return Data'!$B$7:$R$2843,10,0)</f>
        <v>8.7540999999999993</v>
      </c>
      <c r="G12" s="66">
        <f t="shared" si="1"/>
        <v>1</v>
      </c>
      <c r="H12" s="65">
        <f>VLOOKUP($A12,'Return Data'!$B$7:$R$2843,11,0)</f>
        <v>3.4986999999999999</v>
      </c>
      <c r="I12" s="66">
        <f t="shared" si="2"/>
        <v>1</v>
      </c>
      <c r="J12" s="65">
        <f>VLOOKUP($A12,'Return Data'!$B$7:$R$2843,12,0)</f>
        <v>-9.3104999999999993</v>
      </c>
      <c r="K12" s="66">
        <f t="shared" si="3"/>
        <v>2</v>
      </c>
      <c r="L12" s="65">
        <f>VLOOKUP($A12,'Return Data'!$B$7:$R$2843,13,0)</f>
        <v>-13.138199999999999</v>
      </c>
      <c r="M12" s="66">
        <f t="shared" si="4"/>
        <v>2</v>
      </c>
      <c r="N12" s="65">
        <f>VLOOKUP($A12,'Return Data'!$B$7:$R$2843,17,0)</f>
        <v>12.8805</v>
      </c>
      <c r="O12" s="66">
        <f t="shared" si="5"/>
        <v>6</v>
      </c>
      <c r="P12" s="65">
        <f>VLOOKUP($A12,'Return Data'!$B$7:$R$2843,14,0)</f>
        <v>16.6309</v>
      </c>
      <c r="Q12" s="66">
        <f t="shared" si="6"/>
        <v>6</v>
      </c>
      <c r="R12" s="65">
        <f>VLOOKUP($A12,'Return Data'!$B$7:$R$2843,16,0)</f>
        <v>4.4374000000000002</v>
      </c>
      <c r="S12" s="67">
        <f t="shared" si="7"/>
        <v>11</v>
      </c>
    </row>
    <row r="13" spans="1:19" x14ac:dyDescent="0.3">
      <c r="A13" s="82" t="s">
        <v>887</v>
      </c>
      <c r="B13" s="64">
        <f>VLOOKUP($A13,'Return Data'!$B$7:$R$2843,3,0)</f>
        <v>44413</v>
      </c>
      <c r="C13" s="65">
        <f>VLOOKUP($A13,'Return Data'!$B$7:$R$2843,4,0)</f>
        <v>4329.8072000000002</v>
      </c>
      <c r="D13" s="65">
        <f>VLOOKUP($A13,'Return Data'!$B$7:$R$2843,9,0)</f>
        <v>14.1676</v>
      </c>
      <c r="E13" s="66">
        <f t="shared" si="0"/>
        <v>2</v>
      </c>
      <c r="F13" s="65">
        <f>VLOOKUP($A13,'Return Data'!$B$7:$R$2843,10,0)</f>
        <v>8.5427</v>
      </c>
      <c r="G13" s="66">
        <f t="shared" si="1"/>
        <v>3</v>
      </c>
      <c r="H13" s="65">
        <f>VLOOKUP($A13,'Return Data'!$B$7:$R$2843,11,0)</f>
        <v>3.319</v>
      </c>
      <c r="I13" s="66">
        <f t="shared" si="2"/>
        <v>2</v>
      </c>
      <c r="J13" s="65">
        <f>VLOOKUP($A13,'Return Data'!$B$7:$R$2843,12,0)</f>
        <v>-9.3862000000000005</v>
      </c>
      <c r="K13" s="66">
        <f t="shared" si="3"/>
        <v>3</v>
      </c>
      <c r="L13" s="65">
        <f>VLOOKUP($A13,'Return Data'!$B$7:$R$2843,13,0)</f>
        <v>-13.209</v>
      </c>
      <c r="M13" s="66">
        <f t="shared" si="4"/>
        <v>3</v>
      </c>
      <c r="N13" s="65">
        <f>VLOOKUP($A13,'Return Data'!$B$7:$R$2843,17,0)</f>
        <v>13.1653</v>
      </c>
      <c r="O13" s="66">
        <f t="shared" si="5"/>
        <v>2</v>
      </c>
      <c r="P13" s="65">
        <f>VLOOKUP($A13,'Return Data'!$B$7:$R$2843,14,0)</f>
        <v>16.8279</v>
      </c>
      <c r="Q13" s="66">
        <f t="shared" si="6"/>
        <v>1</v>
      </c>
      <c r="R13" s="65">
        <f>VLOOKUP($A13,'Return Data'!$B$7:$R$2843,16,0)</f>
        <v>8.6348000000000003</v>
      </c>
      <c r="S13" s="67">
        <f t="shared" si="7"/>
        <v>6</v>
      </c>
    </row>
    <row r="14" spans="1:19" x14ac:dyDescent="0.3">
      <c r="A14" s="82" t="s">
        <v>889</v>
      </c>
      <c r="B14" s="64">
        <f>VLOOKUP($A14,'Return Data'!$B$7:$R$2843,3,0)</f>
        <v>44413</v>
      </c>
      <c r="C14" s="65">
        <f>VLOOKUP($A14,'Return Data'!$B$7:$R$2843,4,0)</f>
        <v>41.706400000000002</v>
      </c>
      <c r="D14" s="65">
        <f>VLOOKUP($A14,'Return Data'!$B$7:$R$2843,9,0)</f>
        <v>14.062799999999999</v>
      </c>
      <c r="E14" s="66">
        <f t="shared" si="0"/>
        <v>7</v>
      </c>
      <c r="F14" s="65">
        <f>VLOOKUP($A14,'Return Data'!$B$7:$R$2843,10,0)</f>
        <v>8.3958999999999993</v>
      </c>
      <c r="G14" s="66">
        <f t="shared" si="1"/>
        <v>6</v>
      </c>
      <c r="H14" s="65">
        <f>VLOOKUP($A14,'Return Data'!$B$7:$R$2843,11,0)</f>
        <v>3.1802000000000001</v>
      </c>
      <c r="I14" s="66">
        <f t="shared" si="2"/>
        <v>6</v>
      </c>
      <c r="J14" s="65">
        <f>VLOOKUP($A14,'Return Data'!$B$7:$R$2843,12,0)</f>
        <v>-9.4505999999999997</v>
      </c>
      <c r="K14" s="66">
        <f t="shared" si="3"/>
        <v>5</v>
      </c>
      <c r="L14" s="65">
        <f>VLOOKUP($A14,'Return Data'!$B$7:$R$2843,13,0)</f>
        <v>-13.247</v>
      </c>
      <c r="M14" s="66">
        <f t="shared" si="4"/>
        <v>5</v>
      </c>
      <c r="N14" s="65">
        <f>VLOOKUP($A14,'Return Data'!$B$7:$R$2843,17,0)</f>
        <v>12.980700000000001</v>
      </c>
      <c r="O14" s="66">
        <f t="shared" si="5"/>
        <v>5</v>
      </c>
      <c r="P14" s="65">
        <f>VLOOKUP($A14,'Return Data'!$B$7:$R$2843,14,0)</f>
        <v>16.688400000000001</v>
      </c>
      <c r="Q14" s="66">
        <f t="shared" si="6"/>
        <v>3</v>
      </c>
      <c r="R14" s="65">
        <f>VLOOKUP($A14,'Return Data'!$B$7:$R$2843,16,0)</f>
        <v>11.7232</v>
      </c>
      <c r="S14" s="67">
        <f t="shared" si="7"/>
        <v>1</v>
      </c>
    </row>
    <row r="15" spans="1:19" x14ac:dyDescent="0.3">
      <c r="A15" s="82" t="s">
        <v>891</v>
      </c>
      <c r="B15" s="64">
        <f>VLOOKUP($A15,'Return Data'!$B$7:$R$2843,3,0)</f>
        <v>44413</v>
      </c>
      <c r="C15" s="65">
        <f>VLOOKUP($A15,'Return Data'!$B$7:$R$2843,4,0)</f>
        <v>41.636499999999998</v>
      </c>
      <c r="D15" s="65">
        <f>VLOOKUP($A15,'Return Data'!$B$7:$R$2843,9,0)</f>
        <v>12.142300000000001</v>
      </c>
      <c r="E15" s="66">
        <f t="shared" si="0"/>
        <v>11</v>
      </c>
      <c r="F15" s="65">
        <f>VLOOKUP($A15,'Return Data'!$B$7:$R$2843,10,0)</f>
        <v>6.6067</v>
      </c>
      <c r="G15" s="66">
        <f t="shared" si="1"/>
        <v>11</v>
      </c>
      <c r="H15" s="65">
        <f>VLOOKUP($A15,'Return Data'!$B$7:$R$2843,11,0)</f>
        <v>2.9140999999999999</v>
      </c>
      <c r="I15" s="66">
        <f t="shared" si="2"/>
        <v>10</v>
      </c>
      <c r="J15" s="65">
        <f>VLOOKUP($A15,'Return Data'!$B$7:$R$2843,12,0)</f>
        <v>-9.8187999999999995</v>
      </c>
      <c r="K15" s="66">
        <f t="shared" si="3"/>
        <v>10</v>
      </c>
      <c r="L15" s="65">
        <f>VLOOKUP($A15,'Return Data'!$B$7:$R$2843,13,0)</f>
        <v>-14.0631</v>
      </c>
      <c r="M15" s="66">
        <f t="shared" si="4"/>
        <v>11</v>
      </c>
      <c r="N15" s="65">
        <f>VLOOKUP($A15,'Return Data'!$B$7:$R$2843,17,0)</f>
        <v>12.7256</v>
      </c>
      <c r="O15" s="66">
        <f t="shared" si="5"/>
        <v>7</v>
      </c>
      <c r="P15" s="65">
        <f>VLOOKUP($A15,'Return Data'!$B$7:$R$2843,14,0)</f>
        <v>16.3934</v>
      </c>
      <c r="Q15" s="66">
        <f t="shared" si="6"/>
        <v>10</v>
      </c>
      <c r="R15" s="65">
        <f>VLOOKUP($A15,'Return Data'!$B$7:$R$2843,16,0)</f>
        <v>10.8238</v>
      </c>
      <c r="S15" s="67">
        <f t="shared" si="7"/>
        <v>3</v>
      </c>
    </row>
    <row r="16" spans="1:19" x14ac:dyDescent="0.3">
      <c r="A16" s="82" t="s">
        <v>893</v>
      </c>
      <c r="B16" s="64">
        <f>VLOOKUP($A16,'Return Data'!$B$7:$R$2843,3,0)</f>
        <v>44413</v>
      </c>
      <c r="C16" s="65">
        <f>VLOOKUP($A16,'Return Data'!$B$7:$R$2843,4,0)</f>
        <v>2070.8445999999999</v>
      </c>
      <c r="D16" s="65">
        <f>VLOOKUP($A16,'Return Data'!$B$7:$R$2843,9,0)</f>
        <v>13.5341</v>
      </c>
      <c r="E16" s="66">
        <f t="shared" si="0"/>
        <v>10</v>
      </c>
      <c r="F16" s="65">
        <f>VLOOKUP($A16,'Return Data'!$B$7:$R$2843,10,0)</f>
        <v>8.1791</v>
      </c>
      <c r="G16" s="66">
        <f t="shared" si="1"/>
        <v>9</v>
      </c>
      <c r="H16" s="65">
        <f>VLOOKUP($A16,'Return Data'!$B$7:$R$2843,11,0)</f>
        <v>2.9617</v>
      </c>
      <c r="I16" s="66">
        <f t="shared" si="2"/>
        <v>9</v>
      </c>
      <c r="J16" s="65">
        <f>VLOOKUP($A16,'Return Data'!$B$7:$R$2843,12,0)</f>
        <v>-9.7201000000000004</v>
      </c>
      <c r="K16" s="66">
        <f t="shared" si="3"/>
        <v>9</v>
      </c>
      <c r="L16" s="65">
        <f>VLOOKUP($A16,'Return Data'!$B$7:$R$2843,13,0)</f>
        <v>-13.5527</v>
      </c>
      <c r="M16" s="66">
        <f t="shared" si="4"/>
        <v>9</v>
      </c>
      <c r="N16" s="65">
        <f>VLOOKUP($A16,'Return Data'!$B$7:$R$2843,17,0)</f>
        <v>12.7029</v>
      </c>
      <c r="O16" s="66">
        <f t="shared" si="5"/>
        <v>9</v>
      </c>
      <c r="P16" s="65">
        <f>VLOOKUP($A16,'Return Data'!$B$7:$R$2843,14,0)</f>
        <v>16.445599999999999</v>
      </c>
      <c r="Q16" s="66">
        <f t="shared" si="6"/>
        <v>8</v>
      </c>
      <c r="R16" s="65">
        <f>VLOOKUP($A16,'Return Data'!$B$7:$R$2843,16,0)</f>
        <v>9.7373999999999992</v>
      </c>
      <c r="S16" s="67">
        <f t="shared" si="7"/>
        <v>4</v>
      </c>
    </row>
    <row r="17" spans="1:19" x14ac:dyDescent="0.3">
      <c r="A17" s="82" t="s">
        <v>896</v>
      </c>
      <c r="B17" s="64">
        <f>VLOOKUP($A17,'Return Data'!$B$7:$R$2843,3,0)</f>
        <v>44413</v>
      </c>
      <c r="C17" s="65">
        <f>VLOOKUP($A17,'Return Data'!$B$7:$R$2843,4,0)</f>
        <v>4280.6232</v>
      </c>
      <c r="D17" s="65">
        <f>VLOOKUP($A17,'Return Data'!$B$7:$R$2843,9,0)</f>
        <v>14.1182</v>
      </c>
      <c r="E17" s="66">
        <f t="shared" si="0"/>
        <v>5</v>
      </c>
      <c r="F17" s="65">
        <f>VLOOKUP($A17,'Return Data'!$B$7:$R$2843,10,0)</f>
        <v>8.4545999999999992</v>
      </c>
      <c r="G17" s="66">
        <f t="shared" si="1"/>
        <v>4</v>
      </c>
      <c r="H17" s="65">
        <f>VLOOKUP($A17,'Return Data'!$B$7:$R$2843,11,0)</f>
        <v>3.2155999999999998</v>
      </c>
      <c r="I17" s="66">
        <f t="shared" si="2"/>
        <v>5</v>
      </c>
      <c r="J17" s="65">
        <f>VLOOKUP($A17,'Return Data'!$B$7:$R$2843,12,0)</f>
        <v>-9.4570000000000007</v>
      </c>
      <c r="K17" s="66">
        <f t="shared" si="3"/>
        <v>6</v>
      </c>
      <c r="L17" s="65">
        <f>VLOOKUP($A17,'Return Data'!$B$7:$R$2843,13,0)</f>
        <v>-13.257300000000001</v>
      </c>
      <c r="M17" s="66">
        <f t="shared" si="4"/>
        <v>6</v>
      </c>
      <c r="N17" s="65">
        <f>VLOOKUP($A17,'Return Data'!$B$7:$R$2843,17,0)</f>
        <v>13.0497</v>
      </c>
      <c r="O17" s="66">
        <f t="shared" si="5"/>
        <v>4</v>
      </c>
      <c r="P17" s="65">
        <f>VLOOKUP($A17,'Return Data'!$B$7:$R$2843,14,0)</f>
        <v>16.688400000000001</v>
      </c>
      <c r="Q17" s="66">
        <f t="shared" si="6"/>
        <v>3</v>
      </c>
      <c r="R17" s="65">
        <f>VLOOKUP($A17,'Return Data'!$B$7:$R$2843,16,0)</f>
        <v>9.1790000000000003</v>
      </c>
      <c r="S17" s="67">
        <f t="shared" si="7"/>
        <v>5</v>
      </c>
    </row>
    <row r="18" spans="1:19" x14ac:dyDescent="0.3">
      <c r="A18" s="82" t="s">
        <v>897</v>
      </c>
      <c r="B18" s="64">
        <f>VLOOKUP($A18,'Return Data'!$B$7:$R$2843,3,0)</f>
        <v>44413</v>
      </c>
      <c r="C18" s="65">
        <f>VLOOKUP($A18,'Return Data'!$B$7:$R$2843,4,0)</f>
        <v>41.785299999999999</v>
      </c>
      <c r="D18" s="65">
        <f>VLOOKUP($A18,'Return Data'!$B$7:$R$2843,9,0)</f>
        <v>13.815200000000001</v>
      </c>
      <c r="E18" s="66">
        <f t="shared" si="0"/>
        <v>9</v>
      </c>
      <c r="F18" s="65">
        <f>VLOOKUP($A18,'Return Data'!$B$7:$R$2843,10,0)</f>
        <v>8.0205000000000002</v>
      </c>
      <c r="G18" s="66">
        <f t="shared" si="1"/>
        <v>10</v>
      </c>
      <c r="H18" s="65">
        <f>VLOOKUP($A18,'Return Data'!$B$7:$R$2843,11,0)</f>
        <v>2.6934</v>
      </c>
      <c r="I18" s="66">
        <f t="shared" si="2"/>
        <v>11</v>
      </c>
      <c r="J18" s="65">
        <f>VLOOKUP($A18,'Return Data'!$B$7:$R$2843,12,0)</f>
        <v>-10.1327</v>
      </c>
      <c r="K18" s="66">
        <f t="shared" si="3"/>
        <v>11</v>
      </c>
      <c r="L18" s="65">
        <f>VLOOKUP($A18,'Return Data'!$B$7:$R$2843,13,0)</f>
        <v>-13.9346</v>
      </c>
      <c r="M18" s="66">
        <f t="shared" si="4"/>
        <v>10</v>
      </c>
      <c r="N18" s="65">
        <f>VLOOKUP($A18,'Return Data'!$B$7:$R$2843,17,0)</f>
        <v>12.481400000000001</v>
      </c>
      <c r="O18" s="66">
        <f t="shared" si="5"/>
        <v>11</v>
      </c>
      <c r="P18" s="65">
        <f>VLOOKUP($A18,'Return Data'!$B$7:$R$2843,14,0)</f>
        <v>16.369499999999999</v>
      </c>
      <c r="Q18" s="66">
        <f t="shared" si="6"/>
        <v>11</v>
      </c>
      <c r="R18" s="65">
        <f>VLOOKUP($A18,'Return Data'!$B$7:$R$2843,16,0)</f>
        <v>10.9299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13.886627272727271</v>
      </c>
      <c r="E20" s="88"/>
      <c r="F20" s="89">
        <f>AVERAGE(F8:F18)</f>
        <v>8.2460636363636368</v>
      </c>
      <c r="G20" s="88"/>
      <c r="H20" s="89">
        <f>AVERAGE(H8:H18)</f>
        <v>3.1419272727272727</v>
      </c>
      <c r="I20" s="88"/>
      <c r="J20" s="89">
        <f>AVERAGE(J8:J18)</f>
        <v>-9.5408090909090912</v>
      </c>
      <c r="K20" s="88"/>
      <c r="L20" s="89">
        <f>AVERAGE(L8:L18)</f>
        <v>-13.375463636363635</v>
      </c>
      <c r="M20" s="88"/>
      <c r="N20" s="89">
        <f>AVERAGE(N8:N18)</f>
        <v>12.881036363636365</v>
      </c>
      <c r="O20" s="88"/>
      <c r="P20" s="89">
        <f>AVERAGE(P8:P18)</f>
        <v>16.58208181818182</v>
      </c>
      <c r="Q20" s="88"/>
      <c r="R20" s="89">
        <f>AVERAGE(R8:R18)</f>
        <v>8.6470545454545444</v>
      </c>
      <c r="S20" s="90"/>
    </row>
    <row r="21" spans="1:19" x14ac:dyDescent="0.3">
      <c r="A21" s="87" t="s">
        <v>28</v>
      </c>
      <c r="B21" s="88"/>
      <c r="C21" s="88"/>
      <c r="D21" s="89">
        <f>MIN(D8:D18)</f>
        <v>12.142300000000001</v>
      </c>
      <c r="E21" s="88"/>
      <c r="F21" s="89">
        <f>MIN(F8:F18)</f>
        <v>6.6067</v>
      </c>
      <c r="G21" s="88"/>
      <c r="H21" s="89">
        <f>MIN(H8:H18)</f>
        <v>2.6934</v>
      </c>
      <c r="I21" s="88"/>
      <c r="J21" s="89">
        <f>MIN(J8:J18)</f>
        <v>-10.1327</v>
      </c>
      <c r="K21" s="88"/>
      <c r="L21" s="89">
        <f>MIN(L8:L18)</f>
        <v>-14.0631</v>
      </c>
      <c r="M21" s="88"/>
      <c r="N21" s="89">
        <f>MIN(N8:N18)</f>
        <v>12.481400000000001</v>
      </c>
      <c r="O21" s="88"/>
      <c r="P21" s="89">
        <f>MIN(P8:P18)</f>
        <v>16.369499999999999</v>
      </c>
      <c r="Q21" s="88"/>
      <c r="R21" s="89">
        <f>MIN(R8:R18)</f>
        <v>4.4374000000000002</v>
      </c>
      <c r="S21" s="90"/>
    </row>
    <row r="22" spans="1:19" ht="15" thickBot="1" x14ac:dyDescent="0.35">
      <c r="A22" s="91" t="s">
        <v>29</v>
      </c>
      <c r="B22" s="92"/>
      <c r="C22" s="92"/>
      <c r="D22" s="93">
        <f>MAX(D8:D18)</f>
        <v>14.4984</v>
      </c>
      <c r="E22" s="92"/>
      <c r="F22" s="93">
        <f>MAX(F8:F18)</f>
        <v>8.7540999999999993</v>
      </c>
      <c r="G22" s="92"/>
      <c r="H22" s="93">
        <f>MAX(H8:H18)</f>
        <v>3.4986999999999999</v>
      </c>
      <c r="I22" s="92"/>
      <c r="J22" s="93">
        <f>MAX(J8:J18)</f>
        <v>-9.2890999999999995</v>
      </c>
      <c r="K22" s="92"/>
      <c r="L22" s="93">
        <f>MAX(L8:L18)</f>
        <v>-12.945399999999999</v>
      </c>
      <c r="M22" s="92"/>
      <c r="N22" s="93">
        <f>MAX(N8:N18)</f>
        <v>13.2004</v>
      </c>
      <c r="O22" s="92"/>
      <c r="P22" s="93">
        <f>MAX(P8:P18)</f>
        <v>16.8279</v>
      </c>
      <c r="Q22" s="92"/>
      <c r="R22" s="93">
        <f>MAX(R8:R18)</f>
        <v>11.7232</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44413</v>
      </c>
      <c r="C8" s="65">
        <f>VLOOKUP($A8,'Return Data'!$B$7:$R$2843,4,0)</f>
        <v>14.795500000000001</v>
      </c>
      <c r="D8" s="65">
        <f>VLOOKUP($A8,'Return Data'!$B$7:$R$2843,9,0)</f>
        <v>7.8669000000000002</v>
      </c>
      <c r="E8" s="66">
        <f>RANK(D8,D$8:D$18,0)</f>
        <v>9</v>
      </c>
      <c r="F8" s="65">
        <f>VLOOKUP($A8,'Return Data'!$B$7:$R$2843,10,0)</f>
        <v>11.898300000000001</v>
      </c>
      <c r="G8" s="66">
        <f>RANK(F8,F$8:F$18,0)</f>
        <v>1</v>
      </c>
      <c r="H8" s="65">
        <f>VLOOKUP($A8,'Return Data'!$B$7:$R$2843,11,0)</f>
        <v>2.7814999999999999</v>
      </c>
      <c r="I8" s="66">
        <f>RANK(H8,H$8:H$18,0)</f>
        <v>4</v>
      </c>
      <c r="J8" s="65">
        <f>VLOOKUP($A8,'Return Data'!$B$7:$R$2843,12,0)</f>
        <v>-9.1583000000000006</v>
      </c>
      <c r="K8" s="66">
        <f>RANK(J8,J$8:J$18,0)</f>
        <v>3</v>
      </c>
      <c r="L8" s="65">
        <f>VLOOKUP($A8,'Return Data'!$B$7:$R$2843,13,0)</f>
        <v>-13.3377</v>
      </c>
      <c r="M8" s="66">
        <f>RANK(L8,L$8:L$18,0)</f>
        <v>2</v>
      </c>
      <c r="N8" s="65">
        <f>VLOOKUP($A8,'Return Data'!$B$7:$R$2843,17,0)</f>
        <v>13.7919</v>
      </c>
      <c r="O8" s="66">
        <f>RANK(N8,N$8:N$18,0)</f>
        <v>6</v>
      </c>
      <c r="P8" s="65">
        <f>VLOOKUP($A8,'Return Data'!$B$7:$R$2843,14,0)</f>
        <v>15.760300000000001</v>
      </c>
      <c r="Q8" s="66">
        <f>RANK(P8,P$8:P$18,0)</f>
        <v>10</v>
      </c>
      <c r="R8" s="65">
        <f>VLOOKUP($A8,'Return Data'!$B$7:$R$2843,16,0)</f>
        <v>4.2630999999999997</v>
      </c>
      <c r="S8" s="67">
        <f>RANK(R8,R$8:R$18,0)</f>
        <v>7</v>
      </c>
    </row>
    <row r="9" spans="1:19" x14ac:dyDescent="0.3">
      <c r="A9" s="82" t="s">
        <v>879</v>
      </c>
      <c r="B9" s="64">
        <f>VLOOKUP($A9,'Return Data'!$B$7:$R$2843,3,0)</f>
        <v>44413</v>
      </c>
      <c r="C9" s="65">
        <f>VLOOKUP($A9,'Return Data'!$B$7:$R$2843,4,0)</f>
        <v>14.7439</v>
      </c>
      <c r="D9" s="65">
        <f>VLOOKUP($A9,'Return Data'!$B$7:$R$2843,9,0)</f>
        <v>10.595800000000001</v>
      </c>
      <c r="E9" s="66">
        <f t="shared" ref="E9:E18" si="0">RANK(D9,D$8:D$18,0)</f>
        <v>4</v>
      </c>
      <c r="F9" s="65">
        <f>VLOOKUP($A9,'Return Data'!$B$7:$R$2843,10,0)</f>
        <v>8.2543000000000006</v>
      </c>
      <c r="G9" s="66">
        <f t="shared" ref="G9:G18" si="1">RANK(F9,F$8:F$18,0)</f>
        <v>8</v>
      </c>
      <c r="H9" s="65">
        <f>VLOOKUP($A9,'Return Data'!$B$7:$R$2843,11,0)</f>
        <v>1.7967</v>
      </c>
      <c r="I9" s="66">
        <f t="shared" ref="I9:I18" si="2">RANK(H9,H$8:H$18,0)</f>
        <v>6</v>
      </c>
      <c r="J9" s="65">
        <f>VLOOKUP($A9,'Return Data'!$B$7:$R$2843,12,0)</f>
        <v>-9.1094000000000008</v>
      </c>
      <c r="K9" s="66">
        <f t="shared" ref="K9:K18" si="3">RANK(J9,J$8:J$18,0)</f>
        <v>2</v>
      </c>
      <c r="L9" s="65">
        <f>VLOOKUP($A9,'Return Data'!$B$7:$R$2843,13,0)</f>
        <v>-13.323700000000001</v>
      </c>
      <c r="M9" s="66">
        <f t="shared" ref="M9:M18" si="4">RANK(L9,L$8:L$18,0)</f>
        <v>1</v>
      </c>
      <c r="N9" s="65">
        <f>VLOOKUP($A9,'Return Data'!$B$7:$R$2843,17,0)</f>
        <v>14.3782</v>
      </c>
      <c r="O9" s="66">
        <f t="shared" ref="O9:O18" si="5">RANK(N9,N$8:N$18,0)</f>
        <v>1</v>
      </c>
      <c r="P9" s="65">
        <f>VLOOKUP($A9,'Return Data'!$B$7:$R$2843,14,0)</f>
        <v>16.1478</v>
      </c>
      <c r="Q9" s="66">
        <f t="shared" ref="Q9:Q18" si="6">RANK(P9,P$8:P$18,0)</f>
        <v>4</v>
      </c>
      <c r="R9" s="65">
        <f>VLOOKUP($A9,'Return Data'!$B$7:$R$2843,16,0)</f>
        <v>4.0411999999999999</v>
      </c>
      <c r="S9" s="67">
        <f t="shared" ref="S9:S18" si="7">RANK(R9,R$8:R$18,0)</f>
        <v>8</v>
      </c>
    </row>
    <row r="10" spans="1:19" x14ac:dyDescent="0.3">
      <c r="A10" s="82" t="s">
        <v>880</v>
      </c>
      <c r="B10" s="64">
        <f>VLOOKUP($A10,'Return Data'!$B$7:$R$2843,3,0)</f>
        <v>44413</v>
      </c>
      <c r="C10" s="65">
        <f>VLOOKUP($A10,'Return Data'!$B$7:$R$2843,4,0)</f>
        <v>18.3842</v>
      </c>
      <c r="D10" s="65">
        <f>VLOOKUP($A10,'Return Data'!$B$7:$R$2843,9,0)</f>
        <v>13.703200000000001</v>
      </c>
      <c r="E10" s="66">
        <f t="shared" si="0"/>
        <v>1</v>
      </c>
      <c r="F10" s="65">
        <f>VLOOKUP($A10,'Return Data'!$B$7:$R$2843,10,0)</f>
        <v>-6.4307999999999996</v>
      </c>
      <c r="G10" s="66">
        <f t="shared" si="1"/>
        <v>11</v>
      </c>
      <c r="H10" s="65">
        <f>VLOOKUP($A10,'Return Data'!$B$7:$R$2843,11,0)</f>
        <v>3.6267999999999998</v>
      </c>
      <c r="I10" s="66">
        <f t="shared" si="2"/>
        <v>1</v>
      </c>
      <c r="J10" s="65">
        <f>VLOOKUP($A10,'Return Data'!$B$7:$R$2843,12,0)</f>
        <v>-18.340299999999999</v>
      </c>
      <c r="K10" s="66">
        <f t="shared" si="3"/>
        <v>11</v>
      </c>
      <c r="L10" s="65">
        <f>VLOOKUP($A10,'Return Data'!$B$7:$R$2843,13,0)</f>
        <v>-23.477900000000002</v>
      </c>
      <c r="M10" s="66">
        <f t="shared" si="4"/>
        <v>11</v>
      </c>
      <c r="N10" s="65">
        <f>VLOOKUP($A10,'Return Data'!$B$7:$R$2843,17,0)</f>
        <v>14.2713</v>
      </c>
      <c r="O10" s="66">
        <f t="shared" si="5"/>
        <v>2</v>
      </c>
      <c r="P10" s="65">
        <f>VLOOKUP($A10,'Return Data'!$B$7:$R$2843,14,0)</f>
        <v>18.747199999999999</v>
      </c>
      <c r="Q10" s="66">
        <f t="shared" si="6"/>
        <v>1</v>
      </c>
      <c r="R10" s="65">
        <f>VLOOKUP($A10,'Return Data'!$B$7:$R$2843,16,0)</f>
        <v>4.4775</v>
      </c>
      <c r="S10" s="67">
        <f t="shared" si="7"/>
        <v>5</v>
      </c>
    </row>
    <row r="11" spans="1:19" x14ac:dyDescent="0.3">
      <c r="A11" s="82" t="s">
        <v>882</v>
      </c>
      <c r="B11" s="64">
        <f>VLOOKUP($A11,'Return Data'!$B$7:$R$2843,3,0)</f>
        <v>44413</v>
      </c>
      <c r="C11" s="65">
        <f>VLOOKUP($A11,'Return Data'!$B$7:$R$2843,4,0)</f>
        <v>15.1661</v>
      </c>
      <c r="D11" s="65">
        <f>VLOOKUP($A11,'Return Data'!$B$7:$R$2843,9,0)</f>
        <v>9.8876000000000008</v>
      </c>
      <c r="E11" s="66">
        <f t="shared" si="0"/>
        <v>6</v>
      </c>
      <c r="F11" s="65">
        <f>VLOOKUP($A11,'Return Data'!$B$7:$R$2843,10,0)</f>
        <v>9.1036999999999999</v>
      </c>
      <c r="G11" s="66">
        <f t="shared" si="1"/>
        <v>4</v>
      </c>
      <c r="H11" s="65">
        <f>VLOOKUP($A11,'Return Data'!$B$7:$R$2843,11,0)</f>
        <v>1.3492999999999999</v>
      </c>
      <c r="I11" s="66">
        <f t="shared" si="2"/>
        <v>10</v>
      </c>
      <c r="J11" s="65">
        <f>VLOOKUP($A11,'Return Data'!$B$7:$R$2843,12,0)</f>
        <v>-9.9</v>
      </c>
      <c r="K11" s="66">
        <f t="shared" si="3"/>
        <v>7</v>
      </c>
      <c r="L11" s="65">
        <f>VLOOKUP($A11,'Return Data'!$B$7:$R$2843,13,0)</f>
        <v>-14.2179</v>
      </c>
      <c r="M11" s="66">
        <f t="shared" si="4"/>
        <v>7</v>
      </c>
      <c r="N11" s="65">
        <f>VLOOKUP($A11,'Return Data'!$B$7:$R$2843,17,0)</f>
        <v>13.7958</v>
      </c>
      <c r="O11" s="66">
        <f t="shared" si="5"/>
        <v>5</v>
      </c>
      <c r="P11" s="65">
        <f>VLOOKUP($A11,'Return Data'!$B$7:$R$2843,14,0)</f>
        <v>16.049399999999999</v>
      </c>
      <c r="Q11" s="66">
        <f t="shared" si="6"/>
        <v>6</v>
      </c>
      <c r="R11" s="65">
        <f>VLOOKUP($A11,'Return Data'!$B$7:$R$2843,16,0)</f>
        <v>4.3563000000000001</v>
      </c>
      <c r="S11" s="67">
        <f t="shared" si="7"/>
        <v>6</v>
      </c>
    </row>
    <row r="12" spans="1:19" x14ac:dyDescent="0.3">
      <c r="A12" s="82" t="s">
        <v>884</v>
      </c>
      <c r="B12" s="64">
        <f>VLOOKUP($A12,'Return Data'!$B$7:$R$2843,3,0)</f>
        <v>44413</v>
      </c>
      <c r="C12" s="65">
        <f>VLOOKUP($A12,'Return Data'!$B$7:$R$2843,4,0)</f>
        <v>15.684799999999999</v>
      </c>
      <c r="D12" s="65">
        <f>VLOOKUP($A12,'Return Data'!$B$7:$R$2843,9,0)</f>
        <v>11.116400000000001</v>
      </c>
      <c r="E12" s="66">
        <f t="shared" si="0"/>
        <v>3</v>
      </c>
      <c r="F12" s="65">
        <f>VLOOKUP($A12,'Return Data'!$B$7:$R$2843,10,0)</f>
        <v>9.1028000000000002</v>
      </c>
      <c r="G12" s="66">
        <f t="shared" si="1"/>
        <v>5</v>
      </c>
      <c r="H12" s="65">
        <f>VLOOKUP($A12,'Return Data'!$B$7:$R$2843,11,0)</f>
        <v>1.5861000000000001</v>
      </c>
      <c r="I12" s="66">
        <f t="shared" si="2"/>
        <v>9</v>
      </c>
      <c r="J12" s="65">
        <f>VLOOKUP($A12,'Return Data'!$B$7:$R$2843,12,0)</f>
        <v>-9.7523</v>
      </c>
      <c r="K12" s="66">
        <f t="shared" si="3"/>
        <v>6</v>
      </c>
      <c r="L12" s="65">
        <f>VLOOKUP($A12,'Return Data'!$B$7:$R$2843,13,0)</f>
        <v>-14.120799999999999</v>
      </c>
      <c r="M12" s="66">
        <f t="shared" si="4"/>
        <v>5</v>
      </c>
      <c r="N12" s="65">
        <f>VLOOKUP($A12,'Return Data'!$B$7:$R$2843,17,0)</f>
        <v>12.8939</v>
      </c>
      <c r="O12" s="66">
        <f t="shared" si="5"/>
        <v>10</v>
      </c>
      <c r="P12" s="65">
        <f>VLOOKUP($A12,'Return Data'!$B$7:$R$2843,14,0)</f>
        <v>15.9825</v>
      </c>
      <c r="Q12" s="66">
        <f t="shared" si="6"/>
        <v>7</v>
      </c>
      <c r="R12" s="65">
        <f>VLOOKUP($A12,'Return Data'!$B$7:$R$2843,16,0)</f>
        <v>4.6879999999999997</v>
      </c>
      <c r="S12" s="67">
        <f t="shared" si="7"/>
        <v>4</v>
      </c>
    </row>
    <row r="13" spans="1:19" x14ac:dyDescent="0.3">
      <c r="A13" s="82" t="s">
        <v>886</v>
      </c>
      <c r="B13" s="64">
        <f>VLOOKUP($A13,'Return Data'!$B$7:$R$2843,3,0)</f>
        <v>44413</v>
      </c>
      <c r="C13" s="65">
        <f>VLOOKUP($A13,'Return Data'!$B$7:$R$2843,4,0)</f>
        <v>13.1038</v>
      </c>
      <c r="D13" s="65">
        <f>VLOOKUP($A13,'Return Data'!$B$7:$R$2843,9,0)</f>
        <v>3.6051000000000002</v>
      </c>
      <c r="E13" s="66">
        <f t="shared" si="0"/>
        <v>11</v>
      </c>
      <c r="F13" s="65">
        <f>VLOOKUP($A13,'Return Data'!$B$7:$R$2843,10,0)</f>
        <v>2.6977000000000002</v>
      </c>
      <c r="G13" s="66">
        <f t="shared" si="1"/>
        <v>10</v>
      </c>
      <c r="H13" s="65">
        <f>VLOOKUP($A13,'Return Data'!$B$7:$R$2843,11,0)</f>
        <v>3.2446000000000002</v>
      </c>
      <c r="I13" s="66">
        <f t="shared" si="2"/>
        <v>2</v>
      </c>
      <c r="J13" s="65">
        <f>VLOOKUP($A13,'Return Data'!$B$7:$R$2843,12,0)</f>
        <v>-7.4668000000000001</v>
      </c>
      <c r="K13" s="66">
        <f t="shared" si="3"/>
        <v>1</v>
      </c>
      <c r="L13" s="65">
        <f>VLOOKUP($A13,'Return Data'!$B$7:$R$2843,13,0)</f>
        <v>-15.205500000000001</v>
      </c>
      <c r="M13" s="66">
        <f t="shared" si="4"/>
        <v>10</v>
      </c>
      <c r="N13" s="65">
        <f>VLOOKUP($A13,'Return Data'!$B$7:$R$2843,17,0)</f>
        <v>11.8895</v>
      </c>
      <c r="O13" s="66">
        <f t="shared" si="5"/>
        <v>11</v>
      </c>
      <c r="P13" s="65">
        <f>VLOOKUP($A13,'Return Data'!$B$7:$R$2843,14,0)</f>
        <v>15.4268</v>
      </c>
      <c r="Q13" s="66">
        <f t="shared" si="6"/>
        <v>11</v>
      </c>
      <c r="R13" s="65">
        <f>VLOOKUP($A13,'Return Data'!$B$7:$R$2843,16,0)</f>
        <v>3.0556999999999999</v>
      </c>
      <c r="S13" s="67">
        <f t="shared" si="7"/>
        <v>11</v>
      </c>
    </row>
    <row r="14" spans="1:19" x14ac:dyDescent="0.3">
      <c r="A14" s="82" t="s">
        <v>888</v>
      </c>
      <c r="B14" s="64">
        <f>VLOOKUP($A14,'Return Data'!$B$7:$R$2843,3,0)</f>
        <v>44413</v>
      </c>
      <c r="C14" s="65">
        <f>VLOOKUP($A14,'Return Data'!$B$7:$R$2843,4,0)</f>
        <v>14.3588</v>
      </c>
      <c r="D14" s="65">
        <f>VLOOKUP($A14,'Return Data'!$B$7:$R$2843,9,0)</f>
        <v>6.4806999999999997</v>
      </c>
      <c r="E14" s="66">
        <f t="shared" si="0"/>
        <v>10</v>
      </c>
      <c r="F14" s="65">
        <f>VLOOKUP($A14,'Return Data'!$B$7:$R$2843,10,0)</f>
        <v>7.1932</v>
      </c>
      <c r="G14" s="66">
        <f t="shared" si="1"/>
        <v>9</v>
      </c>
      <c r="H14" s="65">
        <f>VLOOKUP($A14,'Return Data'!$B$7:$R$2843,11,0)</f>
        <v>0.37709999999999999</v>
      </c>
      <c r="I14" s="66">
        <f t="shared" si="2"/>
        <v>11</v>
      </c>
      <c r="J14" s="65">
        <f>VLOOKUP($A14,'Return Data'!$B$7:$R$2843,12,0)</f>
        <v>-10.752800000000001</v>
      </c>
      <c r="K14" s="66">
        <f t="shared" si="3"/>
        <v>10</v>
      </c>
      <c r="L14" s="65">
        <f>VLOOKUP($A14,'Return Data'!$B$7:$R$2843,13,0)</f>
        <v>-14.213900000000001</v>
      </c>
      <c r="M14" s="66">
        <f t="shared" si="4"/>
        <v>6</v>
      </c>
      <c r="N14" s="65">
        <f>VLOOKUP($A14,'Return Data'!$B$7:$R$2843,17,0)</f>
        <v>13.987500000000001</v>
      </c>
      <c r="O14" s="66">
        <f t="shared" si="5"/>
        <v>4</v>
      </c>
      <c r="P14" s="65">
        <f>VLOOKUP($A14,'Return Data'!$B$7:$R$2843,14,0)</f>
        <v>15.770799999999999</v>
      </c>
      <c r="Q14" s="66">
        <f t="shared" si="6"/>
        <v>9</v>
      </c>
      <c r="R14" s="65">
        <f>VLOOKUP($A14,'Return Data'!$B$7:$R$2843,16,0)</f>
        <v>3.8105000000000002</v>
      </c>
      <c r="S14" s="67">
        <f t="shared" si="7"/>
        <v>10</v>
      </c>
    </row>
    <row r="15" spans="1:19" x14ac:dyDescent="0.3">
      <c r="A15" s="82" t="s">
        <v>890</v>
      </c>
      <c r="B15" s="64">
        <f>VLOOKUP($A15,'Return Data'!$B$7:$R$2843,3,0)</f>
        <v>44413</v>
      </c>
      <c r="C15" s="65">
        <f>VLOOKUP($A15,'Return Data'!$B$7:$R$2843,4,0)</f>
        <v>19.722999999999999</v>
      </c>
      <c r="D15" s="65">
        <f>VLOOKUP($A15,'Return Data'!$B$7:$R$2843,9,0)</f>
        <v>12.2873</v>
      </c>
      <c r="E15" s="66">
        <f t="shared" si="0"/>
        <v>2</v>
      </c>
      <c r="F15" s="65">
        <f>VLOOKUP($A15,'Return Data'!$B$7:$R$2843,10,0)</f>
        <v>9.1390999999999991</v>
      </c>
      <c r="G15" s="66">
        <f t="shared" si="1"/>
        <v>3</v>
      </c>
      <c r="H15" s="65">
        <f>VLOOKUP($A15,'Return Data'!$B$7:$R$2843,11,0)</f>
        <v>2.9683000000000002</v>
      </c>
      <c r="I15" s="66">
        <f t="shared" si="2"/>
        <v>3</v>
      </c>
      <c r="J15" s="65">
        <f>VLOOKUP($A15,'Return Data'!$B$7:$R$2843,12,0)</f>
        <v>-9.1797000000000004</v>
      </c>
      <c r="K15" s="66">
        <f t="shared" si="3"/>
        <v>4</v>
      </c>
      <c r="L15" s="65">
        <f>VLOOKUP($A15,'Return Data'!$B$7:$R$2843,13,0)</f>
        <v>-13.8222</v>
      </c>
      <c r="M15" s="66">
        <f t="shared" si="4"/>
        <v>3</v>
      </c>
      <c r="N15" s="65">
        <f>VLOOKUP($A15,'Return Data'!$B$7:$R$2843,17,0)</f>
        <v>12.9512</v>
      </c>
      <c r="O15" s="66">
        <f t="shared" si="5"/>
        <v>9</v>
      </c>
      <c r="P15" s="65">
        <f>VLOOKUP($A15,'Return Data'!$B$7:$R$2843,14,0)</f>
        <v>16.8781</v>
      </c>
      <c r="Q15" s="66">
        <f t="shared" si="6"/>
        <v>2</v>
      </c>
      <c r="R15" s="65">
        <f>VLOOKUP($A15,'Return Data'!$B$7:$R$2843,16,0)</f>
        <v>6.7671999999999999</v>
      </c>
      <c r="S15" s="67">
        <f t="shared" si="7"/>
        <v>1</v>
      </c>
    </row>
    <row r="16" spans="1:19" x14ac:dyDescent="0.3">
      <c r="A16" s="82" t="s">
        <v>892</v>
      </c>
      <c r="B16" s="64">
        <f>VLOOKUP($A16,'Return Data'!$B$7:$R$2843,3,0)</f>
        <v>44413</v>
      </c>
      <c r="C16" s="65">
        <f>VLOOKUP($A16,'Return Data'!$B$7:$R$2843,4,0)</f>
        <v>19.472100000000001</v>
      </c>
      <c r="D16" s="65">
        <f>VLOOKUP($A16,'Return Data'!$B$7:$R$2843,9,0)</f>
        <v>9.9208999999999996</v>
      </c>
      <c r="E16" s="66">
        <f t="shared" si="0"/>
        <v>5</v>
      </c>
      <c r="F16" s="65">
        <f>VLOOKUP($A16,'Return Data'!$B$7:$R$2843,10,0)</f>
        <v>9.7039000000000009</v>
      </c>
      <c r="G16" s="66">
        <f t="shared" si="1"/>
        <v>2</v>
      </c>
      <c r="H16" s="65">
        <f>VLOOKUP($A16,'Return Data'!$B$7:$R$2843,11,0)</f>
        <v>1.7255</v>
      </c>
      <c r="I16" s="66">
        <f t="shared" si="2"/>
        <v>8</v>
      </c>
      <c r="J16" s="65">
        <f>VLOOKUP($A16,'Return Data'!$B$7:$R$2843,12,0)</f>
        <v>-10.3233</v>
      </c>
      <c r="K16" s="66">
        <f t="shared" si="3"/>
        <v>9</v>
      </c>
      <c r="L16" s="65">
        <f>VLOOKUP($A16,'Return Data'!$B$7:$R$2843,13,0)</f>
        <v>-14.5844</v>
      </c>
      <c r="M16" s="66">
        <f t="shared" si="4"/>
        <v>9</v>
      </c>
      <c r="N16" s="65">
        <f>VLOOKUP($A16,'Return Data'!$B$7:$R$2843,17,0)</f>
        <v>13.642799999999999</v>
      </c>
      <c r="O16" s="66">
        <f t="shared" si="5"/>
        <v>7</v>
      </c>
      <c r="P16" s="65">
        <f>VLOOKUP($A16,'Return Data'!$B$7:$R$2843,14,0)</f>
        <v>15.9198</v>
      </c>
      <c r="Q16" s="66">
        <f t="shared" si="6"/>
        <v>8</v>
      </c>
      <c r="R16" s="65">
        <f>VLOOKUP($A16,'Return Data'!$B$7:$R$2843,16,0)</f>
        <v>6.6029999999999998</v>
      </c>
      <c r="S16" s="67">
        <f t="shared" si="7"/>
        <v>2</v>
      </c>
    </row>
    <row r="17" spans="1:19" x14ac:dyDescent="0.3">
      <c r="A17" s="82" t="s">
        <v>894</v>
      </c>
      <c r="B17" s="64">
        <f>VLOOKUP($A17,'Return Data'!$B$7:$R$2843,3,0)</f>
        <v>44413</v>
      </c>
      <c r="C17" s="65">
        <f>VLOOKUP($A17,'Return Data'!$B$7:$R$2843,4,0)</f>
        <v>19.182400000000001</v>
      </c>
      <c r="D17" s="65">
        <f>VLOOKUP($A17,'Return Data'!$B$7:$R$2843,9,0)</f>
        <v>8.5754000000000001</v>
      </c>
      <c r="E17" s="66">
        <f t="shared" si="0"/>
        <v>8</v>
      </c>
      <c r="F17" s="65">
        <f>VLOOKUP($A17,'Return Data'!$B$7:$R$2843,10,0)</f>
        <v>8.9696999999999996</v>
      </c>
      <c r="G17" s="66">
        <f t="shared" si="1"/>
        <v>6</v>
      </c>
      <c r="H17" s="65">
        <f>VLOOKUP($A17,'Return Data'!$B$7:$R$2843,11,0)</f>
        <v>1.8267</v>
      </c>
      <c r="I17" s="66">
        <f t="shared" si="2"/>
        <v>5</v>
      </c>
      <c r="J17" s="65">
        <f>VLOOKUP($A17,'Return Data'!$B$7:$R$2843,12,0)</f>
        <v>-10.0511</v>
      </c>
      <c r="K17" s="66">
        <f t="shared" si="3"/>
        <v>8</v>
      </c>
      <c r="L17" s="65">
        <f>VLOOKUP($A17,'Return Data'!$B$7:$R$2843,13,0)</f>
        <v>-14.270099999999999</v>
      </c>
      <c r="M17" s="66">
        <f t="shared" si="4"/>
        <v>8</v>
      </c>
      <c r="N17" s="65">
        <f>VLOOKUP($A17,'Return Data'!$B$7:$R$2843,17,0)</f>
        <v>13.4201</v>
      </c>
      <c r="O17" s="66">
        <f t="shared" si="5"/>
        <v>8</v>
      </c>
      <c r="P17" s="65">
        <f>VLOOKUP($A17,'Return Data'!$B$7:$R$2843,14,0)</f>
        <v>16.049600000000002</v>
      </c>
      <c r="Q17" s="66">
        <f t="shared" si="6"/>
        <v>5</v>
      </c>
      <c r="R17" s="65">
        <f>VLOOKUP($A17,'Return Data'!$B$7:$R$2843,16,0)</f>
        <v>6.5800999999999998</v>
      </c>
      <c r="S17" s="67">
        <f t="shared" si="7"/>
        <v>3</v>
      </c>
    </row>
    <row r="18" spans="1:19" x14ac:dyDescent="0.3">
      <c r="A18" s="82" t="s">
        <v>895</v>
      </c>
      <c r="B18" s="64">
        <f>VLOOKUP($A18,'Return Data'!$B$7:$R$2843,3,0)</f>
        <v>44413</v>
      </c>
      <c r="C18" s="65">
        <f>VLOOKUP($A18,'Return Data'!$B$7:$R$2843,4,0)</f>
        <v>14.7538</v>
      </c>
      <c r="D18" s="65">
        <f>VLOOKUP($A18,'Return Data'!$B$7:$R$2843,9,0)</f>
        <v>9.4685000000000006</v>
      </c>
      <c r="E18" s="66">
        <f t="shared" si="0"/>
        <v>7</v>
      </c>
      <c r="F18" s="65">
        <f>VLOOKUP($A18,'Return Data'!$B$7:$R$2843,10,0)</f>
        <v>8.9222999999999999</v>
      </c>
      <c r="G18" s="66">
        <f t="shared" si="1"/>
        <v>7</v>
      </c>
      <c r="H18" s="65">
        <f>VLOOKUP($A18,'Return Data'!$B$7:$R$2843,11,0)</f>
        <v>1.7467999999999999</v>
      </c>
      <c r="I18" s="66">
        <f t="shared" si="2"/>
        <v>7</v>
      </c>
      <c r="J18" s="65">
        <f>VLOOKUP($A18,'Return Data'!$B$7:$R$2843,12,0)</f>
        <v>-9.7456999999999994</v>
      </c>
      <c r="K18" s="66">
        <f t="shared" si="3"/>
        <v>5</v>
      </c>
      <c r="L18" s="65">
        <f>VLOOKUP($A18,'Return Data'!$B$7:$R$2843,13,0)</f>
        <v>-14.0657</v>
      </c>
      <c r="M18" s="66">
        <f t="shared" si="4"/>
        <v>4</v>
      </c>
      <c r="N18" s="65">
        <f>VLOOKUP($A18,'Return Data'!$B$7:$R$2843,17,0)</f>
        <v>14.228400000000001</v>
      </c>
      <c r="O18" s="66">
        <f t="shared" si="5"/>
        <v>3</v>
      </c>
      <c r="P18" s="65">
        <f>VLOOKUP($A18,'Return Data'!$B$7:$R$2843,14,0)</f>
        <v>16.3245</v>
      </c>
      <c r="Q18" s="66">
        <f t="shared" si="6"/>
        <v>3</v>
      </c>
      <c r="R18" s="65">
        <f>VLOOKUP($A18,'Return Data'!$B$7:$R$2843,16,0)</f>
        <v>4.0049000000000001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9.4098000000000006</v>
      </c>
      <c r="E20" s="88"/>
      <c r="F20" s="89">
        <f>AVERAGE(F8:F18)</f>
        <v>7.1412909090909098</v>
      </c>
      <c r="G20" s="88"/>
      <c r="H20" s="89">
        <f>AVERAGE(H8:H18)</f>
        <v>2.0935818181818182</v>
      </c>
      <c r="I20" s="88"/>
      <c r="J20" s="89">
        <f>AVERAGE(J8:J18)</f>
        <v>-10.343609090909091</v>
      </c>
      <c r="K20" s="88"/>
      <c r="L20" s="89">
        <f>AVERAGE(L8:L18)</f>
        <v>-14.967254545454544</v>
      </c>
      <c r="M20" s="88"/>
      <c r="N20" s="89">
        <f>AVERAGE(N8:N18)</f>
        <v>13.568236363636363</v>
      </c>
      <c r="O20" s="88"/>
      <c r="P20" s="89">
        <f>AVERAGE(P8:P18)</f>
        <v>16.27789090909091</v>
      </c>
      <c r="Q20" s="88"/>
      <c r="R20" s="89">
        <f>AVERAGE(R8:R18)</f>
        <v>4.7861363636363636</v>
      </c>
      <c r="S20" s="90"/>
    </row>
    <row r="21" spans="1:19" x14ac:dyDescent="0.3">
      <c r="A21" s="87" t="s">
        <v>28</v>
      </c>
      <c r="B21" s="88"/>
      <c r="C21" s="88"/>
      <c r="D21" s="89">
        <f>MIN(D8:D18)</f>
        <v>3.6051000000000002</v>
      </c>
      <c r="E21" s="88"/>
      <c r="F21" s="89">
        <f>MIN(F8:F18)</f>
        <v>-6.4307999999999996</v>
      </c>
      <c r="G21" s="88"/>
      <c r="H21" s="89">
        <f>MIN(H8:H18)</f>
        <v>0.37709999999999999</v>
      </c>
      <c r="I21" s="88"/>
      <c r="J21" s="89">
        <f>MIN(J8:J18)</f>
        <v>-18.340299999999999</v>
      </c>
      <c r="K21" s="88"/>
      <c r="L21" s="89">
        <f>MIN(L8:L18)</f>
        <v>-23.477900000000002</v>
      </c>
      <c r="M21" s="88"/>
      <c r="N21" s="89">
        <f>MIN(N8:N18)</f>
        <v>11.8895</v>
      </c>
      <c r="O21" s="88"/>
      <c r="P21" s="89">
        <f>MIN(P8:P18)</f>
        <v>15.4268</v>
      </c>
      <c r="Q21" s="88"/>
      <c r="R21" s="89">
        <f>MIN(R8:R18)</f>
        <v>3.0556999999999999</v>
      </c>
      <c r="S21" s="90"/>
    </row>
    <row r="22" spans="1:19" ht="15" thickBot="1" x14ac:dyDescent="0.35">
      <c r="A22" s="91" t="s">
        <v>29</v>
      </c>
      <c r="B22" s="92"/>
      <c r="C22" s="92"/>
      <c r="D22" s="93">
        <f>MAX(D8:D18)</f>
        <v>13.703200000000001</v>
      </c>
      <c r="E22" s="92"/>
      <c r="F22" s="93">
        <f>MAX(F8:F18)</f>
        <v>11.898300000000001</v>
      </c>
      <c r="G22" s="92"/>
      <c r="H22" s="93">
        <f>MAX(H8:H18)</f>
        <v>3.6267999999999998</v>
      </c>
      <c r="I22" s="92"/>
      <c r="J22" s="93">
        <f>MAX(J8:J18)</f>
        <v>-7.4668000000000001</v>
      </c>
      <c r="K22" s="92"/>
      <c r="L22" s="93">
        <f>MAX(L8:L18)</f>
        <v>-13.323700000000001</v>
      </c>
      <c r="M22" s="92"/>
      <c r="N22" s="93">
        <f>MAX(N8:N18)</f>
        <v>14.3782</v>
      </c>
      <c r="O22" s="92"/>
      <c r="P22" s="93">
        <f>MAX(P8:P18)</f>
        <v>18.747199999999999</v>
      </c>
      <c r="Q22" s="92"/>
      <c r="R22" s="93">
        <f>MAX(R8:R18)</f>
        <v>6.7671999999999999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44413</v>
      </c>
      <c r="C8" s="65">
        <f>VLOOKUP($A8,'Return Data'!$B$7:$R$2843,4,0)</f>
        <v>16.6494</v>
      </c>
      <c r="D8" s="65">
        <f>VLOOKUP($A8,'Return Data'!$B$7:$R$2843,9,0)</f>
        <v>8.2751999999999999</v>
      </c>
      <c r="E8" s="66">
        <f t="shared" ref="E8:E27" si="0">RANK(D8,D$8:D$27,0)</f>
        <v>7</v>
      </c>
      <c r="F8" s="65">
        <f>VLOOKUP($A8,'Return Data'!$B$7:$R$2843,10,0)</f>
        <v>7.2502000000000004</v>
      </c>
      <c r="G8" s="66">
        <f t="shared" ref="G8:G27" si="1">RANK(F8,F$8:F$27,0)</f>
        <v>9</v>
      </c>
      <c r="H8" s="65">
        <f>VLOOKUP($A8,'Return Data'!$B$7:$R$2843,11,0)</f>
        <v>8.9138999999999999</v>
      </c>
      <c r="I8" s="66">
        <f t="shared" ref="I8:I27" si="2">RANK(H8,H$8:H$27,0)</f>
        <v>8</v>
      </c>
      <c r="J8" s="65">
        <f>VLOOKUP($A8,'Return Data'!$B$7:$R$2843,12,0)</f>
        <v>9.2981999999999996</v>
      </c>
      <c r="K8" s="66">
        <f t="shared" ref="K8:K27" si="3">RANK(J8,J$8:J$27,0)</f>
        <v>6</v>
      </c>
      <c r="L8" s="65">
        <f>VLOOKUP($A8,'Return Data'!$B$7:$R$2843,13,0)</f>
        <v>9.8811</v>
      </c>
      <c r="M8" s="66">
        <f t="shared" ref="M8:M27" si="4">RANK(L8,L$8:L$27,0)</f>
        <v>7</v>
      </c>
      <c r="N8" s="65">
        <f>VLOOKUP($A8,'Return Data'!$B$7:$R$2843,17,0)</f>
        <v>6.8952</v>
      </c>
      <c r="O8" s="66">
        <f>RANK(N8,N$8:N$27,0)</f>
        <v>8</v>
      </c>
      <c r="P8" s="65">
        <f>VLOOKUP($A8,'Return Data'!$B$7:$R$2843,14,0)</f>
        <v>6.9545000000000003</v>
      </c>
      <c r="Q8" s="66">
        <f>RANK(P8,P$8:P$27,0)</f>
        <v>7</v>
      </c>
      <c r="R8" s="65">
        <f>VLOOKUP($A8,'Return Data'!$B$7:$R$2843,16,0)</f>
        <v>8.4064999999999994</v>
      </c>
      <c r="S8" s="67">
        <f t="shared" ref="S8:S27" si="5">RANK(R8,R$8:R$27,0)</f>
        <v>6</v>
      </c>
    </row>
    <row r="9" spans="1:19" x14ac:dyDescent="0.3">
      <c r="A9" s="82" t="s">
        <v>654</v>
      </c>
      <c r="B9" s="64">
        <f>VLOOKUP($A9,'Return Data'!$B$7:$R$2843,3,0)</f>
        <v>44413</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-14.897500000000001</v>
      </c>
      <c r="S9" s="67">
        <f t="shared" si="5"/>
        <v>19</v>
      </c>
    </row>
    <row r="10" spans="1:19" x14ac:dyDescent="0.3">
      <c r="A10" s="82" t="s">
        <v>656</v>
      </c>
      <c r="B10" s="64">
        <f>VLOOKUP($A10,'Return Data'!$B$7:$R$2843,3,0)</f>
        <v>44413</v>
      </c>
      <c r="C10" s="65">
        <f>VLOOKUP($A10,'Return Data'!$B$7:$R$2843,4,0)</f>
        <v>18.1004</v>
      </c>
      <c r="D10" s="65">
        <f>VLOOKUP($A10,'Return Data'!$B$7:$R$2843,9,0)</f>
        <v>9.6801999999999992</v>
      </c>
      <c r="E10" s="66">
        <f t="shared" si="0"/>
        <v>4</v>
      </c>
      <c r="F10" s="65">
        <f>VLOOKUP($A10,'Return Data'!$B$7:$R$2843,10,0)</f>
        <v>7.2811000000000003</v>
      </c>
      <c r="G10" s="66">
        <f t="shared" si="1"/>
        <v>8</v>
      </c>
      <c r="H10" s="65">
        <f>VLOOKUP($A10,'Return Data'!$B$7:$R$2843,11,0)</f>
        <v>8.6708999999999996</v>
      </c>
      <c r="I10" s="66">
        <f t="shared" si="2"/>
        <v>9</v>
      </c>
      <c r="J10" s="65">
        <f>VLOOKUP($A10,'Return Data'!$B$7:$R$2843,12,0)</f>
        <v>8.0714000000000006</v>
      </c>
      <c r="K10" s="66">
        <f t="shared" si="3"/>
        <v>8</v>
      </c>
      <c r="L10" s="65">
        <f>VLOOKUP($A10,'Return Data'!$B$7:$R$2843,13,0)</f>
        <v>8.67</v>
      </c>
      <c r="M10" s="66">
        <f t="shared" si="4"/>
        <v>8</v>
      </c>
      <c r="N10" s="65">
        <f>VLOOKUP($A10,'Return Data'!$B$7:$R$2843,17,0)</f>
        <v>8.9548000000000005</v>
      </c>
      <c r="O10" s="66">
        <f t="shared" ref="O10:O22" si="6">RANK(N10,N$8:N$27,0)</f>
        <v>3</v>
      </c>
      <c r="P10" s="65">
        <f>VLOOKUP($A10,'Return Data'!$B$7:$R$2843,14,0)</f>
        <v>7.6584000000000003</v>
      </c>
      <c r="Q10" s="66">
        <f t="shared" ref="Q10:Q22" si="7">RANK(P10,P$8:P$27,0)</f>
        <v>6</v>
      </c>
      <c r="R10" s="65">
        <f>VLOOKUP($A10,'Return Data'!$B$7:$R$2843,16,0)</f>
        <v>8.7637</v>
      </c>
      <c r="S10" s="67">
        <f t="shared" si="5"/>
        <v>5</v>
      </c>
    </row>
    <row r="11" spans="1:19" x14ac:dyDescent="0.3">
      <c r="A11" s="82" t="s">
        <v>660</v>
      </c>
      <c r="B11" s="64">
        <f>VLOOKUP($A11,'Return Data'!$B$7:$R$2843,3,0)</f>
        <v>44413</v>
      </c>
      <c r="C11" s="65">
        <f>VLOOKUP($A11,'Return Data'!$B$7:$R$2843,4,0)</f>
        <v>16.8767</v>
      </c>
      <c r="D11" s="65">
        <f>VLOOKUP($A11,'Return Data'!$B$7:$R$2843,9,0)</f>
        <v>6.8135000000000003</v>
      </c>
      <c r="E11" s="66">
        <f t="shared" si="0"/>
        <v>14</v>
      </c>
      <c r="F11" s="65">
        <f>VLOOKUP($A11,'Return Data'!$B$7:$R$2843,10,0)</f>
        <v>4.7556000000000003</v>
      </c>
      <c r="G11" s="66">
        <f t="shared" si="1"/>
        <v>15</v>
      </c>
      <c r="H11" s="65">
        <f>VLOOKUP($A11,'Return Data'!$B$7:$R$2843,11,0)</f>
        <v>14.678599999999999</v>
      </c>
      <c r="I11" s="66">
        <f t="shared" si="2"/>
        <v>3</v>
      </c>
      <c r="J11" s="65">
        <f>VLOOKUP($A11,'Return Data'!$B$7:$R$2843,12,0)</f>
        <v>13.256500000000001</v>
      </c>
      <c r="K11" s="66">
        <f t="shared" si="3"/>
        <v>3</v>
      </c>
      <c r="L11" s="65">
        <f>VLOOKUP($A11,'Return Data'!$B$7:$R$2843,13,0)</f>
        <v>14.2719</v>
      </c>
      <c r="M11" s="66">
        <f t="shared" si="4"/>
        <v>3</v>
      </c>
      <c r="N11" s="65">
        <f>VLOOKUP($A11,'Return Data'!$B$7:$R$2843,17,0)</f>
        <v>6.3357000000000001</v>
      </c>
      <c r="O11" s="66">
        <f t="shared" si="6"/>
        <v>9</v>
      </c>
      <c r="P11" s="65">
        <f>VLOOKUP($A11,'Return Data'!$B$7:$R$2843,14,0)</f>
        <v>5.8037000000000001</v>
      </c>
      <c r="Q11" s="66">
        <f t="shared" si="7"/>
        <v>8</v>
      </c>
      <c r="R11" s="65">
        <f>VLOOKUP($A11,'Return Data'!$B$7:$R$2843,16,0)</f>
        <v>8.3352000000000004</v>
      </c>
      <c r="S11" s="67">
        <f t="shared" si="5"/>
        <v>7</v>
      </c>
    </row>
    <row r="12" spans="1:19" x14ac:dyDescent="0.3">
      <c r="A12" s="82" t="s">
        <v>662</v>
      </c>
      <c r="B12" s="64">
        <f>VLOOKUP($A12,'Return Data'!$B$7:$R$2843,3,0)</f>
        <v>44413</v>
      </c>
      <c r="C12" s="65">
        <f>VLOOKUP($A12,'Return Data'!$B$7:$R$2843,4,0)</f>
        <v>4.3391000000000002</v>
      </c>
      <c r="D12" s="65">
        <f>VLOOKUP($A12,'Return Data'!$B$7:$R$2843,9,0)</f>
        <v>6.6035000000000004</v>
      </c>
      <c r="E12" s="66">
        <f t="shared" si="0"/>
        <v>15</v>
      </c>
      <c r="F12" s="65">
        <f>VLOOKUP($A12,'Return Data'!$B$7:$R$2843,10,0)</f>
        <v>11.409800000000001</v>
      </c>
      <c r="G12" s="66">
        <f t="shared" si="1"/>
        <v>2</v>
      </c>
      <c r="H12" s="65">
        <f>VLOOKUP($A12,'Return Data'!$B$7:$R$2843,11,0)</f>
        <v>15.926</v>
      </c>
      <c r="I12" s="66">
        <f t="shared" si="2"/>
        <v>2</v>
      </c>
      <c r="J12" s="65">
        <f>VLOOKUP($A12,'Return Data'!$B$7:$R$2843,12,0)</f>
        <v>12.070499999999999</v>
      </c>
      <c r="K12" s="66">
        <f t="shared" si="3"/>
        <v>4</v>
      </c>
      <c r="L12" s="65">
        <f>VLOOKUP($A12,'Return Data'!$B$7:$R$2843,13,0)</f>
        <v>10.946</v>
      </c>
      <c r="M12" s="66">
        <f t="shared" si="4"/>
        <v>4</v>
      </c>
      <c r="N12" s="65">
        <f>VLOOKUP($A12,'Return Data'!$B$7:$R$2843,17,0)</f>
        <v>-22.049399999999999</v>
      </c>
      <c r="O12" s="66">
        <f t="shared" si="6"/>
        <v>17</v>
      </c>
      <c r="P12" s="65">
        <f>VLOOKUP($A12,'Return Data'!$B$7:$R$2843,14,0)</f>
        <v>-31.827999999999999</v>
      </c>
      <c r="Q12" s="66">
        <f t="shared" si="7"/>
        <v>17</v>
      </c>
      <c r="R12" s="65">
        <f>VLOOKUP($A12,'Return Data'!$B$7:$R$2843,16,0)</f>
        <v>-12.157400000000001</v>
      </c>
      <c r="S12" s="67">
        <f t="shared" si="5"/>
        <v>18</v>
      </c>
    </row>
    <row r="13" spans="1:19" x14ac:dyDescent="0.3">
      <c r="A13" s="82" t="s">
        <v>664</v>
      </c>
      <c r="B13" s="64">
        <f>VLOOKUP($A13,'Return Data'!$B$7:$R$2843,3,0)</f>
        <v>44413</v>
      </c>
      <c r="C13" s="65">
        <f>VLOOKUP($A13,'Return Data'!$B$7:$R$2843,4,0)</f>
        <v>32.428699999999999</v>
      </c>
      <c r="D13" s="65">
        <f>VLOOKUP($A13,'Return Data'!$B$7:$R$2843,9,0)</f>
        <v>3.4521000000000002</v>
      </c>
      <c r="E13" s="66">
        <f t="shared" si="0"/>
        <v>18</v>
      </c>
      <c r="F13" s="65">
        <f>VLOOKUP($A13,'Return Data'!$B$7:$R$2843,10,0)</f>
        <v>4.3487</v>
      </c>
      <c r="G13" s="66">
        <f t="shared" si="1"/>
        <v>18</v>
      </c>
      <c r="H13" s="65">
        <f>VLOOKUP($A13,'Return Data'!$B$7:$R$2843,11,0)</f>
        <v>4.8205999999999998</v>
      </c>
      <c r="I13" s="66">
        <f t="shared" si="2"/>
        <v>19</v>
      </c>
      <c r="J13" s="65">
        <f>VLOOKUP($A13,'Return Data'!$B$7:$R$2843,12,0)</f>
        <v>4.5563000000000002</v>
      </c>
      <c r="K13" s="66">
        <f t="shared" si="3"/>
        <v>16</v>
      </c>
      <c r="L13" s="65">
        <f>VLOOKUP($A13,'Return Data'!$B$7:$R$2843,13,0)</f>
        <v>6.3971999999999998</v>
      </c>
      <c r="M13" s="66">
        <f t="shared" si="4"/>
        <v>16</v>
      </c>
      <c r="N13" s="65">
        <f>VLOOKUP($A13,'Return Data'!$B$7:$R$2843,17,0)</f>
        <v>5.6687000000000003</v>
      </c>
      <c r="O13" s="66">
        <f t="shared" si="6"/>
        <v>10</v>
      </c>
      <c r="P13" s="65">
        <f>VLOOKUP($A13,'Return Data'!$B$7:$R$2843,14,0)</f>
        <v>2.7170000000000001</v>
      </c>
      <c r="Q13" s="66">
        <f t="shared" si="7"/>
        <v>14</v>
      </c>
      <c r="R13" s="65">
        <f>VLOOKUP($A13,'Return Data'!$B$7:$R$2843,16,0)</f>
        <v>6.9489000000000001</v>
      </c>
      <c r="S13" s="67">
        <f t="shared" si="5"/>
        <v>13</v>
      </c>
    </row>
    <row r="14" spans="1:19" x14ac:dyDescent="0.3">
      <c r="A14" s="82" t="s">
        <v>667</v>
      </c>
      <c r="B14" s="64">
        <f>VLOOKUP($A14,'Return Data'!$B$7:$R$2843,3,0)</f>
        <v>44413</v>
      </c>
      <c r="C14" s="65">
        <f>VLOOKUP($A14,'Return Data'!$B$7:$R$2843,4,0)</f>
        <v>22.4026</v>
      </c>
      <c r="D14" s="65">
        <f>VLOOKUP($A14,'Return Data'!$B$7:$R$2843,9,0)</f>
        <v>-12.135199999999999</v>
      </c>
      <c r="E14" s="66">
        <f t="shared" si="0"/>
        <v>20</v>
      </c>
      <c r="F14" s="65">
        <f>VLOOKUP($A14,'Return Data'!$B$7:$R$2843,10,0)</f>
        <v>-2.6440000000000001</v>
      </c>
      <c r="G14" s="66">
        <f t="shared" si="1"/>
        <v>20</v>
      </c>
      <c r="H14" s="65">
        <f>VLOOKUP($A14,'Return Data'!$B$7:$R$2843,11,0)</f>
        <v>9.9580000000000002</v>
      </c>
      <c r="I14" s="66">
        <f t="shared" si="2"/>
        <v>6</v>
      </c>
      <c r="J14" s="65">
        <f>VLOOKUP($A14,'Return Data'!$B$7:$R$2843,12,0)</f>
        <v>13.3245</v>
      </c>
      <c r="K14" s="66">
        <f t="shared" si="3"/>
        <v>2</v>
      </c>
      <c r="L14" s="65">
        <f>VLOOKUP($A14,'Return Data'!$B$7:$R$2843,13,0)</f>
        <v>15.136100000000001</v>
      </c>
      <c r="M14" s="66">
        <f t="shared" si="4"/>
        <v>2</v>
      </c>
      <c r="N14" s="65">
        <f>VLOOKUP($A14,'Return Data'!$B$7:$R$2843,17,0)</f>
        <v>3.7507999999999999</v>
      </c>
      <c r="O14" s="66">
        <f t="shared" si="6"/>
        <v>12</v>
      </c>
      <c r="P14" s="65">
        <f>VLOOKUP($A14,'Return Data'!$B$7:$R$2843,14,0)</f>
        <v>5.1345000000000001</v>
      </c>
      <c r="Q14" s="66">
        <f t="shared" si="7"/>
        <v>9</v>
      </c>
      <c r="R14" s="65">
        <f>VLOOKUP($A14,'Return Data'!$B$7:$R$2843,16,0)</f>
        <v>8.2615999999999996</v>
      </c>
      <c r="S14" s="67">
        <f t="shared" si="5"/>
        <v>8</v>
      </c>
    </row>
    <row r="15" spans="1:19" x14ac:dyDescent="0.3">
      <c r="A15" s="82" t="s">
        <v>675</v>
      </c>
      <c r="B15" s="64">
        <f>VLOOKUP($A15,'Return Data'!$B$7:$R$2843,3,0)</f>
        <v>44413</v>
      </c>
      <c r="C15" s="65">
        <f>VLOOKUP($A15,'Return Data'!$B$7:$R$2843,4,0)</f>
        <v>19.883400000000002</v>
      </c>
      <c r="D15" s="65">
        <f>VLOOKUP($A15,'Return Data'!$B$7:$R$2843,9,0)</f>
        <v>9.5032999999999994</v>
      </c>
      <c r="E15" s="66">
        <f t="shared" si="0"/>
        <v>6</v>
      </c>
      <c r="F15" s="65">
        <f>VLOOKUP($A15,'Return Data'!$B$7:$R$2843,10,0)</f>
        <v>9.6742000000000008</v>
      </c>
      <c r="G15" s="66">
        <f t="shared" si="1"/>
        <v>5</v>
      </c>
      <c r="H15" s="65">
        <f>VLOOKUP($A15,'Return Data'!$B$7:$R$2843,11,0)</f>
        <v>9.8101000000000003</v>
      </c>
      <c r="I15" s="66">
        <f t="shared" si="2"/>
        <v>7</v>
      </c>
      <c r="J15" s="65">
        <f>VLOOKUP($A15,'Return Data'!$B$7:$R$2843,12,0)</f>
        <v>9.1822999999999997</v>
      </c>
      <c r="K15" s="66">
        <f t="shared" si="3"/>
        <v>7</v>
      </c>
      <c r="L15" s="65">
        <f>VLOOKUP($A15,'Return Data'!$B$7:$R$2843,13,0)</f>
        <v>10.186</v>
      </c>
      <c r="M15" s="66">
        <f t="shared" si="4"/>
        <v>5</v>
      </c>
      <c r="N15" s="65">
        <f>VLOOKUP($A15,'Return Data'!$B$7:$R$2843,17,0)</f>
        <v>10.1091</v>
      </c>
      <c r="O15" s="66">
        <f t="shared" si="6"/>
        <v>1</v>
      </c>
      <c r="P15" s="65">
        <f>VLOOKUP($A15,'Return Data'!$B$7:$R$2843,14,0)</f>
        <v>9.5497999999999994</v>
      </c>
      <c r="Q15" s="66">
        <f t="shared" si="7"/>
        <v>1</v>
      </c>
      <c r="R15" s="65">
        <f>VLOOKUP($A15,'Return Data'!$B$7:$R$2843,16,0)</f>
        <v>9.7744999999999997</v>
      </c>
      <c r="S15" s="67">
        <f t="shared" si="5"/>
        <v>1</v>
      </c>
    </row>
    <row r="16" spans="1:19" x14ac:dyDescent="0.3">
      <c r="A16" s="82" t="s">
        <v>677</v>
      </c>
      <c r="B16" s="64">
        <f>VLOOKUP($A16,'Return Data'!$B$7:$R$2843,3,0)</f>
        <v>44413</v>
      </c>
      <c r="C16" s="65">
        <f>VLOOKUP($A16,'Return Data'!$B$7:$R$2843,4,0)</f>
        <v>26.097300000000001</v>
      </c>
      <c r="D16" s="65">
        <f>VLOOKUP($A16,'Return Data'!$B$7:$R$2843,9,0)</f>
        <v>7.1307</v>
      </c>
      <c r="E16" s="66">
        <f t="shared" si="0"/>
        <v>13</v>
      </c>
      <c r="F16" s="65">
        <f>VLOOKUP($A16,'Return Data'!$B$7:$R$2843,10,0)</f>
        <v>9.0336999999999996</v>
      </c>
      <c r="G16" s="66">
        <f t="shared" si="1"/>
        <v>6</v>
      </c>
      <c r="H16" s="65">
        <f>VLOOKUP($A16,'Return Data'!$B$7:$R$2843,11,0)</f>
        <v>8.4544999999999995</v>
      </c>
      <c r="I16" s="66">
        <f t="shared" si="2"/>
        <v>10</v>
      </c>
      <c r="J16" s="65">
        <f>VLOOKUP($A16,'Return Data'!$B$7:$R$2843,12,0)</f>
        <v>7.8316999999999997</v>
      </c>
      <c r="K16" s="66">
        <f t="shared" si="3"/>
        <v>9</v>
      </c>
      <c r="L16" s="65">
        <f>VLOOKUP($A16,'Return Data'!$B$7:$R$2843,13,0)</f>
        <v>8.5063999999999993</v>
      </c>
      <c r="M16" s="66">
        <f t="shared" si="4"/>
        <v>9</v>
      </c>
      <c r="N16" s="65">
        <f>VLOOKUP($A16,'Return Data'!$B$7:$R$2843,17,0)</f>
        <v>9.7102000000000004</v>
      </c>
      <c r="O16" s="66">
        <f t="shared" si="6"/>
        <v>2</v>
      </c>
      <c r="P16" s="65">
        <f>VLOOKUP($A16,'Return Data'!$B$7:$R$2843,14,0)</f>
        <v>9.4143000000000008</v>
      </c>
      <c r="Q16" s="66">
        <f t="shared" si="7"/>
        <v>2</v>
      </c>
      <c r="R16" s="65">
        <f>VLOOKUP($A16,'Return Data'!$B$7:$R$2843,16,0)</f>
        <v>9.4672999999999998</v>
      </c>
      <c r="S16" s="67">
        <f t="shared" si="5"/>
        <v>2</v>
      </c>
    </row>
    <row r="17" spans="1:19" x14ac:dyDescent="0.3">
      <c r="A17" s="82" t="s">
        <v>679</v>
      </c>
      <c r="B17" s="64">
        <f>VLOOKUP($A17,'Return Data'!$B$7:$R$2843,3,0)</f>
        <v>44413</v>
      </c>
      <c r="C17" s="65">
        <f>VLOOKUP($A17,'Return Data'!$B$7:$R$2843,4,0)</f>
        <v>14.34</v>
      </c>
      <c r="D17" s="65">
        <f>VLOOKUP($A17,'Return Data'!$B$7:$R$2843,9,0)</f>
        <v>5.0133999999999999</v>
      </c>
      <c r="E17" s="66">
        <f t="shared" si="0"/>
        <v>17</v>
      </c>
      <c r="F17" s="65">
        <f>VLOOKUP($A17,'Return Data'!$B$7:$R$2843,10,0)</f>
        <v>5.4664999999999999</v>
      </c>
      <c r="G17" s="66">
        <f t="shared" si="1"/>
        <v>13</v>
      </c>
      <c r="H17" s="65">
        <f>VLOOKUP($A17,'Return Data'!$B$7:$R$2843,11,0)</f>
        <v>5.9531999999999998</v>
      </c>
      <c r="I17" s="66">
        <f t="shared" si="2"/>
        <v>18</v>
      </c>
      <c r="J17" s="65">
        <f>VLOOKUP($A17,'Return Data'!$B$7:$R$2843,12,0)</f>
        <v>7.1733000000000002</v>
      </c>
      <c r="K17" s="66">
        <f t="shared" si="3"/>
        <v>11</v>
      </c>
      <c r="L17" s="65">
        <f>VLOOKUP($A17,'Return Data'!$B$7:$R$2843,13,0)</f>
        <v>8.3752999999999993</v>
      </c>
      <c r="M17" s="66">
        <f t="shared" si="4"/>
        <v>10</v>
      </c>
      <c r="N17" s="65">
        <f>VLOOKUP($A17,'Return Data'!$B$7:$R$2843,17,0)</f>
        <v>-0.7298</v>
      </c>
      <c r="O17" s="66">
        <f t="shared" si="6"/>
        <v>15</v>
      </c>
      <c r="P17" s="65">
        <f>VLOOKUP($A17,'Return Data'!$B$7:$R$2843,14,0)</f>
        <v>-0.5514</v>
      </c>
      <c r="Q17" s="66">
        <f t="shared" si="7"/>
        <v>15</v>
      </c>
      <c r="R17" s="65">
        <f>VLOOKUP($A17,'Return Data'!$B$7:$R$2843,16,0)</f>
        <v>4.9710000000000001</v>
      </c>
      <c r="S17" s="67">
        <f t="shared" si="5"/>
        <v>15</v>
      </c>
    </row>
    <row r="18" spans="1:19" x14ac:dyDescent="0.3">
      <c r="A18" s="82" t="s">
        <v>680</v>
      </c>
      <c r="B18" s="64">
        <f>VLOOKUP($A18,'Return Data'!$B$7:$R$2843,3,0)</f>
        <v>44413</v>
      </c>
      <c r="C18" s="65">
        <f>VLOOKUP($A18,'Return Data'!$B$7:$R$2843,4,0)</f>
        <v>13.886900000000001</v>
      </c>
      <c r="D18" s="65">
        <f>VLOOKUP($A18,'Return Data'!$B$7:$R$2843,9,0)</f>
        <v>7.8867000000000003</v>
      </c>
      <c r="E18" s="66">
        <f t="shared" si="0"/>
        <v>9</v>
      </c>
      <c r="F18" s="65">
        <f>VLOOKUP($A18,'Return Data'!$B$7:$R$2843,10,0)</f>
        <v>5.6386000000000003</v>
      </c>
      <c r="G18" s="66">
        <f t="shared" si="1"/>
        <v>12</v>
      </c>
      <c r="H18" s="65">
        <f>VLOOKUP($A18,'Return Data'!$B$7:$R$2843,11,0)</f>
        <v>6.3186</v>
      </c>
      <c r="I18" s="66">
        <f t="shared" si="2"/>
        <v>16</v>
      </c>
      <c r="J18" s="65">
        <f>VLOOKUP($A18,'Return Data'!$B$7:$R$2843,12,0)</f>
        <v>5.9481999999999999</v>
      </c>
      <c r="K18" s="66">
        <f t="shared" si="3"/>
        <v>13</v>
      </c>
      <c r="L18" s="65">
        <f>VLOOKUP($A18,'Return Data'!$B$7:$R$2843,13,0)</f>
        <v>6.5044000000000004</v>
      </c>
      <c r="M18" s="66">
        <f t="shared" si="4"/>
        <v>15</v>
      </c>
      <c r="N18" s="65">
        <f>VLOOKUP($A18,'Return Data'!$B$7:$R$2843,17,0)</f>
        <v>7.4938000000000002</v>
      </c>
      <c r="O18" s="66">
        <f t="shared" si="6"/>
        <v>6</v>
      </c>
      <c r="P18" s="65">
        <f>VLOOKUP($A18,'Return Data'!$B$7:$R$2843,14,0)</f>
        <v>8.1133000000000006</v>
      </c>
      <c r="Q18" s="66">
        <f t="shared" si="7"/>
        <v>4</v>
      </c>
      <c r="R18" s="65">
        <f>VLOOKUP($A18,'Return Data'!$B$7:$R$2843,16,0)</f>
        <v>7.6985000000000001</v>
      </c>
      <c r="S18" s="67">
        <f t="shared" si="5"/>
        <v>9</v>
      </c>
    </row>
    <row r="19" spans="1:19" x14ac:dyDescent="0.3">
      <c r="A19" s="82" t="s">
        <v>683</v>
      </c>
      <c r="B19" s="64">
        <f>VLOOKUP($A19,'Return Data'!$B$7:$R$2843,3,0)</f>
        <v>44413</v>
      </c>
      <c r="C19" s="65">
        <f>VLOOKUP($A19,'Return Data'!$B$7:$R$2843,4,0)</f>
        <v>1559.0416</v>
      </c>
      <c r="D19" s="65">
        <f>VLOOKUP($A19,'Return Data'!$B$7:$R$2843,9,0)</f>
        <v>7.1699000000000002</v>
      </c>
      <c r="E19" s="66">
        <f t="shared" si="0"/>
        <v>12</v>
      </c>
      <c r="F19" s="65">
        <f>VLOOKUP($A19,'Return Data'!$B$7:$R$2843,10,0)</f>
        <v>4.6938000000000004</v>
      </c>
      <c r="G19" s="66">
        <f t="shared" si="1"/>
        <v>16</v>
      </c>
      <c r="H19" s="65">
        <f>VLOOKUP($A19,'Return Data'!$B$7:$R$2843,11,0)</f>
        <v>6.0179</v>
      </c>
      <c r="I19" s="66">
        <f t="shared" si="2"/>
        <v>17</v>
      </c>
      <c r="J19" s="65">
        <f>VLOOKUP($A19,'Return Data'!$B$7:$R$2843,12,0)</f>
        <v>4.149</v>
      </c>
      <c r="K19" s="66">
        <f t="shared" si="3"/>
        <v>17</v>
      </c>
      <c r="L19" s="65">
        <f>VLOOKUP($A19,'Return Data'!$B$7:$R$2843,13,0)</f>
        <v>4.7896999999999998</v>
      </c>
      <c r="M19" s="66">
        <f t="shared" si="4"/>
        <v>17</v>
      </c>
      <c r="N19" s="65">
        <f>VLOOKUP($A19,'Return Data'!$B$7:$R$2843,17,0)</f>
        <v>7.3803999999999998</v>
      </c>
      <c r="O19" s="66">
        <f t="shared" si="6"/>
        <v>7</v>
      </c>
      <c r="P19" s="65">
        <f>VLOOKUP($A19,'Return Data'!$B$7:$R$2843,14,0)</f>
        <v>2.8843999999999999</v>
      </c>
      <c r="Q19" s="66">
        <f t="shared" si="7"/>
        <v>13</v>
      </c>
      <c r="R19" s="65">
        <f>VLOOKUP($A19,'Return Data'!$B$7:$R$2843,16,0)</f>
        <v>6.6242999999999999</v>
      </c>
      <c r="S19" s="67">
        <f t="shared" si="5"/>
        <v>14</v>
      </c>
    </row>
    <row r="20" spans="1:19" x14ac:dyDescent="0.3">
      <c r="A20" s="82" t="s">
        <v>685</v>
      </c>
      <c r="B20" s="64">
        <f>VLOOKUP($A20,'Return Data'!$B$7:$R$2843,3,0)</f>
        <v>44413</v>
      </c>
      <c r="C20" s="65">
        <f>VLOOKUP($A20,'Return Data'!$B$7:$R$2843,4,0)</f>
        <v>25.94</v>
      </c>
      <c r="D20" s="65">
        <f>VLOOKUP($A20,'Return Data'!$B$7:$R$2843,9,0)</f>
        <v>7.6890000000000001</v>
      </c>
      <c r="E20" s="66">
        <f t="shared" si="0"/>
        <v>10</v>
      </c>
      <c r="F20" s="65">
        <f>VLOOKUP($A20,'Return Data'!$B$7:$R$2843,10,0)</f>
        <v>6.6132</v>
      </c>
      <c r="G20" s="66">
        <f t="shared" si="1"/>
        <v>10</v>
      </c>
      <c r="H20" s="65">
        <f>VLOOKUP($A20,'Return Data'!$B$7:$R$2843,11,0)</f>
        <v>8.2472999999999992</v>
      </c>
      <c r="I20" s="66">
        <f t="shared" si="2"/>
        <v>12</v>
      </c>
      <c r="J20" s="65">
        <f>VLOOKUP($A20,'Return Data'!$B$7:$R$2843,12,0)</f>
        <v>7.2164000000000001</v>
      </c>
      <c r="K20" s="66">
        <f t="shared" si="3"/>
        <v>10</v>
      </c>
      <c r="L20" s="65">
        <f>VLOOKUP($A20,'Return Data'!$B$7:$R$2843,13,0)</f>
        <v>7.7945000000000002</v>
      </c>
      <c r="M20" s="66">
        <f t="shared" si="4"/>
        <v>11</v>
      </c>
      <c r="N20" s="65">
        <f>VLOOKUP($A20,'Return Data'!$B$7:$R$2843,17,0)</f>
        <v>7.9863999999999997</v>
      </c>
      <c r="O20" s="66">
        <f t="shared" si="6"/>
        <v>5</v>
      </c>
      <c r="P20" s="65">
        <f>VLOOKUP($A20,'Return Data'!$B$7:$R$2843,14,0)</f>
        <v>8.2304999999999993</v>
      </c>
      <c r="Q20" s="66">
        <f t="shared" si="7"/>
        <v>3</v>
      </c>
      <c r="R20" s="65">
        <f>VLOOKUP($A20,'Return Data'!$B$7:$R$2843,16,0)</f>
        <v>9.0997000000000003</v>
      </c>
      <c r="S20" s="67">
        <f t="shared" si="5"/>
        <v>4</v>
      </c>
    </row>
    <row r="21" spans="1:19" x14ac:dyDescent="0.3">
      <c r="A21" s="82" t="s">
        <v>687</v>
      </c>
      <c r="B21" s="64">
        <f>VLOOKUP($A21,'Return Data'!$B$7:$R$2843,3,0)</f>
        <v>44413</v>
      </c>
      <c r="C21" s="65">
        <f>VLOOKUP($A21,'Return Data'!$B$7:$R$2843,4,0)</f>
        <v>23.863900000000001</v>
      </c>
      <c r="D21" s="65">
        <f>VLOOKUP($A21,'Return Data'!$B$7:$R$2843,9,0)</f>
        <v>8.2175999999999991</v>
      </c>
      <c r="E21" s="66">
        <f t="shared" si="0"/>
        <v>8</v>
      </c>
      <c r="F21" s="65">
        <f>VLOOKUP($A21,'Return Data'!$B$7:$R$2843,10,0)</f>
        <v>5.3308999999999997</v>
      </c>
      <c r="G21" s="66">
        <f t="shared" si="1"/>
        <v>14</v>
      </c>
      <c r="H21" s="65">
        <f>VLOOKUP($A21,'Return Data'!$B$7:$R$2843,11,0)</f>
        <v>6.5442999999999998</v>
      </c>
      <c r="I21" s="66">
        <f t="shared" si="2"/>
        <v>14</v>
      </c>
      <c r="J21" s="65">
        <f>VLOOKUP($A21,'Return Data'!$B$7:$R$2843,12,0)</f>
        <v>5.0007999999999999</v>
      </c>
      <c r="K21" s="66">
        <f t="shared" si="3"/>
        <v>15</v>
      </c>
      <c r="L21" s="65">
        <f>VLOOKUP($A21,'Return Data'!$B$7:$R$2843,13,0)</f>
        <v>7.0965999999999996</v>
      </c>
      <c r="M21" s="66">
        <f t="shared" si="4"/>
        <v>13</v>
      </c>
      <c r="N21" s="65">
        <f>VLOOKUP($A21,'Return Data'!$B$7:$R$2843,17,0)</f>
        <v>4.6588000000000003</v>
      </c>
      <c r="O21" s="66">
        <f t="shared" si="6"/>
        <v>11</v>
      </c>
      <c r="P21" s="65">
        <f>VLOOKUP($A21,'Return Data'!$B$7:$R$2843,14,0)</f>
        <v>4.8731999999999998</v>
      </c>
      <c r="Q21" s="66">
        <f t="shared" si="7"/>
        <v>10</v>
      </c>
      <c r="R21" s="65">
        <f>VLOOKUP($A21,'Return Data'!$B$7:$R$2843,16,0)</f>
        <v>7.4508000000000001</v>
      </c>
      <c r="S21" s="67">
        <f t="shared" si="5"/>
        <v>10</v>
      </c>
    </row>
    <row r="22" spans="1:19" x14ac:dyDescent="0.3">
      <c r="A22" s="82" t="s">
        <v>689</v>
      </c>
      <c r="B22" s="64">
        <f>VLOOKUP($A22,'Return Data'!$B$7:$R$2843,3,0)</f>
        <v>44413</v>
      </c>
      <c r="C22" s="65">
        <f>VLOOKUP($A22,'Return Data'!$B$7:$R$2843,4,0)</f>
        <v>28.661300000000001</v>
      </c>
      <c r="D22" s="65">
        <f>VLOOKUP($A22,'Return Data'!$B$7:$R$2843,9,0)</f>
        <v>80.637500000000003</v>
      </c>
      <c r="E22" s="66">
        <f t="shared" si="0"/>
        <v>1</v>
      </c>
      <c r="F22" s="65">
        <f>VLOOKUP($A22,'Return Data'!$B$7:$R$2843,10,0)</f>
        <v>31.907800000000002</v>
      </c>
      <c r="G22" s="66">
        <f t="shared" si="1"/>
        <v>1</v>
      </c>
      <c r="H22" s="65">
        <f>VLOOKUP($A22,'Return Data'!$B$7:$R$2843,11,0)</f>
        <v>20.9588</v>
      </c>
      <c r="I22" s="66">
        <f t="shared" si="2"/>
        <v>1</v>
      </c>
      <c r="J22" s="65">
        <f>VLOOKUP($A22,'Return Data'!$B$7:$R$2843,12,0)</f>
        <v>17.113299999999999</v>
      </c>
      <c r="K22" s="66">
        <f t="shared" si="3"/>
        <v>1</v>
      </c>
      <c r="L22" s="65">
        <f>VLOOKUP($A22,'Return Data'!$B$7:$R$2843,13,0)</f>
        <v>16.175899999999999</v>
      </c>
      <c r="M22" s="66">
        <f t="shared" si="4"/>
        <v>1</v>
      </c>
      <c r="N22" s="65">
        <f>VLOOKUP($A22,'Return Data'!$B$7:$R$2843,17,0)</f>
        <v>3.3092999999999999</v>
      </c>
      <c r="O22" s="66">
        <f t="shared" si="6"/>
        <v>14</v>
      </c>
      <c r="P22" s="65">
        <f>VLOOKUP($A22,'Return Data'!$B$7:$R$2843,14,0)</f>
        <v>3.5537999999999998</v>
      </c>
      <c r="Q22" s="66">
        <f t="shared" si="7"/>
        <v>11</v>
      </c>
      <c r="R22" s="65">
        <f>VLOOKUP($A22,'Return Data'!$B$7:$R$2843,16,0)</f>
        <v>7.4101999999999997</v>
      </c>
      <c r="S22" s="67">
        <f t="shared" si="5"/>
        <v>11</v>
      </c>
    </row>
    <row r="23" spans="1:19" x14ac:dyDescent="0.3">
      <c r="A23" s="82" t="s">
        <v>691</v>
      </c>
      <c r="B23" s="64">
        <f>VLOOKUP($A23,'Return Data'!$B$7:$R$2843,3,0)</f>
        <v>44413</v>
      </c>
      <c r="C23" s="65">
        <f>VLOOKUP($A23,'Return Data'!$B$7:$R$2843,4,0)</f>
        <v>0.12870000000000001</v>
      </c>
      <c r="D23" s="65">
        <f>VLOOKUP($A23,'Return Data'!$B$7:$R$2843,9,0)</f>
        <v>11.0816</v>
      </c>
      <c r="E23" s="66">
        <f t="shared" si="0"/>
        <v>2</v>
      </c>
      <c r="F23" s="65">
        <f>VLOOKUP($A23,'Return Data'!$B$7:$R$2843,10,0)</f>
        <v>11.090999999999999</v>
      </c>
      <c r="G23" s="66">
        <f t="shared" si="1"/>
        <v>4</v>
      </c>
      <c r="H23" s="65">
        <f>VLOOKUP($A23,'Return Data'!$B$7:$R$2843,11,0)</f>
        <v>11.4239</v>
      </c>
      <c r="I23" s="66">
        <f t="shared" si="2"/>
        <v>5</v>
      </c>
      <c r="J23" s="65">
        <f>VLOOKUP($A23,'Return Data'!$B$7:$R$2843,12,0)</f>
        <v>-24.793700000000001</v>
      </c>
      <c r="K23" s="66">
        <f t="shared" si="3"/>
        <v>20</v>
      </c>
      <c r="L23" s="65">
        <f>VLOOKUP($A23,'Return Data'!$B$7:$R$2843,13,0)</f>
        <v>-20.3096</v>
      </c>
      <c r="M23" s="66">
        <f t="shared" si="4"/>
        <v>20</v>
      </c>
      <c r="N23" s="65"/>
      <c r="O23" s="66"/>
      <c r="P23" s="65"/>
      <c r="Q23" s="66"/>
      <c r="R23" s="65">
        <f>VLOOKUP($A23,'Return Data'!$B$7:$R$2843,16,0)</f>
        <v>-11.797499999999999</v>
      </c>
      <c r="S23" s="67">
        <f t="shared" si="5"/>
        <v>17</v>
      </c>
    </row>
    <row r="24" spans="1:19" x14ac:dyDescent="0.3">
      <c r="A24" s="82" t="s">
        <v>694</v>
      </c>
      <c r="B24" s="64">
        <f>VLOOKUP($A24,'Return Data'!$B$7:$R$2843,3,0)</f>
        <v>44413</v>
      </c>
      <c r="C24" s="65">
        <f>VLOOKUP($A24,'Return Data'!$B$7:$R$2843,4,0)</f>
        <v>16.065799999999999</v>
      </c>
      <c r="D24" s="65">
        <f>VLOOKUP($A24,'Return Data'!$B$7:$R$2843,9,0)</f>
        <v>6.5811000000000002</v>
      </c>
      <c r="E24" s="66">
        <f t="shared" si="0"/>
        <v>16</v>
      </c>
      <c r="F24" s="65">
        <f>VLOOKUP($A24,'Return Data'!$B$7:$R$2843,10,0)</f>
        <v>4.5332999999999997</v>
      </c>
      <c r="G24" s="66">
        <f t="shared" si="1"/>
        <v>17</v>
      </c>
      <c r="H24" s="65">
        <f>VLOOKUP($A24,'Return Data'!$B$7:$R$2843,11,0)</f>
        <v>8.2698999999999998</v>
      </c>
      <c r="I24" s="66">
        <f t="shared" si="2"/>
        <v>11</v>
      </c>
      <c r="J24" s="65">
        <f>VLOOKUP($A24,'Return Data'!$B$7:$R$2843,12,0)</f>
        <v>9.9469999999999992</v>
      </c>
      <c r="K24" s="66">
        <f t="shared" si="3"/>
        <v>5</v>
      </c>
      <c r="L24" s="65">
        <f>VLOOKUP($A24,'Return Data'!$B$7:$R$2843,13,0)</f>
        <v>10.071400000000001</v>
      </c>
      <c r="M24" s="66">
        <f t="shared" si="4"/>
        <v>6</v>
      </c>
      <c r="N24" s="65">
        <f>VLOOKUP($A24,'Return Data'!$B$7:$R$2843,17,0)</f>
        <v>3.5748000000000002</v>
      </c>
      <c r="O24" s="66">
        <f>RANK(N24,N$8:N$27,0)</f>
        <v>13</v>
      </c>
      <c r="P24" s="65">
        <f>VLOOKUP($A24,'Return Data'!$B$7:$R$2843,14,0)</f>
        <v>3.5278999999999998</v>
      </c>
      <c r="Q24" s="66">
        <f>RANK(P24,P$8:P$27,0)</f>
        <v>12</v>
      </c>
      <c r="R24" s="65">
        <f>VLOOKUP($A24,'Return Data'!$B$7:$R$2843,16,0)</f>
        <v>7.1612</v>
      </c>
      <c r="S24" s="67">
        <f t="shared" si="5"/>
        <v>12</v>
      </c>
    </row>
    <row r="25" spans="1:19" x14ac:dyDescent="0.3">
      <c r="A25" s="82" t="s">
        <v>700</v>
      </c>
      <c r="B25" s="64">
        <f>VLOOKUP($A25,'Return Data'!$B$7:$R$2843,3,0)</f>
        <v>44413</v>
      </c>
      <c r="C25" s="65">
        <f>VLOOKUP($A25,'Return Data'!$B$7:$R$2843,4,0)</f>
        <v>37.004100000000001</v>
      </c>
      <c r="D25" s="65">
        <f>VLOOKUP($A25,'Return Data'!$B$7:$R$2843,9,0)</f>
        <v>9.6494999999999997</v>
      </c>
      <c r="E25" s="66">
        <f t="shared" si="0"/>
        <v>5</v>
      </c>
      <c r="F25" s="65">
        <f>VLOOKUP($A25,'Return Data'!$B$7:$R$2843,10,0)</f>
        <v>7.3747999999999996</v>
      </c>
      <c r="G25" s="66">
        <f t="shared" si="1"/>
        <v>7</v>
      </c>
      <c r="H25" s="65">
        <f>VLOOKUP($A25,'Return Data'!$B$7:$R$2843,11,0)</f>
        <v>7.5364000000000004</v>
      </c>
      <c r="I25" s="66">
        <f t="shared" si="2"/>
        <v>13</v>
      </c>
      <c r="J25" s="65">
        <f>VLOOKUP($A25,'Return Data'!$B$7:$R$2843,12,0)</f>
        <v>6.3967999999999998</v>
      </c>
      <c r="K25" s="66">
        <f t="shared" si="3"/>
        <v>12</v>
      </c>
      <c r="L25" s="65">
        <f>VLOOKUP($A25,'Return Data'!$B$7:$R$2843,13,0)</f>
        <v>7.7698999999999998</v>
      </c>
      <c r="M25" s="66">
        <f t="shared" si="4"/>
        <v>12</v>
      </c>
      <c r="N25" s="65">
        <f>VLOOKUP($A25,'Return Data'!$B$7:$R$2843,17,0)</f>
        <v>8.5556999999999999</v>
      </c>
      <c r="O25" s="66">
        <f>RANK(N25,N$8:N$27,0)</f>
        <v>4</v>
      </c>
      <c r="P25" s="65">
        <f>VLOOKUP($A25,'Return Data'!$B$7:$R$2843,14,0)</f>
        <v>8.0966000000000005</v>
      </c>
      <c r="Q25" s="66">
        <f>RANK(P25,P$8:P$27,0)</f>
        <v>5</v>
      </c>
      <c r="R25" s="65">
        <f>VLOOKUP($A25,'Return Data'!$B$7:$R$2843,16,0)</f>
        <v>9.1693999999999996</v>
      </c>
      <c r="S25" s="67">
        <f t="shared" si="5"/>
        <v>3</v>
      </c>
    </row>
    <row r="26" spans="1:19" x14ac:dyDescent="0.3">
      <c r="A26" s="82" t="s">
        <v>708</v>
      </c>
      <c r="B26" s="64">
        <f>VLOOKUP($A26,'Return Data'!$B$7:$R$2843,3,0)</f>
        <v>44413</v>
      </c>
      <c r="C26" s="65">
        <f>VLOOKUP($A26,'Return Data'!$B$7:$R$2843,4,0)</f>
        <v>0.64770000000000005</v>
      </c>
      <c r="D26" s="65">
        <f>VLOOKUP($A26,'Return Data'!$B$7:$R$2843,9,0)</f>
        <v>10.8239</v>
      </c>
      <c r="E26" s="66">
        <f t="shared" si="0"/>
        <v>3</v>
      </c>
      <c r="F26" s="65">
        <f>VLOOKUP($A26,'Return Data'!$B$7:$R$2843,10,0)</f>
        <v>11.1465</v>
      </c>
      <c r="G26" s="66">
        <f t="shared" si="1"/>
        <v>3</v>
      </c>
      <c r="H26" s="65">
        <f>VLOOKUP($A26,'Return Data'!$B$7:$R$2843,11,0)</f>
        <v>11.45</v>
      </c>
      <c r="I26" s="66">
        <f t="shared" si="2"/>
        <v>4</v>
      </c>
      <c r="J26" s="65">
        <f>VLOOKUP($A26,'Return Data'!$B$7:$R$2843,12,0)</f>
        <v>-24.124500000000001</v>
      </c>
      <c r="K26" s="66">
        <f t="shared" si="3"/>
        <v>19</v>
      </c>
      <c r="L26" s="65">
        <f>VLOOKUP($A26,'Return Data'!$B$7:$R$2843,13,0)</f>
        <v>-16.2529</v>
      </c>
      <c r="M26" s="66">
        <f t="shared" si="4"/>
        <v>19</v>
      </c>
      <c r="N26" s="65"/>
      <c r="O26" s="66"/>
      <c r="P26" s="65"/>
      <c r="Q26" s="66"/>
      <c r="R26" s="65">
        <f>VLOOKUP($A26,'Return Data'!$B$7:$R$2843,16,0)</f>
        <v>-44.058100000000003</v>
      </c>
      <c r="S26" s="67">
        <f t="shared" si="5"/>
        <v>20</v>
      </c>
    </row>
    <row r="27" spans="1:19" x14ac:dyDescent="0.3">
      <c r="A27" s="82" t="s">
        <v>710</v>
      </c>
      <c r="B27" s="64">
        <f>VLOOKUP($A27,'Return Data'!$B$7:$R$2843,3,0)</f>
        <v>44413</v>
      </c>
      <c r="C27" s="65">
        <f>VLOOKUP($A27,'Return Data'!$B$7:$R$2843,4,0)</f>
        <v>12.7539</v>
      </c>
      <c r="D27" s="65">
        <f>VLOOKUP($A27,'Return Data'!$B$7:$R$2843,9,0)</f>
        <v>7.2732000000000001</v>
      </c>
      <c r="E27" s="66">
        <f t="shared" si="0"/>
        <v>11</v>
      </c>
      <c r="F27" s="65">
        <f>VLOOKUP($A27,'Return Data'!$B$7:$R$2843,10,0)</f>
        <v>5.8555999999999999</v>
      </c>
      <c r="G27" s="66">
        <f t="shared" si="1"/>
        <v>11</v>
      </c>
      <c r="H27" s="65">
        <f>VLOOKUP($A27,'Return Data'!$B$7:$R$2843,11,0)</f>
        <v>6.5141999999999998</v>
      </c>
      <c r="I27" s="66">
        <f t="shared" si="2"/>
        <v>15</v>
      </c>
      <c r="J27" s="65">
        <f>VLOOKUP($A27,'Return Data'!$B$7:$R$2843,12,0)</f>
        <v>5.9328000000000003</v>
      </c>
      <c r="K27" s="66">
        <f t="shared" si="3"/>
        <v>14</v>
      </c>
      <c r="L27" s="65">
        <f>VLOOKUP($A27,'Return Data'!$B$7:$R$2843,13,0)</f>
        <v>6.6093999999999999</v>
      </c>
      <c r="M27" s="66">
        <f t="shared" si="4"/>
        <v>14</v>
      </c>
      <c r="N27" s="65">
        <f>VLOOKUP($A27,'Return Data'!$B$7:$R$2843,17,0)</f>
        <v>-15.252800000000001</v>
      </c>
      <c r="O27" s="66">
        <f>RANK(N27,N$8:N$27,0)</f>
        <v>16</v>
      </c>
      <c r="P27" s="65">
        <f>VLOOKUP($A27,'Return Data'!$B$7:$R$2843,14,0)</f>
        <v>-9.3946000000000005</v>
      </c>
      <c r="Q27" s="66">
        <f>RANK(P27,P$8:P$27,0)</f>
        <v>16</v>
      </c>
      <c r="R27" s="65">
        <f>VLOOKUP($A27,'Return Data'!$B$7:$R$2843,16,0)</f>
        <v>2.7240000000000002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10.067335</v>
      </c>
      <c r="E29" s="88"/>
      <c r="F29" s="89">
        <f>AVERAGE(F8:F27)</f>
        <v>7.5380650000000005</v>
      </c>
      <c r="G29" s="88"/>
      <c r="H29" s="89">
        <f>AVERAGE(H8:H27)</f>
        <v>9.0233549999999987</v>
      </c>
      <c r="I29" s="88"/>
      <c r="J29" s="89">
        <f>AVERAGE(J8:J27)</f>
        <v>4.8775400000000007</v>
      </c>
      <c r="K29" s="88"/>
      <c r="L29" s="89">
        <f>AVERAGE(L8:L27)</f>
        <v>6.1309649999999998</v>
      </c>
      <c r="M29" s="88"/>
      <c r="N29" s="89">
        <f>AVERAGE(N8:N27)</f>
        <v>3.3148058823529412</v>
      </c>
      <c r="O29" s="88"/>
      <c r="P29" s="89">
        <f>AVERAGE(P8:P27)</f>
        <v>2.6316411764705889</v>
      </c>
      <c r="Q29" s="88"/>
      <c r="R29" s="89">
        <f>AVERAGE(R8:R27)</f>
        <v>1.9678149999999994</v>
      </c>
      <c r="S29" s="90"/>
    </row>
    <row r="30" spans="1:19" x14ac:dyDescent="0.3">
      <c r="A30" s="87" t="s">
        <v>28</v>
      </c>
      <c r="B30" s="88"/>
      <c r="C30" s="88"/>
      <c r="D30" s="89">
        <f>MIN(D8:D27)</f>
        <v>-12.135199999999999</v>
      </c>
      <c r="E30" s="88"/>
      <c r="F30" s="89">
        <f>MIN(F8:F27)</f>
        <v>-2.6440000000000001</v>
      </c>
      <c r="G30" s="88"/>
      <c r="H30" s="89">
        <f>MIN(H8:H27)</f>
        <v>0</v>
      </c>
      <c r="I30" s="88"/>
      <c r="J30" s="89">
        <f>MIN(J8:J27)</f>
        <v>-24.793700000000001</v>
      </c>
      <c r="K30" s="88"/>
      <c r="L30" s="89">
        <f>MIN(L8:L27)</f>
        <v>-20.3096</v>
      </c>
      <c r="M30" s="88"/>
      <c r="N30" s="89">
        <f>MIN(N8:N27)</f>
        <v>-22.049399999999999</v>
      </c>
      <c r="O30" s="88"/>
      <c r="P30" s="89">
        <f>MIN(P8:P27)</f>
        <v>-31.827999999999999</v>
      </c>
      <c r="Q30" s="88"/>
      <c r="R30" s="89">
        <f>MIN(R8:R27)</f>
        <v>-44.058100000000003</v>
      </c>
      <c r="S30" s="90"/>
    </row>
    <row r="31" spans="1:19" ht="15" thickBot="1" x14ac:dyDescent="0.35">
      <c r="A31" s="91" t="s">
        <v>29</v>
      </c>
      <c r="B31" s="92"/>
      <c r="C31" s="92"/>
      <c r="D31" s="93">
        <f>MAX(D8:D27)</f>
        <v>80.637500000000003</v>
      </c>
      <c r="E31" s="92"/>
      <c r="F31" s="93">
        <f>MAX(F8:F27)</f>
        <v>31.907800000000002</v>
      </c>
      <c r="G31" s="92"/>
      <c r="H31" s="93">
        <f>MAX(H8:H27)</f>
        <v>20.9588</v>
      </c>
      <c r="I31" s="92"/>
      <c r="J31" s="93">
        <f>MAX(J8:J27)</f>
        <v>17.113299999999999</v>
      </c>
      <c r="K31" s="92"/>
      <c r="L31" s="93">
        <f>MAX(L8:L27)</f>
        <v>16.175899999999999</v>
      </c>
      <c r="M31" s="92"/>
      <c r="N31" s="93">
        <f>MAX(N8:N27)</f>
        <v>10.1091</v>
      </c>
      <c r="O31" s="92"/>
      <c r="P31" s="93">
        <f>MAX(P8:P27)</f>
        <v>9.5497999999999994</v>
      </c>
      <c r="Q31" s="92"/>
      <c r="R31" s="93">
        <f>MAX(R8:R27)</f>
        <v>9.7744999999999997</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44413</v>
      </c>
      <c r="C8" s="65">
        <f>VLOOKUP($A8,'Return Data'!$B$7:$R$2843,4,0)</f>
        <v>15.7196</v>
      </c>
      <c r="D8" s="65">
        <f>VLOOKUP($A8,'Return Data'!$B$7:$R$2843,9,0)</f>
        <v>7.5152999999999999</v>
      </c>
      <c r="E8" s="66">
        <f t="shared" ref="E8:E27" si="0">RANK(D8,D$8:D$27,0)</f>
        <v>7</v>
      </c>
      <c r="F8" s="65">
        <f>VLOOKUP($A8,'Return Data'!$B$7:$R$2843,10,0)</f>
        <v>6.3022</v>
      </c>
      <c r="G8" s="66">
        <f t="shared" ref="G8:G27" si="1">RANK(F8,F$8:F$27,0)</f>
        <v>8</v>
      </c>
      <c r="H8" s="65">
        <f>VLOOKUP($A8,'Return Data'!$B$7:$R$2843,11,0)</f>
        <v>7.9885999999999999</v>
      </c>
      <c r="I8" s="66">
        <f t="shared" ref="I8:I27" si="2">RANK(H8,H$8:H$27,0)</f>
        <v>8</v>
      </c>
      <c r="J8" s="65">
        <f>VLOOKUP($A8,'Return Data'!$B$7:$R$2843,12,0)</f>
        <v>8.4006000000000007</v>
      </c>
      <c r="K8" s="66">
        <f t="shared" ref="K8:K27" si="3">RANK(J8,J$8:J$27,0)</f>
        <v>7</v>
      </c>
      <c r="L8" s="65">
        <f>VLOOKUP($A8,'Return Data'!$B$7:$R$2843,13,0)</f>
        <v>8.9792000000000005</v>
      </c>
      <c r="M8" s="66">
        <f t="shared" ref="M8:M27" si="4">RANK(L8,L$8:L$27,0)</f>
        <v>6</v>
      </c>
      <c r="N8" s="65">
        <f>VLOOKUP($A8,'Return Data'!$B$7:$R$2843,17,0)</f>
        <v>6.0221999999999998</v>
      </c>
      <c r="O8" s="66">
        <f>RANK(N8,N$8:N$27,0)</f>
        <v>8</v>
      </c>
      <c r="P8" s="65">
        <f>VLOOKUP($A8,'Return Data'!$B$7:$R$2843,14,0)</f>
        <v>6.0233999999999996</v>
      </c>
      <c r="Q8" s="66">
        <f>RANK(P8,P$8:P$27,0)</f>
        <v>7</v>
      </c>
      <c r="R8" s="65">
        <f>VLOOKUP($A8,'Return Data'!$B$7:$R$2843,16,0)</f>
        <v>7.4231999999999996</v>
      </c>
      <c r="S8" s="67">
        <f t="shared" ref="S8:S27" si="5">RANK(R8,R$8:R$27,0)</f>
        <v>7</v>
      </c>
    </row>
    <row r="9" spans="1:19" x14ac:dyDescent="0.3">
      <c r="A9" s="82" t="s">
        <v>655</v>
      </c>
      <c r="B9" s="64">
        <f>VLOOKUP($A9,'Return Data'!$B$7:$R$2843,3,0)</f>
        <v>44413</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-14.894600000000001</v>
      </c>
      <c r="S9" s="67">
        <f t="shared" si="5"/>
        <v>19</v>
      </c>
    </row>
    <row r="10" spans="1:19" x14ac:dyDescent="0.3">
      <c r="A10" s="82" t="s">
        <v>657</v>
      </c>
      <c r="B10" s="64">
        <f>VLOOKUP($A10,'Return Data'!$B$7:$R$2843,3,0)</f>
        <v>44413</v>
      </c>
      <c r="C10" s="65">
        <f>VLOOKUP($A10,'Return Data'!$B$7:$R$2843,4,0)</f>
        <v>16.702400000000001</v>
      </c>
      <c r="D10" s="65">
        <f>VLOOKUP($A10,'Return Data'!$B$7:$R$2843,9,0)</f>
        <v>8.7422000000000004</v>
      </c>
      <c r="E10" s="66">
        <f t="shared" si="0"/>
        <v>6</v>
      </c>
      <c r="F10" s="65">
        <f>VLOOKUP($A10,'Return Data'!$B$7:$R$2843,10,0)</f>
        <v>6.2784000000000004</v>
      </c>
      <c r="G10" s="66">
        <f t="shared" si="1"/>
        <v>9</v>
      </c>
      <c r="H10" s="65">
        <f>VLOOKUP($A10,'Return Data'!$B$7:$R$2843,11,0)</f>
        <v>7.5959000000000003</v>
      </c>
      <c r="I10" s="66">
        <f t="shared" si="2"/>
        <v>10</v>
      </c>
      <c r="J10" s="65">
        <f>VLOOKUP($A10,'Return Data'!$B$7:$R$2843,12,0)</f>
        <v>6.9560000000000004</v>
      </c>
      <c r="K10" s="66">
        <f t="shared" si="3"/>
        <v>9</v>
      </c>
      <c r="L10" s="65">
        <f>VLOOKUP($A10,'Return Data'!$B$7:$R$2843,13,0)</f>
        <v>7.5167000000000002</v>
      </c>
      <c r="M10" s="66">
        <f t="shared" si="4"/>
        <v>10</v>
      </c>
      <c r="N10" s="65">
        <f>VLOOKUP($A10,'Return Data'!$B$7:$R$2843,17,0)</f>
        <v>7.7817999999999996</v>
      </c>
      <c r="O10" s="66">
        <f t="shared" ref="O10:O22" si="6">RANK(N10,N$8:N$27,0)</f>
        <v>4</v>
      </c>
      <c r="P10" s="65">
        <f>VLOOKUP($A10,'Return Data'!$B$7:$R$2843,14,0)</f>
        <v>6.4667000000000003</v>
      </c>
      <c r="Q10" s="66">
        <f t="shared" ref="Q10:Q22" si="7">RANK(P10,P$8:P$27,0)</f>
        <v>6</v>
      </c>
      <c r="R10" s="65">
        <f>VLOOKUP($A10,'Return Data'!$B$7:$R$2843,16,0)</f>
        <v>7.5330000000000004</v>
      </c>
      <c r="S10" s="67">
        <f t="shared" si="5"/>
        <v>6</v>
      </c>
    </row>
    <row r="11" spans="1:19" x14ac:dyDescent="0.3">
      <c r="A11" s="82" t="s">
        <v>658</v>
      </c>
      <c r="B11" s="64">
        <f>VLOOKUP($A11,'Return Data'!$B$7:$R$2843,3,0)</f>
        <v>44413</v>
      </c>
      <c r="C11" s="65">
        <f>VLOOKUP($A11,'Return Data'!$B$7:$R$2843,4,0)</f>
        <v>15.812799999999999</v>
      </c>
      <c r="D11" s="65">
        <f>VLOOKUP($A11,'Return Data'!$B$7:$R$2843,9,0)</f>
        <v>6.2053000000000003</v>
      </c>
      <c r="E11" s="66">
        <f t="shared" si="0"/>
        <v>14</v>
      </c>
      <c r="F11" s="65">
        <f>VLOOKUP($A11,'Return Data'!$B$7:$R$2843,10,0)</f>
        <v>4.1092000000000004</v>
      </c>
      <c r="G11" s="66">
        <f t="shared" si="1"/>
        <v>15</v>
      </c>
      <c r="H11" s="65">
        <f>VLOOKUP($A11,'Return Data'!$B$7:$R$2843,11,0)</f>
        <v>13.9602</v>
      </c>
      <c r="I11" s="66">
        <f t="shared" si="2"/>
        <v>3</v>
      </c>
      <c r="J11" s="65">
        <f>VLOOKUP($A11,'Return Data'!$B$7:$R$2843,12,0)</f>
        <v>12.5022</v>
      </c>
      <c r="K11" s="66">
        <f t="shared" si="3"/>
        <v>3</v>
      </c>
      <c r="L11" s="65">
        <f>VLOOKUP($A11,'Return Data'!$B$7:$R$2843,13,0)</f>
        <v>13.4787</v>
      </c>
      <c r="M11" s="66">
        <f t="shared" si="4"/>
        <v>3</v>
      </c>
      <c r="N11" s="65">
        <f>VLOOKUP($A11,'Return Data'!$B$7:$R$2843,17,0)</f>
        <v>5.5347</v>
      </c>
      <c r="O11" s="66">
        <f t="shared" si="6"/>
        <v>9</v>
      </c>
      <c r="P11" s="65">
        <f>VLOOKUP($A11,'Return Data'!$B$7:$R$2843,14,0)</f>
        <v>4.9541000000000004</v>
      </c>
      <c r="Q11" s="66">
        <f t="shared" si="7"/>
        <v>8</v>
      </c>
      <c r="R11" s="65">
        <f>VLOOKUP($A11,'Return Data'!$B$7:$R$2843,16,0)</f>
        <v>7.2614000000000001</v>
      </c>
      <c r="S11" s="67">
        <f t="shared" si="5"/>
        <v>8</v>
      </c>
    </row>
    <row r="12" spans="1:19" x14ac:dyDescent="0.3">
      <c r="A12" s="82" t="s">
        <v>663</v>
      </c>
      <c r="B12" s="64">
        <f>VLOOKUP($A12,'Return Data'!$B$7:$R$2843,3,0)</f>
        <v>44413</v>
      </c>
      <c r="C12" s="65">
        <f>VLOOKUP($A12,'Return Data'!$B$7:$R$2843,4,0)</f>
        <v>4.2859999999999996</v>
      </c>
      <c r="D12" s="65">
        <f>VLOOKUP($A12,'Return Data'!$B$7:$R$2843,9,0)</f>
        <v>6.3247</v>
      </c>
      <c r="E12" s="66">
        <f t="shared" si="0"/>
        <v>13</v>
      </c>
      <c r="F12" s="65">
        <f>VLOOKUP($A12,'Return Data'!$B$7:$R$2843,10,0)</f>
        <v>11.1244</v>
      </c>
      <c r="G12" s="66">
        <f t="shared" si="1"/>
        <v>3</v>
      </c>
      <c r="H12" s="65">
        <f>VLOOKUP($A12,'Return Data'!$B$7:$R$2843,11,0)</f>
        <v>15.6244</v>
      </c>
      <c r="I12" s="66">
        <f t="shared" si="2"/>
        <v>2</v>
      </c>
      <c r="J12" s="65">
        <f>VLOOKUP($A12,'Return Data'!$B$7:$R$2843,12,0)</f>
        <v>11.766999999999999</v>
      </c>
      <c r="K12" s="66">
        <f t="shared" si="3"/>
        <v>4</v>
      </c>
      <c r="L12" s="65">
        <f>VLOOKUP($A12,'Return Data'!$B$7:$R$2843,13,0)</f>
        <v>10.6379</v>
      </c>
      <c r="M12" s="66">
        <f t="shared" si="4"/>
        <v>4</v>
      </c>
      <c r="N12" s="65">
        <f>VLOOKUP($A12,'Return Data'!$B$7:$R$2843,17,0)</f>
        <v>-22.2666</v>
      </c>
      <c r="O12" s="66">
        <f t="shared" si="6"/>
        <v>17</v>
      </c>
      <c r="P12" s="65">
        <f>VLOOKUP($A12,'Return Data'!$B$7:$R$2843,14,0)</f>
        <v>-32.008299999999998</v>
      </c>
      <c r="Q12" s="66">
        <f t="shared" si="7"/>
        <v>17</v>
      </c>
      <c r="R12" s="65">
        <f>VLOOKUP($A12,'Return Data'!$B$7:$R$2843,16,0)</f>
        <v>-12.325200000000001</v>
      </c>
      <c r="S12" s="67">
        <f t="shared" si="5"/>
        <v>18</v>
      </c>
    </row>
    <row r="13" spans="1:19" x14ac:dyDescent="0.3">
      <c r="A13" s="82" t="s">
        <v>665</v>
      </c>
      <c r="B13" s="64">
        <f>VLOOKUP($A13,'Return Data'!$B$7:$R$2843,3,0)</f>
        <v>44413</v>
      </c>
      <c r="C13" s="65">
        <f>VLOOKUP($A13,'Return Data'!$B$7:$R$2843,4,0)</f>
        <v>30.657499999999999</v>
      </c>
      <c r="D13" s="65">
        <f>VLOOKUP($A13,'Return Data'!$B$7:$R$2843,9,0)</f>
        <v>2.6212</v>
      </c>
      <c r="E13" s="66">
        <f t="shared" si="0"/>
        <v>18</v>
      </c>
      <c r="F13" s="65">
        <f>VLOOKUP($A13,'Return Data'!$B$7:$R$2843,10,0)</f>
        <v>3.5251000000000001</v>
      </c>
      <c r="G13" s="66">
        <f t="shared" si="1"/>
        <v>16</v>
      </c>
      <c r="H13" s="65">
        <f>VLOOKUP($A13,'Return Data'!$B$7:$R$2843,11,0)</f>
        <v>4.0042</v>
      </c>
      <c r="I13" s="66">
        <f t="shared" si="2"/>
        <v>19</v>
      </c>
      <c r="J13" s="65">
        <f>VLOOKUP($A13,'Return Data'!$B$7:$R$2843,12,0)</f>
        <v>3.7370000000000001</v>
      </c>
      <c r="K13" s="66">
        <f t="shared" si="3"/>
        <v>16</v>
      </c>
      <c r="L13" s="65">
        <f>VLOOKUP($A13,'Return Data'!$B$7:$R$2843,13,0)</f>
        <v>5.5495000000000001</v>
      </c>
      <c r="M13" s="66">
        <f t="shared" si="4"/>
        <v>15</v>
      </c>
      <c r="N13" s="65">
        <f>VLOOKUP($A13,'Return Data'!$B$7:$R$2843,17,0)</f>
        <v>4.8391999999999999</v>
      </c>
      <c r="O13" s="66">
        <f t="shared" si="6"/>
        <v>10</v>
      </c>
      <c r="P13" s="65">
        <f>VLOOKUP($A13,'Return Data'!$B$7:$R$2843,14,0)</f>
        <v>1.8967000000000001</v>
      </c>
      <c r="Q13" s="66">
        <f t="shared" si="7"/>
        <v>13</v>
      </c>
      <c r="R13" s="65">
        <f>VLOOKUP($A13,'Return Data'!$B$7:$R$2843,16,0)</f>
        <v>6.3331</v>
      </c>
      <c r="S13" s="67">
        <f t="shared" si="5"/>
        <v>11</v>
      </c>
    </row>
    <row r="14" spans="1:19" x14ac:dyDescent="0.3">
      <c r="A14" s="82" t="s">
        <v>666</v>
      </c>
      <c r="B14" s="64">
        <f>VLOOKUP($A14,'Return Data'!$B$7:$R$2843,3,0)</f>
        <v>44413</v>
      </c>
      <c r="C14" s="65">
        <f>VLOOKUP($A14,'Return Data'!$B$7:$R$2843,4,0)</f>
        <v>21.031099999999999</v>
      </c>
      <c r="D14" s="65">
        <f>VLOOKUP($A14,'Return Data'!$B$7:$R$2843,9,0)</f>
        <v>-12.1343</v>
      </c>
      <c r="E14" s="66">
        <f t="shared" si="0"/>
        <v>20</v>
      </c>
      <c r="F14" s="65">
        <f>VLOOKUP($A14,'Return Data'!$B$7:$R$2843,10,0)</f>
        <v>-2.6440000000000001</v>
      </c>
      <c r="G14" s="66">
        <f t="shared" si="1"/>
        <v>20</v>
      </c>
      <c r="H14" s="65">
        <f>VLOOKUP($A14,'Return Data'!$B$7:$R$2843,11,0)</f>
        <v>9.8232999999999997</v>
      </c>
      <c r="I14" s="66">
        <f t="shared" si="2"/>
        <v>6</v>
      </c>
      <c r="J14" s="65">
        <f>VLOOKUP($A14,'Return Data'!$B$7:$R$2843,12,0)</f>
        <v>13.0161</v>
      </c>
      <c r="K14" s="66">
        <f t="shared" si="3"/>
        <v>2</v>
      </c>
      <c r="L14" s="65">
        <f>VLOOKUP($A14,'Return Data'!$B$7:$R$2843,13,0)</f>
        <v>14.726599999999999</v>
      </c>
      <c r="M14" s="66">
        <f t="shared" si="4"/>
        <v>2</v>
      </c>
      <c r="N14" s="65">
        <f>VLOOKUP($A14,'Return Data'!$B$7:$R$2843,17,0)</f>
        <v>3.2328000000000001</v>
      </c>
      <c r="O14" s="66">
        <f t="shared" si="6"/>
        <v>12</v>
      </c>
      <c r="P14" s="65">
        <f>VLOOKUP($A14,'Return Data'!$B$7:$R$2843,14,0)</f>
        <v>4.5309999999999997</v>
      </c>
      <c r="Q14" s="66">
        <f t="shared" si="7"/>
        <v>9</v>
      </c>
      <c r="R14" s="65">
        <f>VLOOKUP($A14,'Return Data'!$B$7:$R$2843,16,0)</f>
        <v>7.9923999999999999</v>
      </c>
      <c r="S14" s="67">
        <f t="shared" si="5"/>
        <v>4</v>
      </c>
    </row>
    <row r="15" spans="1:19" x14ac:dyDescent="0.3">
      <c r="A15" s="82" t="s">
        <v>674</v>
      </c>
      <c r="B15" s="64">
        <f>VLOOKUP($A15,'Return Data'!$B$7:$R$2843,3,0)</f>
        <v>44413</v>
      </c>
      <c r="C15" s="65">
        <f>VLOOKUP($A15,'Return Data'!$B$7:$R$2843,4,0)</f>
        <v>18.8477</v>
      </c>
      <c r="D15" s="65">
        <f>VLOOKUP($A15,'Return Data'!$B$7:$R$2843,9,0)</f>
        <v>8.9507999999999992</v>
      </c>
      <c r="E15" s="66">
        <f t="shared" si="0"/>
        <v>5</v>
      </c>
      <c r="F15" s="65">
        <f>VLOOKUP($A15,'Return Data'!$B$7:$R$2843,10,0)</f>
        <v>9.1260999999999992</v>
      </c>
      <c r="G15" s="66">
        <f t="shared" si="1"/>
        <v>5</v>
      </c>
      <c r="H15" s="65">
        <f>VLOOKUP($A15,'Return Data'!$B$7:$R$2843,11,0)</f>
        <v>9.2521000000000004</v>
      </c>
      <c r="I15" s="66">
        <f t="shared" si="2"/>
        <v>7</v>
      </c>
      <c r="J15" s="65">
        <f>VLOOKUP($A15,'Return Data'!$B$7:$R$2843,12,0)</f>
        <v>8.6250999999999998</v>
      </c>
      <c r="K15" s="66">
        <f t="shared" si="3"/>
        <v>6</v>
      </c>
      <c r="L15" s="65">
        <f>VLOOKUP($A15,'Return Data'!$B$7:$R$2843,13,0)</f>
        <v>9.6229999999999993</v>
      </c>
      <c r="M15" s="66">
        <f t="shared" si="4"/>
        <v>5</v>
      </c>
      <c r="N15" s="65">
        <f>VLOOKUP($A15,'Return Data'!$B$7:$R$2843,17,0)</f>
        <v>9.5929000000000002</v>
      </c>
      <c r="O15" s="66">
        <f t="shared" si="6"/>
        <v>1</v>
      </c>
      <c r="P15" s="65">
        <f>VLOOKUP($A15,'Return Data'!$B$7:$R$2843,14,0)</f>
        <v>9.0129000000000001</v>
      </c>
      <c r="Q15" s="66">
        <f t="shared" si="7"/>
        <v>1</v>
      </c>
      <c r="R15" s="65">
        <f>VLOOKUP($A15,'Return Data'!$B$7:$R$2843,16,0)</f>
        <v>8.9806000000000008</v>
      </c>
      <c r="S15" s="67">
        <f t="shared" si="5"/>
        <v>1</v>
      </c>
    </row>
    <row r="16" spans="1:19" x14ac:dyDescent="0.3">
      <c r="A16" s="82" t="s">
        <v>676</v>
      </c>
      <c r="B16" s="64">
        <f>VLOOKUP($A16,'Return Data'!$B$7:$R$2843,3,0)</f>
        <v>44413</v>
      </c>
      <c r="C16" s="65">
        <f>VLOOKUP($A16,'Return Data'!$B$7:$R$2843,4,0)</f>
        <v>24.299499999999998</v>
      </c>
      <c r="D16" s="65">
        <f>VLOOKUP($A16,'Return Data'!$B$7:$R$2843,9,0)</f>
        <v>6.4455999999999998</v>
      </c>
      <c r="E16" s="66">
        <f t="shared" si="0"/>
        <v>12</v>
      </c>
      <c r="F16" s="65">
        <f>VLOOKUP($A16,'Return Data'!$B$7:$R$2843,10,0)</f>
        <v>8.3417999999999992</v>
      </c>
      <c r="G16" s="66">
        <f t="shared" si="1"/>
        <v>6</v>
      </c>
      <c r="H16" s="65">
        <f>VLOOKUP($A16,'Return Data'!$B$7:$R$2843,11,0)</f>
        <v>7.7625000000000002</v>
      </c>
      <c r="I16" s="66">
        <f t="shared" si="2"/>
        <v>9</v>
      </c>
      <c r="J16" s="65">
        <f>VLOOKUP($A16,'Return Data'!$B$7:$R$2843,12,0)</f>
        <v>7.0998000000000001</v>
      </c>
      <c r="K16" s="66">
        <f t="shared" si="3"/>
        <v>8</v>
      </c>
      <c r="L16" s="65">
        <f>VLOOKUP($A16,'Return Data'!$B$7:$R$2843,13,0)</f>
        <v>7.7630999999999997</v>
      </c>
      <c r="M16" s="66">
        <f t="shared" si="4"/>
        <v>8</v>
      </c>
      <c r="N16" s="65">
        <f>VLOOKUP($A16,'Return Data'!$B$7:$R$2843,17,0)</f>
        <v>9.0307999999999993</v>
      </c>
      <c r="O16" s="66">
        <f t="shared" si="6"/>
        <v>2</v>
      </c>
      <c r="P16" s="65">
        <f>VLOOKUP($A16,'Return Data'!$B$7:$R$2843,14,0)</f>
        <v>8.6692</v>
      </c>
      <c r="Q16" s="66">
        <f t="shared" si="7"/>
        <v>2</v>
      </c>
      <c r="R16" s="65">
        <f>VLOOKUP($A16,'Return Data'!$B$7:$R$2843,16,0)</f>
        <v>8.6692</v>
      </c>
      <c r="S16" s="67">
        <f t="shared" si="5"/>
        <v>2</v>
      </c>
    </row>
    <row r="17" spans="1:19" x14ac:dyDescent="0.3">
      <c r="A17" s="82" t="s">
        <v>678</v>
      </c>
      <c r="B17" s="64">
        <f>VLOOKUP($A17,'Return Data'!$B$7:$R$2843,3,0)</f>
        <v>44413</v>
      </c>
      <c r="C17" s="65">
        <f>VLOOKUP($A17,'Return Data'!$B$7:$R$2843,4,0)</f>
        <v>13.465199999999999</v>
      </c>
      <c r="D17" s="65">
        <f>VLOOKUP($A17,'Return Data'!$B$7:$R$2843,9,0)</f>
        <v>4.2827000000000002</v>
      </c>
      <c r="E17" s="66">
        <f t="shared" si="0"/>
        <v>17</v>
      </c>
      <c r="F17" s="65">
        <f>VLOOKUP($A17,'Return Data'!$B$7:$R$2843,10,0)</f>
        <v>4.7286999999999999</v>
      </c>
      <c r="G17" s="66">
        <f t="shared" si="1"/>
        <v>12</v>
      </c>
      <c r="H17" s="65">
        <f>VLOOKUP($A17,'Return Data'!$B$7:$R$2843,11,0)</f>
        <v>5.2032999999999996</v>
      </c>
      <c r="I17" s="66">
        <f t="shared" si="2"/>
        <v>17</v>
      </c>
      <c r="J17" s="65">
        <f>VLOOKUP($A17,'Return Data'!$B$7:$R$2843,12,0)</f>
        <v>6.4238</v>
      </c>
      <c r="K17" s="66">
        <f t="shared" si="3"/>
        <v>10</v>
      </c>
      <c r="L17" s="65">
        <f>VLOOKUP($A17,'Return Data'!$B$7:$R$2843,13,0)</f>
        <v>7.6147999999999998</v>
      </c>
      <c r="M17" s="66">
        <f t="shared" si="4"/>
        <v>9</v>
      </c>
      <c r="N17" s="65">
        <f>VLOOKUP($A17,'Return Data'!$B$7:$R$2843,17,0)</f>
        <v>-1.3817999999999999</v>
      </c>
      <c r="O17" s="66">
        <f t="shared" si="6"/>
        <v>15</v>
      </c>
      <c r="P17" s="65">
        <f>VLOOKUP($A17,'Return Data'!$B$7:$R$2843,14,0)</f>
        <v>-1.2437</v>
      </c>
      <c r="Q17" s="66">
        <f t="shared" si="7"/>
        <v>15</v>
      </c>
      <c r="R17" s="65">
        <f>VLOOKUP($A17,'Return Data'!$B$7:$R$2843,16,0)</f>
        <v>4.0854999999999997</v>
      </c>
      <c r="S17" s="67">
        <f t="shared" si="5"/>
        <v>15</v>
      </c>
    </row>
    <row r="18" spans="1:19" x14ac:dyDescent="0.3">
      <c r="A18" s="82" t="s">
        <v>681</v>
      </c>
      <c r="B18" s="64">
        <f>VLOOKUP($A18,'Return Data'!$B$7:$R$2843,3,0)</f>
        <v>44413</v>
      </c>
      <c r="C18" s="65">
        <f>VLOOKUP($A18,'Return Data'!$B$7:$R$2843,4,0)</f>
        <v>13.2866</v>
      </c>
      <c r="D18" s="65">
        <f>VLOOKUP($A18,'Return Data'!$B$7:$R$2843,9,0)</f>
        <v>6.944</v>
      </c>
      <c r="E18" s="66">
        <f t="shared" si="0"/>
        <v>9</v>
      </c>
      <c r="F18" s="65">
        <f>VLOOKUP($A18,'Return Data'!$B$7:$R$2843,10,0)</f>
        <v>4.6798999999999999</v>
      </c>
      <c r="G18" s="66">
        <f t="shared" si="1"/>
        <v>13</v>
      </c>
      <c r="H18" s="65">
        <f>VLOOKUP($A18,'Return Data'!$B$7:$R$2843,11,0)</f>
        <v>5.3022999999999998</v>
      </c>
      <c r="I18" s="66">
        <f t="shared" si="2"/>
        <v>16</v>
      </c>
      <c r="J18" s="65">
        <f>VLOOKUP($A18,'Return Data'!$B$7:$R$2843,12,0)</f>
        <v>4.9028999999999998</v>
      </c>
      <c r="K18" s="66">
        <f t="shared" si="3"/>
        <v>14</v>
      </c>
      <c r="L18" s="65">
        <f>VLOOKUP($A18,'Return Data'!$B$7:$R$2843,13,0)</f>
        <v>5.4550999999999998</v>
      </c>
      <c r="M18" s="66">
        <f t="shared" si="4"/>
        <v>16</v>
      </c>
      <c r="N18" s="65">
        <f>VLOOKUP($A18,'Return Data'!$B$7:$R$2843,17,0)</f>
        <v>6.4988000000000001</v>
      </c>
      <c r="O18" s="66">
        <f t="shared" si="6"/>
        <v>6</v>
      </c>
      <c r="P18" s="65">
        <f>VLOOKUP($A18,'Return Data'!$B$7:$R$2843,14,0)</f>
        <v>7.1067999999999998</v>
      </c>
      <c r="Q18" s="66">
        <f t="shared" si="7"/>
        <v>5</v>
      </c>
      <c r="R18" s="65">
        <f>VLOOKUP($A18,'Return Data'!$B$7:$R$2843,16,0)</f>
        <v>6.6288999999999998</v>
      </c>
      <c r="S18" s="67">
        <f t="shared" si="5"/>
        <v>10</v>
      </c>
    </row>
    <row r="19" spans="1:19" x14ac:dyDescent="0.3">
      <c r="A19" s="82" t="s">
        <v>682</v>
      </c>
      <c r="B19" s="64">
        <f>VLOOKUP($A19,'Return Data'!$B$7:$R$2843,3,0)</f>
        <v>44413</v>
      </c>
      <c r="C19" s="65">
        <f>VLOOKUP($A19,'Return Data'!$B$7:$R$2843,4,0)</f>
        <v>1466.3648000000001</v>
      </c>
      <c r="D19" s="65">
        <f>VLOOKUP($A19,'Return Data'!$B$7:$R$2843,9,0)</f>
        <v>5.9832999999999998</v>
      </c>
      <c r="E19" s="66">
        <f t="shared" si="0"/>
        <v>15</v>
      </c>
      <c r="F19" s="65">
        <f>VLOOKUP($A19,'Return Data'!$B$7:$R$2843,10,0)</f>
        <v>3.5021</v>
      </c>
      <c r="G19" s="66">
        <f t="shared" si="1"/>
        <v>17</v>
      </c>
      <c r="H19" s="65">
        <f>VLOOKUP($A19,'Return Data'!$B$7:$R$2843,11,0)</f>
        <v>4.8266999999999998</v>
      </c>
      <c r="I19" s="66">
        <f t="shared" si="2"/>
        <v>18</v>
      </c>
      <c r="J19" s="65">
        <f>VLOOKUP($A19,'Return Data'!$B$7:$R$2843,12,0)</f>
        <v>2.9649000000000001</v>
      </c>
      <c r="K19" s="66">
        <f t="shared" si="3"/>
        <v>17</v>
      </c>
      <c r="L19" s="65">
        <f>VLOOKUP($A19,'Return Data'!$B$7:$R$2843,13,0)</f>
        <v>3.5914999999999999</v>
      </c>
      <c r="M19" s="66">
        <f t="shared" si="4"/>
        <v>17</v>
      </c>
      <c r="N19" s="65">
        <f>VLOOKUP($A19,'Return Data'!$B$7:$R$2843,17,0)</f>
        <v>6.1342999999999996</v>
      </c>
      <c r="O19" s="66">
        <f t="shared" si="6"/>
        <v>7</v>
      </c>
      <c r="P19" s="65">
        <f>VLOOKUP($A19,'Return Data'!$B$7:$R$2843,14,0)</f>
        <v>1.7982</v>
      </c>
      <c r="Q19" s="66">
        <f t="shared" si="7"/>
        <v>14</v>
      </c>
      <c r="R19" s="65">
        <f>VLOOKUP($A19,'Return Data'!$B$7:$R$2843,16,0)</f>
        <v>5.6847000000000003</v>
      </c>
      <c r="S19" s="67">
        <f t="shared" si="5"/>
        <v>14</v>
      </c>
    </row>
    <row r="20" spans="1:19" x14ac:dyDescent="0.3">
      <c r="A20" s="82" t="s">
        <v>684</v>
      </c>
      <c r="B20" s="64">
        <f>VLOOKUP($A20,'Return Data'!$B$7:$R$2843,3,0)</f>
        <v>44413</v>
      </c>
      <c r="C20" s="65">
        <f>VLOOKUP($A20,'Return Data'!$B$7:$R$2843,4,0)</f>
        <v>23.937799999999999</v>
      </c>
      <c r="D20" s="65">
        <f>VLOOKUP($A20,'Return Data'!$B$7:$R$2843,9,0)</f>
        <v>6.7126999999999999</v>
      </c>
      <c r="E20" s="66">
        <f t="shared" si="0"/>
        <v>10</v>
      </c>
      <c r="F20" s="65">
        <f>VLOOKUP($A20,'Return Data'!$B$7:$R$2843,10,0)</f>
        <v>5.6002999999999998</v>
      </c>
      <c r="G20" s="66">
        <f t="shared" si="1"/>
        <v>10</v>
      </c>
      <c r="H20" s="65">
        <f>VLOOKUP($A20,'Return Data'!$B$7:$R$2843,11,0)</f>
        <v>7.1917</v>
      </c>
      <c r="I20" s="66">
        <f t="shared" si="2"/>
        <v>11</v>
      </c>
      <c r="J20" s="65">
        <f>VLOOKUP($A20,'Return Data'!$B$7:$R$2843,12,0)</f>
        <v>6.1243999999999996</v>
      </c>
      <c r="K20" s="66">
        <f t="shared" si="3"/>
        <v>11</v>
      </c>
      <c r="L20" s="65">
        <f>VLOOKUP($A20,'Return Data'!$B$7:$R$2843,13,0)</f>
        <v>6.6699000000000002</v>
      </c>
      <c r="M20" s="66">
        <f t="shared" si="4"/>
        <v>12</v>
      </c>
      <c r="N20" s="65">
        <f>VLOOKUP($A20,'Return Data'!$B$7:$R$2843,17,0)</f>
        <v>6.9135</v>
      </c>
      <c r="O20" s="66">
        <f t="shared" si="6"/>
        <v>5</v>
      </c>
      <c r="P20" s="65">
        <f>VLOOKUP($A20,'Return Data'!$B$7:$R$2843,14,0)</f>
        <v>7.1829999999999998</v>
      </c>
      <c r="Q20" s="66">
        <f t="shared" si="7"/>
        <v>4</v>
      </c>
      <c r="R20" s="65">
        <f>VLOOKUP($A20,'Return Data'!$B$7:$R$2843,16,0)</f>
        <v>8.0724</v>
      </c>
      <c r="S20" s="67">
        <f t="shared" si="5"/>
        <v>3</v>
      </c>
    </row>
    <row r="21" spans="1:19" x14ac:dyDescent="0.3">
      <c r="A21" s="82" t="s">
        <v>686</v>
      </c>
      <c r="B21" s="64">
        <f>VLOOKUP($A21,'Return Data'!$B$7:$R$2843,3,0)</f>
        <v>44413</v>
      </c>
      <c r="C21" s="65">
        <f>VLOOKUP($A21,'Return Data'!$B$7:$R$2843,4,0)</f>
        <v>22.7136</v>
      </c>
      <c r="D21" s="65">
        <f>VLOOKUP($A21,'Return Data'!$B$7:$R$2843,9,0)</f>
        <v>7.4177999999999997</v>
      </c>
      <c r="E21" s="66">
        <f t="shared" si="0"/>
        <v>8</v>
      </c>
      <c r="F21" s="65">
        <f>VLOOKUP($A21,'Return Data'!$B$7:$R$2843,10,0)</f>
        <v>4.5225</v>
      </c>
      <c r="G21" s="66">
        <f t="shared" si="1"/>
        <v>14</v>
      </c>
      <c r="H21" s="65">
        <f>VLOOKUP($A21,'Return Data'!$B$7:$R$2843,11,0)</f>
        <v>5.7228000000000003</v>
      </c>
      <c r="I21" s="66">
        <f t="shared" si="2"/>
        <v>14</v>
      </c>
      <c r="J21" s="65">
        <f>VLOOKUP($A21,'Return Data'!$B$7:$R$2843,12,0)</f>
        <v>4.1775000000000002</v>
      </c>
      <c r="K21" s="66">
        <f t="shared" si="3"/>
        <v>15</v>
      </c>
      <c r="L21" s="65">
        <f>VLOOKUP($A21,'Return Data'!$B$7:$R$2843,13,0)</f>
        <v>6.0213999999999999</v>
      </c>
      <c r="M21" s="66">
        <f t="shared" si="4"/>
        <v>13</v>
      </c>
      <c r="N21" s="65">
        <f>VLOOKUP($A21,'Return Data'!$B$7:$R$2843,17,0)</f>
        <v>3.7461000000000002</v>
      </c>
      <c r="O21" s="66">
        <f t="shared" si="6"/>
        <v>11</v>
      </c>
      <c r="P21" s="65">
        <f>VLOOKUP($A21,'Return Data'!$B$7:$R$2843,14,0)</f>
        <v>4.0453000000000001</v>
      </c>
      <c r="Q21" s="66">
        <f t="shared" si="7"/>
        <v>10</v>
      </c>
      <c r="R21" s="65">
        <f>VLOOKUP($A21,'Return Data'!$B$7:$R$2843,16,0)</f>
        <v>7.1790000000000003</v>
      </c>
      <c r="S21" s="67">
        <f t="shared" si="5"/>
        <v>9</v>
      </c>
    </row>
    <row r="22" spans="1:19" x14ac:dyDescent="0.3">
      <c r="A22" s="82" t="s">
        <v>688</v>
      </c>
      <c r="B22" s="64">
        <f>VLOOKUP($A22,'Return Data'!$B$7:$R$2843,3,0)</f>
        <v>44413</v>
      </c>
      <c r="C22" s="65">
        <f>VLOOKUP($A22,'Return Data'!$B$7:$R$2843,4,0)</f>
        <v>26.776299999999999</v>
      </c>
      <c r="D22" s="65">
        <f>VLOOKUP($A22,'Return Data'!$B$7:$R$2843,9,0)</f>
        <v>79.971299999999999</v>
      </c>
      <c r="E22" s="66">
        <f t="shared" si="0"/>
        <v>1</v>
      </c>
      <c r="F22" s="65">
        <f>VLOOKUP($A22,'Return Data'!$B$7:$R$2843,10,0)</f>
        <v>31.238</v>
      </c>
      <c r="G22" s="66">
        <f t="shared" si="1"/>
        <v>1</v>
      </c>
      <c r="H22" s="65">
        <f>VLOOKUP($A22,'Return Data'!$B$7:$R$2843,11,0)</f>
        <v>20.276</v>
      </c>
      <c r="I22" s="66">
        <f t="shared" si="2"/>
        <v>1</v>
      </c>
      <c r="J22" s="65">
        <f>VLOOKUP($A22,'Return Data'!$B$7:$R$2843,12,0)</f>
        <v>16.4176</v>
      </c>
      <c r="K22" s="66">
        <f t="shared" si="3"/>
        <v>1</v>
      </c>
      <c r="L22" s="65">
        <f>VLOOKUP($A22,'Return Data'!$B$7:$R$2843,13,0)</f>
        <v>15.461399999999999</v>
      </c>
      <c r="M22" s="66">
        <f t="shared" si="4"/>
        <v>1</v>
      </c>
      <c r="N22" s="65">
        <f>VLOOKUP($A22,'Return Data'!$B$7:$R$2843,17,0)</f>
        <v>2.665</v>
      </c>
      <c r="O22" s="66">
        <f t="shared" si="6"/>
        <v>13</v>
      </c>
      <c r="P22" s="65">
        <f>VLOOKUP($A22,'Return Data'!$B$7:$R$2843,14,0)</f>
        <v>2.8738000000000001</v>
      </c>
      <c r="Q22" s="66">
        <f t="shared" si="7"/>
        <v>11</v>
      </c>
      <c r="R22" s="65">
        <f>VLOOKUP($A22,'Return Data'!$B$7:$R$2843,16,0)</f>
        <v>6.2640000000000002</v>
      </c>
      <c r="S22" s="67">
        <f t="shared" si="5"/>
        <v>12</v>
      </c>
    </row>
    <row r="23" spans="1:19" x14ac:dyDescent="0.3">
      <c r="A23" s="82" t="s">
        <v>690</v>
      </c>
      <c r="B23" s="64">
        <f>VLOOKUP($A23,'Return Data'!$B$7:$R$2843,3,0)</f>
        <v>44413</v>
      </c>
      <c r="C23" s="65">
        <f>VLOOKUP($A23,'Return Data'!$B$7:$R$2843,4,0)</f>
        <v>0.12130000000000001</v>
      </c>
      <c r="D23" s="65">
        <f>VLOOKUP($A23,'Return Data'!$B$7:$R$2843,9,0)</f>
        <v>10.7751</v>
      </c>
      <c r="E23" s="66">
        <f t="shared" si="0"/>
        <v>3</v>
      </c>
      <c r="F23" s="65">
        <f>VLOOKUP($A23,'Return Data'!$B$7:$R$2843,10,0)</f>
        <v>11.0952</v>
      </c>
      <c r="G23" s="66">
        <f t="shared" si="1"/>
        <v>4</v>
      </c>
      <c r="H23" s="65">
        <f>VLOOKUP($A23,'Return Data'!$B$7:$R$2843,11,0)</f>
        <v>11.417899999999999</v>
      </c>
      <c r="I23" s="66">
        <f t="shared" si="2"/>
        <v>5</v>
      </c>
      <c r="J23" s="65">
        <f>VLOOKUP($A23,'Return Data'!$B$7:$R$2843,12,0)</f>
        <v>-24.855599999999999</v>
      </c>
      <c r="K23" s="66">
        <f t="shared" si="3"/>
        <v>20</v>
      </c>
      <c r="L23" s="65">
        <f>VLOOKUP($A23,'Return Data'!$B$7:$R$2843,13,0)</f>
        <v>-20.302199999999999</v>
      </c>
      <c r="M23" s="66">
        <f t="shared" si="4"/>
        <v>20</v>
      </c>
      <c r="N23" s="65"/>
      <c r="O23" s="66"/>
      <c r="P23" s="65"/>
      <c r="Q23" s="66"/>
      <c r="R23" s="65">
        <f>VLOOKUP($A23,'Return Data'!$B$7:$R$2843,16,0)</f>
        <v>-11.8367</v>
      </c>
      <c r="S23" s="67">
        <f t="shared" si="5"/>
        <v>17</v>
      </c>
    </row>
    <row r="24" spans="1:19" x14ac:dyDescent="0.3">
      <c r="A24" s="82" t="s">
        <v>695</v>
      </c>
      <c r="B24" s="64">
        <f>VLOOKUP($A24,'Return Data'!$B$7:$R$2843,3,0)</f>
        <v>44413</v>
      </c>
      <c r="C24" s="65">
        <f>VLOOKUP($A24,'Return Data'!$B$7:$R$2843,4,0)</f>
        <v>14.9537</v>
      </c>
      <c r="D24" s="65">
        <f>VLOOKUP($A24,'Return Data'!$B$7:$R$2843,9,0)</f>
        <v>5.5932000000000004</v>
      </c>
      <c r="E24" s="66">
        <f t="shared" si="0"/>
        <v>16</v>
      </c>
      <c r="F24" s="65">
        <f>VLOOKUP($A24,'Return Data'!$B$7:$R$2843,10,0)</f>
        <v>3.4117999999999999</v>
      </c>
      <c r="G24" s="66">
        <f t="shared" si="1"/>
        <v>18</v>
      </c>
      <c r="H24" s="65">
        <f>VLOOKUP($A24,'Return Data'!$B$7:$R$2843,11,0)</f>
        <v>7.0900999999999996</v>
      </c>
      <c r="I24" s="66">
        <f t="shared" si="2"/>
        <v>12</v>
      </c>
      <c r="J24" s="65">
        <f>VLOOKUP($A24,'Return Data'!$B$7:$R$2843,12,0)</f>
        <v>8.7303999999999995</v>
      </c>
      <c r="K24" s="66">
        <f t="shared" si="3"/>
        <v>5</v>
      </c>
      <c r="L24" s="65">
        <f>VLOOKUP($A24,'Return Data'!$B$7:$R$2843,13,0)</f>
        <v>8.8142999999999994</v>
      </c>
      <c r="M24" s="66">
        <f t="shared" si="4"/>
        <v>7</v>
      </c>
      <c r="N24" s="65">
        <f>VLOOKUP($A24,'Return Data'!$B$7:$R$2843,17,0)</f>
        <v>2.4287999999999998</v>
      </c>
      <c r="O24" s="66">
        <f>RANK(N24,N$8:N$27,0)</f>
        <v>14</v>
      </c>
      <c r="P24" s="65">
        <f>VLOOKUP($A24,'Return Data'!$B$7:$R$2843,14,0)</f>
        <v>2.4296000000000002</v>
      </c>
      <c r="Q24" s="66">
        <f>RANK(P24,P$8:P$27,0)</f>
        <v>12</v>
      </c>
      <c r="R24" s="65">
        <f>VLOOKUP($A24,'Return Data'!$B$7:$R$2843,16,0)</f>
        <v>6.0457000000000001</v>
      </c>
      <c r="S24" s="67">
        <f t="shared" si="5"/>
        <v>13</v>
      </c>
    </row>
    <row r="25" spans="1:19" x14ac:dyDescent="0.3">
      <c r="A25" s="82" t="s">
        <v>701</v>
      </c>
      <c r="B25" s="64">
        <f>VLOOKUP($A25,'Return Data'!$B$7:$R$2843,3,0)</f>
        <v>44413</v>
      </c>
      <c r="C25" s="65">
        <f>VLOOKUP($A25,'Return Data'!$B$7:$R$2843,4,0)</f>
        <v>35.133000000000003</v>
      </c>
      <c r="D25" s="65">
        <f>VLOOKUP($A25,'Return Data'!$B$7:$R$2843,9,0)</f>
        <v>9.0165000000000006</v>
      </c>
      <c r="E25" s="66">
        <f t="shared" si="0"/>
        <v>4</v>
      </c>
      <c r="F25" s="65">
        <f>VLOOKUP($A25,'Return Data'!$B$7:$R$2843,10,0)</f>
        <v>6.7343000000000002</v>
      </c>
      <c r="G25" s="66">
        <f t="shared" si="1"/>
        <v>7</v>
      </c>
      <c r="H25" s="65">
        <f>VLOOKUP($A25,'Return Data'!$B$7:$R$2843,11,0)</f>
        <v>6.8855000000000004</v>
      </c>
      <c r="I25" s="66">
        <f t="shared" si="2"/>
        <v>13</v>
      </c>
      <c r="J25" s="65">
        <f>VLOOKUP($A25,'Return Data'!$B$7:$R$2843,12,0)</f>
        <v>5.7306999999999997</v>
      </c>
      <c r="K25" s="66">
        <f t="shared" si="3"/>
        <v>12</v>
      </c>
      <c r="L25" s="65">
        <f>VLOOKUP($A25,'Return Data'!$B$7:$R$2843,13,0)</f>
        <v>7.0880000000000001</v>
      </c>
      <c r="M25" s="66">
        <f t="shared" si="4"/>
        <v>11</v>
      </c>
      <c r="N25" s="65">
        <f>VLOOKUP($A25,'Return Data'!$B$7:$R$2843,17,0)</f>
        <v>7.8826000000000001</v>
      </c>
      <c r="O25" s="66">
        <f>RANK(N25,N$8:N$27,0)</f>
        <v>3</v>
      </c>
      <c r="P25" s="65">
        <f>VLOOKUP($A25,'Return Data'!$B$7:$R$2843,14,0)</f>
        <v>7.4055999999999997</v>
      </c>
      <c r="Q25" s="66">
        <f>RANK(P25,P$8:P$27,0)</f>
        <v>3</v>
      </c>
      <c r="R25" s="65">
        <f>VLOOKUP($A25,'Return Data'!$B$7:$R$2843,16,0)</f>
        <v>7.6383000000000001</v>
      </c>
      <c r="S25" s="67">
        <f t="shared" si="5"/>
        <v>5</v>
      </c>
    </row>
    <row r="26" spans="1:19" x14ac:dyDescent="0.3">
      <c r="A26" s="82" t="s">
        <v>709</v>
      </c>
      <c r="B26" s="64">
        <f>VLOOKUP($A26,'Return Data'!$B$7:$R$2843,3,0)</f>
        <v>44413</v>
      </c>
      <c r="C26" s="65">
        <f>VLOOKUP($A26,'Return Data'!$B$7:$R$2843,4,0)</f>
        <v>0.59019999999999995</v>
      </c>
      <c r="D26" s="65">
        <f>VLOOKUP($A26,'Return Data'!$B$7:$R$2843,9,0)</f>
        <v>10.872199999999999</v>
      </c>
      <c r="E26" s="66">
        <f t="shared" si="0"/>
        <v>2</v>
      </c>
      <c r="F26" s="65">
        <f>VLOOKUP($A26,'Return Data'!$B$7:$R$2843,10,0)</f>
        <v>11.126099999999999</v>
      </c>
      <c r="G26" s="66">
        <f t="shared" si="1"/>
        <v>2</v>
      </c>
      <c r="H26" s="65">
        <f>VLOOKUP($A26,'Return Data'!$B$7:$R$2843,11,0)</f>
        <v>11.4841</v>
      </c>
      <c r="I26" s="66">
        <f t="shared" si="2"/>
        <v>4</v>
      </c>
      <c r="J26" s="65">
        <f>VLOOKUP($A26,'Return Data'!$B$7:$R$2843,12,0)</f>
        <v>-24.406700000000001</v>
      </c>
      <c r="K26" s="66">
        <f t="shared" si="3"/>
        <v>19</v>
      </c>
      <c r="L26" s="65">
        <f>VLOOKUP($A26,'Return Data'!$B$7:$R$2843,13,0)</f>
        <v>-16.473299999999998</v>
      </c>
      <c r="M26" s="66">
        <f t="shared" si="4"/>
        <v>19</v>
      </c>
      <c r="N26" s="65"/>
      <c r="O26" s="66"/>
      <c r="P26" s="65"/>
      <c r="Q26" s="66"/>
      <c r="R26" s="65">
        <f>VLOOKUP($A26,'Return Data'!$B$7:$R$2843,16,0)</f>
        <v>-44.471499999999999</v>
      </c>
      <c r="S26" s="67">
        <f t="shared" si="5"/>
        <v>20</v>
      </c>
    </row>
    <row r="27" spans="1:19" x14ac:dyDescent="0.3">
      <c r="A27" s="82" t="s">
        <v>711</v>
      </c>
      <c r="B27" s="64">
        <f>VLOOKUP($A27,'Return Data'!$B$7:$R$2843,3,0)</f>
        <v>44413</v>
      </c>
      <c r="C27" s="65">
        <f>VLOOKUP($A27,'Return Data'!$B$7:$R$2843,4,0)</f>
        <v>11.6082</v>
      </c>
      <c r="D27" s="65">
        <f>VLOOKUP($A27,'Return Data'!$B$7:$R$2843,9,0)</f>
        <v>6.548</v>
      </c>
      <c r="E27" s="66">
        <f t="shared" si="0"/>
        <v>11</v>
      </c>
      <c r="F27" s="65">
        <f>VLOOKUP($A27,'Return Data'!$B$7:$R$2843,10,0)</f>
        <v>5.0570000000000004</v>
      </c>
      <c r="G27" s="66">
        <f t="shared" si="1"/>
        <v>11</v>
      </c>
      <c r="H27" s="65">
        <f>VLOOKUP($A27,'Return Data'!$B$7:$R$2843,11,0)</f>
        <v>5.6890999999999998</v>
      </c>
      <c r="I27" s="66">
        <f t="shared" si="2"/>
        <v>15</v>
      </c>
      <c r="J27" s="65">
        <f>VLOOKUP($A27,'Return Data'!$B$7:$R$2843,12,0)</f>
        <v>5.0860000000000003</v>
      </c>
      <c r="K27" s="66">
        <f t="shared" si="3"/>
        <v>13</v>
      </c>
      <c r="L27" s="65">
        <f>VLOOKUP($A27,'Return Data'!$B$7:$R$2843,13,0)</f>
        <v>5.7260999999999997</v>
      </c>
      <c r="M27" s="66">
        <f t="shared" si="4"/>
        <v>14</v>
      </c>
      <c r="N27" s="65">
        <f>VLOOKUP($A27,'Return Data'!$B$7:$R$2843,17,0)</f>
        <v>-15.9618</v>
      </c>
      <c r="O27" s="66">
        <f>RANK(N27,N$8:N$27,0)</f>
        <v>16</v>
      </c>
      <c r="P27" s="65">
        <f>VLOOKUP($A27,'Return Data'!$B$7:$R$2843,14,0)</f>
        <v>-10.207100000000001</v>
      </c>
      <c r="Q27" s="66">
        <f>RANK(P27,P$8:P$27,0)</f>
        <v>16</v>
      </c>
      <c r="R27" s="65">
        <f>VLOOKUP($A27,'Return Data'!$B$7:$R$2843,16,0)</f>
        <v>1.7259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9.4393799999999999</v>
      </c>
      <c r="E29" s="88"/>
      <c r="F29" s="89">
        <f>AVERAGE(F8:F27)</f>
        <v>6.8929550000000006</v>
      </c>
      <c r="G29" s="88"/>
      <c r="H29" s="89">
        <f>AVERAGE(H8:H27)</f>
        <v>8.3550350000000009</v>
      </c>
      <c r="I29" s="88"/>
      <c r="J29" s="89">
        <f>AVERAGE(J8:J27)</f>
        <v>4.1699850000000005</v>
      </c>
      <c r="K29" s="88"/>
      <c r="L29" s="89">
        <f>AVERAGE(L8:L27)</f>
        <v>5.3970849999999997</v>
      </c>
      <c r="M29" s="88"/>
      <c r="N29" s="89">
        <f>AVERAGE(N8:N27)</f>
        <v>2.5113705882352937</v>
      </c>
      <c r="O29" s="88"/>
      <c r="P29" s="89">
        <f>AVERAGE(P8:P27)</f>
        <v>1.819835294117647</v>
      </c>
      <c r="Q29" s="88"/>
      <c r="R29" s="89">
        <f>AVERAGE(R8:R27)</f>
        <v>1.1994650000000004</v>
      </c>
      <c r="S29" s="90"/>
    </row>
    <row r="30" spans="1:19" x14ac:dyDescent="0.3">
      <c r="A30" s="87" t="s">
        <v>28</v>
      </c>
      <c r="B30" s="88"/>
      <c r="C30" s="88"/>
      <c r="D30" s="89">
        <f>MIN(D8:D27)</f>
        <v>-12.1343</v>
      </c>
      <c r="E30" s="88"/>
      <c r="F30" s="89">
        <f>MIN(F8:F27)</f>
        <v>-2.6440000000000001</v>
      </c>
      <c r="G30" s="88"/>
      <c r="H30" s="89">
        <f>MIN(H8:H27)</f>
        <v>0</v>
      </c>
      <c r="I30" s="88"/>
      <c r="J30" s="89">
        <f>MIN(J8:J27)</f>
        <v>-24.855599999999999</v>
      </c>
      <c r="K30" s="88"/>
      <c r="L30" s="89">
        <f>MIN(L8:L27)</f>
        <v>-20.302199999999999</v>
      </c>
      <c r="M30" s="88"/>
      <c r="N30" s="89">
        <f>MIN(N8:N27)</f>
        <v>-22.2666</v>
      </c>
      <c r="O30" s="88"/>
      <c r="P30" s="89">
        <f>MIN(P8:P27)</f>
        <v>-32.008299999999998</v>
      </c>
      <c r="Q30" s="88"/>
      <c r="R30" s="89">
        <f>MIN(R8:R27)</f>
        <v>-44.471499999999999</v>
      </c>
      <c r="S30" s="90"/>
    </row>
    <row r="31" spans="1:19" ht="15" thickBot="1" x14ac:dyDescent="0.35">
      <c r="A31" s="91" t="s">
        <v>29</v>
      </c>
      <c r="B31" s="92"/>
      <c r="C31" s="92"/>
      <c r="D31" s="93">
        <f>MAX(D8:D27)</f>
        <v>79.971299999999999</v>
      </c>
      <c r="E31" s="92"/>
      <c r="F31" s="93">
        <f>MAX(F8:F27)</f>
        <v>31.238</v>
      </c>
      <c r="G31" s="92"/>
      <c r="H31" s="93">
        <f>MAX(H8:H27)</f>
        <v>20.276</v>
      </c>
      <c r="I31" s="92"/>
      <c r="J31" s="93">
        <f>MAX(J8:J27)</f>
        <v>16.4176</v>
      </c>
      <c r="K31" s="92"/>
      <c r="L31" s="93">
        <f>MAX(L8:L27)</f>
        <v>15.461399999999999</v>
      </c>
      <c r="M31" s="92"/>
      <c r="N31" s="93">
        <f>MAX(N8:N27)</f>
        <v>9.5929000000000002</v>
      </c>
      <c r="O31" s="92"/>
      <c r="P31" s="93">
        <f>MAX(P8:P27)</f>
        <v>9.0129000000000001</v>
      </c>
      <c r="Q31" s="92"/>
      <c r="R31" s="93">
        <f>MAX(R8:R27)</f>
        <v>8.9806000000000008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44413</v>
      </c>
      <c r="C8" s="65">
        <f>VLOOKUP($A8,'Return Data'!$B$7:$R$2843,4,0)</f>
        <v>88.790599999999998</v>
      </c>
      <c r="D8" s="65">
        <f>VLOOKUP($A8,'Return Data'!$B$7:$R$2843,9,0)</f>
        <v>8.5713000000000008</v>
      </c>
      <c r="E8" s="66">
        <f t="shared" ref="E8:E26" si="0">RANK(D8,D$8:D$26,0)</f>
        <v>8</v>
      </c>
      <c r="F8" s="65">
        <f>VLOOKUP($A8,'Return Data'!$B$7:$R$2843,10,0)</f>
        <v>5.6775000000000002</v>
      </c>
      <c r="G8" s="66">
        <f t="shared" ref="G8:G26" si="1">RANK(F8,F$8:F$26,0)</f>
        <v>3</v>
      </c>
      <c r="H8" s="65">
        <f>VLOOKUP($A8,'Return Data'!$B$7:$R$2843,11,0)</f>
        <v>6.6782000000000004</v>
      </c>
      <c r="I8" s="66">
        <f t="shared" ref="I8:I26" si="2">RANK(H8,H$8:H$26,0)</f>
        <v>5</v>
      </c>
      <c r="J8" s="65">
        <f>VLOOKUP($A8,'Return Data'!$B$7:$R$2843,12,0)</f>
        <v>5.1390000000000002</v>
      </c>
      <c r="K8" s="66">
        <f t="shared" ref="K8:K26" si="3">RANK(J8,J$8:J$26,0)</f>
        <v>4</v>
      </c>
      <c r="L8" s="65">
        <f>VLOOKUP($A8,'Return Data'!$B$7:$R$2843,13,0)</f>
        <v>5.7782999999999998</v>
      </c>
      <c r="M8" s="66">
        <f t="shared" ref="M8:M26" si="4">RANK(L8,L$8:L$26,0)</f>
        <v>5</v>
      </c>
      <c r="N8" s="65">
        <f>VLOOKUP($A8,'Return Data'!$B$7:$R$2843,17,0)</f>
        <v>8.8644999999999996</v>
      </c>
      <c r="O8" s="66">
        <f t="shared" ref="O8:O23" si="5">RANK(N8,N$8:N$26,0)</f>
        <v>2</v>
      </c>
      <c r="P8" s="65">
        <f>VLOOKUP($A8,'Return Data'!$B$7:$R$2843,14,0)</f>
        <v>9.3445</v>
      </c>
      <c r="Q8" s="66">
        <f>RANK(P8,P$8:P$26,0)</f>
        <v>4</v>
      </c>
      <c r="R8" s="65">
        <f>VLOOKUP($A8,'Return Data'!$B$7:$R$2843,16,0)</f>
        <v>8.9420999999999999</v>
      </c>
      <c r="S8" s="67">
        <f t="shared" ref="S8:S26" si="6">RANK(R8,R$8:R$26,0)</f>
        <v>5</v>
      </c>
    </row>
    <row r="9" spans="1:19" x14ac:dyDescent="0.3">
      <c r="A9" s="82" t="s">
        <v>613</v>
      </c>
      <c r="B9" s="64">
        <f>VLOOKUP($A9,'Return Data'!$B$7:$R$2843,3,0)</f>
        <v>44413</v>
      </c>
      <c r="C9" s="65">
        <f>VLOOKUP($A9,'Return Data'!$B$7:$R$2843,4,0)</f>
        <v>13.8589</v>
      </c>
      <c r="D9" s="65">
        <f>VLOOKUP($A9,'Return Data'!$B$7:$R$2843,9,0)</f>
        <v>7.5757000000000003</v>
      </c>
      <c r="E9" s="66">
        <f t="shared" si="0"/>
        <v>14</v>
      </c>
      <c r="F9" s="65">
        <f>VLOOKUP($A9,'Return Data'!$B$7:$R$2843,10,0)</f>
        <v>4.9504999999999999</v>
      </c>
      <c r="G9" s="66">
        <f t="shared" si="1"/>
        <v>11</v>
      </c>
      <c r="H9" s="65">
        <f>VLOOKUP($A9,'Return Data'!$B$7:$R$2843,11,0)</f>
        <v>6.0812999999999997</v>
      </c>
      <c r="I9" s="66">
        <f t="shared" si="2"/>
        <v>12</v>
      </c>
      <c r="J9" s="65">
        <f>VLOOKUP($A9,'Return Data'!$B$7:$R$2843,12,0)</f>
        <v>4.9740000000000002</v>
      </c>
      <c r="K9" s="66">
        <f t="shared" si="3"/>
        <v>5</v>
      </c>
      <c r="L9" s="65">
        <f>VLOOKUP($A9,'Return Data'!$B$7:$R$2843,13,0)</f>
        <v>5.8997999999999999</v>
      </c>
      <c r="M9" s="66">
        <f t="shared" si="4"/>
        <v>4</v>
      </c>
      <c r="N9" s="65">
        <f>VLOOKUP($A9,'Return Data'!$B$7:$R$2843,17,0)</f>
        <v>9.3640000000000008</v>
      </c>
      <c r="O9" s="66">
        <f t="shared" si="5"/>
        <v>1</v>
      </c>
      <c r="P9" s="65">
        <f>VLOOKUP($A9,'Return Data'!$B$7:$R$2843,14,0)</f>
        <v>8.5442</v>
      </c>
      <c r="Q9" s="66">
        <f>RANK(P9,P$8:P$26,0)</f>
        <v>11</v>
      </c>
      <c r="R9" s="65">
        <f>VLOOKUP($A9,'Return Data'!$B$7:$R$2843,16,0)</f>
        <v>8.3574999999999999</v>
      </c>
      <c r="S9" s="67">
        <f t="shared" si="6"/>
        <v>12</v>
      </c>
    </row>
    <row r="10" spans="1:19" x14ac:dyDescent="0.3">
      <c r="A10" s="82" t="s">
        <v>616</v>
      </c>
      <c r="B10" s="64">
        <f>VLOOKUP($A10,'Return Data'!$B$7:$R$2843,3,0)</f>
        <v>44413</v>
      </c>
      <c r="C10" s="65">
        <f>VLOOKUP($A10,'Return Data'!$B$7:$R$2843,4,0)</f>
        <v>23.0669</v>
      </c>
      <c r="D10" s="65">
        <f>VLOOKUP($A10,'Return Data'!$B$7:$R$2843,9,0)</f>
        <v>6.6783999999999999</v>
      </c>
      <c r="E10" s="66">
        <f t="shared" si="0"/>
        <v>15</v>
      </c>
      <c r="F10" s="65">
        <f>VLOOKUP($A10,'Return Data'!$B$7:$R$2843,10,0)</f>
        <v>4.9913999999999996</v>
      </c>
      <c r="G10" s="66">
        <f t="shared" si="1"/>
        <v>10</v>
      </c>
      <c r="H10" s="65">
        <f>VLOOKUP($A10,'Return Data'!$B$7:$R$2843,11,0)</f>
        <v>5.1710000000000003</v>
      </c>
      <c r="I10" s="66">
        <f t="shared" si="2"/>
        <v>17</v>
      </c>
      <c r="J10" s="65">
        <f>VLOOKUP($A10,'Return Data'!$B$7:$R$2843,12,0)</f>
        <v>3.5619999999999998</v>
      </c>
      <c r="K10" s="66">
        <f t="shared" si="3"/>
        <v>17</v>
      </c>
      <c r="L10" s="65">
        <f>VLOOKUP($A10,'Return Data'!$B$7:$R$2843,13,0)</f>
        <v>4.3449</v>
      </c>
      <c r="M10" s="66">
        <f t="shared" si="4"/>
        <v>17</v>
      </c>
      <c r="N10" s="65">
        <f>VLOOKUP($A10,'Return Data'!$B$7:$R$2843,17,0)</f>
        <v>7.8723000000000001</v>
      </c>
      <c r="O10" s="66">
        <f t="shared" si="5"/>
        <v>15</v>
      </c>
      <c r="P10" s="65">
        <f>VLOOKUP($A10,'Return Data'!$B$7:$R$2843,14,0)</f>
        <v>5.4001000000000001</v>
      </c>
      <c r="Q10" s="66">
        <f>RANK(P10,P$8:P$26,0)</f>
        <v>15</v>
      </c>
      <c r="R10" s="65">
        <f>VLOOKUP($A10,'Return Data'!$B$7:$R$2843,16,0)</f>
        <v>7.4664999999999999</v>
      </c>
      <c r="S10" s="67">
        <f t="shared" si="6"/>
        <v>17</v>
      </c>
    </row>
    <row r="11" spans="1:19" x14ac:dyDescent="0.3">
      <c r="A11" s="82" t="s">
        <v>617</v>
      </c>
      <c r="B11" s="64">
        <f>VLOOKUP($A11,'Return Data'!$B$7:$R$2843,3,0)</f>
        <v>44413</v>
      </c>
      <c r="C11" s="65">
        <f>VLOOKUP($A11,'Return Data'!$B$7:$R$2843,4,0)</f>
        <v>18.452500000000001</v>
      </c>
      <c r="D11" s="65">
        <f>VLOOKUP($A11,'Return Data'!$B$7:$R$2843,9,0)</f>
        <v>7.8945999999999996</v>
      </c>
      <c r="E11" s="66">
        <f t="shared" si="0"/>
        <v>12</v>
      </c>
      <c r="F11" s="65">
        <f>VLOOKUP($A11,'Return Data'!$B$7:$R$2843,10,0)</f>
        <v>4.7233000000000001</v>
      </c>
      <c r="G11" s="66">
        <f t="shared" si="1"/>
        <v>15</v>
      </c>
      <c r="H11" s="65">
        <f>VLOOKUP($A11,'Return Data'!$B$7:$R$2843,11,0)</f>
        <v>5.8893000000000004</v>
      </c>
      <c r="I11" s="66">
        <f t="shared" si="2"/>
        <v>14</v>
      </c>
      <c r="J11" s="65">
        <f>VLOOKUP($A11,'Return Data'!$B$7:$R$2843,12,0)</f>
        <v>4.1482999999999999</v>
      </c>
      <c r="K11" s="66">
        <f t="shared" si="3"/>
        <v>13</v>
      </c>
      <c r="L11" s="65">
        <f>VLOOKUP($A11,'Return Data'!$B$7:$R$2843,13,0)</f>
        <v>4.6997999999999998</v>
      </c>
      <c r="M11" s="66">
        <f t="shared" si="4"/>
        <v>13</v>
      </c>
      <c r="N11" s="65">
        <f>VLOOKUP($A11,'Return Data'!$B$7:$R$2843,17,0)</f>
        <v>7.7363999999999997</v>
      </c>
      <c r="O11" s="66">
        <f t="shared" si="5"/>
        <v>17</v>
      </c>
      <c r="P11" s="65">
        <f>VLOOKUP($A11,'Return Data'!$B$7:$R$2843,14,0)</f>
        <v>8.5953999999999997</v>
      </c>
      <c r="Q11" s="66">
        <f>RANK(P11,P$8:P$26,0)</f>
        <v>10</v>
      </c>
      <c r="R11" s="65">
        <f>VLOOKUP($A11,'Return Data'!$B$7:$R$2843,16,0)</f>
        <v>8.5159000000000002</v>
      </c>
      <c r="S11" s="67">
        <f t="shared" si="6"/>
        <v>9</v>
      </c>
    </row>
    <row r="12" spans="1:19" x14ac:dyDescent="0.3">
      <c r="A12" s="82" t="s">
        <v>619</v>
      </c>
      <c r="B12" s="64">
        <f>VLOOKUP($A12,'Return Data'!$B$7:$R$2843,3,0)</f>
        <v>44413</v>
      </c>
      <c r="C12" s="65">
        <f>VLOOKUP($A12,'Return Data'!$B$7:$R$2843,4,0)</f>
        <v>12.985099999999999</v>
      </c>
      <c r="D12" s="65">
        <f>VLOOKUP($A12,'Return Data'!$B$7:$R$2843,9,0)</f>
        <v>4.8071999999999999</v>
      </c>
      <c r="E12" s="66">
        <f t="shared" si="0"/>
        <v>18</v>
      </c>
      <c r="F12" s="65">
        <f>VLOOKUP($A12,'Return Data'!$B$7:$R$2843,10,0)</f>
        <v>3.7223999999999999</v>
      </c>
      <c r="G12" s="66">
        <f t="shared" si="1"/>
        <v>18</v>
      </c>
      <c r="H12" s="65">
        <f>VLOOKUP($A12,'Return Data'!$B$7:$R$2843,11,0)</f>
        <v>4.5773000000000001</v>
      </c>
      <c r="I12" s="66">
        <f t="shared" si="2"/>
        <v>18</v>
      </c>
      <c r="J12" s="65">
        <f>VLOOKUP($A12,'Return Data'!$B$7:$R$2843,12,0)</f>
        <v>3.9083000000000001</v>
      </c>
      <c r="K12" s="66">
        <f t="shared" si="3"/>
        <v>15</v>
      </c>
      <c r="L12" s="65">
        <f>VLOOKUP($A12,'Return Data'!$B$7:$R$2843,13,0)</f>
        <v>4.5305999999999997</v>
      </c>
      <c r="M12" s="66">
        <f t="shared" si="4"/>
        <v>14</v>
      </c>
      <c r="N12" s="65">
        <f>VLOOKUP($A12,'Return Data'!$B$7:$R$2843,17,0)</f>
        <v>7.8644999999999996</v>
      </c>
      <c r="O12" s="66">
        <f t="shared" si="5"/>
        <v>16</v>
      </c>
      <c r="P12" s="65"/>
      <c r="Q12" s="66"/>
      <c r="R12" s="65">
        <f>VLOOKUP($A12,'Return Data'!$B$7:$R$2843,16,0)</f>
        <v>9.4116999999999997</v>
      </c>
      <c r="S12" s="67">
        <f t="shared" si="6"/>
        <v>1</v>
      </c>
    </row>
    <row r="13" spans="1:19" x14ac:dyDescent="0.3">
      <c r="A13" s="82" t="s">
        <v>624</v>
      </c>
      <c r="B13" s="64">
        <f>VLOOKUP($A13,'Return Data'!$B$7:$R$2843,3,0)</f>
        <v>44413</v>
      </c>
      <c r="C13" s="65">
        <f>VLOOKUP($A13,'Return Data'!$B$7:$R$2843,4,0)</f>
        <v>83.369500000000002</v>
      </c>
      <c r="D13" s="65">
        <f>VLOOKUP($A13,'Return Data'!$B$7:$R$2843,9,0)</f>
        <v>8.4191000000000003</v>
      </c>
      <c r="E13" s="66">
        <f t="shared" si="0"/>
        <v>10</v>
      </c>
      <c r="F13" s="65">
        <f>VLOOKUP($A13,'Return Data'!$B$7:$R$2843,10,0)</f>
        <v>4.8215000000000003</v>
      </c>
      <c r="G13" s="66">
        <f t="shared" si="1"/>
        <v>13</v>
      </c>
      <c r="H13" s="65">
        <f>VLOOKUP($A13,'Return Data'!$B$7:$R$2843,11,0)</f>
        <v>6.4066999999999998</v>
      </c>
      <c r="I13" s="66">
        <f t="shared" si="2"/>
        <v>7</v>
      </c>
      <c r="J13" s="65">
        <f>VLOOKUP($A13,'Return Data'!$B$7:$R$2843,12,0)</f>
        <v>5.2057000000000002</v>
      </c>
      <c r="K13" s="66">
        <f t="shared" si="3"/>
        <v>3</v>
      </c>
      <c r="L13" s="65">
        <f>VLOOKUP($A13,'Return Data'!$B$7:$R$2843,13,0)</f>
        <v>6.6673999999999998</v>
      </c>
      <c r="M13" s="66">
        <f t="shared" si="4"/>
        <v>2</v>
      </c>
      <c r="N13" s="65">
        <f>VLOOKUP($A13,'Return Data'!$B$7:$R$2843,17,0)</f>
        <v>7.7118000000000002</v>
      </c>
      <c r="O13" s="66">
        <f t="shared" si="5"/>
        <v>18</v>
      </c>
      <c r="P13" s="65">
        <f>VLOOKUP($A13,'Return Data'!$B$7:$R$2843,14,0)</f>
        <v>8.7455999999999996</v>
      </c>
      <c r="Q13" s="66">
        <f t="shared" ref="Q13:Q21" si="7">RANK(P13,P$8:P$26,0)</f>
        <v>8</v>
      </c>
      <c r="R13" s="65">
        <f>VLOOKUP($A13,'Return Data'!$B$7:$R$2843,16,0)</f>
        <v>9.2665000000000006</v>
      </c>
      <c r="S13" s="67">
        <f t="shared" si="6"/>
        <v>3</v>
      </c>
    </row>
    <row r="14" spans="1:19" x14ac:dyDescent="0.3">
      <c r="A14" s="82" t="s">
        <v>627</v>
      </c>
      <c r="B14" s="64">
        <f>VLOOKUP($A14,'Return Data'!$B$7:$R$2843,3,0)</f>
        <v>44413</v>
      </c>
      <c r="C14" s="65">
        <f>VLOOKUP($A14,'Return Data'!$B$7:$R$2843,4,0)</f>
        <v>25.7729</v>
      </c>
      <c r="D14" s="65">
        <f>VLOOKUP($A14,'Return Data'!$B$7:$R$2843,9,0)</f>
        <v>8.6563999999999997</v>
      </c>
      <c r="E14" s="66">
        <f t="shared" si="0"/>
        <v>7</v>
      </c>
      <c r="F14" s="65">
        <f>VLOOKUP($A14,'Return Data'!$B$7:$R$2843,10,0)</f>
        <v>5.5537000000000001</v>
      </c>
      <c r="G14" s="66">
        <f t="shared" si="1"/>
        <v>5</v>
      </c>
      <c r="H14" s="65">
        <f>VLOOKUP($A14,'Return Data'!$B$7:$R$2843,11,0)</f>
        <v>6.4092000000000002</v>
      </c>
      <c r="I14" s="66">
        <f t="shared" si="2"/>
        <v>6</v>
      </c>
      <c r="J14" s="65">
        <f>VLOOKUP($A14,'Return Data'!$B$7:$R$2843,12,0)</f>
        <v>4.8757000000000001</v>
      </c>
      <c r="K14" s="66">
        <f t="shared" si="3"/>
        <v>8</v>
      </c>
      <c r="L14" s="65">
        <f>VLOOKUP($A14,'Return Data'!$B$7:$R$2843,13,0)</f>
        <v>5.4265999999999996</v>
      </c>
      <c r="M14" s="66">
        <f t="shared" si="4"/>
        <v>6</v>
      </c>
      <c r="N14" s="65">
        <f>VLOOKUP($A14,'Return Data'!$B$7:$R$2843,17,0)</f>
        <v>8.6308000000000007</v>
      </c>
      <c r="O14" s="66">
        <f t="shared" si="5"/>
        <v>5</v>
      </c>
      <c r="P14" s="65">
        <f>VLOOKUP($A14,'Return Data'!$B$7:$R$2843,14,0)</f>
        <v>9.3946000000000005</v>
      </c>
      <c r="Q14" s="66">
        <f t="shared" si="7"/>
        <v>3</v>
      </c>
      <c r="R14" s="65">
        <f>VLOOKUP($A14,'Return Data'!$B$7:$R$2843,16,0)</f>
        <v>8.8312000000000008</v>
      </c>
      <c r="S14" s="67">
        <f t="shared" si="6"/>
        <v>6</v>
      </c>
    </row>
    <row r="15" spans="1:19" x14ac:dyDescent="0.3">
      <c r="A15" s="82" t="s">
        <v>629</v>
      </c>
      <c r="B15" s="64">
        <f>VLOOKUP($A15,'Return Data'!$B$7:$R$2843,3,0)</f>
        <v>44413</v>
      </c>
      <c r="C15" s="65">
        <f>VLOOKUP($A15,'Return Data'!$B$7:$R$2843,4,0)</f>
        <v>23.948599999999999</v>
      </c>
      <c r="D15" s="65">
        <f>VLOOKUP($A15,'Return Data'!$B$7:$R$2843,9,0)</f>
        <v>5.4875999999999996</v>
      </c>
      <c r="E15" s="66">
        <f t="shared" si="0"/>
        <v>17</v>
      </c>
      <c r="F15" s="65">
        <f>VLOOKUP($A15,'Return Data'!$B$7:$R$2843,10,0)</f>
        <v>4.8886000000000003</v>
      </c>
      <c r="G15" s="66">
        <f t="shared" si="1"/>
        <v>12</v>
      </c>
      <c r="H15" s="65">
        <f>VLOOKUP($A15,'Return Data'!$B$7:$R$2843,11,0)</f>
        <v>5.3940000000000001</v>
      </c>
      <c r="I15" s="66">
        <f t="shared" si="2"/>
        <v>16</v>
      </c>
      <c r="J15" s="65">
        <f>VLOOKUP($A15,'Return Data'!$B$7:$R$2843,12,0)</f>
        <v>4.6235999999999997</v>
      </c>
      <c r="K15" s="66">
        <f t="shared" si="3"/>
        <v>10</v>
      </c>
      <c r="L15" s="65">
        <f>VLOOKUP($A15,'Return Data'!$B$7:$R$2843,13,0)</f>
        <v>5.2176999999999998</v>
      </c>
      <c r="M15" s="66">
        <f t="shared" si="4"/>
        <v>11</v>
      </c>
      <c r="N15" s="65">
        <f>VLOOKUP($A15,'Return Data'!$B$7:$R$2843,17,0)</f>
        <v>8.3994999999999997</v>
      </c>
      <c r="O15" s="66">
        <f t="shared" si="5"/>
        <v>11</v>
      </c>
      <c r="P15" s="65">
        <f>VLOOKUP($A15,'Return Data'!$B$7:$R$2843,14,0)</f>
        <v>8.8194999999999997</v>
      </c>
      <c r="Q15" s="66">
        <f t="shared" si="7"/>
        <v>6</v>
      </c>
      <c r="R15" s="65">
        <f>VLOOKUP($A15,'Return Data'!$B$7:$R$2843,16,0)</f>
        <v>8.7952999999999992</v>
      </c>
      <c r="S15" s="67">
        <f t="shared" si="6"/>
        <v>7</v>
      </c>
    </row>
    <row r="16" spans="1:19" x14ac:dyDescent="0.3">
      <c r="A16" s="82" t="s">
        <v>630</v>
      </c>
      <c r="B16" s="64">
        <f>VLOOKUP($A16,'Return Data'!$B$7:$R$2843,3,0)</f>
        <v>44413</v>
      </c>
      <c r="C16" s="65">
        <f>VLOOKUP($A16,'Return Data'!$B$7:$R$2843,4,0)</f>
        <v>15.651199999999999</v>
      </c>
      <c r="D16" s="65">
        <f>VLOOKUP($A16,'Return Data'!$B$7:$R$2843,9,0)</f>
        <v>11.186500000000001</v>
      </c>
      <c r="E16" s="66">
        <f t="shared" si="0"/>
        <v>1</v>
      </c>
      <c r="F16" s="65">
        <f>VLOOKUP($A16,'Return Data'!$B$7:$R$2843,10,0)</f>
        <v>5.6327999999999996</v>
      </c>
      <c r="G16" s="66">
        <f t="shared" si="1"/>
        <v>4</v>
      </c>
      <c r="H16" s="65">
        <f>VLOOKUP($A16,'Return Data'!$B$7:$R$2843,11,0)</f>
        <v>7.0102000000000002</v>
      </c>
      <c r="I16" s="66">
        <f t="shared" si="2"/>
        <v>2</v>
      </c>
      <c r="J16" s="65">
        <f>VLOOKUP($A16,'Return Data'!$B$7:$R$2843,12,0)</f>
        <v>4.9466000000000001</v>
      </c>
      <c r="K16" s="66">
        <f t="shared" si="3"/>
        <v>6</v>
      </c>
      <c r="L16" s="65">
        <f>VLOOKUP($A16,'Return Data'!$B$7:$R$2843,13,0)</f>
        <v>5.3783000000000003</v>
      </c>
      <c r="M16" s="66">
        <f t="shared" si="4"/>
        <v>7</v>
      </c>
      <c r="N16" s="65">
        <f>VLOOKUP($A16,'Return Data'!$B$7:$R$2843,17,0)</f>
        <v>8.6708999999999996</v>
      </c>
      <c r="O16" s="66">
        <f t="shared" si="5"/>
        <v>4</v>
      </c>
      <c r="P16" s="65">
        <f>VLOOKUP($A16,'Return Data'!$B$7:$R$2843,14,0)</f>
        <v>8.7843999999999998</v>
      </c>
      <c r="Q16" s="66">
        <f t="shared" si="7"/>
        <v>7</v>
      </c>
      <c r="R16" s="65">
        <f>VLOOKUP($A16,'Return Data'!$B$7:$R$2843,16,0)</f>
        <v>8.3792000000000009</v>
      </c>
      <c r="S16" s="67">
        <f t="shared" si="6"/>
        <v>11</v>
      </c>
    </row>
    <row r="17" spans="1:19" x14ac:dyDescent="0.3">
      <c r="A17" s="82" t="s">
        <v>633</v>
      </c>
      <c r="B17" s="64">
        <f>VLOOKUP($A17,'Return Data'!$B$7:$R$2843,3,0)</f>
        <v>44413</v>
      </c>
      <c r="C17" s="65">
        <f>VLOOKUP($A17,'Return Data'!$B$7:$R$2843,4,0)</f>
        <v>2671.0504999999998</v>
      </c>
      <c r="D17" s="65">
        <f>VLOOKUP($A17,'Return Data'!$B$7:$R$2843,9,0)</f>
        <v>9.7736000000000001</v>
      </c>
      <c r="E17" s="66">
        <f t="shared" si="0"/>
        <v>3</v>
      </c>
      <c r="F17" s="65">
        <f>VLOOKUP($A17,'Return Data'!$B$7:$R$2843,10,0)</f>
        <v>5.0853000000000002</v>
      </c>
      <c r="G17" s="66">
        <f t="shared" si="1"/>
        <v>9</v>
      </c>
      <c r="H17" s="65">
        <f>VLOOKUP($A17,'Return Data'!$B$7:$R$2843,11,0)</f>
        <v>6.3526999999999996</v>
      </c>
      <c r="I17" s="66">
        <f t="shared" si="2"/>
        <v>8</v>
      </c>
      <c r="J17" s="65">
        <f>VLOOKUP($A17,'Return Data'!$B$7:$R$2843,12,0)</f>
        <v>4.5423999999999998</v>
      </c>
      <c r="K17" s="66">
        <f t="shared" si="3"/>
        <v>11</v>
      </c>
      <c r="L17" s="65">
        <f>VLOOKUP($A17,'Return Data'!$B$7:$R$2843,13,0)</f>
        <v>5.2365000000000004</v>
      </c>
      <c r="M17" s="66">
        <f t="shared" si="4"/>
        <v>10</v>
      </c>
      <c r="N17" s="65">
        <f>VLOOKUP($A17,'Return Data'!$B$7:$R$2843,17,0)</f>
        <v>8.4101999999999997</v>
      </c>
      <c r="O17" s="66">
        <f t="shared" si="5"/>
        <v>8</v>
      </c>
      <c r="P17" s="65">
        <f>VLOOKUP($A17,'Return Data'!$B$7:$R$2843,14,0)</f>
        <v>9.1204000000000001</v>
      </c>
      <c r="Q17" s="66">
        <f t="shared" si="7"/>
        <v>5</v>
      </c>
      <c r="R17" s="65">
        <f>VLOOKUP($A17,'Return Data'!$B$7:$R$2843,16,0)</f>
        <v>8.0065000000000008</v>
      </c>
      <c r="S17" s="67">
        <f t="shared" si="6"/>
        <v>16</v>
      </c>
    </row>
    <row r="18" spans="1:19" x14ac:dyDescent="0.3">
      <c r="A18" s="82" t="s">
        <v>635</v>
      </c>
      <c r="B18" s="64">
        <f>VLOOKUP($A18,'Return Data'!$B$7:$R$2843,3,0)</f>
        <v>44413</v>
      </c>
      <c r="C18" s="65">
        <f>VLOOKUP($A18,'Return Data'!$B$7:$R$2843,4,0)</f>
        <v>3048.2838000000002</v>
      </c>
      <c r="D18" s="65">
        <f>VLOOKUP($A18,'Return Data'!$B$7:$R$2843,9,0)</f>
        <v>7.6672000000000002</v>
      </c>
      <c r="E18" s="66">
        <f t="shared" si="0"/>
        <v>13</v>
      </c>
      <c r="F18" s="65">
        <f>VLOOKUP($A18,'Return Data'!$B$7:$R$2843,10,0)</f>
        <v>5.4054000000000002</v>
      </c>
      <c r="G18" s="66">
        <f t="shared" si="1"/>
        <v>7</v>
      </c>
      <c r="H18" s="65">
        <f>VLOOKUP($A18,'Return Data'!$B$7:$R$2843,11,0)</f>
        <v>6.0865</v>
      </c>
      <c r="I18" s="66">
        <f t="shared" si="2"/>
        <v>11</v>
      </c>
      <c r="J18" s="65">
        <f>VLOOKUP($A18,'Return Data'!$B$7:$R$2843,12,0)</f>
        <v>4.6369999999999996</v>
      </c>
      <c r="K18" s="66">
        <f t="shared" si="3"/>
        <v>9</v>
      </c>
      <c r="L18" s="65">
        <f>VLOOKUP($A18,'Return Data'!$B$7:$R$2843,13,0)</f>
        <v>5.3632999999999997</v>
      </c>
      <c r="M18" s="66">
        <f t="shared" si="4"/>
        <v>9</v>
      </c>
      <c r="N18" s="65">
        <f>VLOOKUP($A18,'Return Data'!$B$7:$R$2843,17,0)</f>
        <v>7.9185999999999996</v>
      </c>
      <c r="O18" s="66">
        <f t="shared" si="5"/>
        <v>14</v>
      </c>
      <c r="P18" s="65">
        <f>VLOOKUP($A18,'Return Data'!$B$7:$R$2843,14,0)</f>
        <v>8.4981000000000009</v>
      </c>
      <c r="Q18" s="66">
        <f t="shared" si="7"/>
        <v>12</v>
      </c>
      <c r="R18" s="65">
        <f>VLOOKUP($A18,'Return Data'!$B$7:$R$2843,16,0)</f>
        <v>8.6789000000000005</v>
      </c>
      <c r="S18" s="67">
        <f t="shared" si="6"/>
        <v>8</v>
      </c>
    </row>
    <row r="19" spans="1:19" x14ac:dyDescent="0.3">
      <c r="A19" s="82" t="s">
        <v>636</v>
      </c>
      <c r="B19" s="64">
        <f>VLOOKUP($A19,'Return Data'!$B$7:$R$2843,3,0)</f>
        <v>44413</v>
      </c>
      <c r="C19" s="65">
        <f>VLOOKUP($A19,'Return Data'!$B$7:$R$2843,4,0)</f>
        <v>60.934399999999997</v>
      </c>
      <c r="D19" s="65">
        <f>VLOOKUP($A19,'Return Data'!$B$7:$R$2843,9,0)</f>
        <v>6.1651999999999996</v>
      </c>
      <c r="E19" s="66">
        <f t="shared" si="0"/>
        <v>16</v>
      </c>
      <c r="F19" s="65">
        <f>VLOOKUP($A19,'Return Data'!$B$7:$R$2843,10,0)</f>
        <v>4.4374000000000002</v>
      </c>
      <c r="G19" s="66">
        <f t="shared" si="1"/>
        <v>17</v>
      </c>
      <c r="H19" s="65">
        <f>VLOOKUP($A19,'Return Data'!$B$7:$R$2843,11,0)</f>
        <v>6.0445000000000002</v>
      </c>
      <c r="I19" s="66">
        <f t="shared" si="2"/>
        <v>13</v>
      </c>
      <c r="J19" s="65">
        <f>VLOOKUP($A19,'Return Data'!$B$7:$R$2843,12,0)</f>
        <v>3.2162999999999999</v>
      </c>
      <c r="K19" s="66">
        <f t="shared" si="3"/>
        <v>18</v>
      </c>
      <c r="L19" s="65">
        <f>VLOOKUP($A19,'Return Data'!$B$7:$R$2843,13,0)</f>
        <v>3.6366000000000001</v>
      </c>
      <c r="M19" s="66">
        <f t="shared" si="4"/>
        <v>18</v>
      </c>
      <c r="N19" s="65">
        <f>VLOOKUP($A19,'Return Data'!$B$7:$R$2843,17,0)</f>
        <v>8.3996999999999993</v>
      </c>
      <c r="O19" s="66">
        <f t="shared" si="5"/>
        <v>10</v>
      </c>
      <c r="P19" s="65">
        <f>VLOOKUP($A19,'Return Data'!$B$7:$R$2843,14,0)</f>
        <v>10.3371</v>
      </c>
      <c r="Q19" s="66">
        <f t="shared" si="7"/>
        <v>1</v>
      </c>
      <c r="R19" s="65">
        <f>VLOOKUP($A19,'Return Data'!$B$7:$R$2843,16,0)</f>
        <v>8.3114000000000008</v>
      </c>
      <c r="S19" s="67">
        <f t="shared" si="6"/>
        <v>13</v>
      </c>
    </row>
    <row r="20" spans="1:19" x14ac:dyDescent="0.3">
      <c r="A20" s="117" t="s">
        <v>1772</v>
      </c>
      <c r="B20" s="64">
        <f>VLOOKUP($A20,'Return Data'!$B$7:$R$2843,3,0)</f>
        <v>44413</v>
      </c>
      <c r="C20" s="65">
        <f>VLOOKUP($A20,'Return Data'!$B$7:$R$2843,4,0)</f>
        <v>48.084899999999998</v>
      </c>
      <c r="D20" s="65">
        <f>VLOOKUP($A20,'Return Data'!$B$7:$R$2843,9,0)</f>
        <v>9.7645999999999997</v>
      </c>
      <c r="E20" s="66">
        <f t="shared" si="0"/>
        <v>4</v>
      </c>
      <c r="F20" s="65">
        <f>VLOOKUP($A20,'Return Data'!$B$7:$R$2843,10,0)</f>
        <v>6.5579000000000001</v>
      </c>
      <c r="G20" s="66">
        <f t="shared" si="1"/>
        <v>1</v>
      </c>
      <c r="H20" s="65">
        <f>VLOOKUP($A20,'Return Data'!$B$7:$R$2843,11,0)</f>
        <v>7.2313000000000001</v>
      </c>
      <c r="I20" s="66">
        <f t="shared" si="2"/>
        <v>1</v>
      </c>
      <c r="J20" s="65">
        <f>VLOOKUP($A20,'Return Data'!$B$7:$R$2843,12,0)</f>
        <v>5.8535000000000004</v>
      </c>
      <c r="K20" s="66">
        <f t="shared" si="3"/>
        <v>1</v>
      </c>
      <c r="L20" s="65">
        <f>VLOOKUP($A20,'Return Data'!$B$7:$R$2843,13,0)</f>
        <v>6.8438999999999997</v>
      </c>
      <c r="M20" s="66">
        <f t="shared" si="4"/>
        <v>1</v>
      </c>
      <c r="N20" s="65">
        <f>VLOOKUP($A20,'Return Data'!$B$7:$R$2843,17,0)</f>
        <v>8.0909999999999993</v>
      </c>
      <c r="O20" s="66">
        <f t="shared" si="5"/>
        <v>13</v>
      </c>
      <c r="P20" s="65">
        <f>VLOOKUP($A20,'Return Data'!$B$7:$R$2843,14,0)</f>
        <v>8.1808999999999994</v>
      </c>
      <c r="Q20" s="66">
        <f t="shared" si="7"/>
        <v>13</v>
      </c>
      <c r="R20" s="65">
        <f>VLOOKUP($A20,'Return Data'!$B$7:$R$2843,16,0)</f>
        <v>8.4853000000000005</v>
      </c>
      <c r="S20" s="67">
        <f t="shared" si="6"/>
        <v>10</v>
      </c>
    </row>
    <row r="21" spans="1:19" x14ac:dyDescent="0.3">
      <c r="A21" s="82" t="s">
        <v>639</v>
      </c>
      <c r="B21" s="64">
        <f>VLOOKUP($A21,'Return Data'!$B$7:$R$2843,3,0)</f>
        <v>44413</v>
      </c>
      <c r="C21" s="65">
        <f>VLOOKUP($A21,'Return Data'!$B$7:$R$2843,4,0)</f>
        <v>37.383899999999997</v>
      </c>
      <c r="D21" s="65">
        <f>VLOOKUP($A21,'Return Data'!$B$7:$R$2843,9,0)</f>
        <v>8.3132000000000001</v>
      </c>
      <c r="E21" s="66">
        <f t="shared" si="0"/>
        <v>11</v>
      </c>
      <c r="F21" s="65">
        <f>VLOOKUP($A21,'Return Data'!$B$7:$R$2843,10,0)</f>
        <v>5.9010999999999996</v>
      </c>
      <c r="G21" s="66">
        <f t="shared" si="1"/>
        <v>2</v>
      </c>
      <c r="H21" s="65">
        <f>VLOOKUP($A21,'Return Data'!$B$7:$R$2843,11,0)</f>
        <v>6.8658000000000001</v>
      </c>
      <c r="I21" s="66">
        <f t="shared" si="2"/>
        <v>3</v>
      </c>
      <c r="J21" s="65">
        <f>VLOOKUP($A21,'Return Data'!$B$7:$R$2843,12,0)</f>
        <v>5.2987000000000002</v>
      </c>
      <c r="K21" s="66">
        <f t="shared" si="3"/>
        <v>2</v>
      </c>
      <c r="L21" s="65">
        <f>VLOOKUP($A21,'Return Data'!$B$7:$R$2843,13,0)</f>
        <v>6.0338000000000003</v>
      </c>
      <c r="M21" s="66">
        <f t="shared" si="4"/>
        <v>3</v>
      </c>
      <c r="N21" s="65">
        <f>VLOOKUP($A21,'Return Data'!$B$7:$R$2843,17,0)</f>
        <v>8.4049999999999994</v>
      </c>
      <c r="O21" s="66">
        <f t="shared" si="5"/>
        <v>9</v>
      </c>
      <c r="P21" s="65">
        <f>VLOOKUP($A21,'Return Data'!$B$7:$R$2843,14,0)</f>
        <v>8.6372</v>
      </c>
      <c r="Q21" s="66">
        <f t="shared" si="7"/>
        <v>9</v>
      </c>
      <c r="R21" s="65">
        <f>VLOOKUP($A21,'Return Data'!$B$7:$R$2843,16,0)</f>
        <v>8.1103000000000005</v>
      </c>
      <c r="S21" s="67">
        <f t="shared" si="6"/>
        <v>15</v>
      </c>
    </row>
    <row r="22" spans="1:19" x14ac:dyDescent="0.3">
      <c r="A22" s="82" t="s">
        <v>640</v>
      </c>
      <c r="B22" s="64">
        <f>VLOOKUP($A22,'Return Data'!$B$7:$R$2843,3,0)</f>
        <v>44413</v>
      </c>
      <c r="C22" s="65">
        <f>VLOOKUP($A22,'Return Data'!$B$7:$R$2843,4,0)</f>
        <v>12.4664</v>
      </c>
      <c r="D22" s="65">
        <f>VLOOKUP($A22,'Return Data'!$B$7:$R$2843,9,0)</f>
        <v>8.4663000000000004</v>
      </c>
      <c r="E22" s="66">
        <f t="shared" si="0"/>
        <v>9</v>
      </c>
      <c r="F22" s="65">
        <f>VLOOKUP($A22,'Return Data'!$B$7:$R$2843,10,0)</f>
        <v>4.7373000000000003</v>
      </c>
      <c r="G22" s="66">
        <f t="shared" si="1"/>
        <v>14</v>
      </c>
      <c r="H22" s="65">
        <f>VLOOKUP($A22,'Return Data'!$B$7:$R$2843,11,0)</f>
        <v>5.5789</v>
      </c>
      <c r="I22" s="66">
        <f t="shared" si="2"/>
        <v>15</v>
      </c>
      <c r="J22" s="65">
        <f>VLOOKUP($A22,'Return Data'!$B$7:$R$2843,12,0)</f>
        <v>3.9780000000000002</v>
      </c>
      <c r="K22" s="66">
        <f t="shared" si="3"/>
        <v>14</v>
      </c>
      <c r="L22" s="65">
        <f>VLOOKUP($A22,'Return Data'!$B$7:$R$2843,13,0)</f>
        <v>4.5251000000000001</v>
      </c>
      <c r="M22" s="66">
        <f t="shared" si="4"/>
        <v>15</v>
      </c>
      <c r="N22" s="65">
        <f>VLOOKUP($A22,'Return Data'!$B$7:$R$2843,17,0)</f>
        <v>8.2195999999999998</v>
      </c>
      <c r="O22" s="66">
        <f t="shared" si="5"/>
        <v>12</v>
      </c>
      <c r="P22" s="65"/>
      <c r="Q22" s="66"/>
      <c r="R22" s="65">
        <f>VLOOKUP($A22,'Return Data'!$B$7:$R$2843,16,0)</f>
        <v>9.1818000000000008</v>
      </c>
      <c r="S22" s="67">
        <f t="shared" si="6"/>
        <v>4</v>
      </c>
    </row>
    <row r="23" spans="1:19" x14ac:dyDescent="0.3">
      <c r="A23" s="82" t="s">
        <v>643</v>
      </c>
      <c r="B23" s="64">
        <f>VLOOKUP($A23,'Return Data'!$B$7:$R$2843,3,0)</f>
        <v>44413</v>
      </c>
      <c r="C23" s="65">
        <f>VLOOKUP($A23,'Return Data'!$B$7:$R$2843,4,0)</f>
        <v>32.737499999999997</v>
      </c>
      <c r="D23" s="65">
        <f>VLOOKUP($A23,'Return Data'!$B$7:$R$2843,9,0)</f>
        <v>9.5538000000000007</v>
      </c>
      <c r="E23" s="66">
        <f t="shared" si="0"/>
        <v>5</v>
      </c>
      <c r="F23" s="65">
        <f>VLOOKUP($A23,'Return Data'!$B$7:$R$2843,10,0)</f>
        <v>5.4286000000000003</v>
      </c>
      <c r="G23" s="66">
        <f t="shared" si="1"/>
        <v>6</v>
      </c>
      <c r="H23" s="65">
        <f>VLOOKUP($A23,'Return Data'!$B$7:$R$2843,11,0)</f>
        <v>6.8334999999999999</v>
      </c>
      <c r="I23" s="66">
        <f t="shared" si="2"/>
        <v>4</v>
      </c>
      <c r="J23" s="65">
        <f>VLOOKUP($A23,'Return Data'!$B$7:$R$2843,12,0)</f>
        <v>4.8899999999999997</v>
      </c>
      <c r="K23" s="66">
        <f t="shared" si="3"/>
        <v>7</v>
      </c>
      <c r="L23" s="65">
        <f>VLOOKUP($A23,'Return Data'!$B$7:$R$2843,13,0)</f>
        <v>5.3750999999999998</v>
      </c>
      <c r="M23" s="66">
        <f t="shared" si="4"/>
        <v>8</v>
      </c>
      <c r="N23" s="65">
        <f>VLOOKUP($A23,'Return Data'!$B$7:$R$2843,17,0)</f>
        <v>8.8505000000000003</v>
      </c>
      <c r="O23" s="66">
        <f t="shared" si="5"/>
        <v>3</v>
      </c>
      <c r="P23" s="65">
        <f>VLOOKUP($A23,'Return Data'!$B$7:$R$2843,14,0)</f>
        <v>9.6209000000000007</v>
      </c>
      <c r="Q23" s="66">
        <f>RANK(P23,P$8:P$26,0)</f>
        <v>2</v>
      </c>
      <c r="R23" s="65">
        <f>VLOOKUP($A23,'Return Data'!$B$7:$R$2843,16,0)</f>
        <v>8.2749000000000006</v>
      </c>
      <c r="S23" s="67">
        <f t="shared" si="6"/>
        <v>14</v>
      </c>
    </row>
    <row r="24" spans="1:19" x14ac:dyDescent="0.3">
      <c r="A24" s="82" t="s">
        <v>644</v>
      </c>
      <c r="B24" s="64">
        <f>VLOOKUP($A24,'Return Data'!$B$7:$R$2843,3,0)</f>
        <v>44413</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-10.2821</v>
      </c>
      <c r="S24" s="67">
        <f t="shared" si="6"/>
        <v>19</v>
      </c>
    </row>
    <row r="25" spans="1:19" x14ac:dyDescent="0.3">
      <c r="A25" s="82" t="s">
        <v>646</v>
      </c>
      <c r="B25" s="64">
        <f>VLOOKUP($A25,'Return Data'!$B$7:$R$2843,3,0)</f>
        <v>44413</v>
      </c>
      <c r="C25" s="65">
        <f>VLOOKUP($A25,'Return Data'!$B$7:$R$2843,4,0)</f>
        <v>12.3748</v>
      </c>
      <c r="D25" s="65">
        <f>VLOOKUP($A25,'Return Data'!$B$7:$R$2843,9,0)</f>
        <v>10.008100000000001</v>
      </c>
      <c r="E25" s="66">
        <f t="shared" si="0"/>
        <v>2</v>
      </c>
      <c r="F25" s="65">
        <f>VLOOKUP($A25,'Return Data'!$B$7:$R$2843,10,0)</f>
        <v>4.5201000000000002</v>
      </c>
      <c r="G25" s="66">
        <f t="shared" si="1"/>
        <v>16</v>
      </c>
      <c r="H25" s="65">
        <f>VLOOKUP($A25,'Return Data'!$B$7:$R$2843,11,0)</f>
        <v>6.1425999999999998</v>
      </c>
      <c r="I25" s="66">
        <f t="shared" si="2"/>
        <v>10</v>
      </c>
      <c r="J25" s="65">
        <f>VLOOKUP($A25,'Return Data'!$B$7:$R$2843,12,0)</f>
        <v>3.8241000000000001</v>
      </c>
      <c r="K25" s="66">
        <f t="shared" si="3"/>
        <v>16</v>
      </c>
      <c r="L25" s="65">
        <f>VLOOKUP($A25,'Return Data'!$B$7:$R$2843,13,0)</f>
        <v>4.4744999999999999</v>
      </c>
      <c r="M25" s="66">
        <f t="shared" si="4"/>
        <v>16</v>
      </c>
      <c r="N25" s="65">
        <f>VLOOKUP($A25,'Return Data'!$B$7:$R$2843,17,0)</f>
        <v>8.5965000000000007</v>
      </c>
      <c r="O25" s="66">
        <f>RANK(N25,N$8:N$26,0)</f>
        <v>6</v>
      </c>
      <c r="P25" s="65">
        <f>VLOOKUP($A25,'Return Data'!$B$7:$R$2843,14,0)</f>
        <v>6.7206999999999999</v>
      </c>
      <c r="Q25" s="66">
        <f t="shared" ref="Q25" si="8">RANK(P25,P$8:P$26,0)</f>
        <v>14</v>
      </c>
      <c r="R25" s="65">
        <f>VLOOKUP($A25,'Return Data'!$B$7:$R$2843,16,0)</f>
        <v>6.8853999999999997</v>
      </c>
      <c r="S25" s="67">
        <f t="shared" si="6"/>
        <v>18</v>
      </c>
    </row>
    <row r="26" spans="1:19" x14ac:dyDescent="0.3">
      <c r="A26" s="82" t="s">
        <v>648</v>
      </c>
      <c r="B26" s="64">
        <f>VLOOKUP($A26,'Return Data'!$B$7:$R$2843,3,0)</f>
        <v>44413</v>
      </c>
      <c r="C26" s="65">
        <f>VLOOKUP($A26,'Return Data'!$B$7:$R$2843,4,0)</f>
        <v>13.081099999999999</v>
      </c>
      <c r="D26" s="65">
        <f>VLOOKUP($A26,'Return Data'!$B$7:$R$2843,9,0)</f>
        <v>9.5</v>
      </c>
      <c r="E26" s="66">
        <f t="shared" si="0"/>
        <v>6</v>
      </c>
      <c r="F26" s="65">
        <f>VLOOKUP($A26,'Return Data'!$B$7:$R$2843,10,0)</f>
        <v>5.2206999999999999</v>
      </c>
      <c r="G26" s="66">
        <f t="shared" si="1"/>
        <v>8</v>
      </c>
      <c r="H26" s="65">
        <f>VLOOKUP($A26,'Return Data'!$B$7:$R$2843,11,0)</f>
        <v>6.1626000000000003</v>
      </c>
      <c r="I26" s="66">
        <f t="shared" si="2"/>
        <v>9</v>
      </c>
      <c r="J26" s="65">
        <f>VLOOKUP($A26,'Return Data'!$B$7:$R$2843,12,0)</f>
        <v>4.3207000000000004</v>
      </c>
      <c r="K26" s="66">
        <f t="shared" si="3"/>
        <v>12</v>
      </c>
      <c r="L26" s="65">
        <f>VLOOKUP($A26,'Return Data'!$B$7:$R$2843,13,0)</f>
        <v>5.0842999999999998</v>
      </c>
      <c r="M26" s="66">
        <f t="shared" si="4"/>
        <v>12</v>
      </c>
      <c r="N26" s="65">
        <f>VLOOKUP($A26,'Return Data'!$B$7:$R$2843,17,0)</f>
        <v>8.5548000000000002</v>
      </c>
      <c r="O26" s="66">
        <f>RANK(N26,N$8:N$26,0)</f>
        <v>7</v>
      </c>
      <c r="P26" s="65"/>
      <c r="Q26" s="66"/>
      <c r="R26" s="65">
        <f>VLOOKUP($A26,'Return Data'!$B$7:$R$2843,16,0)</f>
        <v>9.3836999999999993</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7.8151999999999999</v>
      </c>
      <c r="E28" s="88"/>
      <c r="F28" s="89">
        <f>AVERAGE(F8:F26)</f>
        <v>4.8555526315789477</v>
      </c>
      <c r="G28" s="88"/>
      <c r="H28" s="89">
        <f>AVERAGE(H8:H26)</f>
        <v>5.8376631578947373</v>
      </c>
      <c r="I28" s="88"/>
      <c r="J28" s="89">
        <f>AVERAGE(J8:J26)</f>
        <v>4.3128368421052627</v>
      </c>
      <c r="K28" s="88"/>
      <c r="L28" s="89">
        <f>AVERAGE(L8:L26)</f>
        <v>4.9472684210526321</v>
      </c>
      <c r="M28" s="88"/>
      <c r="N28" s="89">
        <f>AVERAGE(N8:N26)</f>
        <v>8.3644777777777772</v>
      </c>
      <c r="O28" s="88"/>
      <c r="P28" s="89">
        <f>AVERAGE(P8:P26)</f>
        <v>8.5829066666666662</v>
      </c>
      <c r="Q28" s="88"/>
      <c r="R28" s="89">
        <f>AVERAGE(R8:R26)</f>
        <v>7.5264210526315782</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7.7118000000000002</v>
      </c>
      <c r="O29" s="88"/>
      <c r="P29" s="89">
        <f>MIN(P8:P26)</f>
        <v>5.4001000000000001</v>
      </c>
      <c r="Q29" s="88"/>
      <c r="R29" s="89">
        <f>MIN(R8:R26)</f>
        <v>-10.2821</v>
      </c>
      <c r="S29" s="90"/>
    </row>
    <row r="30" spans="1:19" ht="15" thickBot="1" x14ac:dyDescent="0.35">
      <c r="A30" s="91" t="s">
        <v>29</v>
      </c>
      <c r="B30" s="92"/>
      <c r="C30" s="92"/>
      <c r="D30" s="93">
        <f>MAX(D8:D26)</f>
        <v>11.186500000000001</v>
      </c>
      <c r="E30" s="92"/>
      <c r="F30" s="93">
        <f>MAX(F8:F26)</f>
        <v>6.5579000000000001</v>
      </c>
      <c r="G30" s="92"/>
      <c r="H30" s="93">
        <f>MAX(H8:H26)</f>
        <v>7.2313000000000001</v>
      </c>
      <c r="I30" s="92"/>
      <c r="J30" s="93">
        <f>MAX(J8:J26)</f>
        <v>5.8535000000000004</v>
      </c>
      <c r="K30" s="92"/>
      <c r="L30" s="93">
        <f>MAX(L8:L26)</f>
        <v>6.8438999999999997</v>
      </c>
      <c r="M30" s="92"/>
      <c r="N30" s="93">
        <f>MAX(N8:N26)</f>
        <v>9.3640000000000008</v>
      </c>
      <c r="O30" s="92"/>
      <c r="P30" s="93">
        <f>MAX(P8:P26)</f>
        <v>10.3371</v>
      </c>
      <c r="Q30" s="92"/>
      <c r="R30" s="93">
        <f>MAX(R8:R26)</f>
        <v>9.4116999999999997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44413</v>
      </c>
      <c r="C8" s="65">
        <f>VLOOKUP($A8,'Return Data'!$B$7:$R$2843,4,0)</f>
        <v>87.8934</v>
      </c>
      <c r="D8" s="65">
        <f>VLOOKUP($A8,'Return Data'!$B$7:$R$2843,9,0)</f>
        <v>8.4107000000000003</v>
      </c>
      <c r="E8" s="66">
        <f t="shared" ref="E8:E26" si="0">RANK(D8,D$8:D$26,0)</f>
        <v>7</v>
      </c>
      <c r="F8" s="65">
        <f>VLOOKUP($A8,'Return Data'!$B$7:$R$2843,10,0)</f>
        <v>5.5133999999999999</v>
      </c>
      <c r="G8" s="66">
        <f t="shared" ref="G8:G26" si="1">RANK(F8,F$8:F$26,0)</f>
        <v>2</v>
      </c>
      <c r="H8" s="65">
        <f>VLOOKUP($A8,'Return Data'!$B$7:$R$2843,11,0)</f>
        <v>6.5126999999999997</v>
      </c>
      <c r="I8" s="66">
        <f t="shared" ref="I8:I26" si="2">RANK(H8,H$8:H$26,0)</f>
        <v>4</v>
      </c>
      <c r="J8" s="65">
        <f>VLOOKUP($A8,'Return Data'!$B$7:$R$2843,12,0)</f>
        <v>4.9760999999999997</v>
      </c>
      <c r="K8" s="66">
        <f t="shared" ref="K8:K26" si="3">RANK(J8,J$8:J$26,0)</f>
        <v>2</v>
      </c>
      <c r="L8" s="65">
        <f>VLOOKUP($A8,'Return Data'!$B$7:$R$2843,13,0)</f>
        <v>5.6142000000000003</v>
      </c>
      <c r="M8" s="66">
        <f t="shared" ref="M8:M26" si="4">RANK(L8,L$8:L$26,0)</f>
        <v>3</v>
      </c>
      <c r="N8" s="65">
        <f>VLOOKUP($A8,'Return Data'!$B$7:$R$2843,17,0)</f>
        <v>8.7033000000000005</v>
      </c>
      <c r="O8" s="66">
        <f t="shared" ref="O8:O23" si="5">RANK(N8,N$8:N$26,0)</f>
        <v>1</v>
      </c>
      <c r="P8" s="65">
        <f>VLOOKUP($A8,'Return Data'!$B$7:$R$2843,14,0)</f>
        <v>9.1943000000000001</v>
      </c>
      <c r="Q8" s="66">
        <f>RANK(P8,P$8:P$26,0)</f>
        <v>3</v>
      </c>
      <c r="R8" s="65">
        <f>VLOOKUP($A8,'Return Data'!$B$7:$R$2843,16,0)</f>
        <v>9.3003999999999998</v>
      </c>
      <c r="S8" s="67">
        <f t="shared" ref="S8:S26" si="6">RANK(R8,R$8:R$26,0)</f>
        <v>1</v>
      </c>
    </row>
    <row r="9" spans="1:19" x14ac:dyDescent="0.3">
      <c r="A9" s="82" t="s">
        <v>614</v>
      </c>
      <c r="B9" s="64">
        <f>VLOOKUP($A9,'Return Data'!$B$7:$R$2843,3,0)</f>
        <v>44413</v>
      </c>
      <c r="C9" s="65">
        <f>VLOOKUP($A9,'Return Data'!$B$7:$R$2843,4,0)</f>
        <v>13.427899999999999</v>
      </c>
      <c r="D9" s="65">
        <f>VLOOKUP($A9,'Return Data'!$B$7:$R$2843,9,0)</f>
        <v>6.9147999999999996</v>
      </c>
      <c r="E9" s="66">
        <f t="shared" si="0"/>
        <v>14</v>
      </c>
      <c r="F9" s="65">
        <f>VLOOKUP($A9,'Return Data'!$B$7:$R$2843,10,0)</f>
        <v>4.2736000000000001</v>
      </c>
      <c r="G9" s="66">
        <f t="shared" si="1"/>
        <v>12</v>
      </c>
      <c r="H9" s="65">
        <f>VLOOKUP($A9,'Return Data'!$B$7:$R$2843,11,0)</f>
        <v>5.3826999999999998</v>
      </c>
      <c r="I9" s="66">
        <f t="shared" si="2"/>
        <v>13</v>
      </c>
      <c r="J9" s="65">
        <f>VLOOKUP($A9,'Return Data'!$B$7:$R$2843,12,0)</f>
        <v>4.2786999999999997</v>
      </c>
      <c r="K9" s="66">
        <f t="shared" si="3"/>
        <v>9</v>
      </c>
      <c r="L9" s="65">
        <f>VLOOKUP($A9,'Return Data'!$B$7:$R$2843,13,0)</f>
        <v>5.1955999999999998</v>
      </c>
      <c r="M9" s="66">
        <f t="shared" si="4"/>
        <v>5</v>
      </c>
      <c r="N9" s="65">
        <f>VLOOKUP($A9,'Return Data'!$B$7:$R$2843,17,0)</f>
        <v>8.5868000000000002</v>
      </c>
      <c r="O9" s="66">
        <f t="shared" si="5"/>
        <v>3</v>
      </c>
      <c r="P9" s="65">
        <f>VLOOKUP($A9,'Return Data'!$B$7:$R$2843,14,0)</f>
        <v>7.7458999999999998</v>
      </c>
      <c r="Q9" s="66">
        <f>RANK(P9,P$8:P$26,0)</f>
        <v>12</v>
      </c>
      <c r="R9" s="65">
        <f>VLOOKUP($A9,'Return Data'!$B$7:$R$2843,16,0)</f>
        <v>7.5187999999999997</v>
      </c>
      <c r="S9" s="67">
        <f t="shared" si="6"/>
        <v>11</v>
      </c>
    </row>
    <row r="10" spans="1:19" x14ac:dyDescent="0.3">
      <c r="A10" s="82" t="s">
        <v>615</v>
      </c>
      <c r="B10" s="64">
        <f>VLOOKUP($A10,'Return Data'!$B$7:$R$2843,3,0)</f>
        <v>44413</v>
      </c>
      <c r="C10" s="65">
        <f>VLOOKUP($A10,'Return Data'!$B$7:$R$2843,4,0)</f>
        <v>22.025400000000001</v>
      </c>
      <c r="D10" s="65">
        <f>VLOOKUP($A10,'Return Data'!$B$7:$R$2843,9,0)</f>
        <v>5.9097999999999997</v>
      </c>
      <c r="E10" s="66">
        <f t="shared" si="0"/>
        <v>15</v>
      </c>
      <c r="F10" s="65">
        <f>VLOOKUP($A10,'Return Data'!$B$7:$R$2843,10,0)</f>
        <v>4.2161</v>
      </c>
      <c r="G10" s="66">
        <f t="shared" si="1"/>
        <v>14</v>
      </c>
      <c r="H10" s="65">
        <f>VLOOKUP($A10,'Return Data'!$B$7:$R$2843,11,0)</f>
        <v>4.3902999999999999</v>
      </c>
      <c r="I10" s="66">
        <f t="shared" si="2"/>
        <v>17</v>
      </c>
      <c r="J10" s="65">
        <f>VLOOKUP($A10,'Return Data'!$B$7:$R$2843,12,0)</f>
        <v>2.8835000000000002</v>
      </c>
      <c r="K10" s="66">
        <f t="shared" si="3"/>
        <v>17</v>
      </c>
      <c r="L10" s="65">
        <f>VLOOKUP($A10,'Return Data'!$B$7:$R$2843,13,0)</f>
        <v>3.7119</v>
      </c>
      <c r="M10" s="66">
        <f t="shared" si="4"/>
        <v>17</v>
      </c>
      <c r="N10" s="65">
        <f>VLOOKUP($A10,'Return Data'!$B$7:$R$2843,17,0)</f>
        <v>7.3230000000000004</v>
      </c>
      <c r="O10" s="66">
        <f t="shared" si="5"/>
        <v>16</v>
      </c>
      <c r="P10" s="65">
        <f>VLOOKUP($A10,'Return Data'!$B$7:$R$2843,14,0)</f>
        <v>4.9023000000000003</v>
      </c>
      <c r="Q10" s="66">
        <f>RANK(P10,P$8:P$26,0)</f>
        <v>15</v>
      </c>
      <c r="R10" s="65">
        <f>VLOOKUP($A10,'Return Data'!$B$7:$R$2843,16,0)</f>
        <v>6.3898999999999999</v>
      </c>
      <c r="S10" s="67">
        <f t="shared" si="6"/>
        <v>18</v>
      </c>
    </row>
    <row r="11" spans="1:19" x14ac:dyDescent="0.3">
      <c r="A11" s="82" t="s">
        <v>618</v>
      </c>
      <c r="B11" s="64">
        <f>VLOOKUP($A11,'Return Data'!$B$7:$R$2843,3,0)</f>
        <v>44413</v>
      </c>
      <c r="C11" s="65">
        <f>VLOOKUP($A11,'Return Data'!$B$7:$R$2843,4,0)</f>
        <v>17.6584</v>
      </c>
      <c r="D11" s="65">
        <f>VLOOKUP($A11,'Return Data'!$B$7:$R$2843,9,0)</f>
        <v>7.2522000000000002</v>
      </c>
      <c r="E11" s="66">
        <f t="shared" si="0"/>
        <v>13</v>
      </c>
      <c r="F11" s="65">
        <f>VLOOKUP($A11,'Return Data'!$B$7:$R$2843,10,0)</f>
        <v>4.0811999999999999</v>
      </c>
      <c r="G11" s="66">
        <f t="shared" si="1"/>
        <v>17</v>
      </c>
      <c r="H11" s="65">
        <f>VLOOKUP($A11,'Return Data'!$B$7:$R$2843,11,0)</f>
        <v>5.2660999999999998</v>
      </c>
      <c r="I11" s="66">
        <f t="shared" si="2"/>
        <v>14</v>
      </c>
      <c r="J11" s="65">
        <f>VLOOKUP($A11,'Return Data'!$B$7:$R$2843,12,0)</f>
        <v>3.5169999999999999</v>
      </c>
      <c r="K11" s="66">
        <f t="shared" si="3"/>
        <v>15</v>
      </c>
      <c r="L11" s="65">
        <f>VLOOKUP($A11,'Return Data'!$B$7:$R$2843,13,0)</f>
        <v>4.0461</v>
      </c>
      <c r="M11" s="66">
        <f t="shared" si="4"/>
        <v>15</v>
      </c>
      <c r="N11" s="65">
        <f>VLOOKUP($A11,'Return Data'!$B$7:$R$2843,17,0)</f>
        <v>7.0202999999999998</v>
      </c>
      <c r="O11" s="66">
        <f t="shared" si="5"/>
        <v>18</v>
      </c>
      <c r="P11" s="65">
        <f>VLOOKUP($A11,'Return Data'!$B$7:$R$2843,14,0)</f>
        <v>7.8486000000000002</v>
      </c>
      <c r="Q11" s="66">
        <f>RANK(P11,P$8:P$26,0)</f>
        <v>10</v>
      </c>
      <c r="R11" s="65">
        <f>VLOOKUP($A11,'Return Data'!$B$7:$R$2843,16,0)</f>
        <v>7.8810000000000002</v>
      </c>
      <c r="S11" s="67">
        <f t="shared" si="6"/>
        <v>9</v>
      </c>
    </row>
    <row r="12" spans="1:19" x14ac:dyDescent="0.3">
      <c r="A12" s="82" t="s">
        <v>620</v>
      </c>
      <c r="B12" s="64">
        <f>VLOOKUP($A12,'Return Data'!$B$7:$R$2843,3,0)</f>
        <v>44413</v>
      </c>
      <c r="C12" s="65">
        <f>VLOOKUP($A12,'Return Data'!$B$7:$R$2843,4,0)</f>
        <v>12.889799999999999</v>
      </c>
      <c r="D12" s="65">
        <f>VLOOKUP($A12,'Return Data'!$B$7:$R$2843,9,0)</f>
        <v>4.5481999999999996</v>
      </c>
      <c r="E12" s="66">
        <f t="shared" si="0"/>
        <v>18</v>
      </c>
      <c r="F12" s="65">
        <f>VLOOKUP($A12,'Return Data'!$B$7:$R$2843,10,0)</f>
        <v>3.4618000000000002</v>
      </c>
      <c r="G12" s="66">
        <f t="shared" si="1"/>
        <v>18</v>
      </c>
      <c r="H12" s="65">
        <f>VLOOKUP($A12,'Return Data'!$B$7:$R$2843,11,0)</f>
        <v>4.3128000000000002</v>
      </c>
      <c r="I12" s="66">
        <f t="shared" si="2"/>
        <v>18</v>
      </c>
      <c r="J12" s="65">
        <f>VLOOKUP($A12,'Return Data'!$B$7:$R$2843,12,0)</f>
        <v>3.6429999999999998</v>
      </c>
      <c r="K12" s="66">
        <f t="shared" si="3"/>
        <v>13</v>
      </c>
      <c r="L12" s="65">
        <f>VLOOKUP($A12,'Return Data'!$B$7:$R$2843,13,0)</f>
        <v>4.2678000000000003</v>
      </c>
      <c r="M12" s="66">
        <f t="shared" si="4"/>
        <v>13</v>
      </c>
      <c r="N12" s="65">
        <f>VLOOKUP($A12,'Return Data'!$B$7:$R$2843,17,0)</f>
        <v>7.5894000000000004</v>
      </c>
      <c r="O12" s="66">
        <f t="shared" si="5"/>
        <v>14</v>
      </c>
      <c r="P12" s="65"/>
      <c r="Q12" s="66"/>
      <c r="R12" s="65">
        <f>VLOOKUP($A12,'Return Data'!$B$7:$R$2843,16,0)</f>
        <v>9.1344999999999992</v>
      </c>
      <c r="S12" s="67">
        <f t="shared" si="6"/>
        <v>2</v>
      </c>
    </row>
    <row r="13" spans="1:19" x14ac:dyDescent="0.3">
      <c r="A13" s="82" t="s">
        <v>623</v>
      </c>
      <c r="B13" s="64">
        <f>VLOOKUP($A13,'Return Data'!$B$7:$R$2843,3,0)</f>
        <v>44413</v>
      </c>
      <c r="C13" s="65">
        <f>VLOOKUP($A13,'Return Data'!$B$7:$R$2843,4,0)</f>
        <v>78.639799999999994</v>
      </c>
      <c r="D13" s="65">
        <f>VLOOKUP($A13,'Return Data'!$B$7:$R$2843,9,0)</f>
        <v>7.8936000000000002</v>
      </c>
      <c r="E13" s="66">
        <f t="shared" si="0"/>
        <v>10</v>
      </c>
      <c r="F13" s="65">
        <f>VLOOKUP($A13,'Return Data'!$B$7:$R$2843,10,0)</f>
        <v>4.2903000000000002</v>
      </c>
      <c r="G13" s="66">
        <f t="shared" si="1"/>
        <v>11</v>
      </c>
      <c r="H13" s="65">
        <f>VLOOKUP($A13,'Return Data'!$B$7:$R$2843,11,0)</f>
        <v>5.8475999999999999</v>
      </c>
      <c r="I13" s="66">
        <f t="shared" si="2"/>
        <v>9</v>
      </c>
      <c r="J13" s="65">
        <f>VLOOKUP($A13,'Return Data'!$B$7:$R$2843,12,0)</f>
        <v>4.6367000000000003</v>
      </c>
      <c r="K13" s="66">
        <f t="shared" si="3"/>
        <v>4</v>
      </c>
      <c r="L13" s="65">
        <f>VLOOKUP($A13,'Return Data'!$B$7:$R$2843,13,0)</f>
        <v>6.0801999999999996</v>
      </c>
      <c r="M13" s="66">
        <f t="shared" si="4"/>
        <v>2</v>
      </c>
      <c r="N13" s="65">
        <f>VLOOKUP($A13,'Return Data'!$B$7:$R$2843,17,0)</f>
        <v>7.1078999999999999</v>
      </c>
      <c r="O13" s="66">
        <f t="shared" si="5"/>
        <v>17</v>
      </c>
      <c r="P13" s="65">
        <f>VLOOKUP($A13,'Return Data'!$B$7:$R$2843,14,0)</f>
        <v>8.1380999999999997</v>
      </c>
      <c r="Q13" s="66">
        <f t="shared" ref="Q13:Q21" si="7">RANK(P13,P$8:P$26,0)</f>
        <v>9</v>
      </c>
      <c r="R13" s="65">
        <f>VLOOKUP($A13,'Return Data'!$B$7:$R$2843,16,0)</f>
        <v>8.9207999999999998</v>
      </c>
      <c r="S13" s="67">
        <f t="shared" si="6"/>
        <v>4</v>
      </c>
    </row>
    <row r="14" spans="1:19" x14ac:dyDescent="0.3">
      <c r="A14" s="82" t="s">
        <v>626</v>
      </c>
      <c r="B14" s="64">
        <f>VLOOKUP($A14,'Return Data'!$B$7:$R$2843,3,0)</f>
        <v>44413</v>
      </c>
      <c r="C14" s="65">
        <f>VLOOKUP($A14,'Return Data'!$B$7:$R$2843,4,0)</f>
        <v>25.484200000000001</v>
      </c>
      <c r="D14" s="65">
        <f>VLOOKUP($A14,'Return Data'!$B$7:$R$2843,9,0)</f>
        <v>8.3521000000000001</v>
      </c>
      <c r="E14" s="66">
        <f t="shared" si="0"/>
        <v>8</v>
      </c>
      <c r="F14" s="65">
        <f>VLOOKUP($A14,'Return Data'!$B$7:$R$2843,10,0)</f>
        <v>5.2416</v>
      </c>
      <c r="G14" s="66">
        <f t="shared" si="1"/>
        <v>5</v>
      </c>
      <c r="H14" s="65">
        <f>VLOOKUP($A14,'Return Data'!$B$7:$R$2843,11,0)</f>
        <v>6.0945999999999998</v>
      </c>
      <c r="I14" s="66">
        <f t="shared" si="2"/>
        <v>6</v>
      </c>
      <c r="J14" s="65">
        <f>VLOOKUP($A14,'Return Data'!$B$7:$R$2843,12,0)</f>
        <v>4.5599999999999996</v>
      </c>
      <c r="K14" s="66">
        <f t="shared" si="3"/>
        <v>7</v>
      </c>
      <c r="L14" s="65">
        <f>VLOOKUP($A14,'Return Data'!$B$7:$R$2843,13,0)</f>
        <v>5.1059999999999999</v>
      </c>
      <c r="M14" s="66">
        <f t="shared" si="4"/>
        <v>7</v>
      </c>
      <c r="N14" s="65">
        <f>VLOOKUP($A14,'Return Data'!$B$7:$R$2843,17,0)</f>
        <v>8.3665000000000003</v>
      </c>
      <c r="O14" s="66">
        <f t="shared" si="5"/>
        <v>4</v>
      </c>
      <c r="P14" s="65">
        <f>VLOOKUP($A14,'Return Data'!$B$7:$R$2843,14,0)</f>
        <v>9.1857000000000006</v>
      </c>
      <c r="Q14" s="66">
        <f t="shared" si="7"/>
        <v>4</v>
      </c>
      <c r="R14" s="65">
        <f>VLOOKUP($A14,'Return Data'!$B$7:$R$2843,16,0)</f>
        <v>8.7850999999999999</v>
      </c>
      <c r="S14" s="67">
        <f t="shared" si="6"/>
        <v>5</v>
      </c>
    </row>
    <row r="15" spans="1:19" x14ac:dyDescent="0.3">
      <c r="A15" s="82" t="s">
        <v>628</v>
      </c>
      <c r="B15" s="64">
        <f>VLOOKUP($A15,'Return Data'!$B$7:$R$2843,3,0)</f>
        <v>44413</v>
      </c>
      <c r="C15" s="65">
        <f>VLOOKUP($A15,'Return Data'!$B$7:$R$2843,4,0)</f>
        <v>23.089300000000001</v>
      </c>
      <c r="D15" s="65">
        <f>VLOOKUP($A15,'Return Data'!$B$7:$R$2843,9,0)</f>
        <v>5.1679000000000004</v>
      </c>
      <c r="E15" s="66">
        <f t="shared" si="0"/>
        <v>17</v>
      </c>
      <c r="F15" s="65">
        <f>VLOOKUP($A15,'Return Data'!$B$7:$R$2843,10,0)</f>
        <v>4.5711000000000004</v>
      </c>
      <c r="G15" s="66">
        <f t="shared" si="1"/>
        <v>10</v>
      </c>
      <c r="H15" s="65">
        <f>VLOOKUP($A15,'Return Data'!$B$7:$R$2843,11,0)</f>
        <v>5.0712000000000002</v>
      </c>
      <c r="I15" s="66">
        <f t="shared" si="2"/>
        <v>16</v>
      </c>
      <c r="J15" s="65">
        <f>VLOOKUP($A15,'Return Data'!$B$7:$R$2843,12,0)</f>
        <v>4.2996999999999996</v>
      </c>
      <c r="K15" s="66">
        <f t="shared" si="3"/>
        <v>8</v>
      </c>
      <c r="L15" s="65">
        <f>VLOOKUP($A15,'Return Data'!$B$7:$R$2843,13,0)</f>
        <v>4.8879999999999999</v>
      </c>
      <c r="M15" s="66">
        <f t="shared" si="4"/>
        <v>10</v>
      </c>
      <c r="N15" s="65">
        <f>VLOOKUP($A15,'Return Data'!$B$7:$R$2843,17,0)</f>
        <v>8.0620999999999992</v>
      </c>
      <c r="O15" s="66">
        <f t="shared" si="5"/>
        <v>8</v>
      </c>
      <c r="P15" s="65">
        <f>VLOOKUP($A15,'Return Data'!$B$7:$R$2843,14,0)</f>
        <v>8.4838000000000005</v>
      </c>
      <c r="Q15" s="66">
        <f t="shared" si="7"/>
        <v>6</v>
      </c>
      <c r="R15" s="65">
        <f>VLOOKUP($A15,'Return Data'!$B$7:$R$2843,16,0)</f>
        <v>7.2271999999999998</v>
      </c>
      <c r="S15" s="67">
        <f t="shared" si="6"/>
        <v>14</v>
      </c>
    </row>
    <row r="16" spans="1:19" x14ac:dyDescent="0.3">
      <c r="A16" s="82" t="s">
        <v>631</v>
      </c>
      <c r="B16" s="64">
        <f>VLOOKUP($A16,'Return Data'!$B$7:$R$2843,3,0)</f>
        <v>44413</v>
      </c>
      <c r="C16" s="65">
        <f>VLOOKUP($A16,'Return Data'!$B$7:$R$2843,4,0)</f>
        <v>15.3843</v>
      </c>
      <c r="D16" s="65">
        <f>VLOOKUP($A16,'Return Data'!$B$7:$R$2843,9,0)</f>
        <v>10.8911</v>
      </c>
      <c r="E16" s="66">
        <f t="shared" si="0"/>
        <v>1</v>
      </c>
      <c r="F16" s="65">
        <f>VLOOKUP($A16,'Return Data'!$B$7:$R$2843,10,0)</f>
        <v>5.3315999999999999</v>
      </c>
      <c r="G16" s="66">
        <f t="shared" si="1"/>
        <v>4</v>
      </c>
      <c r="H16" s="65">
        <f>VLOOKUP($A16,'Return Data'!$B$7:$R$2843,11,0)</f>
        <v>6.6985999999999999</v>
      </c>
      <c r="I16" s="66">
        <f t="shared" si="2"/>
        <v>2</v>
      </c>
      <c r="J16" s="65">
        <f>VLOOKUP($A16,'Return Data'!$B$7:$R$2843,12,0)</f>
        <v>4.6326000000000001</v>
      </c>
      <c r="K16" s="66">
        <f t="shared" si="3"/>
        <v>5</v>
      </c>
      <c r="L16" s="65">
        <f>VLOOKUP($A16,'Return Data'!$B$7:$R$2843,13,0)</f>
        <v>5.0567000000000002</v>
      </c>
      <c r="M16" s="66">
        <f t="shared" si="4"/>
        <v>8</v>
      </c>
      <c r="N16" s="65">
        <f>VLOOKUP($A16,'Return Data'!$B$7:$R$2843,17,0)</f>
        <v>8.3400999999999996</v>
      </c>
      <c r="O16" s="66">
        <f t="shared" si="5"/>
        <v>5</v>
      </c>
      <c r="P16" s="65">
        <f>VLOOKUP($A16,'Return Data'!$B$7:$R$2843,14,0)</f>
        <v>8.4495000000000005</v>
      </c>
      <c r="Q16" s="66">
        <f t="shared" si="7"/>
        <v>7</v>
      </c>
      <c r="R16" s="65">
        <f>VLOOKUP($A16,'Return Data'!$B$7:$R$2843,16,0)</f>
        <v>8.0448000000000004</v>
      </c>
      <c r="S16" s="67">
        <f t="shared" si="6"/>
        <v>8</v>
      </c>
    </row>
    <row r="17" spans="1:19" x14ac:dyDescent="0.3">
      <c r="A17" s="82" t="s">
        <v>632</v>
      </c>
      <c r="B17" s="64">
        <f>VLOOKUP($A17,'Return Data'!$B$7:$R$2843,3,0)</f>
        <v>44413</v>
      </c>
      <c r="C17" s="65">
        <f>VLOOKUP($A17,'Return Data'!$B$7:$R$2843,4,0)</f>
        <v>2529.96</v>
      </c>
      <c r="D17" s="65">
        <f>VLOOKUP($A17,'Return Data'!$B$7:$R$2843,9,0)</f>
        <v>9.3703000000000003</v>
      </c>
      <c r="E17" s="66">
        <f t="shared" si="0"/>
        <v>3</v>
      </c>
      <c r="F17" s="65">
        <f>VLOOKUP($A17,'Return Data'!$B$7:$R$2843,10,0)</f>
        <v>4.6803999999999997</v>
      </c>
      <c r="G17" s="66">
        <f t="shared" si="1"/>
        <v>9</v>
      </c>
      <c r="H17" s="65">
        <f>VLOOKUP($A17,'Return Data'!$B$7:$R$2843,11,0)</f>
        <v>5.9409000000000001</v>
      </c>
      <c r="I17" s="66">
        <f t="shared" si="2"/>
        <v>7</v>
      </c>
      <c r="J17" s="65">
        <f>VLOOKUP($A17,'Return Data'!$B$7:$R$2843,12,0)</f>
        <v>4.1295999999999999</v>
      </c>
      <c r="K17" s="66">
        <f t="shared" si="3"/>
        <v>11</v>
      </c>
      <c r="L17" s="65">
        <f>VLOOKUP($A17,'Return Data'!$B$7:$R$2843,13,0)</f>
        <v>4.8164999999999996</v>
      </c>
      <c r="M17" s="66">
        <f t="shared" si="4"/>
        <v>11</v>
      </c>
      <c r="N17" s="65">
        <f>VLOOKUP($A17,'Return Data'!$B$7:$R$2843,17,0)</f>
        <v>7.9805000000000001</v>
      </c>
      <c r="O17" s="66">
        <f t="shared" si="5"/>
        <v>10</v>
      </c>
      <c r="P17" s="65">
        <f>VLOOKUP($A17,'Return Data'!$B$7:$R$2843,14,0)</f>
        <v>8.6365999999999996</v>
      </c>
      <c r="Q17" s="66">
        <f t="shared" si="7"/>
        <v>5</v>
      </c>
      <c r="R17" s="65">
        <f>VLOOKUP($A17,'Return Data'!$B$7:$R$2843,16,0)</f>
        <v>6.8451000000000004</v>
      </c>
      <c r="S17" s="67">
        <f t="shared" si="6"/>
        <v>16</v>
      </c>
    </row>
    <row r="18" spans="1:19" x14ac:dyDescent="0.3">
      <c r="A18" s="82" t="s">
        <v>634</v>
      </c>
      <c r="B18" s="64">
        <f>VLOOKUP($A18,'Return Data'!$B$7:$R$2843,3,0)</f>
        <v>44413</v>
      </c>
      <c r="C18" s="65">
        <f>VLOOKUP($A18,'Return Data'!$B$7:$R$2843,4,0)</f>
        <v>2958.7840999999999</v>
      </c>
      <c r="D18" s="65">
        <f>VLOOKUP($A18,'Return Data'!$B$7:$R$2843,9,0)</f>
        <v>7.3215000000000003</v>
      </c>
      <c r="E18" s="66">
        <f t="shared" si="0"/>
        <v>12</v>
      </c>
      <c r="F18" s="65">
        <f>VLOOKUP($A18,'Return Data'!$B$7:$R$2843,10,0)</f>
        <v>5.0514999999999999</v>
      </c>
      <c r="G18" s="66">
        <f t="shared" si="1"/>
        <v>7</v>
      </c>
      <c r="H18" s="65">
        <f>VLOOKUP($A18,'Return Data'!$B$7:$R$2843,11,0)</f>
        <v>5.7079000000000004</v>
      </c>
      <c r="I18" s="66">
        <f t="shared" si="2"/>
        <v>11</v>
      </c>
      <c r="J18" s="65">
        <f>VLOOKUP($A18,'Return Data'!$B$7:$R$2843,12,0)</f>
        <v>4.2750000000000004</v>
      </c>
      <c r="K18" s="66">
        <f t="shared" si="3"/>
        <v>10</v>
      </c>
      <c r="L18" s="65">
        <f>VLOOKUP($A18,'Return Data'!$B$7:$R$2843,13,0)</f>
        <v>5.0101000000000004</v>
      </c>
      <c r="M18" s="66">
        <f t="shared" si="4"/>
        <v>9</v>
      </c>
      <c r="N18" s="65">
        <f>VLOOKUP($A18,'Return Data'!$B$7:$R$2843,17,0)</f>
        <v>7.5839999999999996</v>
      </c>
      <c r="O18" s="66">
        <f t="shared" si="5"/>
        <v>15</v>
      </c>
      <c r="P18" s="65">
        <f>VLOOKUP($A18,'Return Data'!$B$7:$R$2843,14,0)</f>
        <v>8.1736000000000004</v>
      </c>
      <c r="Q18" s="66">
        <f t="shared" si="7"/>
        <v>8</v>
      </c>
      <c r="R18" s="65">
        <f>VLOOKUP($A18,'Return Data'!$B$7:$R$2843,16,0)</f>
        <v>8.1275999999999993</v>
      </c>
      <c r="S18" s="67">
        <f t="shared" si="6"/>
        <v>7</v>
      </c>
    </row>
    <row r="19" spans="1:19" x14ac:dyDescent="0.3">
      <c r="A19" s="82" t="s">
        <v>637</v>
      </c>
      <c r="B19" s="64">
        <f>VLOOKUP($A19,'Return Data'!$B$7:$R$2843,3,0)</f>
        <v>44413</v>
      </c>
      <c r="C19" s="65">
        <f>VLOOKUP($A19,'Return Data'!$B$7:$R$2843,4,0)</f>
        <v>57.967100000000002</v>
      </c>
      <c r="D19" s="65">
        <f>VLOOKUP($A19,'Return Data'!$B$7:$R$2843,9,0)</f>
        <v>5.8216000000000001</v>
      </c>
      <c r="E19" s="66">
        <f t="shared" si="0"/>
        <v>16</v>
      </c>
      <c r="F19" s="65">
        <f>VLOOKUP($A19,'Return Data'!$B$7:$R$2843,10,0)</f>
        <v>4.0936000000000003</v>
      </c>
      <c r="G19" s="66">
        <f t="shared" si="1"/>
        <v>16</v>
      </c>
      <c r="H19" s="65">
        <f>VLOOKUP($A19,'Return Data'!$B$7:$R$2843,11,0)</f>
        <v>5.6883999999999997</v>
      </c>
      <c r="I19" s="66">
        <f t="shared" si="2"/>
        <v>12</v>
      </c>
      <c r="J19" s="65">
        <f>VLOOKUP($A19,'Return Data'!$B$7:$R$2843,12,0)</f>
        <v>2.8563000000000001</v>
      </c>
      <c r="K19" s="66">
        <f t="shared" si="3"/>
        <v>18</v>
      </c>
      <c r="L19" s="65">
        <f>VLOOKUP($A19,'Return Data'!$B$7:$R$2843,13,0)</f>
        <v>3.2797000000000001</v>
      </c>
      <c r="M19" s="66">
        <f t="shared" si="4"/>
        <v>18</v>
      </c>
      <c r="N19" s="65">
        <f>VLOOKUP($A19,'Return Data'!$B$7:$R$2843,17,0)</f>
        <v>8.0394000000000005</v>
      </c>
      <c r="O19" s="66">
        <f t="shared" si="5"/>
        <v>9</v>
      </c>
      <c r="P19" s="65">
        <f>VLOOKUP($A19,'Return Data'!$B$7:$R$2843,14,0)</f>
        <v>9.9831000000000003</v>
      </c>
      <c r="Q19" s="66">
        <f t="shared" si="7"/>
        <v>1</v>
      </c>
      <c r="R19" s="65">
        <f>VLOOKUP($A19,'Return Data'!$B$7:$R$2843,16,0)</f>
        <v>7.4790000000000001</v>
      </c>
      <c r="S19" s="67">
        <f t="shared" si="6"/>
        <v>12</v>
      </c>
    </row>
    <row r="20" spans="1:19" x14ac:dyDescent="0.3">
      <c r="A20" s="116" t="s">
        <v>1771</v>
      </c>
      <c r="B20" s="64">
        <f>VLOOKUP($A20,'Return Data'!$B$7:$R$2843,3,0)</f>
        <v>44413</v>
      </c>
      <c r="C20" s="65">
        <f>VLOOKUP($A20,'Return Data'!$B$7:$R$2843,4,0)</f>
        <v>46.473700000000001</v>
      </c>
      <c r="D20" s="65">
        <f>VLOOKUP($A20,'Return Data'!$B$7:$R$2843,9,0)</f>
        <v>9.3590999999999998</v>
      </c>
      <c r="E20" s="66">
        <f t="shared" si="0"/>
        <v>4</v>
      </c>
      <c r="F20" s="65">
        <f>VLOOKUP($A20,'Return Data'!$B$7:$R$2843,10,0)</f>
        <v>6.1508000000000003</v>
      </c>
      <c r="G20" s="66">
        <f t="shared" si="1"/>
        <v>1</v>
      </c>
      <c r="H20" s="65">
        <f>VLOOKUP($A20,'Return Data'!$B$7:$R$2843,11,0)</f>
        <v>6.8171999999999997</v>
      </c>
      <c r="I20" s="66">
        <f t="shared" si="2"/>
        <v>1</v>
      </c>
      <c r="J20" s="65">
        <f>VLOOKUP($A20,'Return Data'!$B$7:$R$2843,12,0)</f>
        <v>5.4366000000000003</v>
      </c>
      <c r="K20" s="66">
        <f t="shared" si="3"/>
        <v>1</v>
      </c>
      <c r="L20" s="65">
        <f>VLOOKUP($A20,'Return Data'!$B$7:$R$2843,13,0)</f>
        <v>6.4175000000000004</v>
      </c>
      <c r="M20" s="66">
        <f t="shared" si="4"/>
        <v>1</v>
      </c>
      <c r="N20" s="65">
        <f>VLOOKUP($A20,'Return Data'!$B$7:$R$2843,17,0)</f>
        <v>7.6603000000000003</v>
      </c>
      <c r="O20" s="66">
        <f t="shared" si="5"/>
        <v>12</v>
      </c>
      <c r="P20" s="65">
        <f>VLOOKUP($A20,'Return Data'!$B$7:$R$2843,14,0)</f>
        <v>7.7496999999999998</v>
      </c>
      <c r="Q20" s="66">
        <f t="shared" si="7"/>
        <v>11</v>
      </c>
      <c r="R20" s="65">
        <f>VLOOKUP($A20,'Return Data'!$B$7:$R$2843,16,0)</f>
        <v>7.6261000000000001</v>
      </c>
      <c r="S20" s="67">
        <f t="shared" si="6"/>
        <v>10</v>
      </c>
    </row>
    <row r="21" spans="1:19" x14ac:dyDescent="0.3">
      <c r="A21" s="82" t="s">
        <v>638</v>
      </c>
      <c r="B21" s="64">
        <f>VLOOKUP($A21,'Return Data'!$B$7:$R$2843,3,0)</f>
        <v>44413</v>
      </c>
      <c r="C21" s="65">
        <f>VLOOKUP($A21,'Return Data'!$B$7:$R$2843,4,0)</f>
        <v>34.514899999999997</v>
      </c>
      <c r="D21" s="65">
        <f>VLOOKUP($A21,'Return Data'!$B$7:$R$2843,9,0)</f>
        <v>7.6637000000000004</v>
      </c>
      <c r="E21" s="66">
        <f t="shared" si="0"/>
        <v>11</v>
      </c>
      <c r="F21" s="65">
        <f>VLOOKUP($A21,'Return Data'!$B$7:$R$2843,10,0)</f>
        <v>5.4203999999999999</v>
      </c>
      <c r="G21" s="66">
        <f t="shared" si="1"/>
        <v>3</v>
      </c>
      <c r="H21" s="65">
        <f>VLOOKUP($A21,'Return Data'!$B$7:$R$2843,11,0)</f>
        <v>6.3185000000000002</v>
      </c>
      <c r="I21" s="66">
        <f t="shared" si="2"/>
        <v>5</v>
      </c>
      <c r="J21" s="65">
        <f>VLOOKUP($A21,'Return Data'!$B$7:$R$2843,12,0)</f>
        <v>4.6467999999999998</v>
      </c>
      <c r="K21" s="66">
        <f t="shared" si="3"/>
        <v>3</v>
      </c>
      <c r="L21" s="65">
        <f>VLOOKUP($A21,'Return Data'!$B$7:$R$2843,13,0)</f>
        <v>5.3205</v>
      </c>
      <c r="M21" s="66">
        <f t="shared" si="4"/>
        <v>4</v>
      </c>
      <c r="N21" s="65">
        <f>VLOOKUP($A21,'Return Data'!$B$7:$R$2843,17,0)</f>
        <v>7.6201999999999996</v>
      </c>
      <c r="O21" s="66">
        <f t="shared" si="5"/>
        <v>13</v>
      </c>
      <c r="P21" s="65">
        <f>VLOOKUP($A21,'Return Data'!$B$7:$R$2843,14,0)</f>
        <v>7.7417999999999996</v>
      </c>
      <c r="Q21" s="66">
        <f t="shared" si="7"/>
        <v>13</v>
      </c>
      <c r="R21" s="65">
        <f>VLOOKUP($A21,'Return Data'!$B$7:$R$2843,16,0)</f>
        <v>6.9154999999999998</v>
      </c>
      <c r="S21" s="67">
        <f t="shared" si="6"/>
        <v>15</v>
      </c>
    </row>
    <row r="22" spans="1:19" x14ac:dyDescent="0.3">
      <c r="A22" s="82" t="s">
        <v>641</v>
      </c>
      <c r="B22" s="64">
        <f>VLOOKUP($A22,'Return Data'!$B$7:$R$2843,3,0)</f>
        <v>44413</v>
      </c>
      <c r="C22" s="65">
        <f>VLOOKUP($A22,'Return Data'!$B$7:$R$2843,4,0)</f>
        <v>12.3117</v>
      </c>
      <c r="D22" s="65">
        <f>VLOOKUP($A22,'Return Data'!$B$7:$R$2843,9,0)</f>
        <v>8.0012000000000008</v>
      </c>
      <c r="E22" s="66">
        <f t="shared" si="0"/>
        <v>9</v>
      </c>
      <c r="F22" s="65">
        <f>VLOOKUP($A22,'Return Data'!$B$7:$R$2843,10,0)</f>
        <v>4.2701000000000002</v>
      </c>
      <c r="G22" s="66">
        <f t="shared" si="1"/>
        <v>13</v>
      </c>
      <c r="H22" s="65">
        <f>VLOOKUP($A22,'Return Data'!$B$7:$R$2843,11,0)</f>
        <v>5.1036999999999999</v>
      </c>
      <c r="I22" s="66">
        <f t="shared" si="2"/>
        <v>15</v>
      </c>
      <c r="J22" s="65">
        <f>VLOOKUP($A22,'Return Data'!$B$7:$R$2843,12,0)</f>
        <v>3.5013999999999998</v>
      </c>
      <c r="K22" s="66">
        <f t="shared" si="3"/>
        <v>16</v>
      </c>
      <c r="L22" s="65">
        <f>VLOOKUP($A22,'Return Data'!$B$7:$R$2843,13,0)</f>
        <v>4.0251999999999999</v>
      </c>
      <c r="M22" s="66">
        <f t="shared" si="4"/>
        <v>16</v>
      </c>
      <c r="N22" s="65">
        <f>VLOOKUP($A22,'Return Data'!$B$7:$R$2843,17,0)</f>
        <v>7.6894999999999998</v>
      </c>
      <c r="O22" s="66">
        <f t="shared" si="5"/>
        <v>11</v>
      </c>
      <c r="P22" s="65"/>
      <c r="Q22" s="66"/>
      <c r="R22" s="65">
        <f>VLOOKUP($A22,'Return Data'!$B$7:$R$2843,16,0)</f>
        <v>8.6399000000000008</v>
      </c>
      <c r="S22" s="67">
        <f t="shared" si="6"/>
        <v>6</v>
      </c>
    </row>
    <row r="23" spans="1:19" x14ac:dyDescent="0.3">
      <c r="A23" s="82" t="s">
        <v>642</v>
      </c>
      <c r="B23" s="64">
        <f>VLOOKUP($A23,'Return Data'!$B$7:$R$2843,3,0)</f>
        <v>44413</v>
      </c>
      <c r="C23" s="65">
        <f>VLOOKUP($A23,'Return Data'!$B$7:$R$2843,4,0)</f>
        <v>31.9468</v>
      </c>
      <c r="D23" s="65">
        <f>VLOOKUP($A23,'Return Data'!$B$7:$R$2843,9,0)</f>
        <v>9.2978000000000005</v>
      </c>
      <c r="E23" s="66">
        <f t="shared" si="0"/>
        <v>5</v>
      </c>
      <c r="F23" s="65">
        <f>VLOOKUP($A23,'Return Data'!$B$7:$R$2843,10,0)</f>
        <v>5.1706000000000003</v>
      </c>
      <c r="G23" s="66">
        <f t="shared" si="1"/>
        <v>6</v>
      </c>
      <c r="H23" s="65">
        <f>VLOOKUP($A23,'Return Data'!$B$7:$R$2843,11,0)</f>
        <v>6.5674000000000001</v>
      </c>
      <c r="I23" s="66">
        <f t="shared" si="2"/>
        <v>3</v>
      </c>
      <c r="J23" s="65">
        <f>VLOOKUP($A23,'Return Data'!$B$7:$R$2843,12,0)</f>
        <v>4.6287000000000003</v>
      </c>
      <c r="K23" s="66">
        <f t="shared" si="3"/>
        <v>6</v>
      </c>
      <c r="L23" s="65">
        <f>VLOOKUP($A23,'Return Data'!$B$7:$R$2843,13,0)</f>
        <v>5.1147999999999998</v>
      </c>
      <c r="M23" s="66">
        <f t="shared" si="4"/>
        <v>6</v>
      </c>
      <c r="N23" s="65">
        <f>VLOOKUP($A23,'Return Data'!$B$7:$R$2843,17,0)</f>
        <v>8.6007999999999996</v>
      </c>
      <c r="O23" s="66">
        <f t="shared" si="5"/>
        <v>2</v>
      </c>
      <c r="P23" s="65">
        <f>VLOOKUP($A23,'Return Data'!$B$7:$R$2843,14,0)</f>
        <v>9.3440999999999992</v>
      </c>
      <c r="Q23" s="66">
        <f>RANK(P23,P$8:P$26,0)</f>
        <v>2</v>
      </c>
      <c r="R23" s="65">
        <f>VLOOKUP($A23,'Return Data'!$B$7:$R$2843,16,0)</f>
        <v>7.2438000000000002</v>
      </c>
      <c r="S23" s="67">
        <f t="shared" si="6"/>
        <v>13</v>
      </c>
    </row>
    <row r="24" spans="1:19" x14ac:dyDescent="0.3">
      <c r="A24" s="82" t="s">
        <v>645</v>
      </c>
      <c r="B24" s="64">
        <f>VLOOKUP($A24,'Return Data'!$B$7:$R$2843,3,0)</f>
        <v>44413</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-10.2821</v>
      </c>
      <c r="S24" s="67">
        <f t="shared" si="6"/>
        <v>19</v>
      </c>
    </row>
    <row r="25" spans="1:19" x14ac:dyDescent="0.3">
      <c r="A25" s="82" t="s">
        <v>647</v>
      </c>
      <c r="B25" s="64">
        <f>VLOOKUP($A25,'Return Data'!$B$7:$R$2843,3,0)</f>
        <v>44413</v>
      </c>
      <c r="C25" s="65">
        <f>VLOOKUP($A25,'Return Data'!$B$7:$R$2843,4,0)</f>
        <v>12.2483</v>
      </c>
      <c r="D25" s="65">
        <f>VLOOKUP($A25,'Return Data'!$B$7:$R$2843,9,0)</f>
        <v>9.6334</v>
      </c>
      <c r="E25" s="66">
        <f t="shared" si="0"/>
        <v>2</v>
      </c>
      <c r="F25" s="65">
        <f>VLOOKUP($A25,'Return Data'!$B$7:$R$2843,10,0)</f>
        <v>4.1535000000000002</v>
      </c>
      <c r="G25" s="66">
        <f t="shared" si="1"/>
        <v>15</v>
      </c>
      <c r="H25" s="65">
        <f>VLOOKUP($A25,'Return Data'!$B$7:$R$2843,11,0)</f>
        <v>5.8604000000000003</v>
      </c>
      <c r="I25" s="66">
        <f t="shared" si="2"/>
        <v>8</v>
      </c>
      <c r="J25" s="65">
        <f>VLOOKUP($A25,'Return Data'!$B$7:$R$2843,12,0)</f>
        <v>3.5787</v>
      </c>
      <c r="K25" s="66">
        <f t="shared" si="3"/>
        <v>14</v>
      </c>
      <c r="L25" s="65">
        <f>VLOOKUP($A25,'Return Data'!$B$7:$R$2843,13,0)</f>
        <v>4.1955999999999998</v>
      </c>
      <c r="M25" s="66">
        <f t="shared" si="4"/>
        <v>14</v>
      </c>
      <c r="N25" s="65">
        <f>VLOOKUP($A25,'Return Data'!$B$7:$R$2843,17,0)</f>
        <v>8.2574000000000005</v>
      </c>
      <c r="O25" s="66">
        <f>RANK(N25,N$8:N$26,0)</f>
        <v>6</v>
      </c>
      <c r="P25" s="65">
        <f>VLOOKUP($A25,'Return Data'!$B$7:$R$2843,14,0)</f>
        <v>6.3912000000000004</v>
      </c>
      <c r="Q25" s="66">
        <f>RANK(P25,P$8:P$26,0)</f>
        <v>14</v>
      </c>
      <c r="R25" s="65">
        <f>VLOOKUP($A25,'Return Data'!$B$7:$R$2843,16,0)</f>
        <v>6.5427</v>
      </c>
      <c r="S25" s="67">
        <f t="shared" si="6"/>
        <v>17</v>
      </c>
    </row>
    <row r="26" spans="1:19" x14ac:dyDescent="0.3">
      <c r="A26" s="82" t="s">
        <v>649</v>
      </c>
      <c r="B26" s="64">
        <f>VLOOKUP($A26,'Return Data'!$B$7:$R$2843,3,0)</f>
        <v>44413</v>
      </c>
      <c r="C26" s="65">
        <f>VLOOKUP($A26,'Return Data'!$B$7:$R$2843,4,0)</f>
        <v>12.9602</v>
      </c>
      <c r="D26" s="65">
        <f>VLOOKUP($A26,'Return Data'!$B$7:$R$2843,9,0)</f>
        <v>9.0632999999999999</v>
      </c>
      <c r="E26" s="66">
        <f t="shared" si="0"/>
        <v>6</v>
      </c>
      <c r="F26" s="65">
        <f>VLOOKUP($A26,'Return Data'!$B$7:$R$2843,10,0)</f>
        <v>4.8776000000000002</v>
      </c>
      <c r="G26" s="66">
        <f t="shared" si="1"/>
        <v>8</v>
      </c>
      <c r="H26" s="65">
        <f>VLOOKUP($A26,'Return Data'!$B$7:$R$2843,11,0)</f>
        <v>5.8438999999999997</v>
      </c>
      <c r="I26" s="66">
        <f t="shared" si="2"/>
        <v>10</v>
      </c>
      <c r="J26" s="65">
        <f>VLOOKUP($A26,'Return Data'!$B$7:$R$2843,12,0)</f>
        <v>4.0111999999999997</v>
      </c>
      <c r="K26" s="66">
        <f t="shared" si="3"/>
        <v>12</v>
      </c>
      <c r="L26" s="65">
        <f>VLOOKUP($A26,'Return Data'!$B$7:$R$2843,13,0)</f>
        <v>4.7746000000000004</v>
      </c>
      <c r="M26" s="66">
        <f t="shared" si="4"/>
        <v>12</v>
      </c>
      <c r="N26" s="65">
        <f>VLOOKUP($A26,'Return Data'!$B$7:$R$2843,17,0)</f>
        <v>8.2554999999999996</v>
      </c>
      <c r="O26" s="66">
        <f>RANK(N26,N$8:N$26,0)</f>
        <v>7</v>
      </c>
      <c r="P26" s="65"/>
      <c r="Q26" s="66"/>
      <c r="R26" s="65">
        <f>VLOOKUP($A26,'Return Data'!$B$7:$R$2843,16,0)</f>
        <v>9.0449999999999999</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7.4143315789473681</v>
      </c>
      <c r="E28" s="88"/>
      <c r="F28" s="89">
        <f>AVERAGE(F8:F26)</f>
        <v>4.4657473684210514</v>
      </c>
      <c r="G28" s="88"/>
      <c r="H28" s="89">
        <f>AVERAGE(H8:H26)</f>
        <v>5.4434157894736845</v>
      </c>
      <c r="I28" s="88"/>
      <c r="J28" s="89">
        <f>AVERAGE(J8:J26)</f>
        <v>3.9206105263157891</v>
      </c>
      <c r="K28" s="88"/>
      <c r="L28" s="89">
        <f>AVERAGE(L8:L26)</f>
        <v>4.5475105263157891</v>
      </c>
      <c r="M28" s="88"/>
      <c r="N28" s="89">
        <f>AVERAGE(N8:N26)</f>
        <v>7.9326111111111111</v>
      </c>
      <c r="O28" s="88"/>
      <c r="P28" s="89">
        <f>AVERAGE(P8:P26)</f>
        <v>8.1312200000000008</v>
      </c>
      <c r="Q28" s="88"/>
      <c r="R28" s="89">
        <f>AVERAGE(R8:R26)</f>
        <v>6.9150052631578927</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7.0202999999999998</v>
      </c>
      <c r="O29" s="88"/>
      <c r="P29" s="89">
        <f>MIN(P8:P26)</f>
        <v>4.9023000000000003</v>
      </c>
      <c r="Q29" s="88"/>
      <c r="R29" s="89">
        <f>MIN(R8:R26)</f>
        <v>-10.2821</v>
      </c>
      <c r="S29" s="90"/>
    </row>
    <row r="30" spans="1:19" ht="15" thickBot="1" x14ac:dyDescent="0.35">
      <c r="A30" s="91" t="s">
        <v>29</v>
      </c>
      <c r="B30" s="92"/>
      <c r="C30" s="92"/>
      <c r="D30" s="93">
        <f>MAX(D8:D26)</f>
        <v>10.8911</v>
      </c>
      <c r="E30" s="92"/>
      <c r="F30" s="93">
        <f>MAX(F8:F26)</f>
        <v>6.1508000000000003</v>
      </c>
      <c r="G30" s="92"/>
      <c r="H30" s="93">
        <f>MAX(H8:H26)</f>
        <v>6.8171999999999997</v>
      </c>
      <c r="I30" s="92"/>
      <c r="J30" s="93">
        <f>MAX(J8:J26)</f>
        <v>5.4366000000000003</v>
      </c>
      <c r="K30" s="92"/>
      <c r="L30" s="93">
        <f>MAX(L8:L26)</f>
        <v>6.4175000000000004</v>
      </c>
      <c r="M30" s="92"/>
      <c r="N30" s="93">
        <f>MAX(N8:N26)</f>
        <v>8.7033000000000005</v>
      </c>
      <c r="O30" s="92"/>
      <c r="P30" s="93">
        <f>MAX(P8:P26)</f>
        <v>9.9831000000000003</v>
      </c>
      <c r="Q30" s="92"/>
      <c r="R30" s="93">
        <f>MAX(R8:R26)</f>
        <v>9.3003999999999998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44413</v>
      </c>
      <c r="C8" s="65">
        <f>VLOOKUP($A8,'Return Data'!$B$7:$R$2843,4,0)</f>
        <v>321.10000000000002</v>
      </c>
      <c r="D8" s="65">
        <f>VLOOKUP($A8,'Return Data'!$B$7:$R$2843,10,0)</f>
        <v>14.177</v>
      </c>
      <c r="E8" s="66">
        <f t="shared" ref="E8:E36" si="0">RANK(D8,D$8:D$36,0)</f>
        <v>5</v>
      </c>
      <c r="F8" s="65">
        <f>VLOOKUP($A8,'Return Data'!$B$7:$R$2843,11,0)</f>
        <v>12.702299999999999</v>
      </c>
      <c r="G8" s="66">
        <f t="shared" ref="G8:G36" si="1">RANK(F8,F$8:F$36,0)</f>
        <v>7</v>
      </c>
      <c r="H8" s="65">
        <f>VLOOKUP($A8,'Return Data'!$B$7:$R$2843,12,0)</f>
        <v>39.311900000000001</v>
      </c>
      <c r="I8" s="66">
        <f t="shared" ref="I8:I36" si="2">RANK(H8,H$8:H$36,0)</f>
        <v>8</v>
      </c>
      <c r="J8" s="65">
        <f>VLOOKUP($A8,'Return Data'!$B$7:$R$2843,13,0)</f>
        <v>52.2378</v>
      </c>
      <c r="K8" s="66">
        <f t="shared" ref="K8:K36" si="3">RANK(J8,J$8:J$36,0)</f>
        <v>5</v>
      </c>
      <c r="L8" s="65">
        <f>VLOOKUP($A8,'Return Data'!$B$7:$R$2843,17,0)</f>
        <v>23.627600000000001</v>
      </c>
      <c r="M8" s="66">
        <f t="shared" ref="M8:M36" si="4">RANK(L8,L$8:L$36,0)</f>
        <v>13</v>
      </c>
      <c r="N8" s="65">
        <f>VLOOKUP($A8,'Return Data'!$B$7:$R$2843,14,0)</f>
        <v>12.515000000000001</v>
      </c>
      <c r="O8" s="66">
        <f t="shared" ref="O8:O26" si="5">RANK(N8,N$8:N$36,0)</f>
        <v>18</v>
      </c>
      <c r="P8" s="65">
        <f>VLOOKUP($A8,'Return Data'!$B$7:$R$2843,15,0)</f>
        <v>12.2293</v>
      </c>
      <c r="Q8" s="66">
        <f t="shared" ref="Q8:Q26" si="6">RANK(P8,P$8:P$36,0)</f>
        <v>18</v>
      </c>
      <c r="R8" s="65">
        <f>VLOOKUP($A8,'Return Data'!$B$7:$R$2843,16,0)</f>
        <v>20.095400000000001</v>
      </c>
      <c r="S8" s="67">
        <f t="shared" ref="S8:S36" si="7">RANK(R8,R$8:R$36,0)</f>
        <v>2</v>
      </c>
    </row>
    <row r="9" spans="1:20" x14ac:dyDescent="0.3">
      <c r="A9" s="63" t="s">
        <v>951</v>
      </c>
      <c r="B9" s="64">
        <f>VLOOKUP($A9,'Return Data'!$B$7:$R$2843,3,0)</f>
        <v>44413</v>
      </c>
      <c r="C9" s="65">
        <f>VLOOKUP($A9,'Return Data'!$B$7:$R$2843,4,0)</f>
        <v>43.55</v>
      </c>
      <c r="D9" s="65">
        <f>VLOOKUP($A9,'Return Data'!$B$7:$R$2843,10,0)</f>
        <v>12.2423</v>
      </c>
      <c r="E9" s="66">
        <f t="shared" si="0"/>
        <v>20</v>
      </c>
      <c r="F9" s="65">
        <f>VLOOKUP($A9,'Return Data'!$B$7:$R$2843,11,0)</f>
        <v>9.7530000000000001</v>
      </c>
      <c r="G9" s="66">
        <f t="shared" si="1"/>
        <v>22</v>
      </c>
      <c r="H9" s="65">
        <f>VLOOKUP($A9,'Return Data'!$B$7:$R$2843,12,0)</f>
        <v>30.938099999999999</v>
      </c>
      <c r="I9" s="66">
        <f t="shared" si="2"/>
        <v>26</v>
      </c>
      <c r="J9" s="65">
        <f>VLOOKUP($A9,'Return Data'!$B$7:$R$2843,13,0)</f>
        <v>43.634599999999999</v>
      </c>
      <c r="K9" s="66">
        <f t="shared" si="3"/>
        <v>23</v>
      </c>
      <c r="L9" s="65">
        <f>VLOOKUP($A9,'Return Data'!$B$7:$R$2843,17,0)</f>
        <v>23.557600000000001</v>
      </c>
      <c r="M9" s="66">
        <f t="shared" si="4"/>
        <v>14</v>
      </c>
      <c r="N9" s="65">
        <f>VLOOKUP($A9,'Return Data'!$B$7:$R$2843,14,0)</f>
        <v>15.0829</v>
      </c>
      <c r="O9" s="66">
        <f t="shared" si="5"/>
        <v>2</v>
      </c>
      <c r="P9" s="65">
        <f>VLOOKUP($A9,'Return Data'!$B$7:$R$2843,15,0)</f>
        <v>16.620999999999999</v>
      </c>
      <c r="Q9" s="66">
        <f t="shared" si="6"/>
        <v>1</v>
      </c>
      <c r="R9" s="65">
        <f>VLOOKUP($A9,'Return Data'!$B$7:$R$2843,16,0)</f>
        <v>13.537000000000001</v>
      </c>
      <c r="S9" s="67">
        <f t="shared" si="7"/>
        <v>16</v>
      </c>
    </row>
    <row r="10" spans="1:20" x14ac:dyDescent="0.3">
      <c r="A10" s="63" t="s">
        <v>952</v>
      </c>
      <c r="B10" s="64">
        <f>VLOOKUP($A10,'Return Data'!$B$7:$R$2843,3,0)</f>
        <v>44413</v>
      </c>
      <c r="C10" s="65">
        <f>VLOOKUP($A10,'Return Data'!$B$7:$R$2843,4,0)</f>
        <v>21.08</v>
      </c>
      <c r="D10" s="65">
        <f>VLOOKUP($A10,'Return Data'!$B$7:$R$2843,10,0)</f>
        <v>13.5776</v>
      </c>
      <c r="E10" s="66">
        <f t="shared" si="0"/>
        <v>9</v>
      </c>
      <c r="F10" s="65">
        <f>VLOOKUP($A10,'Return Data'!$B$7:$R$2843,11,0)</f>
        <v>11.770899999999999</v>
      </c>
      <c r="G10" s="66">
        <f t="shared" si="1"/>
        <v>14</v>
      </c>
      <c r="H10" s="65">
        <f>VLOOKUP($A10,'Return Data'!$B$7:$R$2843,12,0)</f>
        <v>36.087800000000001</v>
      </c>
      <c r="I10" s="66">
        <f t="shared" si="2"/>
        <v>14</v>
      </c>
      <c r="J10" s="65">
        <f>VLOOKUP($A10,'Return Data'!$B$7:$R$2843,13,0)</f>
        <v>46.796700000000001</v>
      </c>
      <c r="K10" s="66">
        <f t="shared" si="3"/>
        <v>16</v>
      </c>
      <c r="L10" s="65">
        <f>VLOOKUP($A10,'Return Data'!$B$7:$R$2843,17,0)</f>
        <v>24.279299999999999</v>
      </c>
      <c r="M10" s="66">
        <f t="shared" si="4"/>
        <v>8</v>
      </c>
      <c r="N10" s="65">
        <f>VLOOKUP($A10,'Return Data'!$B$7:$R$2843,14,0)</f>
        <v>13.245100000000001</v>
      </c>
      <c r="O10" s="66">
        <f t="shared" si="5"/>
        <v>10</v>
      </c>
      <c r="P10" s="65">
        <f>VLOOKUP($A10,'Return Data'!$B$7:$R$2843,15,0)</f>
        <v>12.6625</v>
      </c>
      <c r="Q10" s="66">
        <f t="shared" si="6"/>
        <v>13</v>
      </c>
      <c r="R10" s="65">
        <f>VLOOKUP($A10,'Return Data'!$B$7:$R$2843,16,0)</f>
        <v>6.9306000000000001</v>
      </c>
      <c r="S10" s="67">
        <f t="shared" si="7"/>
        <v>29</v>
      </c>
    </row>
    <row r="11" spans="1:20" x14ac:dyDescent="0.3">
      <c r="A11" s="63" t="s">
        <v>954</v>
      </c>
      <c r="B11" s="64">
        <f>VLOOKUP($A11,'Return Data'!$B$7:$R$2843,3,0)</f>
        <v>44413</v>
      </c>
      <c r="C11" s="65">
        <f>VLOOKUP($A11,'Return Data'!$B$7:$R$2843,4,0)</f>
        <v>132.16</v>
      </c>
      <c r="D11" s="65">
        <f>VLOOKUP($A11,'Return Data'!$B$7:$R$2843,10,0)</f>
        <v>12.047499999999999</v>
      </c>
      <c r="E11" s="66">
        <f t="shared" si="0"/>
        <v>24</v>
      </c>
      <c r="F11" s="65">
        <f>VLOOKUP($A11,'Return Data'!$B$7:$R$2843,11,0)</f>
        <v>9.3767999999999994</v>
      </c>
      <c r="G11" s="66">
        <f t="shared" si="1"/>
        <v>26</v>
      </c>
      <c r="H11" s="65">
        <f>VLOOKUP($A11,'Return Data'!$B$7:$R$2843,12,0)</f>
        <v>31.882999999999999</v>
      </c>
      <c r="I11" s="66">
        <f t="shared" si="2"/>
        <v>23</v>
      </c>
      <c r="J11" s="65">
        <f>VLOOKUP($A11,'Return Data'!$B$7:$R$2843,13,0)</f>
        <v>42.444499999999998</v>
      </c>
      <c r="K11" s="66">
        <f t="shared" si="3"/>
        <v>25</v>
      </c>
      <c r="L11" s="65">
        <f>VLOOKUP($A11,'Return Data'!$B$7:$R$2843,17,0)</f>
        <v>23.060500000000001</v>
      </c>
      <c r="M11" s="66">
        <f t="shared" si="4"/>
        <v>17</v>
      </c>
      <c r="N11" s="65">
        <f>VLOOKUP($A11,'Return Data'!$B$7:$R$2843,14,0)</f>
        <v>15.0783</v>
      </c>
      <c r="O11" s="66">
        <f t="shared" si="5"/>
        <v>3</v>
      </c>
      <c r="P11" s="65">
        <f>VLOOKUP($A11,'Return Data'!$B$7:$R$2843,15,0)</f>
        <v>13.018000000000001</v>
      </c>
      <c r="Q11" s="66">
        <f t="shared" si="6"/>
        <v>10</v>
      </c>
      <c r="R11" s="65">
        <f>VLOOKUP($A11,'Return Data'!$B$7:$R$2843,16,0)</f>
        <v>16.5276</v>
      </c>
      <c r="S11" s="67">
        <f t="shared" si="7"/>
        <v>10</v>
      </c>
    </row>
    <row r="12" spans="1:20" x14ac:dyDescent="0.3">
      <c r="A12" s="63" t="s">
        <v>957</v>
      </c>
      <c r="B12" s="64">
        <f>VLOOKUP($A12,'Return Data'!$B$7:$R$2843,3,0)</f>
        <v>44413</v>
      </c>
      <c r="C12" s="65">
        <f>VLOOKUP($A12,'Return Data'!$B$7:$R$2843,4,0)</f>
        <v>39.53</v>
      </c>
      <c r="D12" s="65">
        <f>VLOOKUP($A12,'Return Data'!$B$7:$R$2843,10,0)</f>
        <v>12.6211</v>
      </c>
      <c r="E12" s="66">
        <f t="shared" si="0"/>
        <v>17</v>
      </c>
      <c r="F12" s="65">
        <f>VLOOKUP($A12,'Return Data'!$B$7:$R$2843,11,0)</f>
        <v>10.6973</v>
      </c>
      <c r="G12" s="66">
        <f t="shared" si="1"/>
        <v>19</v>
      </c>
      <c r="H12" s="65">
        <f>VLOOKUP($A12,'Return Data'!$B$7:$R$2843,12,0)</f>
        <v>35.515900000000002</v>
      </c>
      <c r="I12" s="66">
        <f t="shared" si="2"/>
        <v>18</v>
      </c>
      <c r="J12" s="65">
        <f>VLOOKUP($A12,'Return Data'!$B$7:$R$2843,13,0)</f>
        <v>47.170499999999997</v>
      </c>
      <c r="K12" s="66">
        <f t="shared" si="3"/>
        <v>13</v>
      </c>
      <c r="L12" s="65">
        <f>VLOOKUP($A12,'Return Data'!$B$7:$R$2843,17,0)</f>
        <v>28.967500000000001</v>
      </c>
      <c r="M12" s="66">
        <f t="shared" si="4"/>
        <v>1</v>
      </c>
      <c r="N12" s="65">
        <f>VLOOKUP($A12,'Return Data'!$B$7:$R$2843,14,0)</f>
        <v>17.1416</v>
      </c>
      <c r="O12" s="66">
        <f t="shared" si="5"/>
        <v>1</v>
      </c>
      <c r="P12" s="65">
        <f>VLOOKUP($A12,'Return Data'!$B$7:$R$2843,15,0)</f>
        <v>16.264399999999998</v>
      </c>
      <c r="Q12" s="66">
        <f t="shared" si="6"/>
        <v>2</v>
      </c>
      <c r="R12" s="65">
        <f>VLOOKUP($A12,'Return Data'!$B$7:$R$2843,16,0)</f>
        <v>13.351900000000001</v>
      </c>
      <c r="S12" s="67">
        <f t="shared" si="7"/>
        <v>17</v>
      </c>
    </row>
    <row r="13" spans="1:20" x14ac:dyDescent="0.3">
      <c r="A13" s="63" t="s">
        <v>959</v>
      </c>
      <c r="B13" s="64">
        <f>VLOOKUP($A13,'Return Data'!$B$7:$R$2843,3,0)</f>
        <v>44413</v>
      </c>
      <c r="C13" s="65">
        <f>VLOOKUP($A13,'Return Data'!$B$7:$R$2843,4,0)</f>
        <v>289.97800000000001</v>
      </c>
      <c r="D13" s="65">
        <f>VLOOKUP($A13,'Return Data'!$B$7:$R$2843,10,0)</f>
        <v>14.1403</v>
      </c>
      <c r="E13" s="66">
        <f t="shared" si="0"/>
        <v>6</v>
      </c>
      <c r="F13" s="65">
        <f>VLOOKUP($A13,'Return Data'!$B$7:$R$2843,11,0)</f>
        <v>13.4047</v>
      </c>
      <c r="G13" s="66">
        <f t="shared" si="1"/>
        <v>4</v>
      </c>
      <c r="H13" s="65">
        <f>VLOOKUP($A13,'Return Data'!$B$7:$R$2843,12,0)</f>
        <v>35.956099999999999</v>
      </c>
      <c r="I13" s="66">
        <f t="shared" si="2"/>
        <v>16</v>
      </c>
      <c r="J13" s="65">
        <f>VLOOKUP($A13,'Return Data'!$B$7:$R$2843,13,0)</f>
        <v>46.706899999999997</v>
      </c>
      <c r="K13" s="66">
        <f t="shared" si="3"/>
        <v>17</v>
      </c>
      <c r="L13" s="65">
        <f>VLOOKUP($A13,'Return Data'!$B$7:$R$2843,17,0)</f>
        <v>22.805099999999999</v>
      </c>
      <c r="M13" s="66">
        <f t="shared" si="4"/>
        <v>18</v>
      </c>
      <c r="N13" s="65">
        <f>VLOOKUP($A13,'Return Data'!$B$7:$R$2843,14,0)</f>
        <v>11.257199999999999</v>
      </c>
      <c r="O13" s="66">
        <f t="shared" si="5"/>
        <v>25</v>
      </c>
      <c r="P13" s="65">
        <f>VLOOKUP($A13,'Return Data'!$B$7:$R$2843,15,0)</f>
        <v>11.2402</v>
      </c>
      <c r="Q13" s="66">
        <f t="shared" si="6"/>
        <v>25</v>
      </c>
      <c r="R13" s="65">
        <f>VLOOKUP($A13,'Return Data'!$B$7:$R$2843,16,0)</f>
        <v>20.058700000000002</v>
      </c>
      <c r="S13" s="67">
        <f t="shared" si="7"/>
        <v>3</v>
      </c>
    </row>
    <row r="14" spans="1:20" x14ac:dyDescent="0.3">
      <c r="A14" s="63" t="s">
        <v>960</v>
      </c>
      <c r="B14" s="64">
        <f>VLOOKUP($A14,'Return Data'!$B$7:$R$2843,3,0)</f>
        <v>44413</v>
      </c>
      <c r="C14" s="65">
        <f>VLOOKUP($A14,'Return Data'!$B$7:$R$2843,4,0)</f>
        <v>51.96</v>
      </c>
      <c r="D14" s="65">
        <f>VLOOKUP($A14,'Return Data'!$B$7:$R$2843,10,0)</f>
        <v>12.882899999999999</v>
      </c>
      <c r="E14" s="66">
        <f t="shared" si="0"/>
        <v>15</v>
      </c>
      <c r="F14" s="65">
        <f>VLOOKUP($A14,'Return Data'!$B$7:$R$2843,11,0)</f>
        <v>10.8125</v>
      </c>
      <c r="G14" s="66">
        <f t="shared" si="1"/>
        <v>18</v>
      </c>
      <c r="H14" s="65">
        <f>VLOOKUP($A14,'Return Data'!$B$7:$R$2843,12,0)</f>
        <v>34.332999999999998</v>
      </c>
      <c r="I14" s="66">
        <f t="shared" si="2"/>
        <v>21</v>
      </c>
      <c r="J14" s="65">
        <f>VLOOKUP($A14,'Return Data'!$B$7:$R$2843,13,0)</f>
        <v>46.201500000000003</v>
      </c>
      <c r="K14" s="66">
        <f t="shared" si="3"/>
        <v>20</v>
      </c>
      <c r="L14" s="65">
        <f>VLOOKUP($A14,'Return Data'!$B$7:$R$2843,17,0)</f>
        <v>23.804300000000001</v>
      </c>
      <c r="M14" s="66">
        <f t="shared" si="4"/>
        <v>12</v>
      </c>
      <c r="N14" s="65">
        <f>VLOOKUP($A14,'Return Data'!$B$7:$R$2843,14,0)</f>
        <v>12.7658</v>
      </c>
      <c r="O14" s="66">
        <f t="shared" si="5"/>
        <v>14</v>
      </c>
      <c r="P14" s="65">
        <f>VLOOKUP($A14,'Return Data'!$B$7:$R$2843,15,0)</f>
        <v>13.7956</v>
      </c>
      <c r="Q14" s="66">
        <f t="shared" si="6"/>
        <v>5</v>
      </c>
      <c r="R14" s="65">
        <f>VLOOKUP($A14,'Return Data'!$B$7:$R$2843,16,0)</f>
        <v>14.437799999999999</v>
      </c>
      <c r="S14" s="67">
        <f t="shared" si="7"/>
        <v>14</v>
      </c>
    </row>
    <row r="15" spans="1:20" x14ac:dyDescent="0.3">
      <c r="A15" s="63" t="s">
        <v>962</v>
      </c>
      <c r="B15" s="64">
        <f>VLOOKUP($A15,'Return Data'!$B$7:$R$2843,3,0)</f>
        <v>44413</v>
      </c>
      <c r="C15" s="65">
        <f>VLOOKUP($A15,'Return Data'!$B$7:$R$2843,4,0)</f>
        <v>1623.1691593220301</v>
      </c>
      <c r="D15" s="65">
        <f>VLOOKUP($A15,'Return Data'!$B$7:$R$2843,10,0)</f>
        <v>11.367000000000001</v>
      </c>
      <c r="E15" s="66">
        <f t="shared" si="0"/>
        <v>28</v>
      </c>
      <c r="F15" s="65">
        <f>VLOOKUP($A15,'Return Data'!$B$7:$R$2843,11,0)</f>
        <v>11.918100000000001</v>
      </c>
      <c r="G15" s="66">
        <f t="shared" si="1"/>
        <v>12</v>
      </c>
      <c r="H15" s="65">
        <f>VLOOKUP($A15,'Return Data'!$B$7:$R$2843,12,0)</f>
        <v>45.723799999999997</v>
      </c>
      <c r="I15" s="66">
        <f t="shared" si="2"/>
        <v>1</v>
      </c>
      <c r="J15" s="65">
        <f>VLOOKUP($A15,'Return Data'!$B$7:$R$2843,13,0)</f>
        <v>61.878900000000002</v>
      </c>
      <c r="K15" s="66">
        <f t="shared" si="3"/>
        <v>1</v>
      </c>
      <c r="L15" s="65">
        <f>VLOOKUP($A15,'Return Data'!$B$7:$R$2843,17,0)</f>
        <v>26.183900000000001</v>
      </c>
      <c r="M15" s="66">
        <f t="shared" si="4"/>
        <v>4</v>
      </c>
      <c r="N15" s="65">
        <f>VLOOKUP($A15,'Return Data'!$B$7:$R$2843,14,0)</f>
        <v>13.1866</v>
      </c>
      <c r="O15" s="66">
        <f t="shared" si="5"/>
        <v>11</v>
      </c>
      <c r="P15" s="65">
        <f>VLOOKUP($A15,'Return Data'!$B$7:$R$2843,15,0)</f>
        <v>11.6533</v>
      </c>
      <c r="Q15" s="66">
        <f t="shared" si="6"/>
        <v>23</v>
      </c>
      <c r="R15" s="65">
        <f>VLOOKUP($A15,'Return Data'!$B$7:$R$2843,16,0)</f>
        <v>20.173400000000001</v>
      </c>
      <c r="S15" s="67">
        <f t="shared" si="7"/>
        <v>1</v>
      </c>
    </row>
    <row r="16" spans="1:20" x14ac:dyDescent="0.3">
      <c r="A16" s="63" t="s">
        <v>964</v>
      </c>
      <c r="B16" s="64">
        <f>VLOOKUP($A16,'Return Data'!$B$7:$R$2843,3,0)</f>
        <v>44413</v>
      </c>
      <c r="C16" s="65">
        <f>VLOOKUP($A16,'Return Data'!$B$7:$R$2843,4,0)</f>
        <v>790.66652103350498</v>
      </c>
      <c r="D16" s="65">
        <f>VLOOKUP($A16,'Return Data'!$B$7:$R$2843,10,0)</f>
        <v>12.201000000000001</v>
      </c>
      <c r="E16" s="66">
        <f t="shared" si="0"/>
        <v>22</v>
      </c>
      <c r="F16" s="65">
        <f>VLOOKUP($A16,'Return Data'!$B$7:$R$2843,11,0)</f>
        <v>9.4673999999999996</v>
      </c>
      <c r="G16" s="66">
        <f t="shared" si="1"/>
        <v>25</v>
      </c>
      <c r="H16" s="65">
        <f>VLOOKUP($A16,'Return Data'!$B$7:$R$2843,12,0)</f>
        <v>41.577800000000003</v>
      </c>
      <c r="I16" s="66">
        <f t="shared" si="2"/>
        <v>4</v>
      </c>
      <c r="J16" s="65">
        <f>VLOOKUP($A16,'Return Data'!$B$7:$R$2843,13,0)</f>
        <v>51.215000000000003</v>
      </c>
      <c r="K16" s="66">
        <f t="shared" si="3"/>
        <v>9</v>
      </c>
      <c r="L16" s="65">
        <f>VLOOKUP($A16,'Return Data'!$B$7:$R$2843,17,0)</f>
        <v>18.023800000000001</v>
      </c>
      <c r="M16" s="66">
        <f t="shared" si="4"/>
        <v>28</v>
      </c>
      <c r="N16" s="65">
        <f>VLOOKUP($A16,'Return Data'!$B$7:$R$2843,14,0)</f>
        <v>11.3322</v>
      </c>
      <c r="O16" s="66">
        <f t="shared" si="5"/>
        <v>24</v>
      </c>
      <c r="P16" s="65">
        <f>VLOOKUP($A16,'Return Data'!$B$7:$R$2843,15,0)</f>
        <v>12.3248</v>
      </c>
      <c r="Q16" s="66">
        <f t="shared" si="6"/>
        <v>15</v>
      </c>
      <c r="R16" s="65">
        <f>VLOOKUP($A16,'Return Data'!$B$7:$R$2843,16,0)</f>
        <v>19.154800000000002</v>
      </c>
      <c r="S16" s="67">
        <f t="shared" si="7"/>
        <v>7</v>
      </c>
    </row>
    <row r="17" spans="1:19" x14ac:dyDescent="0.3">
      <c r="A17" s="63" t="s">
        <v>966</v>
      </c>
      <c r="B17" s="64">
        <f>VLOOKUP($A17,'Return Data'!$B$7:$R$2843,3,0)</f>
        <v>44413</v>
      </c>
      <c r="C17" s="65">
        <f>VLOOKUP($A17,'Return Data'!$B$7:$R$2843,4,0)</f>
        <v>300.09289999999999</v>
      </c>
      <c r="D17" s="65">
        <f>VLOOKUP($A17,'Return Data'!$B$7:$R$2843,10,0)</f>
        <v>12.2395</v>
      </c>
      <c r="E17" s="66">
        <f t="shared" si="0"/>
        <v>21</v>
      </c>
      <c r="F17" s="65">
        <f>VLOOKUP($A17,'Return Data'!$B$7:$R$2843,11,0)</f>
        <v>7.3285999999999998</v>
      </c>
      <c r="G17" s="66">
        <f t="shared" si="1"/>
        <v>29</v>
      </c>
      <c r="H17" s="65">
        <f>VLOOKUP($A17,'Return Data'!$B$7:$R$2843,12,0)</f>
        <v>31.456199999999999</v>
      </c>
      <c r="I17" s="66">
        <f t="shared" si="2"/>
        <v>25</v>
      </c>
      <c r="J17" s="65">
        <f>VLOOKUP($A17,'Return Data'!$B$7:$R$2843,13,0)</f>
        <v>44.374699999999997</v>
      </c>
      <c r="K17" s="66">
        <f t="shared" si="3"/>
        <v>22</v>
      </c>
      <c r="L17" s="65">
        <f>VLOOKUP($A17,'Return Data'!$B$7:$R$2843,17,0)</f>
        <v>21.856100000000001</v>
      </c>
      <c r="M17" s="66">
        <f t="shared" si="4"/>
        <v>24</v>
      </c>
      <c r="N17" s="65">
        <f>VLOOKUP($A17,'Return Data'!$B$7:$R$2843,14,0)</f>
        <v>12.206799999999999</v>
      </c>
      <c r="O17" s="66">
        <f t="shared" si="5"/>
        <v>20</v>
      </c>
      <c r="P17" s="65">
        <f>VLOOKUP($A17,'Return Data'!$B$7:$R$2843,15,0)</f>
        <v>13.1655</v>
      </c>
      <c r="Q17" s="66">
        <f t="shared" si="6"/>
        <v>8</v>
      </c>
      <c r="R17" s="65">
        <f>VLOOKUP($A17,'Return Data'!$B$7:$R$2843,16,0)</f>
        <v>19.9893</v>
      </c>
      <c r="S17" s="67">
        <f t="shared" si="7"/>
        <v>5</v>
      </c>
    </row>
    <row r="18" spans="1:19" x14ac:dyDescent="0.3">
      <c r="A18" s="63" t="s">
        <v>968</v>
      </c>
      <c r="B18" s="64">
        <f>VLOOKUP($A18,'Return Data'!$B$7:$R$2843,3,0)</f>
        <v>44413</v>
      </c>
      <c r="C18" s="65">
        <f>VLOOKUP($A18,'Return Data'!$B$7:$R$2843,4,0)</f>
        <v>60.68</v>
      </c>
      <c r="D18" s="65">
        <f>VLOOKUP($A18,'Return Data'!$B$7:$R$2843,10,0)</f>
        <v>12.4954</v>
      </c>
      <c r="E18" s="66">
        <f t="shared" si="0"/>
        <v>18</v>
      </c>
      <c r="F18" s="65">
        <f>VLOOKUP($A18,'Return Data'!$B$7:$R$2843,11,0)</f>
        <v>11.852499999999999</v>
      </c>
      <c r="G18" s="66">
        <f t="shared" si="1"/>
        <v>13</v>
      </c>
      <c r="H18" s="65">
        <f>VLOOKUP($A18,'Return Data'!$B$7:$R$2843,12,0)</f>
        <v>38.697099999999999</v>
      </c>
      <c r="I18" s="66">
        <f t="shared" si="2"/>
        <v>9</v>
      </c>
      <c r="J18" s="65">
        <f>VLOOKUP($A18,'Return Data'!$B$7:$R$2843,13,0)</f>
        <v>49.531799999999997</v>
      </c>
      <c r="K18" s="66">
        <f t="shared" si="3"/>
        <v>11</v>
      </c>
      <c r="L18" s="65">
        <f>VLOOKUP($A18,'Return Data'!$B$7:$R$2843,17,0)</f>
        <v>23.300899999999999</v>
      </c>
      <c r="M18" s="66">
        <f t="shared" si="4"/>
        <v>15</v>
      </c>
      <c r="N18" s="65">
        <f>VLOOKUP($A18,'Return Data'!$B$7:$R$2843,14,0)</f>
        <v>13.316599999999999</v>
      </c>
      <c r="O18" s="66">
        <f t="shared" si="5"/>
        <v>9</v>
      </c>
      <c r="P18" s="65">
        <f>VLOOKUP($A18,'Return Data'!$B$7:$R$2843,15,0)</f>
        <v>13.765599999999999</v>
      </c>
      <c r="Q18" s="66">
        <f t="shared" si="6"/>
        <v>6</v>
      </c>
      <c r="R18" s="65">
        <f>VLOOKUP($A18,'Return Data'!$B$7:$R$2843,16,0)</f>
        <v>14.623200000000001</v>
      </c>
      <c r="S18" s="67">
        <f t="shared" si="7"/>
        <v>13</v>
      </c>
    </row>
    <row r="19" spans="1:19" x14ac:dyDescent="0.3">
      <c r="A19" s="63" t="s">
        <v>970</v>
      </c>
      <c r="B19" s="64">
        <f>VLOOKUP($A19,'Return Data'!$B$7:$R$2843,3,0)</f>
        <v>44413</v>
      </c>
      <c r="C19" s="65">
        <f>VLOOKUP($A19,'Return Data'!$B$7:$R$2843,4,0)</f>
        <v>36.85</v>
      </c>
      <c r="D19" s="65">
        <f>VLOOKUP($A19,'Return Data'!$B$7:$R$2843,10,0)</f>
        <v>15.625999999999999</v>
      </c>
      <c r="E19" s="66">
        <f t="shared" si="0"/>
        <v>2</v>
      </c>
      <c r="F19" s="65">
        <f>VLOOKUP($A19,'Return Data'!$B$7:$R$2843,11,0)</f>
        <v>15.7349</v>
      </c>
      <c r="G19" s="66">
        <f t="shared" si="1"/>
        <v>2</v>
      </c>
      <c r="H19" s="65">
        <f>VLOOKUP($A19,'Return Data'!$B$7:$R$2843,12,0)</f>
        <v>39.583300000000001</v>
      </c>
      <c r="I19" s="66">
        <f t="shared" si="2"/>
        <v>7</v>
      </c>
      <c r="J19" s="65">
        <f>VLOOKUP($A19,'Return Data'!$B$7:$R$2843,13,0)</f>
        <v>51.833500000000001</v>
      </c>
      <c r="K19" s="66">
        <f t="shared" si="3"/>
        <v>7</v>
      </c>
      <c r="L19" s="65">
        <f>VLOOKUP($A19,'Return Data'!$B$7:$R$2843,17,0)</f>
        <v>26.922599999999999</v>
      </c>
      <c r="M19" s="66">
        <f t="shared" si="4"/>
        <v>3</v>
      </c>
      <c r="N19" s="65">
        <f>VLOOKUP($A19,'Return Data'!$B$7:$R$2843,14,0)</f>
        <v>14.563700000000001</v>
      </c>
      <c r="O19" s="66">
        <f t="shared" si="5"/>
        <v>6</v>
      </c>
      <c r="P19" s="65">
        <f>VLOOKUP($A19,'Return Data'!$B$7:$R$2843,15,0)</f>
        <v>12.2081</v>
      </c>
      <c r="Q19" s="66">
        <f t="shared" si="6"/>
        <v>19</v>
      </c>
      <c r="R19" s="65">
        <f>VLOOKUP($A19,'Return Data'!$B$7:$R$2843,16,0)</f>
        <v>15.1777</v>
      </c>
      <c r="S19" s="67">
        <f t="shared" si="7"/>
        <v>12</v>
      </c>
    </row>
    <row r="20" spans="1:19" x14ac:dyDescent="0.3">
      <c r="A20" s="63" t="s">
        <v>973</v>
      </c>
      <c r="B20" s="64">
        <f>VLOOKUP($A20,'Return Data'!$B$7:$R$2843,3,0)</f>
        <v>44413</v>
      </c>
      <c r="C20" s="65">
        <f>VLOOKUP($A20,'Return Data'!$B$7:$R$2843,4,0)</f>
        <v>46.66</v>
      </c>
      <c r="D20" s="65">
        <f>VLOOKUP($A20,'Return Data'!$B$7:$R$2843,10,0)</f>
        <v>13.4176</v>
      </c>
      <c r="E20" s="66">
        <f t="shared" si="0"/>
        <v>11</v>
      </c>
      <c r="F20" s="65">
        <f>VLOOKUP($A20,'Return Data'!$B$7:$R$2843,11,0)</f>
        <v>9.2739999999999991</v>
      </c>
      <c r="G20" s="66">
        <f t="shared" si="1"/>
        <v>27</v>
      </c>
      <c r="H20" s="65">
        <f>VLOOKUP($A20,'Return Data'!$B$7:$R$2843,12,0)</f>
        <v>31.5107</v>
      </c>
      <c r="I20" s="66">
        <f t="shared" si="2"/>
        <v>24</v>
      </c>
      <c r="J20" s="65">
        <f>VLOOKUP($A20,'Return Data'!$B$7:$R$2843,13,0)</f>
        <v>41.222799999999999</v>
      </c>
      <c r="K20" s="66">
        <f t="shared" si="3"/>
        <v>26</v>
      </c>
      <c r="L20" s="65">
        <f>VLOOKUP($A20,'Return Data'!$B$7:$R$2843,17,0)</f>
        <v>24.0166</v>
      </c>
      <c r="M20" s="66">
        <f t="shared" si="4"/>
        <v>9</v>
      </c>
      <c r="N20" s="65">
        <f>VLOOKUP($A20,'Return Data'!$B$7:$R$2843,14,0)</f>
        <v>12.0008</v>
      </c>
      <c r="O20" s="66">
        <f t="shared" si="5"/>
        <v>21</v>
      </c>
      <c r="P20" s="65">
        <f>VLOOKUP($A20,'Return Data'!$B$7:$R$2843,15,0)</f>
        <v>12.9803</v>
      </c>
      <c r="Q20" s="66">
        <f t="shared" si="6"/>
        <v>11</v>
      </c>
      <c r="R20" s="65">
        <f>VLOOKUP($A20,'Return Data'!$B$7:$R$2843,16,0)</f>
        <v>10.6891</v>
      </c>
      <c r="S20" s="67">
        <f t="shared" si="7"/>
        <v>24</v>
      </c>
    </row>
    <row r="21" spans="1:19" x14ac:dyDescent="0.3">
      <c r="A21" s="63" t="s">
        <v>974</v>
      </c>
      <c r="B21" s="64">
        <f>VLOOKUP($A21,'Return Data'!$B$7:$R$2843,3,0)</f>
        <v>44413</v>
      </c>
      <c r="C21" s="65">
        <f>VLOOKUP($A21,'Return Data'!$B$7:$R$2843,4,0)</f>
        <v>27.39</v>
      </c>
      <c r="D21" s="65">
        <f>VLOOKUP($A21,'Return Data'!$B$7:$R$2843,10,0)</f>
        <v>10.5327</v>
      </c>
      <c r="E21" s="66">
        <f t="shared" si="0"/>
        <v>29</v>
      </c>
      <c r="F21" s="65">
        <f>VLOOKUP($A21,'Return Data'!$B$7:$R$2843,11,0)</f>
        <v>7.7073999999999998</v>
      </c>
      <c r="G21" s="66">
        <f t="shared" si="1"/>
        <v>28</v>
      </c>
      <c r="H21" s="65">
        <f>VLOOKUP($A21,'Return Data'!$B$7:$R$2843,12,0)</f>
        <v>27.454599999999999</v>
      </c>
      <c r="I21" s="66">
        <f t="shared" si="2"/>
        <v>28</v>
      </c>
      <c r="J21" s="65">
        <f>VLOOKUP($A21,'Return Data'!$B$7:$R$2843,13,0)</f>
        <v>39.1768</v>
      </c>
      <c r="K21" s="66">
        <f t="shared" si="3"/>
        <v>28</v>
      </c>
      <c r="L21" s="65">
        <f>VLOOKUP($A21,'Return Data'!$B$7:$R$2843,17,0)</f>
        <v>17.205500000000001</v>
      </c>
      <c r="M21" s="66">
        <f t="shared" si="4"/>
        <v>29</v>
      </c>
      <c r="N21" s="65">
        <f>VLOOKUP($A21,'Return Data'!$B$7:$R$2843,14,0)</f>
        <v>9.3193000000000001</v>
      </c>
      <c r="O21" s="66">
        <f t="shared" si="5"/>
        <v>28</v>
      </c>
      <c r="P21" s="65">
        <f>VLOOKUP($A21,'Return Data'!$B$7:$R$2843,15,0)</f>
        <v>11.316700000000001</v>
      </c>
      <c r="Q21" s="66">
        <f t="shared" si="6"/>
        <v>24</v>
      </c>
      <c r="R21" s="65">
        <f>VLOOKUP($A21,'Return Data'!$B$7:$R$2843,16,0)</f>
        <v>11.201000000000001</v>
      </c>
      <c r="S21" s="67">
        <f t="shared" si="7"/>
        <v>22</v>
      </c>
    </row>
    <row r="22" spans="1:19" x14ac:dyDescent="0.3">
      <c r="A22" s="63" t="s">
        <v>976</v>
      </c>
      <c r="B22" s="64">
        <f>VLOOKUP($A22,'Return Data'!$B$7:$R$2843,3,0)</f>
        <v>44413</v>
      </c>
      <c r="C22" s="65">
        <f>VLOOKUP($A22,'Return Data'!$B$7:$R$2843,4,0)</f>
        <v>41.88</v>
      </c>
      <c r="D22" s="65">
        <f>VLOOKUP($A22,'Return Data'!$B$7:$R$2843,10,0)</f>
        <v>17.673500000000001</v>
      </c>
      <c r="E22" s="66">
        <f t="shared" si="0"/>
        <v>1</v>
      </c>
      <c r="F22" s="65">
        <f>VLOOKUP($A22,'Return Data'!$B$7:$R$2843,11,0)</f>
        <v>17.278099999999998</v>
      </c>
      <c r="G22" s="66">
        <f t="shared" si="1"/>
        <v>1</v>
      </c>
      <c r="H22" s="65">
        <f>VLOOKUP($A22,'Return Data'!$B$7:$R$2843,12,0)</f>
        <v>37.990099999999998</v>
      </c>
      <c r="I22" s="66">
        <f t="shared" si="2"/>
        <v>10</v>
      </c>
      <c r="J22" s="65">
        <f>VLOOKUP($A22,'Return Data'!$B$7:$R$2843,13,0)</f>
        <v>46.433599999999998</v>
      </c>
      <c r="K22" s="66">
        <f t="shared" si="3"/>
        <v>18</v>
      </c>
      <c r="L22" s="65">
        <f>VLOOKUP($A22,'Return Data'!$B$7:$R$2843,17,0)</f>
        <v>24.299499999999998</v>
      </c>
      <c r="M22" s="66">
        <f t="shared" si="4"/>
        <v>7</v>
      </c>
      <c r="N22" s="65">
        <f>VLOOKUP($A22,'Return Data'!$B$7:$R$2843,14,0)</f>
        <v>12.749499999999999</v>
      </c>
      <c r="O22" s="66">
        <f t="shared" si="5"/>
        <v>15</v>
      </c>
      <c r="P22" s="65">
        <f>VLOOKUP($A22,'Return Data'!$B$7:$R$2843,15,0)</f>
        <v>12.9734</v>
      </c>
      <c r="Q22" s="66">
        <f t="shared" si="6"/>
        <v>12</v>
      </c>
      <c r="R22" s="65">
        <f>VLOOKUP($A22,'Return Data'!$B$7:$R$2843,16,0)</f>
        <v>12.716699999999999</v>
      </c>
      <c r="S22" s="67">
        <f t="shared" si="7"/>
        <v>18</v>
      </c>
    </row>
    <row r="23" spans="1:19" x14ac:dyDescent="0.3">
      <c r="A23" s="63" t="s">
        <v>978</v>
      </c>
      <c r="B23" s="64">
        <f>VLOOKUP($A23,'Return Data'!$B$7:$R$2843,3,0)</f>
        <v>44413</v>
      </c>
      <c r="C23" s="65">
        <f>VLOOKUP($A23,'Return Data'!$B$7:$R$2843,4,0)</f>
        <v>92.155699999999996</v>
      </c>
      <c r="D23" s="65">
        <f>VLOOKUP($A23,'Return Data'!$B$7:$R$2843,10,0)</f>
        <v>11.4612</v>
      </c>
      <c r="E23" s="66">
        <f t="shared" si="0"/>
        <v>27</v>
      </c>
      <c r="F23" s="65">
        <f>VLOOKUP($A23,'Return Data'!$B$7:$R$2843,11,0)</f>
        <v>9.5204000000000004</v>
      </c>
      <c r="G23" s="66">
        <f t="shared" si="1"/>
        <v>24</v>
      </c>
      <c r="H23" s="65">
        <f>VLOOKUP($A23,'Return Data'!$B$7:$R$2843,12,0)</f>
        <v>25.9162</v>
      </c>
      <c r="I23" s="66">
        <f t="shared" si="2"/>
        <v>29</v>
      </c>
      <c r="J23" s="65">
        <f>VLOOKUP($A23,'Return Data'!$B$7:$R$2843,13,0)</f>
        <v>33.357199999999999</v>
      </c>
      <c r="K23" s="66">
        <f t="shared" si="3"/>
        <v>29</v>
      </c>
      <c r="L23" s="65">
        <f>VLOOKUP($A23,'Return Data'!$B$7:$R$2843,17,0)</f>
        <v>19.149100000000001</v>
      </c>
      <c r="M23" s="66">
        <f t="shared" si="4"/>
        <v>26</v>
      </c>
      <c r="N23" s="65">
        <f>VLOOKUP($A23,'Return Data'!$B$7:$R$2843,14,0)</f>
        <v>11.712199999999999</v>
      </c>
      <c r="O23" s="66">
        <f t="shared" si="5"/>
        <v>23</v>
      </c>
      <c r="P23" s="65">
        <f>VLOOKUP($A23,'Return Data'!$B$7:$R$2843,15,0)</f>
        <v>10.4185</v>
      </c>
      <c r="Q23" s="66">
        <f t="shared" si="6"/>
        <v>26</v>
      </c>
      <c r="R23" s="65">
        <f>VLOOKUP($A23,'Return Data'!$B$7:$R$2843,16,0)</f>
        <v>8.7888000000000002</v>
      </c>
      <c r="S23" s="67">
        <f t="shared" si="7"/>
        <v>28</v>
      </c>
    </row>
    <row r="24" spans="1:19" x14ac:dyDescent="0.3">
      <c r="A24" s="63" t="s">
        <v>1909</v>
      </c>
      <c r="B24" s="64">
        <f>VLOOKUP($A24,'Return Data'!$B$7:$R$2843,3,0)</f>
        <v>44413</v>
      </c>
      <c r="C24" s="65">
        <f>VLOOKUP($A24,'Return Data'!$B$7:$R$2843,4,0)</f>
        <v>354.69200000000001</v>
      </c>
      <c r="D24" s="65">
        <f>VLOOKUP($A24,'Return Data'!$B$7:$R$2843,10,0)</f>
        <v>13.676399999999999</v>
      </c>
      <c r="E24" s="66">
        <f t="shared" si="0"/>
        <v>7</v>
      </c>
      <c r="F24" s="65">
        <f>VLOOKUP($A24,'Return Data'!$B$7:$R$2843,11,0)</f>
        <v>13.783300000000001</v>
      </c>
      <c r="G24" s="66">
        <f t="shared" si="1"/>
        <v>3</v>
      </c>
      <c r="H24" s="65">
        <f>VLOOKUP($A24,'Return Data'!$B$7:$R$2843,12,0)</f>
        <v>37.834400000000002</v>
      </c>
      <c r="I24" s="66">
        <f t="shared" si="2"/>
        <v>12</v>
      </c>
      <c r="J24" s="65">
        <f>VLOOKUP($A24,'Return Data'!$B$7:$R$2843,13,0)</f>
        <v>50.125900000000001</v>
      </c>
      <c r="K24" s="66">
        <f t="shared" si="3"/>
        <v>10</v>
      </c>
      <c r="L24" s="65">
        <f>VLOOKUP($A24,'Return Data'!$B$7:$R$2843,17,0)</f>
        <v>27.081</v>
      </c>
      <c r="M24" s="66">
        <f t="shared" si="4"/>
        <v>2</v>
      </c>
      <c r="N24" s="65">
        <f>VLOOKUP($A24,'Return Data'!$B$7:$R$2843,14,0)</f>
        <v>14.7219</v>
      </c>
      <c r="O24" s="66">
        <f t="shared" si="5"/>
        <v>4</v>
      </c>
      <c r="P24" s="65">
        <f>VLOOKUP($A24,'Return Data'!$B$7:$R$2843,15,0)</f>
        <v>13.654199999999999</v>
      </c>
      <c r="Q24" s="66">
        <f t="shared" si="6"/>
        <v>7</v>
      </c>
      <c r="R24" s="65">
        <f>VLOOKUP($A24,'Return Data'!$B$7:$R$2843,16,0)</f>
        <v>20.054500000000001</v>
      </c>
      <c r="S24" s="67">
        <f t="shared" si="7"/>
        <v>4</v>
      </c>
    </row>
    <row r="25" spans="1:19" x14ac:dyDescent="0.3">
      <c r="A25" s="63" t="s">
        <v>981</v>
      </c>
      <c r="B25" s="64">
        <f>VLOOKUP($A25,'Return Data'!$B$7:$R$2843,3,0)</f>
        <v>44413</v>
      </c>
      <c r="C25" s="65">
        <f>VLOOKUP($A25,'Return Data'!$B$7:$R$2843,4,0)</f>
        <v>38.646000000000001</v>
      </c>
      <c r="D25" s="65">
        <f>VLOOKUP($A25,'Return Data'!$B$7:$R$2843,10,0)</f>
        <v>12.7988</v>
      </c>
      <c r="E25" s="66">
        <f t="shared" si="0"/>
        <v>16</v>
      </c>
      <c r="F25" s="65">
        <f>VLOOKUP($A25,'Return Data'!$B$7:$R$2843,11,0)</f>
        <v>10.8797</v>
      </c>
      <c r="G25" s="66">
        <f t="shared" si="1"/>
        <v>17</v>
      </c>
      <c r="H25" s="65">
        <f>VLOOKUP($A25,'Return Data'!$B$7:$R$2843,12,0)</f>
        <v>35.097499999999997</v>
      </c>
      <c r="I25" s="66">
        <f t="shared" si="2"/>
        <v>20</v>
      </c>
      <c r="J25" s="65">
        <f>VLOOKUP($A25,'Return Data'!$B$7:$R$2843,13,0)</f>
        <v>45.051200000000001</v>
      </c>
      <c r="K25" s="66">
        <f t="shared" si="3"/>
        <v>21</v>
      </c>
      <c r="L25" s="65">
        <f>VLOOKUP($A25,'Return Data'!$B$7:$R$2843,17,0)</f>
        <v>22.013300000000001</v>
      </c>
      <c r="M25" s="66">
        <f t="shared" si="4"/>
        <v>23</v>
      </c>
      <c r="N25" s="65">
        <f>VLOOKUP($A25,'Return Data'!$B$7:$R$2843,14,0)</f>
        <v>12.5456</v>
      </c>
      <c r="O25" s="66">
        <f t="shared" si="5"/>
        <v>17</v>
      </c>
      <c r="P25" s="65">
        <f>VLOOKUP($A25,'Return Data'!$B$7:$R$2843,15,0)</f>
        <v>12.2539</v>
      </c>
      <c r="Q25" s="66">
        <f t="shared" si="6"/>
        <v>17</v>
      </c>
      <c r="R25" s="65">
        <f>VLOOKUP($A25,'Return Data'!$B$7:$R$2843,16,0)</f>
        <v>10.296200000000001</v>
      </c>
      <c r="S25" s="67">
        <f t="shared" si="7"/>
        <v>26</v>
      </c>
    </row>
    <row r="26" spans="1:19" x14ac:dyDescent="0.3">
      <c r="A26" s="63" t="s">
        <v>982</v>
      </c>
      <c r="B26" s="64">
        <f>VLOOKUP($A26,'Return Data'!$B$7:$R$2843,3,0)</f>
        <v>44413</v>
      </c>
      <c r="C26" s="65">
        <f>VLOOKUP($A26,'Return Data'!$B$7:$R$2843,4,0)</f>
        <v>42.367572675865198</v>
      </c>
      <c r="D26" s="65">
        <f>VLOOKUP($A26,'Return Data'!$B$7:$R$2843,10,0)</f>
        <v>12.374499999999999</v>
      </c>
      <c r="E26" s="66">
        <f t="shared" si="0"/>
        <v>19</v>
      </c>
      <c r="F26" s="65">
        <f>VLOOKUP($A26,'Return Data'!$B$7:$R$2843,11,0)</f>
        <v>9.7103999999999999</v>
      </c>
      <c r="G26" s="66">
        <f t="shared" si="1"/>
        <v>23</v>
      </c>
      <c r="H26" s="65">
        <f>VLOOKUP($A26,'Return Data'!$B$7:$R$2843,12,0)</f>
        <v>32.488199999999999</v>
      </c>
      <c r="I26" s="66">
        <f t="shared" si="2"/>
        <v>22</v>
      </c>
      <c r="J26" s="65">
        <f>VLOOKUP($A26,'Return Data'!$B$7:$R$2843,13,0)</f>
        <v>43.54</v>
      </c>
      <c r="K26" s="66">
        <f t="shared" si="3"/>
        <v>24</v>
      </c>
      <c r="L26" s="65">
        <f>VLOOKUP($A26,'Return Data'!$B$7:$R$2843,17,0)</f>
        <v>22.1204</v>
      </c>
      <c r="M26" s="66">
        <f t="shared" si="4"/>
        <v>19</v>
      </c>
      <c r="N26" s="65">
        <f>VLOOKUP($A26,'Return Data'!$B$7:$R$2843,14,0)</f>
        <v>13.0733</v>
      </c>
      <c r="O26" s="66">
        <f t="shared" si="5"/>
        <v>12</v>
      </c>
      <c r="P26" s="65">
        <f>VLOOKUP($A26,'Return Data'!$B$7:$R$2843,15,0)</f>
        <v>12.289899999999999</v>
      </c>
      <c r="Q26" s="66">
        <f t="shared" si="6"/>
        <v>16</v>
      </c>
      <c r="R26" s="65">
        <f>VLOOKUP($A26,'Return Data'!$B$7:$R$2843,16,0)</f>
        <v>10.4208</v>
      </c>
      <c r="S26" s="67">
        <f t="shared" si="7"/>
        <v>25</v>
      </c>
    </row>
    <row r="27" spans="1:19" x14ac:dyDescent="0.3">
      <c r="A27" s="63" t="s">
        <v>985</v>
      </c>
      <c r="B27" s="64">
        <f>VLOOKUP($A27,'Return Data'!$B$7:$R$2843,3,0)</f>
        <v>44413</v>
      </c>
      <c r="C27" s="65">
        <f>VLOOKUP($A27,'Return Data'!$B$7:$R$2843,4,0)</f>
        <v>14.753500000000001</v>
      </c>
      <c r="D27" s="65">
        <f>VLOOKUP($A27,'Return Data'!$B$7:$R$2843,10,0)</f>
        <v>11.5374</v>
      </c>
      <c r="E27" s="66">
        <f t="shared" si="0"/>
        <v>26</v>
      </c>
      <c r="F27" s="65">
        <f>VLOOKUP($A27,'Return Data'!$B$7:$R$2843,11,0)</f>
        <v>12.420500000000001</v>
      </c>
      <c r="G27" s="66">
        <f t="shared" si="1"/>
        <v>9</v>
      </c>
      <c r="H27" s="65">
        <f>VLOOKUP($A27,'Return Data'!$B$7:$R$2843,12,0)</f>
        <v>40.303699999999999</v>
      </c>
      <c r="I27" s="66">
        <f t="shared" si="2"/>
        <v>5</v>
      </c>
      <c r="J27" s="65">
        <f>VLOOKUP($A27,'Return Data'!$B$7:$R$2843,13,0)</f>
        <v>51.6648</v>
      </c>
      <c r="K27" s="66">
        <f t="shared" si="3"/>
        <v>8</v>
      </c>
      <c r="L27" s="65">
        <f>VLOOKUP($A27,'Return Data'!$B$7:$R$2843,17,0)</f>
        <v>23.94</v>
      </c>
      <c r="M27" s="66">
        <f t="shared" si="4"/>
        <v>10</v>
      </c>
      <c r="N27" s="65"/>
      <c r="O27" s="66"/>
      <c r="P27" s="65"/>
      <c r="Q27" s="66"/>
      <c r="R27" s="65">
        <f>VLOOKUP($A27,'Return Data'!$B$7:$R$2843,16,0)</f>
        <v>17.6343</v>
      </c>
      <c r="S27" s="67">
        <f t="shared" si="7"/>
        <v>9</v>
      </c>
    </row>
    <row r="28" spans="1:19" x14ac:dyDescent="0.3">
      <c r="A28" s="63" t="s">
        <v>987</v>
      </c>
      <c r="B28" s="64">
        <f>VLOOKUP($A28,'Return Data'!$B$7:$R$2843,3,0)</f>
        <v>44413</v>
      </c>
      <c r="C28" s="65">
        <f>VLOOKUP($A28,'Return Data'!$B$7:$R$2843,4,0)</f>
        <v>74.171000000000006</v>
      </c>
      <c r="D28" s="65">
        <f>VLOOKUP($A28,'Return Data'!$B$7:$R$2843,10,0)</f>
        <v>13.604100000000001</v>
      </c>
      <c r="E28" s="66">
        <f t="shared" si="0"/>
        <v>8</v>
      </c>
      <c r="F28" s="65">
        <f>VLOOKUP($A28,'Return Data'!$B$7:$R$2843,11,0)</f>
        <v>12.018800000000001</v>
      </c>
      <c r="G28" s="66">
        <f t="shared" si="1"/>
        <v>11</v>
      </c>
      <c r="H28" s="65">
        <f>VLOOKUP($A28,'Return Data'!$B$7:$R$2843,12,0)</f>
        <v>35.963900000000002</v>
      </c>
      <c r="I28" s="66">
        <f t="shared" si="2"/>
        <v>15</v>
      </c>
      <c r="J28" s="65">
        <f>VLOOKUP($A28,'Return Data'!$B$7:$R$2843,13,0)</f>
        <v>47.756900000000002</v>
      </c>
      <c r="K28" s="66">
        <f t="shared" si="3"/>
        <v>12</v>
      </c>
      <c r="L28" s="65">
        <f>VLOOKUP($A28,'Return Data'!$B$7:$R$2843,17,0)</f>
        <v>23.873999999999999</v>
      </c>
      <c r="M28" s="66">
        <f t="shared" si="4"/>
        <v>11</v>
      </c>
      <c r="N28" s="65">
        <f>VLOOKUP($A28,'Return Data'!$B$7:$R$2843,14,0)</f>
        <v>14.6286</v>
      </c>
      <c r="O28" s="66">
        <f t="shared" ref="O28:O36" si="8">RANK(N28,N$8:N$36,0)</f>
        <v>5</v>
      </c>
      <c r="P28" s="65">
        <f>VLOOKUP($A28,'Return Data'!$B$7:$R$2843,15,0)</f>
        <v>15.4473</v>
      </c>
      <c r="Q28" s="66">
        <f t="shared" ref="Q28:Q36" si="9">RANK(P28,P$8:P$36,0)</f>
        <v>3</v>
      </c>
      <c r="R28" s="65">
        <f>VLOOKUP($A28,'Return Data'!$B$7:$R$2843,16,0)</f>
        <v>16.200900000000001</v>
      </c>
      <c r="S28" s="67">
        <f t="shared" si="7"/>
        <v>11</v>
      </c>
    </row>
    <row r="29" spans="1:19" x14ac:dyDescent="0.3">
      <c r="A29" s="63" t="s">
        <v>2019</v>
      </c>
      <c r="B29" s="64">
        <f>VLOOKUP($A29,'Return Data'!$B$7:$R$2843,3,0)</f>
        <v>44413</v>
      </c>
      <c r="C29" s="65">
        <f>VLOOKUP($A29,'Return Data'!$B$7:$R$2843,4,0)</f>
        <v>32.491700000000002</v>
      </c>
      <c r="D29" s="65">
        <f>VLOOKUP($A29,'Return Data'!$B$7:$R$2843,10,0)</f>
        <v>13.176399999999999</v>
      </c>
      <c r="E29" s="66">
        <f t="shared" si="0"/>
        <v>13</v>
      </c>
      <c r="F29" s="65">
        <f>VLOOKUP($A29,'Return Data'!$B$7:$R$2843,11,0)</f>
        <v>12.5336</v>
      </c>
      <c r="G29" s="66">
        <f t="shared" si="1"/>
        <v>8</v>
      </c>
      <c r="H29" s="65">
        <f>VLOOKUP($A29,'Return Data'!$B$7:$R$2843,12,0)</f>
        <v>37.070900000000002</v>
      </c>
      <c r="I29" s="66">
        <f t="shared" si="2"/>
        <v>13</v>
      </c>
      <c r="J29" s="65">
        <f>VLOOKUP($A29,'Return Data'!$B$7:$R$2843,13,0)</f>
        <v>46.274700000000003</v>
      </c>
      <c r="K29" s="66">
        <f t="shared" si="3"/>
        <v>19</v>
      </c>
      <c r="L29" s="65">
        <f>VLOOKUP($A29,'Return Data'!$B$7:$R$2843,17,0)</f>
        <v>22.115400000000001</v>
      </c>
      <c r="M29" s="66">
        <f t="shared" si="4"/>
        <v>20</v>
      </c>
      <c r="N29" s="65">
        <f>VLOOKUP($A29,'Return Data'!$B$7:$R$2843,14,0)</f>
        <v>11.7813</v>
      </c>
      <c r="O29" s="66">
        <f t="shared" si="8"/>
        <v>22</v>
      </c>
      <c r="P29" s="65">
        <f>VLOOKUP($A29,'Return Data'!$B$7:$R$2843,15,0)</f>
        <v>12.011799999999999</v>
      </c>
      <c r="Q29" s="66">
        <f t="shared" si="9"/>
        <v>22</v>
      </c>
      <c r="R29" s="65">
        <f>VLOOKUP($A29,'Return Data'!$B$7:$R$2843,16,0)</f>
        <v>12.6944</v>
      </c>
      <c r="S29" s="67">
        <f t="shared" si="7"/>
        <v>19</v>
      </c>
    </row>
    <row r="30" spans="1:19" x14ac:dyDescent="0.3">
      <c r="A30" s="63" t="s">
        <v>988</v>
      </c>
      <c r="B30" s="64">
        <f>VLOOKUP($A30,'Return Data'!$B$7:$R$2843,3,0)</f>
        <v>44413</v>
      </c>
      <c r="C30" s="65">
        <f>VLOOKUP($A30,'Return Data'!$B$7:$R$2843,4,0)</f>
        <v>46.226700000000001</v>
      </c>
      <c r="D30" s="65">
        <f>VLOOKUP($A30,'Return Data'!$B$7:$R$2843,10,0)</f>
        <v>14.213900000000001</v>
      </c>
      <c r="E30" s="66">
        <f t="shared" si="0"/>
        <v>4</v>
      </c>
      <c r="F30" s="65">
        <f>VLOOKUP($A30,'Return Data'!$B$7:$R$2843,11,0)</f>
        <v>12.8268</v>
      </c>
      <c r="G30" s="66">
        <f t="shared" si="1"/>
        <v>6</v>
      </c>
      <c r="H30" s="65">
        <f>VLOOKUP($A30,'Return Data'!$B$7:$R$2843,12,0)</f>
        <v>45.509300000000003</v>
      </c>
      <c r="I30" s="66">
        <f t="shared" si="2"/>
        <v>2</v>
      </c>
      <c r="J30" s="65">
        <f>VLOOKUP($A30,'Return Data'!$B$7:$R$2843,13,0)</f>
        <v>56.408000000000001</v>
      </c>
      <c r="K30" s="66">
        <f t="shared" si="3"/>
        <v>2</v>
      </c>
      <c r="L30" s="65">
        <f>VLOOKUP($A30,'Return Data'!$B$7:$R$2843,17,0)</f>
        <v>19.997699999999998</v>
      </c>
      <c r="M30" s="66">
        <f t="shared" si="4"/>
        <v>25</v>
      </c>
      <c r="N30" s="65">
        <f>VLOOKUP($A30,'Return Data'!$B$7:$R$2843,14,0)</f>
        <v>11.115399999999999</v>
      </c>
      <c r="O30" s="66">
        <f t="shared" si="8"/>
        <v>26</v>
      </c>
      <c r="P30" s="65">
        <f>VLOOKUP($A30,'Return Data'!$B$7:$R$2843,15,0)</f>
        <v>13.11</v>
      </c>
      <c r="Q30" s="66">
        <f t="shared" si="9"/>
        <v>9</v>
      </c>
      <c r="R30" s="65">
        <f>VLOOKUP($A30,'Return Data'!$B$7:$R$2843,16,0)</f>
        <v>11.5535</v>
      </c>
      <c r="S30" s="67">
        <f t="shared" si="7"/>
        <v>21</v>
      </c>
    </row>
    <row r="31" spans="1:19" x14ac:dyDescent="0.3">
      <c r="A31" s="63" t="s">
        <v>990</v>
      </c>
      <c r="B31" s="64">
        <f>VLOOKUP($A31,'Return Data'!$B$7:$R$2843,3,0)</f>
        <v>44413</v>
      </c>
      <c r="C31" s="65">
        <f>VLOOKUP($A31,'Return Data'!$B$7:$R$2843,4,0)</f>
        <v>239.69</v>
      </c>
      <c r="D31" s="65">
        <f>VLOOKUP($A31,'Return Data'!$B$7:$R$2843,10,0)</f>
        <v>12.1462</v>
      </c>
      <c r="E31" s="66">
        <f t="shared" si="0"/>
        <v>23</v>
      </c>
      <c r="F31" s="65">
        <f>VLOOKUP($A31,'Return Data'!$B$7:$R$2843,11,0)</f>
        <v>11.722799999999999</v>
      </c>
      <c r="G31" s="66">
        <f t="shared" si="1"/>
        <v>15</v>
      </c>
      <c r="H31" s="65">
        <f>VLOOKUP($A31,'Return Data'!$B$7:$R$2843,12,0)</f>
        <v>35.311100000000003</v>
      </c>
      <c r="I31" s="66">
        <f t="shared" si="2"/>
        <v>19</v>
      </c>
      <c r="J31" s="65">
        <f>VLOOKUP($A31,'Return Data'!$B$7:$R$2843,13,0)</f>
        <v>46.904899999999998</v>
      </c>
      <c r="K31" s="66">
        <f t="shared" si="3"/>
        <v>15</v>
      </c>
      <c r="L31" s="65">
        <f>VLOOKUP($A31,'Return Data'!$B$7:$R$2843,17,0)</f>
        <v>22.023099999999999</v>
      </c>
      <c r="M31" s="66">
        <f t="shared" si="4"/>
        <v>22</v>
      </c>
      <c r="N31" s="65">
        <f>VLOOKUP($A31,'Return Data'!$B$7:$R$2843,14,0)</f>
        <v>12.4642</v>
      </c>
      <c r="O31" s="66">
        <f t="shared" si="8"/>
        <v>19</v>
      </c>
      <c r="P31" s="65">
        <f>VLOOKUP($A31,'Return Data'!$B$7:$R$2843,15,0)</f>
        <v>12.1462</v>
      </c>
      <c r="Q31" s="66">
        <f t="shared" si="9"/>
        <v>21</v>
      </c>
      <c r="R31" s="65">
        <f>VLOOKUP($A31,'Return Data'!$B$7:$R$2843,16,0)</f>
        <v>18.705500000000001</v>
      </c>
      <c r="S31" s="67">
        <f t="shared" si="7"/>
        <v>8</v>
      </c>
    </row>
    <row r="32" spans="1:19" x14ac:dyDescent="0.3">
      <c r="A32" s="63" t="s">
        <v>993</v>
      </c>
      <c r="B32" s="64">
        <f>VLOOKUP($A32,'Return Data'!$B$7:$R$2843,3,0)</f>
        <v>44413</v>
      </c>
      <c r="C32" s="65">
        <f>VLOOKUP($A32,'Return Data'!$B$7:$R$2843,4,0)</f>
        <v>57.834200000000003</v>
      </c>
      <c r="D32" s="65">
        <f>VLOOKUP($A32,'Return Data'!$B$7:$R$2843,10,0)</f>
        <v>12.9488</v>
      </c>
      <c r="E32" s="66">
        <f t="shared" si="0"/>
        <v>14</v>
      </c>
      <c r="F32" s="65">
        <f>VLOOKUP($A32,'Return Data'!$B$7:$R$2843,11,0)</f>
        <v>10.358599999999999</v>
      </c>
      <c r="G32" s="66">
        <f t="shared" si="1"/>
        <v>21</v>
      </c>
      <c r="H32" s="65">
        <f>VLOOKUP($A32,'Return Data'!$B$7:$R$2843,12,0)</f>
        <v>40.221800000000002</v>
      </c>
      <c r="I32" s="66">
        <f t="shared" si="2"/>
        <v>6</v>
      </c>
      <c r="J32" s="65">
        <f>VLOOKUP($A32,'Return Data'!$B$7:$R$2843,13,0)</f>
        <v>52.341200000000001</v>
      </c>
      <c r="K32" s="66">
        <f t="shared" si="3"/>
        <v>4</v>
      </c>
      <c r="L32" s="65">
        <f>VLOOKUP($A32,'Return Data'!$B$7:$R$2843,17,0)</f>
        <v>24.561499999999999</v>
      </c>
      <c r="M32" s="66">
        <f t="shared" si="4"/>
        <v>6</v>
      </c>
      <c r="N32" s="65">
        <f>VLOOKUP($A32,'Return Data'!$B$7:$R$2843,14,0)</f>
        <v>13.8165</v>
      </c>
      <c r="O32" s="66">
        <f t="shared" si="8"/>
        <v>8</v>
      </c>
      <c r="P32" s="65">
        <f>VLOOKUP($A32,'Return Data'!$B$7:$R$2843,15,0)</f>
        <v>12.557499999999999</v>
      </c>
      <c r="Q32" s="66">
        <f t="shared" si="9"/>
        <v>14</v>
      </c>
      <c r="R32" s="65">
        <f>VLOOKUP($A32,'Return Data'!$B$7:$R$2843,16,0)</f>
        <v>11.947100000000001</v>
      </c>
      <c r="S32" s="67">
        <f t="shared" si="7"/>
        <v>20</v>
      </c>
    </row>
    <row r="33" spans="1:19" x14ac:dyDescent="0.3">
      <c r="A33" s="63" t="s">
        <v>994</v>
      </c>
      <c r="B33" s="64">
        <f>VLOOKUP($A33,'Return Data'!$B$7:$R$2843,3,0)</f>
        <v>44413</v>
      </c>
      <c r="C33" s="65">
        <f>VLOOKUP($A33,'Return Data'!$B$7:$R$2843,4,0)</f>
        <v>686.60286226307096</v>
      </c>
      <c r="D33" s="65">
        <f>VLOOKUP($A33,'Return Data'!$B$7:$R$2843,10,0)</f>
        <v>13.5466</v>
      </c>
      <c r="E33" s="66">
        <f t="shared" si="0"/>
        <v>10</v>
      </c>
      <c r="F33" s="65">
        <f>VLOOKUP($A33,'Return Data'!$B$7:$R$2843,11,0)</f>
        <v>13.292</v>
      </c>
      <c r="G33" s="66">
        <f t="shared" si="1"/>
        <v>5</v>
      </c>
      <c r="H33" s="65">
        <f>VLOOKUP($A33,'Return Data'!$B$7:$R$2843,12,0)</f>
        <v>42.290100000000002</v>
      </c>
      <c r="I33" s="66">
        <f t="shared" si="2"/>
        <v>3</v>
      </c>
      <c r="J33" s="65">
        <f>VLOOKUP($A33,'Return Data'!$B$7:$R$2843,13,0)</f>
        <v>53.164499999999997</v>
      </c>
      <c r="K33" s="66">
        <f t="shared" si="3"/>
        <v>3</v>
      </c>
      <c r="L33" s="65">
        <f>VLOOKUP($A33,'Return Data'!$B$7:$R$2843,17,0)</f>
        <v>22.0687</v>
      </c>
      <c r="M33" s="66">
        <f t="shared" si="4"/>
        <v>21</v>
      </c>
      <c r="N33" s="65">
        <f>VLOOKUP($A33,'Return Data'!$B$7:$R$2843,14,0)</f>
        <v>13.0052</v>
      </c>
      <c r="O33" s="66">
        <f t="shared" si="8"/>
        <v>13</v>
      </c>
      <c r="P33" s="65">
        <f>VLOOKUP($A33,'Return Data'!$B$7:$R$2843,15,0)</f>
        <v>12.1662</v>
      </c>
      <c r="Q33" s="66">
        <f t="shared" si="9"/>
        <v>20</v>
      </c>
      <c r="R33" s="65">
        <f>VLOOKUP($A33,'Return Data'!$B$7:$R$2843,16,0)</f>
        <v>19.937200000000001</v>
      </c>
      <c r="S33" s="67">
        <f t="shared" si="7"/>
        <v>6</v>
      </c>
    </row>
    <row r="34" spans="1:19" x14ac:dyDescent="0.3">
      <c r="A34" s="63" t="s">
        <v>997</v>
      </c>
      <c r="B34" s="64">
        <f>VLOOKUP($A34,'Return Data'!$B$7:$R$2843,3,0)</f>
        <v>44413</v>
      </c>
      <c r="C34" s="65">
        <f>VLOOKUP($A34,'Return Data'!$B$7:$R$2843,4,0)</f>
        <v>131.893333333333</v>
      </c>
      <c r="D34" s="65">
        <f>VLOOKUP($A34,'Return Data'!$B$7:$R$2843,10,0)</f>
        <v>11.9131</v>
      </c>
      <c r="E34" s="66">
        <f t="shared" si="0"/>
        <v>25</v>
      </c>
      <c r="F34" s="65">
        <f>VLOOKUP($A34,'Return Data'!$B$7:$R$2843,11,0)</f>
        <v>10.4511</v>
      </c>
      <c r="G34" s="66">
        <f t="shared" si="1"/>
        <v>20</v>
      </c>
      <c r="H34" s="65">
        <f>VLOOKUP($A34,'Return Data'!$B$7:$R$2843,12,0)</f>
        <v>30.140799999999999</v>
      </c>
      <c r="I34" s="66">
        <f t="shared" si="2"/>
        <v>27</v>
      </c>
      <c r="J34" s="65">
        <f>VLOOKUP($A34,'Return Data'!$B$7:$R$2843,13,0)</f>
        <v>40.931800000000003</v>
      </c>
      <c r="K34" s="66">
        <f t="shared" si="3"/>
        <v>27</v>
      </c>
      <c r="L34" s="65">
        <f>VLOOKUP($A34,'Return Data'!$B$7:$R$2843,17,0)</f>
        <v>18.974900000000002</v>
      </c>
      <c r="M34" s="66">
        <f t="shared" si="4"/>
        <v>27</v>
      </c>
      <c r="N34" s="65">
        <f>VLOOKUP($A34,'Return Data'!$B$7:$R$2843,14,0)</f>
        <v>9.8193000000000001</v>
      </c>
      <c r="O34" s="66">
        <f t="shared" si="8"/>
        <v>27</v>
      </c>
      <c r="P34" s="65">
        <f>VLOOKUP($A34,'Return Data'!$B$7:$R$2843,15,0)</f>
        <v>8.9580000000000002</v>
      </c>
      <c r="Q34" s="66">
        <f t="shared" si="9"/>
        <v>27</v>
      </c>
      <c r="R34" s="65">
        <f>VLOOKUP($A34,'Return Data'!$B$7:$R$2843,16,0)</f>
        <v>10.2425</v>
      </c>
      <c r="S34" s="67">
        <f t="shared" si="7"/>
        <v>27</v>
      </c>
    </row>
    <row r="35" spans="1:19" x14ac:dyDescent="0.3">
      <c r="A35" s="63" t="s">
        <v>999</v>
      </c>
      <c r="B35" s="64">
        <f>VLOOKUP($A35,'Return Data'!$B$7:$R$2843,3,0)</f>
        <v>44413</v>
      </c>
      <c r="C35" s="65">
        <f>VLOOKUP($A35,'Return Data'!$B$7:$R$2843,4,0)</f>
        <v>15.5</v>
      </c>
      <c r="D35" s="65">
        <f>VLOOKUP($A35,'Return Data'!$B$7:$R$2843,10,0)</f>
        <v>14.306800000000001</v>
      </c>
      <c r="E35" s="66">
        <f t="shared" si="0"/>
        <v>3</v>
      </c>
      <c r="F35" s="65">
        <f>VLOOKUP($A35,'Return Data'!$B$7:$R$2843,11,0)</f>
        <v>11.2706</v>
      </c>
      <c r="G35" s="66">
        <f t="shared" si="1"/>
        <v>16</v>
      </c>
      <c r="H35" s="65">
        <f>VLOOKUP($A35,'Return Data'!$B$7:$R$2843,12,0)</f>
        <v>35.845700000000001</v>
      </c>
      <c r="I35" s="66">
        <f t="shared" si="2"/>
        <v>17</v>
      </c>
      <c r="J35" s="65">
        <f>VLOOKUP($A35,'Return Data'!$B$7:$R$2843,13,0)</f>
        <v>47.058799999999998</v>
      </c>
      <c r="K35" s="66">
        <f t="shared" si="3"/>
        <v>14</v>
      </c>
      <c r="L35" s="65">
        <f>VLOOKUP($A35,'Return Data'!$B$7:$R$2843,17,0)</f>
        <v>23.297499999999999</v>
      </c>
      <c r="M35" s="66">
        <f t="shared" si="4"/>
        <v>16</v>
      </c>
      <c r="N35" s="65">
        <f>VLOOKUP($A35,'Return Data'!$B$7:$R$2843,14,0)</f>
        <v>12.6919</v>
      </c>
      <c r="O35" s="66">
        <f t="shared" si="8"/>
        <v>16</v>
      </c>
      <c r="P35" s="65">
        <f>VLOOKUP($A35,'Return Data'!$B$7:$R$2843,15,0)</f>
        <v>0</v>
      </c>
      <c r="Q35" s="66">
        <f t="shared" si="9"/>
        <v>28</v>
      </c>
      <c r="R35" s="65">
        <f>VLOOKUP($A35,'Return Data'!$B$7:$R$2843,16,0)</f>
        <v>10.893700000000001</v>
      </c>
      <c r="S35" s="67">
        <f t="shared" si="7"/>
        <v>23</v>
      </c>
    </row>
    <row r="36" spans="1:19" x14ac:dyDescent="0.3">
      <c r="A36" s="63" t="s">
        <v>1916</v>
      </c>
      <c r="B36" s="64">
        <f>VLOOKUP($A36,'Return Data'!$B$7:$R$2843,3,0)</f>
        <v>44413</v>
      </c>
      <c r="C36" s="65">
        <f>VLOOKUP($A36,'Return Data'!$B$7:$R$2843,4,0)</f>
        <v>182.88329999999999</v>
      </c>
      <c r="D36" s="65">
        <f>VLOOKUP($A36,'Return Data'!$B$7:$R$2843,10,0)</f>
        <v>13.2791</v>
      </c>
      <c r="E36" s="66">
        <f t="shared" si="0"/>
        <v>12</v>
      </c>
      <c r="F36" s="65">
        <f>VLOOKUP($A36,'Return Data'!$B$7:$R$2843,11,0)</f>
        <v>12.409000000000001</v>
      </c>
      <c r="G36" s="66">
        <f t="shared" si="1"/>
        <v>10</v>
      </c>
      <c r="H36" s="65">
        <f>VLOOKUP($A36,'Return Data'!$B$7:$R$2843,12,0)</f>
        <v>37.879100000000001</v>
      </c>
      <c r="I36" s="66">
        <f t="shared" si="2"/>
        <v>11</v>
      </c>
      <c r="J36" s="65">
        <f>VLOOKUP($A36,'Return Data'!$B$7:$R$2843,13,0)</f>
        <v>51.903199999999998</v>
      </c>
      <c r="K36" s="66">
        <f t="shared" si="3"/>
        <v>6</v>
      </c>
      <c r="L36" s="65">
        <f>VLOOKUP($A36,'Return Data'!$B$7:$R$2843,17,0)</f>
        <v>25.714600000000001</v>
      </c>
      <c r="M36" s="66">
        <f t="shared" si="4"/>
        <v>5</v>
      </c>
      <c r="N36" s="65">
        <f>VLOOKUP($A36,'Return Data'!$B$7:$R$2843,14,0)</f>
        <v>14.2019</v>
      </c>
      <c r="O36" s="66">
        <f t="shared" si="8"/>
        <v>7</v>
      </c>
      <c r="P36" s="65">
        <f>VLOOKUP($A36,'Return Data'!$B$7:$R$2843,15,0)</f>
        <v>13.8386</v>
      </c>
      <c r="Q36" s="66">
        <f t="shared" si="9"/>
        <v>4</v>
      </c>
      <c r="R36" s="65">
        <f>VLOOKUP($A36,'Return Data'!$B$7:$R$2843,16,0)</f>
        <v>13.8019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13.042231034482763</v>
      </c>
      <c r="E38" s="74"/>
      <c r="F38" s="75">
        <f>AVERAGE(F8:F36)</f>
        <v>11.457796551724137</v>
      </c>
      <c r="G38" s="74"/>
      <c r="H38" s="75">
        <f>AVERAGE(H8:H36)</f>
        <v>36.203175862068974</v>
      </c>
      <c r="I38" s="74"/>
      <c r="J38" s="75">
        <f>AVERAGE(J8:J36)</f>
        <v>47.49457586206897</v>
      </c>
      <c r="K38" s="74"/>
      <c r="L38" s="75">
        <f>AVERAGE(L8:L36)</f>
        <v>23.063517241379319</v>
      </c>
      <c r="M38" s="74"/>
      <c r="N38" s="75">
        <f>AVERAGE(N8:N36)</f>
        <v>12.904953571428573</v>
      </c>
      <c r="O38" s="74"/>
      <c r="P38" s="75">
        <f>AVERAGE(P8:P36)</f>
        <v>12.323957142857143</v>
      </c>
      <c r="Q38" s="74"/>
      <c r="R38" s="75">
        <f>AVERAGE(R8:R36)</f>
        <v>14.546051724137929</v>
      </c>
      <c r="S38" s="76"/>
    </row>
    <row r="39" spans="1:19" x14ac:dyDescent="0.3">
      <c r="A39" s="73" t="s">
        <v>28</v>
      </c>
      <c r="B39" s="74"/>
      <c r="C39" s="74"/>
      <c r="D39" s="75">
        <f>MIN(D8:D36)</f>
        <v>10.5327</v>
      </c>
      <c r="E39" s="74"/>
      <c r="F39" s="75">
        <f>MIN(F8:F36)</f>
        <v>7.3285999999999998</v>
      </c>
      <c r="G39" s="74"/>
      <c r="H39" s="75">
        <f>MIN(H8:H36)</f>
        <v>25.9162</v>
      </c>
      <c r="I39" s="74"/>
      <c r="J39" s="75">
        <f>MIN(J8:J36)</f>
        <v>33.357199999999999</v>
      </c>
      <c r="K39" s="74"/>
      <c r="L39" s="75">
        <f>MIN(L8:L36)</f>
        <v>17.205500000000001</v>
      </c>
      <c r="M39" s="74"/>
      <c r="N39" s="75">
        <f>MIN(N8:N36)</f>
        <v>9.3193000000000001</v>
      </c>
      <c r="O39" s="74"/>
      <c r="P39" s="75">
        <f>MIN(P8:P36)</f>
        <v>0</v>
      </c>
      <c r="Q39" s="74"/>
      <c r="R39" s="75">
        <f>MIN(R8:R36)</f>
        <v>6.9306000000000001</v>
      </c>
      <c r="S39" s="76"/>
    </row>
    <row r="40" spans="1:19" ht="15" thickBot="1" x14ac:dyDescent="0.35">
      <c r="A40" s="77" t="s">
        <v>29</v>
      </c>
      <c r="B40" s="78"/>
      <c r="C40" s="78"/>
      <c r="D40" s="79">
        <f>MAX(D8:D36)</f>
        <v>17.673500000000001</v>
      </c>
      <c r="E40" s="78"/>
      <c r="F40" s="79">
        <f>MAX(F8:F36)</f>
        <v>17.278099999999998</v>
      </c>
      <c r="G40" s="78"/>
      <c r="H40" s="79">
        <f>MAX(H8:H36)</f>
        <v>45.723799999999997</v>
      </c>
      <c r="I40" s="78"/>
      <c r="J40" s="79">
        <f>MAX(J8:J36)</f>
        <v>61.878900000000002</v>
      </c>
      <c r="K40" s="78"/>
      <c r="L40" s="79">
        <f>MAX(L8:L36)</f>
        <v>28.967500000000001</v>
      </c>
      <c r="M40" s="78"/>
      <c r="N40" s="79">
        <f>MAX(N8:N36)</f>
        <v>17.1416</v>
      </c>
      <c r="O40" s="78"/>
      <c r="P40" s="79">
        <f>MAX(P8:P36)</f>
        <v>16.620999999999999</v>
      </c>
      <c r="Q40" s="78"/>
      <c r="R40" s="79">
        <f>MAX(R8:R36)</f>
        <v>20.173400000000001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44413</v>
      </c>
      <c r="C8" s="65">
        <f>VLOOKUP($A8,'Return Data'!$B$7:$R$2843,4,0)</f>
        <v>36.960099999999997</v>
      </c>
      <c r="D8" s="65">
        <f>VLOOKUP($A8,'Return Data'!$B$7:$R$2843,9,0)</f>
        <v>6.6539999999999999</v>
      </c>
      <c r="E8" s="66">
        <f t="shared" ref="E8:E35" si="0">RANK(D8,D$8:D$35,0)</f>
        <v>13</v>
      </c>
      <c r="F8" s="65">
        <f>VLOOKUP($A8,'Return Data'!$B$7:$R$2843,10,0)</f>
        <v>5.7497999999999996</v>
      </c>
      <c r="G8" s="66">
        <f t="shared" ref="G8:G35" si="1">RANK(F8,F$8:F$35,0)</f>
        <v>5</v>
      </c>
      <c r="H8" s="65">
        <f>VLOOKUP($A8,'Return Data'!$B$7:$R$2843,11,0)</f>
        <v>7.4981</v>
      </c>
      <c r="I8" s="66">
        <f t="shared" ref="I8:I35" si="2">RANK(H8,H$8:H$35,0)</f>
        <v>5</v>
      </c>
      <c r="J8" s="65">
        <f>VLOOKUP($A8,'Return Data'!$B$7:$R$2843,12,0)</f>
        <v>6.1835000000000004</v>
      </c>
      <c r="K8" s="66">
        <f t="shared" ref="K8:K33" si="3">RANK(J8,J$8:J$35,0)</f>
        <v>5</v>
      </c>
      <c r="L8" s="65">
        <f>VLOOKUP($A8,'Return Data'!$B$7:$R$2843,13,0)</f>
        <v>6.3559999999999999</v>
      </c>
      <c r="M8" s="66">
        <f>RANK(L8,L$8:L$35,0)</f>
        <v>4</v>
      </c>
      <c r="N8" s="65">
        <f>VLOOKUP($A8,'Return Data'!$B$7:$R$2843,17,0)</f>
        <v>4.0191999999999997</v>
      </c>
      <c r="O8" s="66">
        <f>RANK(N8,N$8:N$35,0)</f>
        <v>23</v>
      </c>
      <c r="P8" s="65">
        <f>VLOOKUP($A8,'Return Data'!$B$7:$R$2843,14,0)</f>
        <v>5.8487</v>
      </c>
      <c r="Q8" s="66">
        <f>RANK(P8,P$8:P$35,0)</f>
        <v>21</v>
      </c>
      <c r="R8" s="65">
        <f>VLOOKUP($A8,'Return Data'!$B$7:$R$2843,16,0)</f>
        <v>7.7648000000000001</v>
      </c>
      <c r="S8" s="67">
        <f t="shared" ref="S8:S35" si="4">RANK(R8,R$8:R$35,0)</f>
        <v>19</v>
      </c>
    </row>
    <row r="9" spans="1:19" x14ac:dyDescent="0.3">
      <c r="A9" s="82" t="s">
        <v>54</v>
      </c>
      <c r="B9" s="64">
        <f>VLOOKUP($A9,'Return Data'!$B$7:$R$2843,3,0)</f>
        <v>44413</v>
      </c>
      <c r="C9" s="65">
        <f>VLOOKUP($A9,'Return Data'!$B$7:$R$2843,4,0)</f>
        <v>1.4522999999999999</v>
      </c>
      <c r="D9" s="65">
        <f>VLOOKUP($A9,'Return Data'!$B$7:$R$2843,9,0)</f>
        <v>0</v>
      </c>
      <c r="E9" s="66">
        <f t="shared" si="0"/>
        <v>25</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-14.901</v>
      </c>
      <c r="S9" s="67">
        <f t="shared" si="4"/>
        <v>27</v>
      </c>
    </row>
    <row r="10" spans="1:19" x14ac:dyDescent="0.3">
      <c r="A10" s="82" t="s">
        <v>55</v>
      </c>
      <c r="B10" s="64">
        <f>VLOOKUP($A10,'Return Data'!$B$7:$R$2843,3,0)</f>
        <v>44413</v>
      </c>
      <c r="C10" s="65">
        <f>VLOOKUP($A10,'Return Data'!$B$7:$R$2843,4,0)</f>
        <v>25.332799999999999</v>
      </c>
      <c r="D10" s="65">
        <f>VLOOKUP($A10,'Return Data'!$B$7:$R$2843,9,0)</f>
        <v>1.2608999999999999</v>
      </c>
      <c r="E10" s="66">
        <f t="shared" si="0"/>
        <v>24</v>
      </c>
      <c r="F10" s="65">
        <f>VLOOKUP($A10,'Return Data'!$B$7:$R$2843,10,0)</f>
        <v>3.1158000000000001</v>
      </c>
      <c r="G10" s="66">
        <f t="shared" si="1"/>
        <v>17</v>
      </c>
      <c r="H10" s="65">
        <f>VLOOKUP($A10,'Return Data'!$B$7:$R$2843,11,0)</f>
        <v>6.4588999999999999</v>
      </c>
      <c r="I10" s="66">
        <f t="shared" si="2"/>
        <v>7</v>
      </c>
      <c r="J10" s="65">
        <f>VLOOKUP($A10,'Return Data'!$B$7:$R$2843,12,0)</f>
        <v>3.1570999999999998</v>
      </c>
      <c r="K10" s="66">
        <f t="shared" si="3"/>
        <v>15</v>
      </c>
      <c r="L10" s="65">
        <f>VLOOKUP($A10,'Return Data'!$B$7:$R$2843,13,0)</f>
        <v>3.7528000000000001</v>
      </c>
      <c r="M10" s="66">
        <f t="shared" ref="M10:M33" si="5">RANK(L10,L$8:L$35,0)</f>
        <v>14</v>
      </c>
      <c r="N10" s="65">
        <f>VLOOKUP($A10,'Return Data'!$B$7:$R$2843,17,0)</f>
        <v>8.8267000000000007</v>
      </c>
      <c r="O10" s="66">
        <f t="shared" ref="O10:O21" si="6">RANK(N10,N$8:N$35,0)</f>
        <v>4</v>
      </c>
      <c r="P10" s="65">
        <f>VLOOKUP($A10,'Return Data'!$B$7:$R$2843,14,0)</f>
        <v>10.204800000000001</v>
      </c>
      <c r="Q10" s="66">
        <f t="shared" ref="Q10:Q21" si="7">RANK(P10,P$8:P$35,0)</f>
        <v>2</v>
      </c>
      <c r="R10" s="65">
        <f>VLOOKUP($A10,'Return Data'!$B$7:$R$2843,16,0)</f>
        <v>9.4518000000000004</v>
      </c>
      <c r="S10" s="67">
        <f t="shared" si="4"/>
        <v>3</v>
      </c>
    </row>
    <row r="11" spans="1:19" x14ac:dyDescent="0.3">
      <c r="A11" s="82" t="s">
        <v>56</v>
      </c>
      <c r="B11" s="64">
        <f>VLOOKUP($A11,'Return Data'!$B$7:$R$2843,3,0)</f>
        <v>44413</v>
      </c>
      <c r="C11" s="65">
        <f>VLOOKUP($A11,'Return Data'!$B$7:$R$2843,4,0)</f>
        <v>19.664400000000001</v>
      </c>
      <c r="D11" s="65">
        <f>VLOOKUP($A11,'Return Data'!$B$7:$R$2843,9,0)</f>
        <v>7.7689000000000004</v>
      </c>
      <c r="E11" s="66">
        <f t="shared" si="0"/>
        <v>6</v>
      </c>
      <c r="F11" s="65">
        <f>VLOOKUP($A11,'Return Data'!$B$7:$R$2843,10,0)</f>
        <v>4.2991000000000001</v>
      </c>
      <c r="G11" s="66">
        <f t="shared" si="1"/>
        <v>12</v>
      </c>
      <c r="H11" s="65">
        <f>VLOOKUP($A11,'Return Data'!$B$7:$R$2843,11,0)</f>
        <v>4.2481</v>
      </c>
      <c r="I11" s="66">
        <f t="shared" si="2"/>
        <v>18</v>
      </c>
      <c r="J11" s="65">
        <f>VLOOKUP($A11,'Return Data'!$B$7:$R$2843,12,0)</f>
        <v>6.6684999999999999</v>
      </c>
      <c r="K11" s="66">
        <f t="shared" si="3"/>
        <v>4</v>
      </c>
      <c r="L11" s="65">
        <f>VLOOKUP($A11,'Return Data'!$B$7:$R$2843,13,0)</f>
        <v>6.0457999999999998</v>
      </c>
      <c r="M11" s="66">
        <f t="shared" si="5"/>
        <v>6</v>
      </c>
      <c r="N11" s="65">
        <f>VLOOKUP($A11,'Return Data'!$B$7:$R$2843,17,0)</f>
        <v>6.6325000000000003</v>
      </c>
      <c r="O11" s="66">
        <f t="shared" si="6"/>
        <v>16</v>
      </c>
      <c r="P11" s="65">
        <f>VLOOKUP($A11,'Return Data'!$B$7:$R$2843,14,0)</f>
        <v>4.47</v>
      </c>
      <c r="Q11" s="66">
        <f t="shared" si="7"/>
        <v>23</v>
      </c>
      <c r="R11" s="65">
        <f>VLOOKUP($A11,'Return Data'!$B$7:$R$2843,16,0)</f>
        <v>7.5347999999999997</v>
      </c>
      <c r="S11" s="67">
        <f t="shared" si="4"/>
        <v>22</v>
      </c>
    </row>
    <row r="12" spans="1:19" x14ac:dyDescent="0.3">
      <c r="A12" s="82" t="s">
        <v>57</v>
      </c>
      <c r="B12" s="64">
        <f>VLOOKUP($A12,'Return Data'!$B$7:$R$2843,3,0)</f>
        <v>44413</v>
      </c>
      <c r="C12" s="65">
        <f>VLOOKUP($A12,'Return Data'!$B$7:$R$2843,4,0)</f>
        <v>38.7209</v>
      </c>
      <c r="D12" s="65">
        <f>VLOOKUP($A12,'Return Data'!$B$7:$R$2843,9,0)</f>
        <v>2.4773999999999998</v>
      </c>
      <c r="E12" s="66">
        <f t="shared" si="0"/>
        <v>23</v>
      </c>
      <c r="F12" s="65">
        <f>VLOOKUP($A12,'Return Data'!$B$7:$R$2843,10,0)</f>
        <v>1.1137999999999999</v>
      </c>
      <c r="G12" s="66">
        <f t="shared" si="1"/>
        <v>25</v>
      </c>
      <c r="H12" s="65">
        <f>VLOOKUP($A12,'Return Data'!$B$7:$R$2843,11,0)</f>
        <v>3.8321000000000001</v>
      </c>
      <c r="I12" s="66">
        <f t="shared" si="2"/>
        <v>22</v>
      </c>
      <c r="J12" s="65">
        <f>VLOOKUP($A12,'Return Data'!$B$7:$R$2843,12,0)</f>
        <v>1.754</v>
      </c>
      <c r="K12" s="66">
        <f t="shared" si="3"/>
        <v>23</v>
      </c>
      <c r="L12" s="65">
        <f>VLOOKUP($A12,'Return Data'!$B$7:$R$2843,13,0)</f>
        <v>2.8206000000000002</v>
      </c>
      <c r="M12" s="66">
        <f t="shared" si="5"/>
        <v>21</v>
      </c>
      <c r="N12" s="65">
        <f>VLOOKUP($A12,'Return Data'!$B$7:$R$2843,17,0)</f>
        <v>6.1905999999999999</v>
      </c>
      <c r="O12" s="66">
        <f t="shared" si="6"/>
        <v>19</v>
      </c>
      <c r="P12" s="65">
        <f>VLOOKUP($A12,'Return Data'!$B$7:$R$2843,14,0)</f>
        <v>7.6768000000000001</v>
      </c>
      <c r="Q12" s="66">
        <f t="shared" si="7"/>
        <v>19</v>
      </c>
      <c r="R12" s="65">
        <f>VLOOKUP($A12,'Return Data'!$B$7:$R$2843,16,0)</f>
        <v>8.5094999999999992</v>
      </c>
      <c r="S12" s="67">
        <f t="shared" si="4"/>
        <v>11</v>
      </c>
    </row>
    <row r="13" spans="1:19" x14ac:dyDescent="0.3">
      <c r="A13" s="82" t="s">
        <v>58</v>
      </c>
      <c r="B13" s="64">
        <f>VLOOKUP($A13,'Return Data'!$B$7:$R$2843,3,0)</f>
        <v>44413</v>
      </c>
      <c r="C13" s="65">
        <f>VLOOKUP($A13,'Return Data'!$B$7:$R$2843,4,0)</f>
        <v>25.444800000000001</v>
      </c>
      <c r="D13" s="65">
        <f>VLOOKUP($A13,'Return Data'!$B$7:$R$2843,9,0)</f>
        <v>4.4824000000000002</v>
      </c>
      <c r="E13" s="66">
        <f t="shared" si="0"/>
        <v>20</v>
      </c>
      <c r="F13" s="65">
        <f>VLOOKUP($A13,'Return Data'!$B$7:$R$2843,10,0)</f>
        <v>3.2888999999999999</v>
      </c>
      <c r="G13" s="66">
        <f t="shared" si="1"/>
        <v>16</v>
      </c>
      <c r="H13" s="65">
        <f>VLOOKUP($A13,'Return Data'!$B$7:$R$2843,11,0)</f>
        <v>2.7873000000000001</v>
      </c>
      <c r="I13" s="66">
        <f t="shared" si="2"/>
        <v>26</v>
      </c>
      <c r="J13" s="65">
        <f>VLOOKUP($A13,'Return Data'!$B$7:$R$2843,12,0)</f>
        <v>2.1511</v>
      </c>
      <c r="K13" s="66">
        <f t="shared" si="3"/>
        <v>20</v>
      </c>
      <c r="L13" s="65">
        <f>VLOOKUP($A13,'Return Data'!$B$7:$R$2843,13,0)</f>
        <v>2.6435</v>
      </c>
      <c r="M13" s="66">
        <f t="shared" si="5"/>
        <v>22</v>
      </c>
      <c r="N13" s="65">
        <f>VLOOKUP($A13,'Return Data'!$B$7:$R$2843,17,0)</f>
        <v>6.1637000000000004</v>
      </c>
      <c r="O13" s="66">
        <f t="shared" si="6"/>
        <v>20</v>
      </c>
      <c r="P13" s="65">
        <f>VLOOKUP($A13,'Return Data'!$B$7:$R$2843,14,0)</f>
        <v>8.0601000000000003</v>
      </c>
      <c r="Q13" s="66">
        <f t="shared" si="7"/>
        <v>15</v>
      </c>
      <c r="R13" s="65">
        <f>VLOOKUP($A13,'Return Data'!$B$7:$R$2843,16,0)</f>
        <v>8.5536999999999992</v>
      </c>
      <c r="S13" s="67">
        <f t="shared" si="4"/>
        <v>10</v>
      </c>
    </row>
    <row r="14" spans="1:19" x14ac:dyDescent="0.3">
      <c r="A14" s="82" t="s">
        <v>59</v>
      </c>
      <c r="B14" s="64">
        <f>VLOOKUP($A14,'Return Data'!$B$7:$R$2843,3,0)</f>
        <v>44413</v>
      </c>
      <c r="C14" s="65">
        <f>VLOOKUP($A14,'Return Data'!$B$7:$R$2843,4,0)</f>
        <v>2750.4360000000001</v>
      </c>
      <c r="D14" s="65">
        <f>VLOOKUP($A14,'Return Data'!$B$7:$R$2843,9,0)</f>
        <v>7.8262999999999998</v>
      </c>
      <c r="E14" s="66">
        <f t="shared" si="0"/>
        <v>5</v>
      </c>
      <c r="F14" s="65">
        <f>VLOOKUP($A14,'Return Data'!$B$7:$R$2843,10,0)</f>
        <v>2.9601999999999999</v>
      </c>
      <c r="G14" s="66">
        <f t="shared" si="1"/>
        <v>19</v>
      </c>
      <c r="H14" s="65">
        <f>VLOOKUP($A14,'Return Data'!$B$7:$R$2843,11,0)</f>
        <v>4.8898999999999999</v>
      </c>
      <c r="I14" s="66">
        <f t="shared" si="2"/>
        <v>15</v>
      </c>
      <c r="J14" s="65">
        <f>VLOOKUP($A14,'Return Data'!$B$7:$R$2843,12,0)</f>
        <v>2.4205000000000001</v>
      </c>
      <c r="K14" s="66">
        <f t="shared" si="3"/>
        <v>17</v>
      </c>
      <c r="L14" s="65">
        <f>VLOOKUP($A14,'Return Data'!$B$7:$R$2843,13,0)</f>
        <v>3.0855000000000001</v>
      </c>
      <c r="M14" s="66">
        <f t="shared" si="5"/>
        <v>18</v>
      </c>
      <c r="N14" s="65">
        <f>VLOOKUP($A14,'Return Data'!$B$7:$R$2843,17,0)</f>
        <v>9.2083999999999993</v>
      </c>
      <c r="O14" s="66">
        <f t="shared" si="6"/>
        <v>3</v>
      </c>
      <c r="P14" s="65">
        <f>VLOOKUP($A14,'Return Data'!$B$7:$R$2843,14,0)</f>
        <v>10.074999999999999</v>
      </c>
      <c r="Q14" s="66">
        <f t="shared" si="7"/>
        <v>3</v>
      </c>
      <c r="R14" s="65">
        <f>VLOOKUP($A14,'Return Data'!$B$7:$R$2843,16,0)</f>
        <v>8.7787000000000006</v>
      </c>
      <c r="S14" s="67">
        <f t="shared" si="4"/>
        <v>9</v>
      </c>
    </row>
    <row r="15" spans="1:19" x14ac:dyDescent="0.3">
      <c r="A15" s="82" t="s">
        <v>61</v>
      </c>
      <c r="B15" s="64">
        <f>VLOOKUP($A15,'Return Data'!$B$7:$R$2843,3,0)</f>
        <v>44413</v>
      </c>
      <c r="C15" s="65">
        <f>VLOOKUP($A15,'Return Data'!$B$7:$R$2843,4,0)</f>
        <v>76.861500000000007</v>
      </c>
      <c r="D15" s="65">
        <f>VLOOKUP($A15,'Return Data'!$B$7:$R$2843,9,0)</f>
        <v>-13.738</v>
      </c>
      <c r="E15" s="66">
        <f t="shared" si="0"/>
        <v>27</v>
      </c>
      <c r="F15" s="65">
        <f>VLOOKUP($A15,'Return Data'!$B$7:$R$2843,10,0)</f>
        <v>-0.2399</v>
      </c>
      <c r="G15" s="66">
        <f t="shared" si="1"/>
        <v>27</v>
      </c>
      <c r="H15" s="65">
        <f>VLOOKUP($A15,'Return Data'!$B$7:$R$2843,11,0)</f>
        <v>9.5033999999999992</v>
      </c>
      <c r="I15" s="66">
        <f t="shared" si="2"/>
        <v>3</v>
      </c>
      <c r="J15" s="65">
        <f>VLOOKUP($A15,'Return Data'!$B$7:$R$2843,12,0)</f>
        <v>11.6303</v>
      </c>
      <c r="K15" s="66">
        <f t="shared" si="3"/>
        <v>1</v>
      </c>
      <c r="L15" s="65">
        <f>VLOOKUP($A15,'Return Data'!$B$7:$R$2843,13,0)</f>
        <v>9.7324000000000002</v>
      </c>
      <c r="M15" s="66">
        <f t="shared" si="5"/>
        <v>1</v>
      </c>
      <c r="N15" s="65">
        <f>VLOOKUP($A15,'Return Data'!$B$7:$R$2843,17,0)</f>
        <v>3.5788000000000002</v>
      </c>
      <c r="O15" s="66">
        <f t="shared" si="6"/>
        <v>24</v>
      </c>
      <c r="P15" s="65">
        <f>VLOOKUP($A15,'Return Data'!$B$7:$R$2843,14,0)</f>
        <v>5.5838999999999999</v>
      </c>
      <c r="Q15" s="66">
        <f t="shared" si="7"/>
        <v>22</v>
      </c>
      <c r="R15" s="65">
        <f>VLOOKUP($A15,'Return Data'!$B$7:$R$2843,16,0)</f>
        <v>8.2186000000000003</v>
      </c>
      <c r="S15" s="67">
        <f t="shared" si="4"/>
        <v>15</v>
      </c>
    </row>
    <row r="16" spans="1:19" x14ac:dyDescent="0.3">
      <c r="A16" s="82" t="s">
        <v>62</v>
      </c>
      <c r="B16" s="64">
        <f>VLOOKUP($A16,'Return Data'!$B$7:$R$2843,3,0)</f>
        <v>44413</v>
      </c>
      <c r="C16" s="65">
        <f>VLOOKUP($A16,'Return Data'!$B$7:$R$2843,4,0)</f>
        <v>77.076599999999999</v>
      </c>
      <c r="D16" s="65">
        <f>VLOOKUP($A16,'Return Data'!$B$7:$R$2843,9,0)</f>
        <v>5.8845000000000001</v>
      </c>
      <c r="E16" s="66">
        <f t="shared" si="0"/>
        <v>15</v>
      </c>
      <c r="F16" s="65">
        <f>VLOOKUP($A16,'Return Data'!$B$7:$R$2843,10,0)</f>
        <v>25.313300000000002</v>
      </c>
      <c r="G16" s="66">
        <f t="shared" si="1"/>
        <v>1</v>
      </c>
      <c r="H16" s="65">
        <f>VLOOKUP($A16,'Return Data'!$B$7:$R$2843,11,0)</f>
        <v>14.709300000000001</v>
      </c>
      <c r="I16" s="66">
        <f t="shared" si="2"/>
        <v>1</v>
      </c>
      <c r="J16" s="65">
        <f>VLOOKUP($A16,'Return Data'!$B$7:$R$2843,12,0)</f>
        <v>10.6347</v>
      </c>
      <c r="K16" s="66">
        <f t="shared" si="3"/>
        <v>2</v>
      </c>
      <c r="L16" s="65">
        <f>VLOOKUP($A16,'Return Data'!$B$7:$R$2843,13,0)</f>
        <v>9.7124000000000006</v>
      </c>
      <c r="M16" s="66">
        <f t="shared" si="5"/>
        <v>2</v>
      </c>
      <c r="N16" s="65">
        <f>VLOOKUP($A16,'Return Data'!$B$7:$R$2843,17,0)</f>
        <v>9.8155999999999999</v>
      </c>
      <c r="O16" s="66">
        <f t="shared" si="6"/>
        <v>1</v>
      </c>
      <c r="P16" s="65">
        <f>VLOOKUP($A16,'Return Data'!$B$7:$R$2843,14,0)</f>
        <v>7.8577000000000004</v>
      </c>
      <c r="Q16" s="66">
        <f t="shared" si="7"/>
        <v>18</v>
      </c>
      <c r="R16" s="65">
        <f>VLOOKUP($A16,'Return Data'!$B$7:$R$2843,16,0)</f>
        <v>8.4182000000000006</v>
      </c>
      <c r="S16" s="67">
        <f t="shared" si="4"/>
        <v>13</v>
      </c>
    </row>
    <row r="17" spans="1:19" x14ac:dyDescent="0.3">
      <c r="A17" s="82" t="s">
        <v>63</v>
      </c>
      <c r="B17" s="64">
        <f>VLOOKUP($A17,'Return Data'!$B$7:$R$2843,3,0)</f>
        <v>44413</v>
      </c>
      <c r="C17" s="65">
        <f>VLOOKUP($A17,'Return Data'!$B$7:$R$2843,4,0)</f>
        <v>30.405899999999999</v>
      </c>
      <c r="D17" s="65">
        <f>VLOOKUP($A17,'Return Data'!$B$7:$R$2843,9,0)</f>
        <v>4.4973999999999998</v>
      </c>
      <c r="E17" s="66">
        <f t="shared" si="0"/>
        <v>19</v>
      </c>
      <c r="F17" s="65">
        <f>VLOOKUP($A17,'Return Data'!$B$7:$R$2843,10,0)</f>
        <v>2.6110000000000002</v>
      </c>
      <c r="G17" s="66">
        <f t="shared" si="1"/>
        <v>22</v>
      </c>
      <c r="H17" s="65">
        <f>VLOOKUP($A17,'Return Data'!$B$7:$R$2843,11,0)</f>
        <v>3.9035000000000002</v>
      </c>
      <c r="I17" s="66">
        <f t="shared" si="2"/>
        <v>21</v>
      </c>
      <c r="J17" s="65">
        <f>VLOOKUP($A17,'Return Data'!$B$7:$R$2843,12,0)</f>
        <v>2.3108</v>
      </c>
      <c r="K17" s="66">
        <f t="shared" si="3"/>
        <v>18</v>
      </c>
      <c r="L17" s="65">
        <f>VLOOKUP($A17,'Return Data'!$B$7:$R$2843,13,0)</f>
        <v>2.8481000000000001</v>
      </c>
      <c r="M17" s="66">
        <f t="shared" si="5"/>
        <v>20</v>
      </c>
      <c r="N17" s="65">
        <f>VLOOKUP($A17,'Return Data'!$B$7:$R$2843,17,0)</f>
        <v>6.0472000000000001</v>
      </c>
      <c r="O17" s="66">
        <f t="shared" si="6"/>
        <v>21</v>
      </c>
      <c r="P17" s="65">
        <f>VLOOKUP($A17,'Return Data'!$B$7:$R$2843,14,0)</f>
        <v>8.5361999999999991</v>
      </c>
      <c r="Q17" s="66">
        <f t="shared" si="7"/>
        <v>11</v>
      </c>
      <c r="R17" s="65">
        <f>VLOOKUP($A17,'Return Data'!$B$7:$R$2843,16,0)</f>
        <v>7.6986999999999997</v>
      </c>
      <c r="S17" s="67">
        <f t="shared" si="4"/>
        <v>20</v>
      </c>
    </row>
    <row r="18" spans="1:19" x14ac:dyDescent="0.3">
      <c r="A18" s="82" t="s">
        <v>64</v>
      </c>
      <c r="B18" s="64">
        <f>VLOOKUP($A18,'Return Data'!$B$7:$R$2843,3,0)</f>
        <v>44413</v>
      </c>
      <c r="C18" s="65">
        <f>VLOOKUP($A18,'Return Data'!$B$7:$R$2843,4,0)</f>
        <v>29.9405</v>
      </c>
      <c r="D18" s="65">
        <f>VLOOKUP($A18,'Return Data'!$B$7:$R$2843,9,0)</f>
        <v>5.5711000000000004</v>
      </c>
      <c r="E18" s="66">
        <f t="shared" si="0"/>
        <v>18</v>
      </c>
      <c r="F18" s="65">
        <f>VLOOKUP($A18,'Return Data'!$B$7:$R$2843,10,0)</f>
        <v>5.1666999999999996</v>
      </c>
      <c r="G18" s="66">
        <f t="shared" si="1"/>
        <v>6</v>
      </c>
      <c r="H18" s="65">
        <f>VLOOKUP($A18,'Return Data'!$B$7:$R$2843,11,0)</f>
        <v>6.4143999999999997</v>
      </c>
      <c r="I18" s="66">
        <f t="shared" si="2"/>
        <v>8</v>
      </c>
      <c r="J18" s="65">
        <f>VLOOKUP($A18,'Return Data'!$B$7:$R$2843,12,0)</f>
        <v>5.3704000000000001</v>
      </c>
      <c r="K18" s="66">
        <f t="shared" si="3"/>
        <v>7</v>
      </c>
      <c r="L18" s="65">
        <f>VLOOKUP($A18,'Return Data'!$B$7:$R$2843,13,0)</f>
        <v>6.1376999999999997</v>
      </c>
      <c r="M18" s="66">
        <f t="shared" si="5"/>
        <v>5</v>
      </c>
      <c r="N18" s="65">
        <f>VLOOKUP($A18,'Return Data'!$B$7:$R$2843,17,0)</f>
        <v>9.5219000000000005</v>
      </c>
      <c r="O18" s="66">
        <f t="shared" si="6"/>
        <v>2</v>
      </c>
      <c r="P18" s="65">
        <f>VLOOKUP($A18,'Return Data'!$B$7:$R$2843,14,0)</f>
        <v>9.9375999999999998</v>
      </c>
      <c r="Q18" s="66">
        <f t="shared" si="7"/>
        <v>5</v>
      </c>
      <c r="R18" s="65">
        <f>VLOOKUP($A18,'Return Data'!$B$7:$R$2843,16,0)</f>
        <v>10.669600000000001</v>
      </c>
      <c r="S18" s="67">
        <f t="shared" si="4"/>
        <v>1</v>
      </c>
    </row>
    <row r="19" spans="1:19" x14ac:dyDescent="0.3">
      <c r="A19" s="82" t="s">
        <v>65</v>
      </c>
      <c r="B19" s="64">
        <f>VLOOKUP($A19,'Return Data'!$B$7:$R$2843,3,0)</f>
        <v>44413</v>
      </c>
      <c r="C19" s="65">
        <f>VLOOKUP($A19,'Return Data'!$B$7:$R$2843,4,0)</f>
        <v>18.8169</v>
      </c>
      <c r="D19" s="65">
        <f>VLOOKUP($A19,'Return Data'!$B$7:$R$2843,9,0)</f>
        <v>7.1703999999999999</v>
      </c>
      <c r="E19" s="66">
        <f t="shared" si="0"/>
        <v>10</v>
      </c>
      <c r="F19" s="65">
        <f>VLOOKUP($A19,'Return Data'!$B$7:$R$2843,10,0)</f>
        <v>4.3353999999999999</v>
      </c>
      <c r="G19" s="66">
        <f t="shared" si="1"/>
        <v>11</v>
      </c>
      <c r="H19" s="65">
        <f>VLOOKUP($A19,'Return Data'!$B$7:$R$2843,11,0)</f>
        <v>5.5385999999999997</v>
      </c>
      <c r="I19" s="66">
        <f t="shared" si="2"/>
        <v>10</v>
      </c>
      <c r="J19" s="65">
        <f>VLOOKUP($A19,'Return Data'!$B$7:$R$2843,12,0)</f>
        <v>5.4016000000000002</v>
      </c>
      <c r="K19" s="66">
        <f t="shared" si="3"/>
        <v>6</v>
      </c>
      <c r="L19" s="65">
        <f>VLOOKUP($A19,'Return Data'!$B$7:$R$2843,13,0)</f>
        <v>5.4569999999999999</v>
      </c>
      <c r="M19" s="66">
        <f t="shared" si="5"/>
        <v>7</v>
      </c>
      <c r="N19" s="65">
        <f>VLOOKUP($A19,'Return Data'!$B$7:$R$2843,17,0)</f>
        <v>7.5810000000000004</v>
      </c>
      <c r="O19" s="66">
        <f t="shared" si="6"/>
        <v>9</v>
      </c>
      <c r="P19" s="65">
        <f>VLOOKUP($A19,'Return Data'!$B$7:$R$2843,14,0)</f>
        <v>7.9353999999999996</v>
      </c>
      <c r="Q19" s="66">
        <f t="shared" si="7"/>
        <v>16</v>
      </c>
      <c r="R19" s="65">
        <f>VLOOKUP($A19,'Return Data'!$B$7:$R$2843,16,0)</f>
        <v>6.6243999999999996</v>
      </c>
      <c r="S19" s="67">
        <f t="shared" si="4"/>
        <v>25</v>
      </c>
    </row>
    <row r="20" spans="1:19" x14ac:dyDescent="0.3">
      <c r="A20" s="82" t="s">
        <v>66</v>
      </c>
      <c r="B20" s="64">
        <f>VLOOKUP($A20,'Return Data'!$B$7:$R$2843,3,0)</f>
        <v>44413</v>
      </c>
      <c r="C20" s="65">
        <f>VLOOKUP($A20,'Return Data'!$B$7:$R$2843,4,0)</f>
        <v>29.536100000000001</v>
      </c>
      <c r="D20" s="65">
        <f>VLOOKUP($A20,'Return Data'!$B$7:$R$2843,9,0)</f>
        <v>7.7685000000000004</v>
      </c>
      <c r="E20" s="66">
        <f t="shared" si="0"/>
        <v>7</v>
      </c>
      <c r="F20" s="65">
        <f>VLOOKUP($A20,'Return Data'!$B$7:$R$2843,10,0)</f>
        <v>4.8444000000000003</v>
      </c>
      <c r="G20" s="66">
        <f t="shared" si="1"/>
        <v>9</v>
      </c>
      <c r="H20" s="65">
        <f>VLOOKUP($A20,'Return Data'!$B$7:$R$2843,11,0)</f>
        <v>4.8788</v>
      </c>
      <c r="I20" s="66">
        <f t="shared" si="2"/>
        <v>16</v>
      </c>
      <c r="J20" s="65">
        <f>VLOOKUP($A20,'Return Data'!$B$7:$R$2843,12,0)</f>
        <v>2.7181000000000002</v>
      </c>
      <c r="K20" s="66">
        <f t="shared" si="3"/>
        <v>16</v>
      </c>
      <c r="L20" s="65">
        <f>VLOOKUP($A20,'Return Data'!$B$7:$R$2843,13,0)</f>
        <v>3.3247</v>
      </c>
      <c r="M20" s="66">
        <f t="shared" si="5"/>
        <v>16</v>
      </c>
      <c r="N20" s="65">
        <f>VLOOKUP($A20,'Return Data'!$B$7:$R$2843,17,0)</f>
        <v>8.4231999999999996</v>
      </c>
      <c r="O20" s="66">
        <f t="shared" si="6"/>
        <v>5</v>
      </c>
      <c r="P20" s="65">
        <f>VLOOKUP($A20,'Return Data'!$B$7:$R$2843,14,0)</f>
        <v>10.5558</v>
      </c>
      <c r="Q20" s="66">
        <f t="shared" si="7"/>
        <v>1</v>
      </c>
      <c r="R20" s="65">
        <f>VLOOKUP($A20,'Return Data'!$B$7:$R$2843,16,0)</f>
        <v>9.3893000000000004</v>
      </c>
      <c r="S20" s="67">
        <f t="shared" si="4"/>
        <v>4</v>
      </c>
    </row>
    <row r="21" spans="1:19" x14ac:dyDescent="0.3">
      <c r="A21" s="82" t="s">
        <v>67</v>
      </c>
      <c r="B21" s="64">
        <f>VLOOKUP($A21,'Return Data'!$B$7:$R$2843,3,0)</f>
        <v>44413</v>
      </c>
      <c r="C21" s="65">
        <f>VLOOKUP($A21,'Return Data'!$B$7:$R$2843,4,0)</f>
        <v>18.170999999999999</v>
      </c>
      <c r="D21" s="65">
        <f>VLOOKUP($A21,'Return Data'!$B$7:$R$2843,9,0)</f>
        <v>13.812799999999999</v>
      </c>
      <c r="E21" s="66">
        <f t="shared" si="0"/>
        <v>1</v>
      </c>
      <c r="F21" s="65">
        <f>VLOOKUP($A21,'Return Data'!$B$7:$R$2843,10,0)</f>
        <v>8.5287000000000006</v>
      </c>
      <c r="G21" s="66">
        <f t="shared" si="1"/>
        <v>3</v>
      </c>
      <c r="H21" s="65">
        <f>VLOOKUP($A21,'Return Data'!$B$7:$R$2843,11,0)</f>
        <v>8.7661999999999995</v>
      </c>
      <c r="I21" s="66">
        <f t="shared" si="2"/>
        <v>4</v>
      </c>
      <c r="J21" s="65">
        <f>VLOOKUP($A21,'Return Data'!$B$7:$R$2843,12,0)</f>
        <v>6.8808999999999996</v>
      </c>
      <c r="K21" s="66">
        <f t="shared" si="3"/>
        <v>3</v>
      </c>
      <c r="L21" s="65">
        <f>VLOOKUP($A21,'Return Data'!$B$7:$R$2843,13,0)</f>
        <v>7.1561000000000003</v>
      </c>
      <c r="M21" s="66">
        <f t="shared" si="5"/>
        <v>3</v>
      </c>
      <c r="N21" s="65">
        <f>VLOOKUP($A21,'Return Data'!$B$7:$R$2843,17,0)</f>
        <v>7.875</v>
      </c>
      <c r="O21" s="66">
        <f t="shared" si="6"/>
        <v>7</v>
      </c>
      <c r="P21" s="65">
        <f>VLOOKUP($A21,'Return Data'!$B$7:$R$2843,14,0)</f>
        <v>7.9229000000000003</v>
      </c>
      <c r="Q21" s="66">
        <f t="shared" si="7"/>
        <v>17</v>
      </c>
      <c r="R21" s="65">
        <f>VLOOKUP($A21,'Return Data'!$B$7:$R$2843,16,0)</f>
        <v>7.6318999999999999</v>
      </c>
      <c r="S21" s="67">
        <f t="shared" si="4"/>
        <v>21</v>
      </c>
    </row>
    <row r="22" spans="1:19" x14ac:dyDescent="0.3">
      <c r="A22" s="82" t="s">
        <v>68</v>
      </c>
      <c r="B22" s="64">
        <f>VLOOKUP($A22,'Return Data'!$B$7:$R$2843,3,0)</f>
        <v>44413</v>
      </c>
      <c r="C22" s="65">
        <f>VLOOKUP($A22,'Return Data'!$B$7:$R$2843,4,0)</f>
        <v>1221.2755</v>
      </c>
      <c r="D22" s="65">
        <f>VLOOKUP($A22,'Return Data'!$B$7:$R$2843,9,0)</f>
        <v>10.4047</v>
      </c>
      <c r="E22" s="66">
        <f t="shared" si="0"/>
        <v>4</v>
      </c>
      <c r="F22" s="65">
        <f>VLOOKUP($A22,'Return Data'!$B$7:$R$2843,10,0)</f>
        <v>4.9429999999999996</v>
      </c>
      <c r="G22" s="66">
        <f t="shared" si="1"/>
        <v>8</v>
      </c>
      <c r="H22" s="65">
        <f>VLOOKUP($A22,'Return Data'!$B$7:$R$2843,11,0)</f>
        <v>5.6388999999999996</v>
      </c>
      <c r="I22" s="66">
        <f t="shared" si="2"/>
        <v>9</v>
      </c>
      <c r="J22" s="65">
        <f>VLOOKUP($A22,'Return Data'!$B$7:$R$2843,12,0)</f>
        <v>4.8059000000000003</v>
      </c>
      <c r="K22" s="66">
        <f t="shared" si="3"/>
        <v>9</v>
      </c>
      <c r="L22" s="65">
        <f>VLOOKUP($A22,'Return Data'!$B$7:$R$2843,13,0)</f>
        <v>5.1306000000000003</v>
      </c>
      <c r="M22" s="66">
        <f t="shared" si="5"/>
        <v>9</v>
      </c>
      <c r="N22" s="65"/>
      <c r="O22" s="66"/>
      <c r="P22" s="65"/>
      <c r="Q22" s="66"/>
      <c r="R22" s="65">
        <f>VLOOKUP($A22,'Return Data'!$B$7:$R$2843,16,0)</f>
        <v>7.7704000000000004</v>
      </c>
      <c r="S22" s="67">
        <f t="shared" si="4"/>
        <v>18</v>
      </c>
    </row>
    <row r="23" spans="1:19" x14ac:dyDescent="0.3">
      <c r="A23" s="82" t="s">
        <v>69</v>
      </c>
      <c r="B23" s="64">
        <f>VLOOKUP($A23,'Return Data'!$B$7:$R$2843,3,0)</f>
        <v>44413</v>
      </c>
      <c r="C23" s="65">
        <f>VLOOKUP($A23,'Return Data'!$B$7:$R$2843,4,0)</f>
        <v>34.438000000000002</v>
      </c>
      <c r="D23" s="65">
        <f>VLOOKUP($A23,'Return Data'!$B$7:$R$2843,9,0)</f>
        <v>7.7154999999999996</v>
      </c>
      <c r="E23" s="66">
        <f t="shared" si="0"/>
        <v>8</v>
      </c>
      <c r="F23" s="65">
        <f>VLOOKUP($A23,'Return Data'!$B$7:$R$2843,10,0)</f>
        <v>3.6436000000000002</v>
      </c>
      <c r="G23" s="66">
        <f t="shared" si="1"/>
        <v>14</v>
      </c>
      <c r="H23" s="65">
        <f>VLOOKUP($A23,'Return Data'!$B$7:$R$2843,11,0)</f>
        <v>5.2356999999999996</v>
      </c>
      <c r="I23" s="66">
        <f t="shared" si="2"/>
        <v>12</v>
      </c>
      <c r="J23" s="65">
        <f>VLOOKUP($A23,'Return Data'!$B$7:$R$2843,12,0)</f>
        <v>3.7378</v>
      </c>
      <c r="K23" s="66">
        <f t="shared" si="3"/>
        <v>10</v>
      </c>
      <c r="L23" s="65">
        <f>VLOOKUP($A23,'Return Data'!$B$7:$R$2843,13,0)</f>
        <v>4.1993999999999998</v>
      </c>
      <c r="M23" s="66">
        <f t="shared" si="5"/>
        <v>13</v>
      </c>
      <c r="N23" s="65">
        <f>VLOOKUP($A23,'Return Data'!$B$7:$R$2843,17,0)</f>
        <v>6.2385000000000002</v>
      </c>
      <c r="O23" s="66">
        <f t="shared" ref="O23:O33" si="8">RANK(N23,N$8:N$35,0)</f>
        <v>18</v>
      </c>
      <c r="P23" s="65">
        <f>VLOOKUP($A23,'Return Data'!$B$7:$R$2843,14,0)</f>
        <v>6.7393999999999998</v>
      </c>
      <c r="Q23" s="66">
        <f t="shared" ref="Q23:Q33" si="9">RANK(P23,P$8:P$35,0)</f>
        <v>20</v>
      </c>
      <c r="R23" s="65">
        <f>VLOOKUP($A23,'Return Data'!$B$7:$R$2843,16,0)</f>
        <v>8.0927000000000007</v>
      </c>
      <c r="S23" s="67">
        <f t="shared" si="4"/>
        <v>17</v>
      </c>
    </row>
    <row r="24" spans="1:19" x14ac:dyDescent="0.3">
      <c r="A24" s="82" t="s">
        <v>70</v>
      </c>
      <c r="B24" s="64">
        <f>VLOOKUP($A24,'Return Data'!$B$7:$R$2843,3,0)</f>
        <v>44413</v>
      </c>
      <c r="C24" s="65">
        <f>VLOOKUP($A24,'Return Data'!$B$7:$R$2843,4,0)</f>
        <v>31.1816</v>
      </c>
      <c r="D24" s="65">
        <f>VLOOKUP($A24,'Return Data'!$B$7:$R$2843,9,0)</f>
        <v>5.8209999999999997</v>
      </c>
      <c r="E24" s="66">
        <f t="shared" si="0"/>
        <v>16</v>
      </c>
      <c r="F24" s="65">
        <f>VLOOKUP($A24,'Return Data'!$B$7:$R$2843,10,0)</f>
        <v>5.1319999999999997</v>
      </c>
      <c r="G24" s="66">
        <f t="shared" si="1"/>
        <v>7</v>
      </c>
      <c r="H24" s="65">
        <f>VLOOKUP($A24,'Return Data'!$B$7:$R$2843,11,0)</f>
        <v>5.3754</v>
      </c>
      <c r="I24" s="66">
        <f t="shared" si="2"/>
        <v>11</v>
      </c>
      <c r="J24" s="65">
        <f>VLOOKUP($A24,'Return Data'!$B$7:$R$2843,12,0)</f>
        <v>3.4939</v>
      </c>
      <c r="K24" s="66">
        <f t="shared" si="3"/>
        <v>11</v>
      </c>
      <c r="L24" s="65">
        <f>VLOOKUP($A24,'Return Data'!$B$7:$R$2843,13,0)</f>
        <v>4.9044999999999996</v>
      </c>
      <c r="M24" s="66">
        <f t="shared" si="5"/>
        <v>10</v>
      </c>
      <c r="N24" s="65">
        <f>VLOOKUP($A24,'Return Data'!$B$7:$R$2843,17,0)</f>
        <v>8.2653999999999996</v>
      </c>
      <c r="O24" s="66">
        <f t="shared" si="8"/>
        <v>6</v>
      </c>
      <c r="P24" s="65">
        <f>VLOOKUP($A24,'Return Data'!$B$7:$R$2843,14,0)</f>
        <v>10.073399999999999</v>
      </c>
      <c r="Q24" s="66">
        <f t="shared" si="9"/>
        <v>4</v>
      </c>
      <c r="R24" s="65">
        <f>VLOOKUP($A24,'Return Data'!$B$7:$R$2843,16,0)</f>
        <v>9.5859000000000005</v>
      </c>
      <c r="S24" s="67">
        <f t="shared" si="4"/>
        <v>2</v>
      </c>
    </row>
    <row r="25" spans="1:19" x14ac:dyDescent="0.3">
      <c r="A25" s="82" t="s">
        <v>71</v>
      </c>
      <c r="B25" s="64">
        <f>VLOOKUP($A25,'Return Data'!$B$7:$R$2843,3,0)</f>
        <v>44413</v>
      </c>
      <c r="C25" s="65">
        <f>VLOOKUP($A25,'Return Data'!$B$7:$R$2843,4,0)</f>
        <v>25.009699999999999</v>
      </c>
      <c r="D25" s="65">
        <f>VLOOKUP($A25,'Return Data'!$B$7:$R$2843,9,0)</f>
        <v>7.5620000000000003</v>
      </c>
      <c r="E25" s="66">
        <f t="shared" si="0"/>
        <v>9</v>
      </c>
      <c r="F25" s="65">
        <f>VLOOKUP($A25,'Return Data'!$B$7:$R$2843,10,0)</f>
        <v>4.5439999999999996</v>
      </c>
      <c r="G25" s="66">
        <f t="shared" si="1"/>
        <v>10</v>
      </c>
      <c r="H25" s="65">
        <f>VLOOKUP($A25,'Return Data'!$B$7:$R$2843,11,0)</f>
        <v>3.6480999999999999</v>
      </c>
      <c r="I25" s="66">
        <f t="shared" si="2"/>
        <v>23</v>
      </c>
      <c r="J25" s="65">
        <f>VLOOKUP($A25,'Return Data'!$B$7:$R$2843,12,0)</f>
        <v>2.1002999999999998</v>
      </c>
      <c r="K25" s="66">
        <f t="shared" si="3"/>
        <v>21</v>
      </c>
      <c r="L25" s="65">
        <f>VLOOKUP($A25,'Return Data'!$B$7:$R$2843,13,0)</f>
        <v>3.0253000000000001</v>
      </c>
      <c r="M25" s="66">
        <f t="shared" si="5"/>
        <v>19</v>
      </c>
      <c r="N25" s="65">
        <f>VLOOKUP($A25,'Return Data'!$B$7:$R$2843,17,0)</f>
        <v>6.9912000000000001</v>
      </c>
      <c r="O25" s="66">
        <f t="shared" si="8"/>
        <v>13</v>
      </c>
      <c r="P25" s="65">
        <f>VLOOKUP($A25,'Return Data'!$B$7:$R$2843,14,0)</f>
        <v>8.7993000000000006</v>
      </c>
      <c r="Q25" s="66">
        <f t="shared" si="9"/>
        <v>9</v>
      </c>
      <c r="R25" s="65">
        <f>VLOOKUP($A25,'Return Data'!$B$7:$R$2843,16,0)</f>
        <v>8.8461999999999996</v>
      </c>
      <c r="S25" s="67">
        <f t="shared" si="4"/>
        <v>7</v>
      </c>
    </row>
    <row r="26" spans="1:19" x14ac:dyDescent="0.3">
      <c r="A26" s="82" t="s">
        <v>72</v>
      </c>
      <c r="B26" s="64">
        <f>VLOOKUP($A26,'Return Data'!$B$7:$R$2843,3,0)</f>
        <v>44413</v>
      </c>
      <c r="C26" s="65">
        <f>VLOOKUP($A26,'Return Data'!$B$7:$R$2843,4,0)</f>
        <v>14.0784</v>
      </c>
      <c r="D26" s="65">
        <f>VLOOKUP($A26,'Return Data'!$B$7:$R$2843,9,0)</f>
        <v>6.7796000000000003</v>
      </c>
      <c r="E26" s="66">
        <f t="shared" si="0"/>
        <v>11</v>
      </c>
      <c r="F26" s="65">
        <f>VLOOKUP($A26,'Return Data'!$B$7:$R$2843,10,0)</f>
        <v>3.5341</v>
      </c>
      <c r="G26" s="66">
        <f t="shared" si="1"/>
        <v>15</v>
      </c>
      <c r="H26" s="65">
        <f>VLOOKUP($A26,'Return Data'!$B$7:$R$2843,11,0)</f>
        <v>4.944</v>
      </c>
      <c r="I26" s="66">
        <f t="shared" si="2"/>
        <v>14</v>
      </c>
      <c r="J26" s="65">
        <f>VLOOKUP($A26,'Return Data'!$B$7:$R$2843,12,0)</f>
        <v>3.1753</v>
      </c>
      <c r="K26" s="66">
        <f t="shared" si="3"/>
        <v>14</v>
      </c>
      <c r="L26" s="65">
        <f>VLOOKUP($A26,'Return Data'!$B$7:$R$2843,13,0)</f>
        <v>3.3466999999999998</v>
      </c>
      <c r="M26" s="66">
        <f t="shared" si="5"/>
        <v>15</v>
      </c>
      <c r="N26" s="65">
        <f>VLOOKUP($A26,'Return Data'!$B$7:$R$2843,17,0)</f>
        <v>7.2374000000000001</v>
      </c>
      <c r="O26" s="66">
        <f t="shared" si="8"/>
        <v>11</v>
      </c>
      <c r="P26" s="65">
        <f>VLOOKUP($A26,'Return Data'!$B$7:$R$2843,14,0)</f>
        <v>9.7822999999999993</v>
      </c>
      <c r="Q26" s="66">
        <f t="shared" si="9"/>
        <v>7</v>
      </c>
      <c r="R26" s="65">
        <f>VLOOKUP($A26,'Return Data'!$B$7:$R$2843,16,0)</f>
        <v>8.1420999999999992</v>
      </c>
      <c r="S26" s="67">
        <f t="shared" si="4"/>
        <v>16</v>
      </c>
    </row>
    <row r="27" spans="1:19" x14ac:dyDescent="0.3">
      <c r="A27" s="82" t="s">
        <v>73</v>
      </c>
      <c r="B27" s="64">
        <f>VLOOKUP($A27,'Return Data'!$B$7:$R$2843,3,0)</f>
        <v>44413</v>
      </c>
      <c r="C27" s="65">
        <f>VLOOKUP($A27,'Return Data'!$B$7:$R$2843,4,0)</f>
        <v>30.795200000000001</v>
      </c>
      <c r="D27" s="65">
        <f>VLOOKUP($A27,'Return Data'!$B$7:$R$2843,9,0)</f>
        <v>-3.5032000000000001</v>
      </c>
      <c r="E27" s="66">
        <f t="shared" si="0"/>
        <v>26</v>
      </c>
      <c r="F27" s="65">
        <f>VLOOKUP($A27,'Return Data'!$B$7:$R$2843,10,0)</f>
        <v>1.5208999999999999</v>
      </c>
      <c r="G27" s="66">
        <f t="shared" si="1"/>
        <v>24</v>
      </c>
      <c r="H27" s="65">
        <f>VLOOKUP($A27,'Return Data'!$B$7:$R$2843,11,0)</f>
        <v>3.6202999999999999</v>
      </c>
      <c r="I27" s="66">
        <f t="shared" si="2"/>
        <v>24</v>
      </c>
      <c r="J27" s="65">
        <f>VLOOKUP($A27,'Return Data'!$B$7:$R$2843,12,0)</f>
        <v>1.6196999999999999</v>
      </c>
      <c r="K27" s="66">
        <f t="shared" si="3"/>
        <v>25</v>
      </c>
      <c r="L27" s="65">
        <f>VLOOKUP($A27,'Return Data'!$B$7:$R$2843,13,0)</f>
        <v>2.5333999999999999</v>
      </c>
      <c r="M27" s="66">
        <f t="shared" si="5"/>
        <v>23</v>
      </c>
      <c r="N27" s="65">
        <f>VLOOKUP($A27,'Return Data'!$B$7:$R$2843,17,0)</f>
        <v>6.6044999999999998</v>
      </c>
      <c r="O27" s="66">
        <f t="shared" si="8"/>
        <v>17</v>
      </c>
      <c r="P27" s="65">
        <f>VLOOKUP($A27,'Return Data'!$B$7:$R$2843,14,0)</f>
        <v>8.5449999999999999</v>
      </c>
      <c r="Q27" s="66">
        <f t="shared" si="9"/>
        <v>10</v>
      </c>
      <c r="R27" s="65">
        <f>VLOOKUP($A27,'Return Data'!$B$7:$R$2843,16,0)</f>
        <v>8.4015000000000004</v>
      </c>
      <c r="S27" s="67">
        <f t="shared" si="4"/>
        <v>14</v>
      </c>
    </row>
    <row r="28" spans="1:19" x14ac:dyDescent="0.3">
      <c r="A28" s="82" t="s">
        <v>74</v>
      </c>
      <c r="B28" s="64">
        <f>VLOOKUP($A28,'Return Data'!$B$7:$R$2843,3,0)</f>
        <v>44413</v>
      </c>
      <c r="C28" s="65">
        <f>VLOOKUP($A28,'Return Data'!$B$7:$R$2843,4,0)</f>
        <v>2284.8953999999999</v>
      </c>
      <c r="D28" s="65">
        <f>VLOOKUP($A28,'Return Data'!$B$7:$R$2843,9,0)</f>
        <v>6.3164999999999996</v>
      </c>
      <c r="E28" s="66">
        <f t="shared" si="0"/>
        <v>14</v>
      </c>
      <c r="F28" s="65">
        <f>VLOOKUP($A28,'Return Data'!$B$7:$R$2843,10,0)</f>
        <v>4.0366999999999997</v>
      </c>
      <c r="G28" s="66">
        <f t="shared" si="1"/>
        <v>13</v>
      </c>
      <c r="H28" s="65">
        <f>VLOOKUP($A28,'Return Data'!$B$7:$R$2843,11,0)</f>
        <v>5.2236000000000002</v>
      </c>
      <c r="I28" s="66">
        <f t="shared" si="2"/>
        <v>13</v>
      </c>
      <c r="J28" s="65">
        <f>VLOOKUP($A28,'Return Data'!$B$7:$R$2843,12,0)</f>
        <v>3.3714</v>
      </c>
      <c r="K28" s="66">
        <f t="shared" si="3"/>
        <v>12</v>
      </c>
      <c r="L28" s="65">
        <f>VLOOKUP($A28,'Return Data'!$B$7:$R$2843,13,0)</f>
        <v>4.2449000000000003</v>
      </c>
      <c r="M28" s="66">
        <f t="shared" si="5"/>
        <v>12</v>
      </c>
      <c r="N28" s="65">
        <f>VLOOKUP($A28,'Return Data'!$B$7:$R$2843,17,0)</f>
        <v>7.2291999999999996</v>
      </c>
      <c r="O28" s="66">
        <f t="shared" si="8"/>
        <v>12</v>
      </c>
      <c r="P28" s="65">
        <f>VLOOKUP($A28,'Return Data'!$B$7:$R$2843,14,0)</f>
        <v>9.3772000000000002</v>
      </c>
      <c r="Q28" s="66">
        <f t="shared" si="9"/>
        <v>8</v>
      </c>
      <c r="R28" s="65">
        <f>VLOOKUP($A28,'Return Data'!$B$7:$R$2843,16,0)</f>
        <v>8.9396000000000004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44413</v>
      </c>
      <c r="C30" s="65">
        <f>VLOOKUP($A30,'Return Data'!$B$7:$R$2843,4,0)</f>
        <v>16.612200000000001</v>
      </c>
      <c r="D30" s="65">
        <f>VLOOKUP($A30,'Return Data'!$B$7:$R$2843,9,0)</f>
        <v>6.7146999999999997</v>
      </c>
      <c r="E30" s="66">
        <f t="shared" si="0"/>
        <v>12</v>
      </c>
      <c r="F30" s="65">
        <f>VLOOKUP($A30,'Return Data'!$B$7:$R$2843,10,0)</f>
        <v>2.6082999999999998</v>
      </c>
      <c r="G30" s="66">
        <f t="shared" si="1"/>
        <v>23</v>
      </c>
      <c r="H30" s="65">
        <f>VLOOKUP($A30,'Return Data'!$B$7:$R$2843,11,0)</f>
        <v>4.2629000000000001</v>
      </c>
      <c r="I30" s="66">
        <f t="shared" si="2"/>
        <v>17</v>
      </c>
      <c r="J30" s="65">
        <f>VLOOKUP($A30,'Return Data'!$B$7:$R$2843,12,0)</f>
        <v>3.3376000000000001</v>
      </c>
      <c r="K30" s="66">
        <f t="shared" si="3"/>
        <v>13</v>
      </c>
      <c r="L30" s="65">
        <f>VLOOKUP($A30,'Return Data'!$B$7:$R$2843,13,0)</f>
        <v>4.3959000000000001</v>
      </c>
      <c r="M30" s="66">
        <f t="shared" si="5"/>
        <v>11</v>
      </c>
      <c r="N30" s="65">
        <f>VLOOKUP($A30,'Return Data'!$B$7:$R$2843,17,0)</f>
        <v>6.8597999999999999</v>
      </c>
      <c r="O30" s="66">
        <f t="shared" si="8"/>
        <v>14</v>
      </c>
      <c r="P30" s="65">
        <f>VLOOKUP($A30,'Return Data'!$B$7:$R$2843,14,0)</f>
        <v>8.5103000000000009</v>
      </c>
      <c r="Q30" s="66">
        <f t="shared" si="9"/>
        <v>12</v>
      </c>
      <c r="R30" s="65">
        <f>VLOOKUP($A30,'Return Data'!$B$7:$R$2843,16,0)</f>
        <v>8.5032999999999994</v>
      </c>
      <c r="S30" s="67">
        <f t="shared" si="4"/>
        <v>12</v>
      </c>
    </row>
    <row r="31" spans="1:19" x14ac:dyDescent="0.3">
      <c r="A31" s="82" t="s">
        <v>78</v>
      </c>
      <c r="B31" s="64">
        <f>VLOOKUP($A31,'Return Data'!$B$7:$R$2843,3,0)</f>
        <v>44413</v>
      </c>
      <c r="C31" s="65">
        <f>VLOOKUP($A31,'Return Data'!$B$7:$R$2843,4,0)</f>
        <v>29.618300000000001</v>
      </c>
      <c r="D31" s="65">
        <f>VLOOKUP($A31,'Return Data'!$B$7:$R$2843,9,0)</f>
        <v>3.4407000000000001</v>
      </c>
      <c r="E31" s="66">
        <f t="shared" si="0"/>
        <v>22</v>
      </c>
      <c r="F31" s="65">
        <f>VLOOKUP($A31,'Return Data'!$B$7:$R$2843,10,0)</f>
        <v>3.0533000000000001</v>
      </c>
      <c r="G31" s="66">
        <f t="shared" si="1"/>
        <v>18</v>
      </c>
      <c r="H31" s="65">
        <f>VLOOKUP($A31,'Return Data'!$B$7:$R$2843,11,0)</f>
        <v>4.0285000000000002</v>
      </c>
      <c r="I31" s="66">
        <f t="shared" si="2"/>
        <v>20</v>
      </c>
      <c r="J31" s="65">
        <f>VLOOKUP($A31,'Return Data'!$B$7:$R$2843,12,0)</f>
        <v>2.2435</v>
      </c>
      <c r="K31" s="66">
        <f t="shared" si="3"/>
        <v>19</v>
      </c>
      <c r="L31" s="65">
        <f>VLOOKUP($A31,'Return Data'!$B$7:$R$2843,13,0)</f>
        <v>3.1863000000000001</v>
      </c>
      <c r="M31" s="66">
        <f t="shared" si="5"/>
        <v>17</v>
      </c>
      <c r="N31" s="65">
        <f>VLOOKUP($A31,'Return Data'!$B$7:$R$2843,17,0)</f>
        <v>7.3635000000000002</v>
      </c>
      <c r="O31" s="66">
        <f t="shared" si="8"/>
        <v>10</v>
      </c>
      <c r="P31" s="65">
        <f>VLOOKUP($A31,'Return Data'!$B$7:$R$2843,14,0)</f>
        <v>9.8468999999999998</v>
      </c>
      <c r="Q31" s="66">
        <f t="shared" si="9"/>
        <v>6</v>
      </c>
      <c r="R31" s="65">
        <f>VLOOKUP($A31,'Return Data'!$B$7:$R$2843,16,0)</f>
        <v>8.7805</v>
      </c>
      <c r="S31" s="67">
        <f t="shared" si="4"/>
        <v>8</v>
      </c>
    </row>
    <row r="32" spans="1:19" x14ac:dyDescent="0.3">
      <c r="A32" s="82" t="s">
        <v>79</v>
      </c>
      <c r="B32" s="64">
        <f>VLOOKUP($A32,'Return Data'!$B$7:$R$2843,3,0)</f>
        <v>44413</v>
      </c>
      <c r="C32" s="65">
        <f>VLOOKUP($A32,'Return Data'!$B$7:$R$2843,4,0)</f>
        <v>35.872999999999998</v>
      </c>
      <c r="D32" s="65">
        <f>VLOOKUP($A32,'Return Data'!$B$7:$R$2843,9,0)</f>
        <v>11.012</v>
      </c>
      <c r="E32" s="66">
        <f t="shared" si="0"/>
        <v>2</v>
      </c>
      <c r="F32" s="65">
        <f>VLOOKUP($A32,'Return Data'!$B$7:$R$2843,10,0)</f>
        <v>6.7279999999999998</v>
      </c>
      <c r="G32" s="66">
        <f t="shared" si="1"/>
        <v>4</v>
      </c>
      <c r="H32" s="65">
        <f>VLOOKUP($A32,'Return Data'!$B$7:$R$2843,11,0)</f>
        <v>7.1912000000000003</v>
      </c>
      <c r="I32" s="66">
        <f t="shared" si="2"/>
        <v>6</v>
      </c>
      <c r="J32" s="65">
        <f>VLOOKUP($A32,'Return Data'!$B$7:$R$2843,12,0)</f>
        <v>5.1204999999999998</v>
      </c>
      <c r="K32" s="66">
        <f t="shared" si="3"/>
        <v>8</v>
      </c>
      <c r="L32" s="65">
        <f>VLOOKUP($A32,'Return Data'!$B$7:$R$2843,13,0)</f>
        <v>5.2215999999999996</v>
      </c>
      <c r="M32" s="66">
        <f t="shared" si="5"/>
        <v>8</v>
      </c>
      <c r="N32" s="65">
        <f>VLOOKUP($A32,'Return Data'!$B$7:$R$2843,17,0)</f>
        <v>7.6323999999999996</v>
      </c>
      <c r="O32" s="66">
        <f t="shared" si="8"/>
        <v>8</v>
      </c>
      <c r="P32" s="65">
        <f>VLOOKUP($A32,'Return Data'!$B$7:$R$2843,14,0)</f>
        <v>8.4131999999999998</v>
      </c>
      <c r="Q32" s="66">
        <f t="shared" si="9"/>
        <v>13</v>
      </c>
      <c r="R32" s="65">
        <f>VLOOKUP($A32,'Return Data'!$B$7:$R$2843,16,0)</f>
        <v>9.1646000000000001</v>
      </c>
      <c r="S32" s="67">
        <f t="shared" si="4"/>
        <v>5</v>
      </c>
    </row>
    <row r="33" spans="1:19" x14ac:dyDescent="0.3">
      <c r="A33" s="82" t="s">
        <v>80</v>
      </c>
      <c r="B33" s="64">
        <f>VLOOKUP($A33,'Return Data'!$B$7:$R$2843,3,0)</f>
        <v>44413</v>
      </c>
      <c r="C33" s="65">
        <f>VLOOKUP($A33,'Return Data'!$B$7:$R$2843,4,0)</f>
        <v>19.915199999999999</v>
      </c>
      <c r="D33" s="65">
        <f>VLOOKUP($A33,'Return Data'!$B$7:$R$2843,9,0)</f>
        <v>5.6315</v>
      </c>
      <c r="E33" s="66">
        <f t="shared" si="0"/>
        <v>17</v>
      </c>
      <c r="F33" s="65">
        <f>VLOOKUP($A33,'Return Data'!$B$7:$R$2843,10,0)</f>
        <v>2.7098</v>
      </c>
      <c r="G33" s="66">
        <f t="shared" si="1"/>
        <v>21</v>
      </c>
      <c r="H33" s="65">
        <f>VLOOKUP($A33,'Return Data'!$B$7:$R$2843,11,0)</f>
        <v>4.1597</v>
      </c>
      <c r="I33" s="66">
        <f t="shared" si="2"/>
        <v>19</v>
      </c>
      <c r="J33" s="65">
        <f>VLOOKUP($A33,'Return Data'!$B$7:$R$2843,12,0)</f>
        <v>1.6439999999999999</v>
      </c>
      <c r="K33" s="66">
        <f t="shared" si="3"/>
        <v>24</v>
      </c>
      <c r="L33" s="65">
        <f>VLOOKUP($A33,'Return Data'!$B$7:$R$2843,13,0)</f>
        <v>2.4291999999999998</v>
      </c>
      <c r="M33" s="66">
        <f t="shared" si="5"/>
        <v>24</v>
      </c>
      <c r="N33" s="65">
        <f>VLOOKUP($A33,'Return Data'!$B$7:$R$2843,17,0)</f>
        <v>6.7392000000000003</v>
      </c>
      <c r="O33" s="66">
        <f t="shared" si="8"/>
        <v>15</v>
      </c>
      <c r="P33" s="65">
        <f>VLOOKUP($A33,'Return Data'!$B$7:$R$2843,14,0)</f>
        <v>8.3689</v>
      </c>
      <c r="Q33" s="66">
        <f t="shared" si="9"/>
        <v>14</v>
      </c>
      <c r="R33" s="65">
        <f>VLOOKUP($A33,'Return Data'!$B$7:$R$2843,16,0)</f>
        <v>7.3438999999999997</v>
      </c>
      <c r="S33" s="67">
        <f t="shared" si="4"/>
        <v>23</v>
      </c>
    </row>
    <row r="34" spans="1:19" x14ac:dyDescent="0.3">
      <c r="A34" s="82" t="s">
        <v>363</v>
      </c>
      <c r="B34" s="64">
        <f>VLOOKUP($A34,'Return Data'!$B$7:$R$2843,3,0)</f>
        <v>44413</v>
      </c>
      <c r="C34" s="65">
        <f>VLOOKUP($A34,'Return Data'!$B$7:$R$2843,4,0)</f>
        <v>0.32529999999999998</v>
      </c>
      <c r="D34" s="65">
        <f>VLOOKUP($A34,'Return Data'!$B$7:$R$2843,9,0)</f>
        <v>10.5909</v>
      </c>
      <c r="E34" s="66">
        <f t="shared" si="0"/>
        <v>3</v>
      </c>
      <c r="F34" s="65">
        <f>VLOOKUP($A34,'Return Data'!$B$7:$R$2843,10,0)</f>
        <v>11.031000000000001</v>
      </c>
      <c r="G34" s="66">
        <f t="shared" si="1"/>
        <v>2</v>
      </c>
      <c r="H34" s="65">
        <f>VLOOKUP($A34,'Return Data'!$B$7:$R$2843,11,0)</f>
        <v>11.396000000000001</v>
      </c>
      <c r="I34" s="66">
        <f t="shared" si="2"/>
        <v>2</v>
      </c>
      <c r="J34" s="65"/>
      <c r="K34" s="66"/>
      <c r="L34" s="65"/>
      <c r="M34" s="66"/>
      <c r="N34" s="65"/>
      <c r="O34" s="66"/>
      <c r="P34" s="65"/>
      <c r="Q34" s="66"/>
      <c r="R34" s="65">
        <f>VLOOKUP($A34,'Return Data'!$B$7:$R$2843,16,0)</f>
        <v>-9.0124999999999993</v>
      </c>
      <c r="S34" s="67">
        <f t="shared" si="4"/>
        <v>26</v>
      </c>
    </row>
    <row r="35" spans="1:19" x14ac:dyDescent="0.3">
      <c r="A35" s="82" t="s">
        <v>81</v>
      </c>
      <c r="B35" s="64">
        <f>VLOOKUP($A35,'Return Data'!$B$7:$R$2843,3,0)</f>
        <v>44413</v>
      </c>
      <c r="C35" s="65">
        <f>VLOOKUP($A35,'Return Data'!$B$7:$R$2843,4,0)</f>
        <v>22.44</v>
      </c>
      <c r="D35" s="65">
        <f>VLOOKUP($A35,'Return Data'!$B$7:$R$2843,9,0)</f>
        <v>4.4345999999999997</v>
      </c>
      <c r="E35" s="66">
        <f t="shared" si="0"/>
        <v>21</v>
      </c>
      <c r="F35" s="65">
        <f>VLOOKUP($A35,'Return Data'!$B$7:$R$2843,10,0)</f>
        <v>2.8563000000000001</v>
      </c>
      <c r="G35" s="66">
        <f t="shared" si="1"/>
        <v>20</v>
      </c>
      <c r="H35" s="65">
        <f>VLOOKUP($A35,'Return Data'!$B$7:$R$2843,11,0)</f>
        <v>3.4373999999999998</v>
      </c>
      <c r="I35" s="66">
        <f t="shared" si="2"/>
        <v>25</v>
      </c>
      <c r="J35" s="65">
        <f>VLOOKUP($A35,'Return Data'!$B$7:$R$2843,12,0)</f>
        <v>2.0783999999999998</v>
      </c>
      <c r="K35" s="66">
        <f>RANK(J35,J$8:J$35,0)</f>
        <v>22</v>
      </c>
      <c r="L35" s="65">
        <f>VLOOKUP($A35,'Return Data'!$B$7:$R$2843,13,0)</f>
        <v>2.1396999999999999</v>
      </c>
      <c r="M35" s="66">
        <f>RANK(L35,L$8:L$35,0)</f>
        <v>25</v>
      </c>
      <c r="N35" s="65">
        <f>VLOOKUP($A35,'Return Data'!$B$7:$R$2843,17,0)</f>
        <v>4.0210999999999997</v>
      </c>
      <c r="O35" s="66">
        <f>RANK(N35,N$8:N$35,0)</f>
        <v>22</v>
      </c>
      <c r="P35" s="65">
        <f>VLOOKUP($A35,'Return Data'!$B$7:$R$2843,14,0)</f>
        <v>2.3439000000000001</v>
      </c>
      <c r="Q35" s="66">
        <f>RANK(P35,P$8:P$35,0)</f>
        <v>24</v>
      </c>
      <c r="R35" s="65">
        <f>VLOOKUP($A35,'Return Data'!$B$7:$R$2843,16,0)</f>
        <v>7.0144000000000002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5.3465592592592595</v>
      </c>
      <c r="E37" s="88"/>
      <c r="F37" s="89">
        <f>AVERAGE(F8:F35)</f>
        <v>4.7195629629629625</v>
      </c>
      <c r="G37" s="88"/>
      <c r="H37" s="89">
        <f>AVERAGE(H8:H35)</f>
        <v>5.6144555555555549</v>
      </c>
      <c r="I37" s="88"/>
      <c r="J37" s="89">
        <f>AVERAGE(J8:J35)</f>
        <v>4.0003769230769217</v>
      </c>
      <c r="K37" s="88"/>
      <c r="L37" s="89">
        <f>AVERAGE(L8:L35)</f>
        <v>4.553204</v>
      </c>
      <c r="M37" s="88"/>
      <c r="N37" s="89">
        <f>AVERAGE(N8:N35)</f>
        <v>7.0444166666666659</v>
      </c>
      <c r="O37" s="88"/>
      <c r="P37" s="89">
        <f>AVERAGE(P8:P35)</f>
        <v>8.144362499999998</v>
      </c>
      <c r="Q37" s="88"/>
      <c r="R37" s="89">
        <f>AVERAGE(R8:R35)</f>
        <v>6.8857629629629624</v>
      </c>
      <c r="S37" s="90"/>
    </row>
    <row r="38" spans="1:19" x14ac:dyDescent="0.3">
      <c r="A38" s="87" t="s">
        <v>28</v>
      </c>
      <c r="B38" s="88"/>
      <c r="C38" s="88"/>
      <c r="D38" s="89">
        <f>MIN(D8:D35)</f>
        <v>-13.738</v>
      </c>
      <c r="E38" s="88"/>
      <c r="F38" s="89">
        <f>MIN(F8:F35)</f>
        <v>-0.2399</v>
      </c>
      <c r="G38" s="88"/>
      <c r="H38" s="89">
        <f>MIN(H8:H35)</f>
        <v>0</v>
      </c>
      <c r="I38" s="88"/>
      <c r="J38" s="89">
        <f>MIN(J8:J35)</f>
        <v>0</v>
      </c>
      <c r="K38" s="88"/>
      <c r="L38" s="89">
        <f>MIN(L8:L35)</f>
        <v>2.1396999999999999</v>
      </c>
      <c r="M38" s="88"/>
      <c r="N38" s="89">
        <f>MIN(N8:N35)</f>
        <v>3.5788000000000002</v>
      </c>
      <c r="O38" s="88"/>
      <c r="P38" s="89">
        <f>MIN(P8:P35)</f>
        <v>2.3439000000000001</v>
      </c>
      <c r="Q38" s="88"/>
      <c r="R38" s="89">
        <f>MIN(R8:R35)</f>
        <v>-14.901</v>
      </c>
      <c r="S38" s="90"/>
    </row>
    <row r="39" spans="1:19" ht="15" thickBot="1" x14ac:dyDescent="0.35">
      <c r="A39" s="91" t="s">
        <v>29</v>
      </c>
      <c r="B39" s="92"/>
      <c r="C39" s="92"/>
      <c r="D39" s="93">
        <f>MAX(D8:D35)</f>
        <v>13.812799999999999</v>
      </c>
      <c r="E39" s="92"/>
      <c r="F39" s="93">
        <f>MAX(F8:F35)</f>
        <v>25.313300000000002</v>
      </c>
      <c r="G39" s="92"/>
      <c r="H39" s="93">
        <f>MAX(H8:H35)</f>
        <v>14.709300000000001</v>
      </c>
      <c r="I39" s="92"/>
      <c r="J39" s="93">
        <f>MAX(J8:J35)</f>
        <v>11.6303</v>
      </c>
      <c r="K39" s="92"/>
      <c r="L39" s="93">
        <f>MAX(L8:L35)</f>
        <v>9.7324000000000002</v>
      </c>
      <c r="M39" s="92"/>
      <c r="N39" s="93">
        <f>MAX(N8:N35)</f>
        <v>9.8155999999999999</v>
      </c>
      <c r="O39" s="92"/>
      <c r="P39" s="93">
        <f>MAX(P8:P35)</f>
        <v>10.5558</v>
      </c>
      <c r="Q39" s="92"/>
      <c r="R39" s="93">
        <f>MAX(R8:R35)</f>
        <v>10.669600000000001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44413</v>
      </c>
      <c r="C8" s="65">
        <f>VLOOKUP($A8,'Return Data'!$B$7:$R$2843,4,0)</f>
        <v>24.3855</v>
      </c>
      <c r="D8" s="65">
        <f>VLOOKUP($A8,'Return Data'!$B$7:$R$2843,9,0)</f>
        <v>6.0422000000000002</v>
      </c>
      <c r="E8" s="66">
        <f t="shared" ref="E8:E39" si="0">RANK(D8,D$8:D$39,0)</f>
        <v>13</v>
      </c>
      <c r="F8" s="65">
        <f>VLOOKUP($A8,'Return Data'!$B$7:$R$2843,10,0)</f>
        <v>5.1936</v>
      </c>
      <c r="G8" s="66">
        <f t="shared" ref="G8:G39" si="1">RANK(F8,F$8:F$39,0)</f>
        <v>8</v>
      </c>
      <c r="H8" s="65">
        <f>VLOOKUP($A8,'Return Data'!$B$7:$R$2843,11,0)</f>
        <v>6.9789000000000003</v>
      </c>
      <c r="I8" s="66">
        <f t="shared" ref="I8:I39" si="2">RANK(H8,H$8:H$39,0)</f>
        <v>8</v>
      </c>
      <c r="J8" s="65">
        <f>VLOOKUP($A8,'Return Data'!$B$7:$R$2843,12,0)</f>
        <v>5.6207000000000003</v>
      </c>
      <c r="K8" s="66">
        <f t="shared" ref="K8:K37" si="3">RANK(J8,J$8:J$39,0)</f>
        <v>8</v>
      </c>
      <c r="L8" s="65">
        <f>VLOOKUP($A8,'Return Data'!$B$7:$R$2843,13,0)</f>
        <v>5.7659000000000002</v>
      </c>
      <c r="M8" s="66">
        <f>RANK(L8,L$8:L$39,0)</f>
        <v>7</v>
      </c>
      <c r="N8" s="65">
        <f>VLOOKUP($A8,'Return Data'!$B$7:$R$2843,17,0)</f>
        <v>3.4337</v>
      </c>
      <c r="O8" s="66">
        <f>RANK(N8,N$8:N$39,0)</f>
        <v>25</v>
      </c>
      <c r="P8" s="65">
        <f>VLOOKUP($A8,'Return Data'!$B$7:$R$2843,14,0)</f>
        <v>5.2514000000000003</v>
      </c>
      <c r="Q8" s="66">
        <f>RANK(P8,P$8:P$39,0)</f>
        <v>24</v>
      </c>
      <c r="R8" s="65">
        <f>VLOOKUP($A8,'Return Data'!$B$7:$R$2843,16,0)</f>
        <v>7.4946000000000002</v>
      </c>
      <c r="S8" s="67">
        <f t="shared" ref="S8:S39" si="4">RANK(R8,R$8:R$39,0)</f>
        <v>14</v>
      </c>
    </row>
    <row r="9" spans="1:19" x14ac:dyDescent="0.3">
      <c r="A9" s="82" t="s">
        <v>83</v>
      </c>
      <c r="B9" s="64">
        <f>VLOOKUP($A9,'Return Data'!$B$7:$R$2843,3,0)</f>
        <v>44413</v>
      </c>
      <c r="C9" s="65">
        <f>VLOOKUP($A9,'Return Data'!$B$7:$R$2843,4,0)</f>
        <v>35.2577</v>
      </c>
      <c r="D9" s="65">
        <f>VLOOKUP($A9,'Return Data'!$B$7:$R$2843,9,0)</f>
        <v>6.0519999999999996</v>
      </c>
      <c r="E9" s="66">
        <f t="shared" si="0"/>
        <v>12</v>
      </c>
      <c r="F9" s="65">
        <f>VLOOKUP($A9,'Return Data'!$B$7:$R$2843,10,0)</f>
        <v>5.1984000000000004</v>
      </c>
      <c r="G9" s="66">
        <f t="shared" si="1"/>
        <v>7</v>
      </c>
      <c r="H9" s="65">
        <f>VLOOKUP($A9,'Return Data'!$B$7:$R$2843,11,0)</f>
        <v>6.9875999999999996</v>
      </c>
      <c r="I9" s="66">
        <f t="shared" si="2"/>
        <v>7</v>
      </c>
      <c r="J9" s="65">
        <f>VLOOKUP($A9,'Return Data'!$B$7:$R$2843,12,0)</f>
        <v>5.6313000000000004</v>
      </c>
      <c r="K9" s="66">
        <f t="shared" si="3"/>
        <v>7</v>
      </c>
      <c r="L9" s="65">
        <f>VLOOKUP($A9,'Return Data'!$B$7:$R$2843,13,0)</f>
        <v>5.7760999999999996</v>
      </c>
      <c r="M9" s="66">
        <f>RANK(L9,L$8:L$39,0)</f>
        <v>6</v>
      </c>
      <c r="N9" s="65">
        <f>VLOOKUP($A9,'Return Data'!$B$7:$R$2843,17,0)</f>
        <v>3.4413999999999998</v>
      </c>
      <c r="O9" s="66">
        <f>RANK(N9,N$8:N$39,0)</f>
        <v>24</v>
      </c>
      <c r="P9" s="65">
        <f>VLOOKUP($A9,'Return Data'!$B$7:$R$2843,14,0)</f>
        <v>5.2571000000000003</v>
      </c>
      <c r="Q9" s="66">
        <f>RANK(P9,P$8:P$39,0)</f>
        <v>23</v>
      </c>
      <c r="R9" s="65">
        <f>VLOOKUP($A9,'Return Data'!$B$7:$R$2843,16,0)</f>
        <v>7.7575000000000003</v>
      </c>
      <c r="S9" s="67">
        <f t="shared" si="4"/>
        <v>13</v>
      </c>
    </row>
    <row r="10" spans="1:19" x14ac:dyDescent="0.3">
      <c r="A10" s="82" t="s">
        <v>84</v>
      </c>
      <c r="B10" s="64">
        <f>VLOOKUP($A10,'Return Data'!$B$7:$R$2843,3,0)</f>
        <v>44413</v>
      </c>
      <c r="C10" s="65">
        <f>VLOOKUP($A10,'Return Data'!$B$7:$R$2843,4,0)</f>
        <v>0.96740000000000004</v>
      </c>
      <c r="D10" s="65">
        <f>VLOOKUP($A10,'Return Data'!$B$7:$R$2843,9,0)</f>
        <v>0</v>
      </c>
      <c r="E10" s="66">
        <f t="shared" si="0"/>
        <v>28</v>
      </c>
      <c r="F10" s="65">
        <f>VLOOKUP($A10,'Return Data'!$B$7:$R$2843,10,0)</f>
        <v>0</v>
      </c>
      <c r="G10" s="66">
        <f t="shared" si="1"/>
        <v>28</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-14.8978</v>
      </c>
      <c r="S10" s="67">
        <f t="shared" si="4"/>
        <v>30</v>
      </c>
    </row>
    <row r="11" spans="1:19" x14ac:dyDescent="0.3">
      <c r="A11" s="82" t="s">
        <v>85</v>
      </c>
      <c r="B11" s="64">
        <f>VLOOKUP($A11,'Return Data'!$B$7:$R$2843,3,0)</f>
        <v>44413</v>
      </c>
      <c r="C11" s="65">
        <f>VLOOKUP($A11,'Return Data'!$B$7:$R$2843,4,0)</f>
        <v>1.3985000000000001</v>
      </c>
      <c r="D11" s="65">
        <f>VLOOKUP($A11,'Return Data'!$B$7:$R$2843,9,0)</f>
        <v>0</v>
      </c>
      <c r="E11" s="66">
        <f t="shared" si="0"/>
        <v>28</v>
      </c>
      <c r="F11" s="65">
        <f>VLOOKUP($A11,'Return Data'!$B$7:$R$2843,10,0)</f>
        <v>0</v>
      </c>
      <c r="G11" s="66">
        <f t="shared" si="1"/>
        <v>28</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-14.8992</v>
      </c>
      <c r="S11" s="67">
        <f t="shared" si="4"/>
        <v>31</v>
      </c>
    </row>
    <row r="12" spans="1:19" x14ac:dyDescent="0.3">
      <c r="A12" s="82" t="s">
        <v>86</v>
      </c>
      <c r="B12" s="64">
        <f>VLOOKUP($A12,'Return Data'!$B$7:$R$2843,3,0)</f>
        <v>44413</v>
      </c>
      <c r="C12" s="65">
        <f>VLOOKUP($A12,'Return Data'!$B$7:$R$2843,4,0)</f>
        <v>23.383199999999999</v>
      </c>
      <c r="D12" s="65">
        <f>VLOOKUP($A12,'Return Data'!$B$7:$R$2843,9,0)</f>
        <v>0.84150000000000003</v>
      </c>
      <c r="E12" s="66">
        <f t="shared" si="0"/>
        <v>27</v>
      </c>
      <c r="F12" s="65">
        <f>VLOOKUP($A12,'Return Data'!$B$7:$R$2843,10,0)</f>
        <v>2.6920999999999999</v>
      </c>
      <c r="G12" s="66">
        <f t="shared" si="1"/>
        <v>18</v>
      </c>
      <c r="H12" s="65">
        <f>VLOOKUP($A12,'Return Data'!$B$7:$R$2843,11,0)</f>
        <v>6.0372000000000003</v>
      </c>
      <c r="I12" s="66">
        <f t="shared" si="2"/>
        <v>10</v>
      </c>
      <c r="J12" s="65">
        <f>VLOOKUP($A12,'Return Data'!$B$7:$R$2843,12,0)</f>
        <v>2.7353000000000001</v>
      </c>
      <c r="K12" s="66">
        <f t="shared" si="3"/>
        <v>16</v>
      </c>
      <c r="L12" s="65">
        <f>VLOOKUP($A12,'Return Data'!$B$7:$R$2843,13,0)</f>
        <v>3.3233000000000001</v>
      </c>
      <c r="M12" s="66">
        <f t="shared" ref="M12:M37" si="5">RANK(L12,L$8:L$39,0)</f>
        <v>16</v>
      </c>
      <c r="N12" s="65">
        <f>VLOOKUP($A12,'Return Data'!$B$7:$R$2843,17,0)</f>
        <v>8.3140000000000001</v>
      </c>
      <c r="O12" s="66">
        <f t="shared" ref="O12:O25" si="6">RANK(N12,N$8:N$39,0)</f>
        <v>6</v>
      </c>
      <c r="P12" s="65">
        <f>VLOOKUP($A12,'Return Data'!$B$7:$R$2843,14,0)</f>
        <v>9.5657999999999994</v>
      </c>
      <c r="Q12" s="66">
        <f t="shared" ref="Q12:Q25" si="7">RANK(P12,P$8:P$39,0)</f>
        <v>2</v>
      </c>
      <c r="R12" s="65">
        <f>VLOOKUP($A12,'Return Data'!$B$7:$R$2843,16,0)</f>
        <v>8.6120000000000001</v>
      </c>
      <c r="S12" s="67">
        <f t="shared" si="4"/>
        <v>2</v>
      </c>
    </row>
    <row r="13" spans="1:19" x14ac:dyDescent="0.3">
      <c r="A13" s="82" t="s">
        <v>87</v>
      </c>
      <c r="B13" s="64">
        <f>VLOOKUP($A13,'Return Data'!$B$7:$R$2843,3,0)</f>
        <v>44413</v>
      </c>
      <c r="C13" s="65">
        <f>VLOOKUP($A13,'Return Data'!$B$7:$R$2843,4,0)</f>
        <v>18.591000000000001</v>
      </c>
      <c r="D13" s="65">
        <f>VLOOKUP($A13,'Return Data'!$B$7:$R$2843,9,0)</f>
        <v>7.3990999999999998</v>
      </c>
      <c r="E13" s="66">
        <f t="shared" si="0"/>
        <v>5</v>
      </c>
      <c r="F13" s="65">
        <f>VLOOKUP($A13,'Return Data'!$B$7:$R$2843,10,0)</f>
        <v>3.9506000000000001</v>
      </c>
      <c r="G13" s="66">
        <f t="shared" si="1"/>
        <v>13</v>
      </c>
      <c r="H13" s="65">
        <f>VLOOKUP($A13,'Return Data'!$B$7:$R$2843,11,0)</f>
        <v>3.9054000000000002</v>
      </c>
      <c r="I13" s="66">
        <f t="shared" si="2"/>
        <v>21</v>
      </c>
      <c r="J13" s="65">
        <f>VLOOKUP($A13,'Return Data'!$B$7:$R$2843,12,0)</f>
        <v>6.3182</v>
      </c>
      <c r="K13" s="66">
        <f t="shared" si="3"/>
        <v>6</v>
      </c>
      <c r="L13" s="65">
        <f>VLOOKUP($A13,'Return Data'!$B$7:$R$2843,13,0)</f>
        <v>5.6943000000000001</v>
      </c>
      <c r="M13" s="66">
        <f t="shared" si="5"/>
        <v>8</v>
      </c>
      <c r="N13" s="65">
        <f>VLOOKUP($A13,'Return Data'!$B$7:$R$2843,17,0)</f>
        <v>6.2507000000000001</v>
      </c>
      <c r="O13" s="66">
        <f t="shared" si="6"/>
        <v>16</v>
      </c>
      <c r="P13" s="65">
        <f>VLOOKUP($A13,'Return Data'!$B$7:$R$2843,14,0)</f>
        <v>4.0582000000000003</v>
      </c>
      <c r="Q13" s="66">
        <f t="shared" si="7"/>
        <v>26</v>
      </c>
      <c r="R13" s="65">
        <f>VLOOKUP($A13,'Return Data'!$B$7:$R$2843,16,0)</f>
        <v>7.0484</v>
      </c>
      <c r="S13" s="67">
        <f t="shared" si="4"/>
        <v>19</v>
      </c>
    </row>
    <row r="14" spans="1:19" x14ac:dyDescent="0.3">
      <c r="A14" s="82" t="s">
        <v>88</v>
      </c>
      <c r="B14" s="64">
        <f>VLOOKUP($A14,'Return Data'!$B$7:$R$2843,3,0)</f>
        <v>44413</v>
      </c>
      <c r="C14" s="65">
        <f>VLOOKUP($A14,'Return Data'!$B$7:$R$2843,4,0)</f>
        <v>36.1783</v>
      </c>
      <c r="D14" s="65">
        <f>VLOOKUP($A14,'Return Data'!$B$7:$R$2843,9,0)</f>
        <v>1.1402000000000001</v>
      </c>
      <c r="E14" s="66">
        <f t="shared" si="0"/>
        <v>26</v>
      </c>
      <c r="F14" s="65">
        <f>VLOOKUP($A14,'Return Data'!$B$7:$R$2843,10,0)</f>
        <v>-0.2203</v>
      </c>
      <c r="G14" s="66">
        <f t="shared" si="1"/>
        <v>30</v>
      </c>
      <c r="H14" s="65">
        <f>VLOOKUP($A14,'Return Data'!$B$7:$R$2843,11,0)</f>
        <v>2.4775999999999998</v>
      </c>
      <c r="I14" s="66">
        <f t="shared" si="2"/>
        <v>28</v>
      </c>
      <c r="J14" s="65">
        <f>VLOOKUP($A14,'Return Data'!$B$7:$R$2843,12,0)</f>
        <v>0.4662</v>
      </c>
      <c r="K14" s="66">
        <f t="shared" si="3"/>
        <v>28</v>
      </c>
      <c r="L14" s="65">
        <f>VLOOKUP($A14,'Return Data'!$B$7:$R$2843,13,0)</f>
        <v>1.5580000000000001</v>
      </c>
      <c r="M14" s="66">
        <f t="shared" si="5"/>
        <v>28</v>
      </c>
      <c r="N14" s="65">
        <f>VLOOKUP($A14,'Return Data'!$B$7:$R$2843,17,0)</f>
        <v>5.1039000000000003</v>
      </c>
      <c r="O14" s="66">
        <f t="shared" si="6"/>
        <v>23</v>
      </c>
      <c r="P14" s="65">
        <f>VLOOKUP($A14,'Return Data'!$B$7:$R$2843,14,0)</f>
        <v>6.5664999999999996</v>
      </c>
      <c r="Q14" s="66">
        <f t="shared" si="7"/>
        <v>21</v>
      </c>
      <c r="R14" s="65">
        <f>VLOOKUP($A14,'Return Data'!$B$7:$R$2843,16,0)</f>
        <v>7.9169999999999998</v>
      </c>
      <c r="S14" s="67">
        <f t="shared" si="4"/>
        <v>11</v>
      </c>
    </row>
    <row r="15" spans="1:19" x14ac:dyDescent="0.3">
      <c r="A15" s="82" t="s">
        <v>89</v>
      </c>
      <c r="B15" s="64">
        <f>VLOOKUP($A15,'Return Data'!$B$7:$R$2843,3,0)</f>
        <v>44413</v>
      </c>
      <c r="C15" s="65">
        <f>VLOOKUP($A15,'Return Data'!$B$7:$R$2843,4,0)</f>
        <v>24.07</v>
      </c>
      <c r="D15" s="65">
        <f>VLOOKUP($A15,'Return Data'!$B$7:$R$2843,9,0)</f>
        <v>3.3603000000000001</v>
      </c>
      <c r="E15" s="66">
        <f t="shared" si="0"/>
        <v>24</v>
      </c>
      <c r="F15" s="65">
        <f>VLOOKUP($A15,'Return Data'!$B$7:$R$2843,10,0)</f>
        <v>2.2109999999999999</v>
      </c>
      <c r="G15" s="66">
        <f t="shared" si="1"/>
        <v>25</v>
      </c>
      <c r="H15" s="65">
        <f>VLOOKUP($A15,'Return Data'!$B$7:$R$2843,11,0)</f>
        <v>1.7322</v>
      </c>
      <c r="I15" s="66">
        <f t="shared" si="2"/>
        <v>29</v>
      </c>
      <c r="J15" s="65">
        <f>VLOOKUP($A15,'Return Data'!$B$7:$R$2843,12,0)</f>
        <v>1.1287</v>
      </c>
      <c r="K15" s="66">
        <f t="shared" si="3"/>
        <v>27</v>
      </c>
      <c r="L15" s="65">
        <f>VLOOKUP($A15,'Return Data'!$B$7:$R$2843,13,0)</f>
        <v>1.6543000000000001</v>
      </c>
      <c r="M15" s="66">
        <f t="shared" si="5"/>
        <v>26</v>
      </c>
      <c r="N15" s="65">
        <f>VLOOKUP($A15,'Return Data'!$B$7:$R$2843,17,0)</f>
        <v>5.2182000000000004</v>
      </c>
      <c r="O15" s="66">
        <f t="shared" si="6"/>
        <v>22</v>
      </c>
      <c r="P15" s="65">
        <f>VLOOKUP($A15,'Return Data'!$B$7:$R$2843,14,0)</f>
        <v>7.1097000000000001</v>
      </c>
      <c r="Q15" s="66">
        <f t="shared" si="7"/>
        <v>19</v>
      </c>
      <c r="R15" s="65">
        <f>VLOOKUP($A15,'Return Data'!$B$7:$R$2843,16,0)</f>
        <v>7.4687999999999999</v>
      </c>
      <c r="S15" s="67">
        <f t="shared" si="4"/>
        <v>15</v>
      </c>
    </row>
    <row r="16" spans="1:19" x14ac:dyDescent="0.3">
      <c r="A16" s="82" t="s">
        <v>90</v>
      </c>
      <c r="B16" s="64">
        <f>VLOOKUP($A16,'Return Data'!$B$7:$R$2843,3,0)</f>
        <v>44413</v>
      </c>
      <c r="C16" s="65">
        <f>VLOOKUP($A16,'Return Data'!$B$7:$R$2843,4,0)</f>
        <v>2647.2620000000002</v>
      </c>
      <c r="D16" s="65">
        <f>VLOOKUP($A16,'Return Data'!$B$7:$R$2843,9,0)</f>
        <v>7.2110000000000003</v>
      </c>
      <c r="E16" s="66">
        <f t="shared" si="0"/>
        <v>6</v>
      </c>
      <c r="F16" s="65">
        <f>VLOOKUP($A16,'Return Data'!$B$7:$R$2843,10,0)</f>
        <v>2.3538000000000001</v>
      </c>
      <c r="G16" s="66">
        <f t="shared" si="1"/>
        <v>22</v>
      </c>
      <c r="H16" s="65">
        <f>VLOOKUP($A16,'Return Data'!$B$7:$R$2843,11,0)</f>
        <v>4.2508999999999997</v>
      </c>
      <c r="I16" s="66">
        <f t="shared" si="2"/>
        <v>16</v>
      </c>
      <c r="J16" s="65">
        <f>VLOOKUP($A16,'Return Data'!$B$7:$R$2843,12,0)</f>
        <v>1.7670999999999999</v>
      </c>
      <c r="K16" s="66">
        <f t="shared" si="3"/>
        <v>20</v>
      </c>
      <c r="L16" s="65">
        <f>VLOOKUP($A16,'Return Data'!$B$7:$R$2843,13,0)</f>
        <v>2.4283000000000001</v>
      </c>
      <c r="M16" s="66">
        <f t="shared" si="5"/>
        <v>18</v>
      </c>
      <c r="N16" s="65">
        <f>VLOOKUP($A16,'Return Data'!$B$7:$R$2843,17,0)</f>
        <v>8.5140999999999991</v>
      </c>
      <c r="O16" s="66">
        <f t="shared" si="6"/>
        <v>5</v>
      </c>
      <c r="P16" s="65">
        <f>VLOOKUP($A16,'Return Data'!$B$7:$R$2843,14,0)</f>
        <v>9.4062999999999999</v>
      </c>
      <c r="Q16" s="66">
        <f t="shared" si="7"/>
        <v>3</v>
      </c>
      <c r="R16" s="65">
        <f>VLOOKUP($A16,'Return Data'!$B$7:$R$2843,16,0)</f>
        <v>7.0694999999999997</v>
      </c>
      <c r="S16" s="67">
        <f t="shared" si="4"/>
        <v>17</v>
      </c>
    </row>
    <row r="17" spans="1:19" x14ac:dyDescent="0.3">
      <c r="A17" s="82" t="s">
        <v>92</v>
      </c>
      <c r="B17" s="64">
        <f>VLOOKUP($A17,'Return Data'!$B$7:$R$2843,3,0)</f>
        <v>44413</v>
      </c>
      <c r="C17" s="65">
        <f>VLOOKUP($A17,'Return Data'!$B$7:$R$2843,4,0)</f>
        <v>71.902000000000001</v>
      </c>
      <c r="D17" s="65">
        <f>VLOOKUP($A17,'Return Data'!$B$7:$R$2843,9,0)</f>
        <v>-13.7372</v>
      </c>
      <c r="E17" s="66">
        <f t="shared" si="0"/>
        <v>31</v>
      </c>
      <c r="F17" s="65">
        <f>VLOOKUP($A17,'Return Data'!$B$7:$R$2843,10,0)</f>
        <v>-0.23930000000000001</v>
      </c>
      <c r="G17" s="66">
        <f t="shared" si="1"/>
        <v>31</v>
      </c>
      <c r="H17" s="65">
        <f>VLOOKUP($A17,'Return Data'!$B$7:$R$2843,11,0)</f>
        <v>9.3423999999999996</v>
      </c>
      <c r="I17" s="66">
        <f t="shared" si="2"/>
        <v>5</v>
      </c>
      <c r="J17" s="65">
        <f>VLOOKUP($A17,'Return Data'!$B$7:$R$2843,12,0)</f>
        <v>11.2272</v>
      </c>
      <c r="K17" s="66">
        <f t="shared" si="3"/>
        <v>1</v>
      </c>
      <c r="L17" s="65">
        <f>VLOOKUP($A17,'Return Data'!$B$7:$R$2843,13,0)</f>
        <v>9.2073</v>
      </c>
      <c r="M17" s="66">
        <f t="shared" si="5"/>
        <v>1</v>
      </c>
      <c r="N17" s="65">
        <f>VLOOKUP($A17,'Return Data'!$B$7:$R$2843,17,0)</f>
        <v>2.8929999999999998</v>
      </c>
      <c r="O17" s="66">
        <f t="shared" si="6"/>
        <v>27</v>
      </c>
      <c r="P17" s="65">
        <f>VLOOKUP($A17,'Return Data'!$B$7:$R$2843,14,0)</f>
        <v>4.7946</v>
      </c>
      <c r="Q17" s="66">
        <f t="shared" si="7"/>
        <v>25</v>
      </c>
      <c r="R17" s="65">
        <f>VLOOKUP($A17,'Return Data'!$B$7:$R$2843,16,0)</f>
        <v>8.4079999999999995</v>
      </c>
      <c r="S17" s="67">
        <f t="shared" si="4"/>
        <v>7</v>
      </c>
    </row>
    <row r="18" spans="1:19" x14ac:dyDescent="0.3">
      <c r="A18" s="82" t="s">
        <v>93</v>
      </c>
      <c r="B18" s="64">
        <f>VLOOKUP($A18,'Return Data'!$B$7:$R$2843,3,0)</f>
        <v>44413</v>
      </c>
      <c r="C18" s="65">
        <f>VLOOKUP($A18,'Return Data'!$B$7:$R$2843,4,0)</f>
        <v>72.471699999999998</v>
      </c>
      <c r="D18" s="65">
        <f>VLOOKUP($A18,'Return Data'!$B$7:$R$2843,9,0)</f>
        <v>5.2793000000000001</v>
      </c>
      <c r="E18" s="66">
        <f t="shared" si="0"/>
        <v>15</v>
      </c>
      <c r="F18" s="65">
        <f>VLOOKUP($A18,'Return Data'!$B$7:$R$2843,10,0)</f>
        <v>24.690300000000001</v>
      </c>
      <c r="G18" s="66">
        <f t="shared" si="1"/>
        <v>1</v>
      </c>
      <c r="H18" s="65">
        <f>VLOOKUP($A18,'Return Data'!$B$7:$R$2843,11,0)</f>
        <v>14.2163</v>
      </c>
      <c r="I18" s="66">
        <f t="shared" si="2"/>
        <v>1</v>
      </c>
      <c r="J18" s="65">
        <f>VLOOKUP($A18,'Return Data'!$B$7:$R$2843,12,0)</f>
        <v>10.0815</v>
      </c>
      <c r="K18" s="66">
        <f t="shared" si="3"/>
        <v>2</v>
      </c>
      <c r="L18" s="65">
        <f>VLOOKUP($A18,'Return Data'!$B$7:$R$2843,13,0)</f>
        <v>9.1227999999999998</v>
      </c>
      <c r="M18" s="66">
        <f t="shared" si="5"/>
        <v>2</v>
      </c>
      <c r="N18" s="65">
        <f>VLOOKUP($A18,'Return Data'!$B$7:$R$2843,17,0)</f>
        <v>9.0986999999999991</v>
      </c>
      <c r="O18" s="66">
        <f t="shared" si="6"/>
        <v>1</v>
      </c>
      <c r="P18" s="65">
        <f>VLOOKUP($A18,'Return Data'!$B$7:$R$2843,14,0)</f>
        <v>7.1803999999999997</v>
      </c>
      <c r="Q18" s="66">
        <f t="shared" si="7"/>
        <v>16</v>
      </c>
      <c r="R18" s="65">
        <f>VLOOKUP($A18,'Return Data'!$B$7:$R$2843,16,0)</f>
        <v>8.4964999999999993</v>
      </c>
      <c r="S18" s="67">
        <f t="shared" si="4"/>
        <v>4</v>
      </c>
    </row>
    <row r="19" spans="1:19" x14ac:dyDescent="0.3">
      <c r="A19" s="82" t="s">
        <v>94</v>
      </c>
      <c r="B19" s="64">
        <f>VLOOKUP($A19,'Return Data'!$B$7:$R$2843,3,0)</f>
        <v>44413</v>
      </c>
      <c r="C19" s="65">
        <f>VLOOKUP($A19,'Return Data'!$B$7:$R$2843,4,0)</f>
        <v>72.471699999999998</v>
      </c>
      <c r="D19" s="65">
        <f>VLOOKUP($A19,'Return Data'!$B$7:$R$2843,9,0)</f>
        <v>5.2793000000000001</v>
      </c>
      <c r="E19" s="66">
        <f t="shared" si="0"/>
        <v>15</v>
      </c>
      <c r="F19" s="65">
        <f>VLOOKUP($A19,'Return Data'!$B$7:$R$2843,10,0)</f>
        <v>24.690300000000001</v>
      </c>
      <c r="G19" s="66">
        <f t="shared" si="1"/>
        <v>1</v>
      </c>
      <c r="H19" s="65">
        <f>VLOOKUP($A19,'Return Data'!$B$7:$R$2843,11,0)</f>
        <v>14.2163</v>
      </c>
      <c r="I19" s="66">
        <f t="shared" si="2"/>
        <v>1</v>
      </c>
      <c r="J19" s="65">
        <f>VLOOKUP($A19,'Return Data'!$B$7:$R$2843,12,0)</f>
        <v>10.0815</v>
      </c>
      <c r="K19" s="66">
        <f t="shared" si="3"/>
        <v>2</v>
      </c>
      <c r="L19" s="65">
        <f>VLOOKUP($A19,'Return Data'!$B$7:$R$2843,13,0)</f>
        <v>9.1227999999999998</v>
      </c>
      <c r="M19" s="66">
        <f t="shared" si="5"/>
        <v>2</v>
      </c>
      <c r="N19" s="65">
        <f>VLOOKUP($A19,'Return Data'!$B$7:$R$2843,17,0)</f>
        <v>9.0986999999999991</v>
      </c>
      <c r="O19" s="66">
        <f t="shared" si="6"/>
        <v>1</v>
      </c>
      <c r="P19" s="65">
        <f>VLOOKUP($A19,'Return Data'!$B$7:$R$2843,14,0)</f>
        <v>7.1803999999999997</v>
      </c>
      <c r="Q19" s="66">
        <f t="shared" si="7"/>
        <v>16</v>
      </c>
      <c r="R19" s="65">
        <f>VLOOKUP($A19,'Return Data'!$B$7:$R$2843,16,0)</f>
        <v>8.4964999999999993</v>
      </c>
      <c r="S19" s="67">
        <f t="shared" si="4"/>
        <v>4</v>
      </c>
    </row>
    <row r="20" spans="1:19" x14ac:dyDescent="0.3">
      <c r="A20" s="82" t="s">
        <v>95</v>
      </c>
      <c r="B20" s="64">
        <f>VLOOKUP($A20,'Return Data'!$B$7:$R$2843,3,0)</f>
        <v>44413</v>
      </c>
      <c r="C20" s="65">
        <f>VLOOKUP($A20,'Return Data'!$B$7:$R$2843,4,0)</f>
        <v>72.471699999999998</v>
      </c>
      <c r="D20" s="65">
        <f>VLOOKUP($A20,'Return Data'!$B$7:$R$2843,9,0)</f>
        <v>5.2793000000000001</v>
      </c>
      <c r="E20" s="66">
        <f t="shared" si="0"/>
        <v>15</v>
      </c>
      <c r="F20" s="65">
        <f>VLOOKUP($A20,'Return Data'!$B$7:$R$2843,10,0)</f>
        <v>24.690300000000001</v>
      </c>
      <c r="G20" s="66">
        <f t="shared" si="1"/>
        <v>1</v>
      </c>
      <c r="H20" s="65">
        <f>VLOOKUP($A20,'Return Data'!$B$7:$R$2843,11,0)</f>
        <v>14.2163</v>
      </c>
      <c r="I20" s="66">
        <f t="shared" si="2"/>
        <v>1</v>
      </c>
      <c r="J20" s="65">
        <f>VLOOKUP($A20,'Return Data'!$B$7:$R$2843,12,0)</f>
        <v>10.0815</v>
      </c>
      <c r="K20" s="66">
        <f t="shared" si="3"/>
        <v>2</v>
      </c>
      <c r="L20" s="65">
        <f>VLOOKUP($A20,'Return Data'!$B$7:$R$2843,13,0)</f>
        <v>9.1227999999999998</v>
      </c>
      <c r="M20" s="66">
        <f t="shared" si="5"/>
        <v>2</v>
      </c>
      <c r="N20" s="65">
        <f>VLOOKUP($A20,'Return Data'!$B$7:$R$2843,17,0)</f>
        <v>9.0986999999999991</v>
      </c>
      <c r="O20" s="66">
        <f t="shared" si="6"/>
        <v>1</v>
      </c>
      <c r="P20" s="65">
        <f>VLOOKUP($A20,'Return Data'!$B$7:$R$2843,14,0)</f>
        <v>7.1803999999999997</v>
      </c>
      <c r="Q20" s="66">
        <f t="shared" si="7"/>
        <v>16</v>
      </c>
      <c r="R20" s="65">
        <f>VLOOKUP($A20,'Return Data'!$B$7:$R$2843,16,0)</f>
        <v>8.4964999999999993</v>
      </c>
      <c r="S20" s="67">
        <f t="shared" si="4"/>
        <v>4</v>
      </c>
    </row>
    <row r="21" spans="1:19" x14ac:dyDescent="0.3">
      <c r="A21" s="82" t="s">
        <v>96</v>
      </c>
      <c r="B21" s="64">
        <f>VLOOKUP($A21,'Return Data'!$B$7:$R$2843,3,0)</f>
        <v>44413</v>
      </c>
      <c r="C21" s="65">
        <f>VLOOKUP($A21,'Return Data'!$B$7:$R$2843,4,0)</f>
        <v>28.4679</v>
      </c>
      <c r="D21" s="65">
        <f>VLOOKUP($A21,'Return Data'!$B$7:$R$2843,9,0)</f>
        <v>3.7092000000000001</v>
      </c>
      <c r="E21" s="66">
        <f t="shared" si="0"/>
        <v>23</v>
      </c>
      <c r="F21" s="65">
        <f>VLOOKUP($A21,'Return Data'!$B$7:$R$2843,10,0)</f>
        <v>1.8213999999999999</v>
      </c>
      <c r="G21" s="66">
        <f t="shared" si="1"/>
        <v>26</v>
      </c>
      <c r="H21" s="65">
        <f>VLOOKUP($A21,'Return Data'!$B$7:$R$2843,11,0)</f>
        <v>3.1029</v>
      </c>
      <c r="I21" s="66">
        <f t="shared" si="2"/>
        <v>25</v>
      </c>
      <c r="J21" s="65">
        <f>VLOOKUP($A21,'Return Data'!$B$7:$R$2843,12,0)</f>
        <v>1.5132000000000001</v>
      </c>
      <c r="K21" s="66">
        <f t="shared" si="3"/>
        <v>21</v>
      </c>
      <c r="L21" s="65">
        <f>VLOOKUP($A21,'Return Data'!$B$7:$R$2843,13,0)</f>
        <v>2.0434999999999999</v>
      </c>
      <c r="M21" s="66">
        <f t="shared" si="5"/>
        <v>25</v>
      </c>
      <c r="N21" s="65">
        <f>VLOOKUP($A21,'Return Data'!$B$7:$R$2843,17,0)</f>
        <v>5.2214</v>
      </c>
      <c r="O21" s="66">
        <f t="shared" si="6"/>
        <v>21</v>
      </c>
      <c r="P21" s="65">
        <f>VLOOKUP($A21,'Return Data'!$B$7:$R$2843,14,0)</f>
        <v>7.7022000000000004</v>
      </c>
      <c r="Q21" s="66">
        <f t="shared" si="7"/>
        <v>13</v>
      </c>
      <c r="R21" s="65">
        <f>VLOOKUP($A21,'Return Data'!$B$7:$R$2843,16,0)</f>
        <v>7.85</v>
      </c>
      <c r="S21" s="67">
        <f t="shared" si="4"/>
        <v>12</v>
      </c>
    </row>
    <row r="22" spans="1:19" x14ac:dyDescent="0.3">
      <c r="A22" s="82" t="s">
        <v>97</v>
      </c>
      <c r="B22" s="64">
        <f>VLOOKUP($A22,'Return Data'!$B$7:$R$2843,3,0)</f>
        <v>44413</v>
      </c>
      <c r="C22" s="65">
        <f>VLOOKUP($A22,'Return Data'!$B$7:$R$2843,4,0)</f>
        <v>28.519400000000001</v>
      </c>
      <c r="D22" s="65">
        <f>VLOOKUP($A22,'Return Data'!$B$7:$R$2843,9,0)</f>
        <v>4.7752999999999997</v>
      </c>
      <c r="E22" s="66">
        <f t="shared" si="0"/>
        <v>21</v>
      </c>
      <c r="F22" s="65">
        <f>VLOOKUP($A22,'Return Data'!$B$7:$R$2843,10,0)</f>
        <v>4.3655999999999997</v>
      </c>
      <c r="G22" s="66">
        <f t="shared" si="1"/>
        <v>11</v>
      </c>
      <c r="H22" s="65">
        <f>VLOOKUP($A22,'Return Data'!$B$7:$R$2843,11,0)</f>
        <v>5.6016000000000004</v>
      </c>
      <c r="I22" s="66">
        <f t="shared" si="2"/>
        <v>11</v>
      </c>
      <c r="J22" s="65">
        <f>VLOOKUP($A22,'Return Data'!$B$7:$R$2843,12,0)</f>
        <v>4.5609000000000002</v>
      </c>
      <c r="K22" s="66">
        <f t="shared" si="3"/>
        <v>10</v>
      </c>
      <c r="L22" s="65">
        <f>VLOOKUP($A22,'Return Data'!$B$7:$R$2843,13,0)</f>
        <v>5.3281999999999998</v>
      </c>
      <c r="M22" s="66">
        <f t="shared" si="5"/>
        <v>9</v>
      </c>
      <c r="N22" s="65">
        <f>VLOOKUP($A22,'Return Data'!$B$7:$R$2843,17,0)</f>
        <v>8.7504000000000008</v>
      </c>
      <c r="O22" s="66">
        <f t="shared" si="6"/>
        <v>4</v>
      </c>
      <c r="P22" s="65">
        <f>VLOOKUP($A22,'Return Data'!$B$7:$R$2843,14,0)</f>
        <v>9.1672999999999991</v>
      </c>
      <c r="Q22" s="66">
        <f t="shared" si="7"/>
        <v>5</v>
      </c>
      <c r="R22" s="65">
        <f>VLOOKUP($A22,'Return Data'!$B$7:$R$2843,16,0)</f>
        <v>9.4997000000000007</v>
      </c>
      <c r="S22" s="67">
        <f t="shared" si="4"/>
        <v>1</v>
      </c>
    </row>
    <row r="23" spans="1:19" x14ac:dyDescent="0.3">
      <c r="A23" s="82" t="s">
        <v>98</v>
      </c>
      <c r="B23" s="64">
        <f>VLOOKUP($A23,'Return Data'!$B$7:$R$2843,3,0)</f>
        <v>44413</v>
      </c>
      <c r="C23" s="65">
        <f>VLOOKUP($A23,'Return Data'!$B$7:$R$2843,4,0)</f>
        <v>17.5547</v>
      </c>
      <c r="D23" s="65">
        <f>VLOOKUP($A23,'Return Data'!$B$7:$R$2843,9,0)</f>
        <v>6.42</v>
      </c>
      <c r="E23" s="66">
        <f t="shared" si="0"/>
        <v>11</v>
      </c>
      <c r="F23" s="65">
        <f>VLOOKUP($A23,'Return Data'!$B$7:$R$2843,10,0)</f>
        <v>3.5802</v>
      </c>
      <c r="G23" s="66">
        <f t="shared" si="1"/>
        <v>15</v>
      </c>
      <c r="H23" s="65">
        <f>VLOOKUP($A23,'Return Data'!$B$7:$R$2843,11,0)</f>
        <v>4.7815000000000003</v>
      </c>
      <c r="I23" s="66">
        <f t="shared" si="2"/>
        <v>13</v>
      </c>
      <c r="J23" s="65">
        <f>VLOOKUP($A23,'Return Data'!$B$7:$R$2843,12,0)</f>
        <v>4.6425000000000001</v>
      </c>
      <c r="K23" s="66">
        <f t="shared" si="3"/>
        <v>9</v>
      </c>
      <c r="L23" s="65">
        <f>VLOOKUP($A23,'Return Data'!$B$7:$R$2843,13,0)</f>
        <v>4.6753999999999998</v>
      </c>
      <c r="M23" s="66">
        <f t="shared" si="5"/>
        <v>10</v>
      </c>
      <c r="N23" s="65">
        <f>VLOOKUP($A23,'Return Data'!$B$7:$R$2843,17,0)</f>
        <v>6.7634999999999996</v>
      </c>
      <c r="O23" s="66">
        <f t="shared" si="6"/>
        <v>10</v>
      </c>
      <c r="P23" s="65">
        <f>VLOOKUP($A23,'Return Data'!$B$7:$R$2843,14,0)</f>
        <v>6.9974999999999996</v>
      </c>
      <c r="Q23" s="66">
        <f t="shared" si="7"/>
        <v>20</v>
      </c>
      <c r="R23" s="65">
        <f>VLOOKUP($A23,'Return Data'!$B$7:$R$2843,16,0)</f>
        <v>6.1288999999999998</v>
      </c>
      <c r="S23" s="67">
        <f t="shared" si="4"/>
        <v>26</v>
      </c>
    </row>
    <row r="24" spans="1:19" x14ac:dyDescent="0.3">
      <c r="A24" s="82" t="s">
        <v>99</v>
      </c>
      <c r="B24" s="64">
        <f>VLOOKUP($A24,'Return Data'!$B$7:$R$2843,3,0)</f>
        <v>44413</v>
      </c>
      <c r="C24" s="65">
        <f>VLOOKUP($A24,'Return Data'!$B$7:$R$2843,4,0)</f>
        <v>27.485099999999999</v>
      </c>
      <c r="D24" s="65">
        <f>VLOOKUP($A24,'Return Data'!$B$7:$R$2843,9,0)</f>
        <v>6.8856000000000002</v>
      </c>
      <c r="E24" s="66">
        <f t="shared" si="0"/>
        <v>8</v>
      </c>
      <c r="F24" s="65">
        <f>VLOOKUP($A24,'Return Data'!$B$7:$R$2843,10,0)</f>
        <v>3.9596</v>
      </c>
      <c r="G24" s="66">
        <f t="shared" si="1"/>
        <v>12</v>
      </c>
      <c r="H24" s="65">
        <f>VLOOKUP($A24,'Return Data'!$B$7:$R$2843,11,0)</f>
        <v>3.9405999999999999</v>
      </c>
      <c r="I24" s="66">
        <f t="shared" si="2"/>
        <v>20</v>
      </c>
      <c r="J24" s="65">
        <f>VLOOKUP($A24,'Return Data'!$B$7:$R$2843,12,0)</f>
        <v>1.8013999999999999</v>
      </c>
      <c r="K24" s="66">
        <f t="shared" si="3"/>
        <v>19</v>
      </c>
      <c r="L24" s="65">
        <f>VLOOKUP($A24,'Return Data'!$B$7:$R$2843,13,0)</f>
        <v>2.4237000000000002</v>
      </c>
      <c r="M24" s="66">
        <f t="shared" si="5"/>
        <v>19</v>
      </c>
      <c r="N24" s="65">
        <f>VLOOKUP($A24,'Return Data'!$B$7:$R$2843,17,0)</f>
        <v>7.5335000000000001</v>
      </c>
      <c r="O24" s="66">
        <f t="shared" si="6"/>
        <v>7</v>
      </c>
      <c r="P24" s="65">
        <f>VLOOKUP($A24,'Return Data'!$B$7:$R$2843,14,0)</f>
        <v>9.6969999999999992</v>
      </c>
      <c r="Q24" s="66">
        <f t="shared" si="7"/>
        <v>1</v>
      </c>
      <c r="R24" s="65">
        <f>VLOOKUP($A24,'Return Data'!$B$7:$R$2843,16,0)</f>
        <v>8.2967999999999993</v>
      </c>
      <c r="S24" s="67">
        <f t="shared" si="4"/>
        <v>9</v>
      </c>
    </row>
    <row r="25" spans="1:19" x14ac:dyDescent="0.3">
      <c r="A25" s="82" t="s">
        <v>100</v>
      </c>
      <c r="B25" s="64">
        <f>VLOOKUP($A25,'Return Data'!$B$7:$R$2843,3,0)</f>
        <v>44413</v>
      </c>
      <c r="C25" s="65">
        <f>VLOOKUP($A25,'Return Data'!$B$7:$R$2843,4,0)</f>
        <v>17.392700000000001</v>
      </c>
      <c r="D25" s="65">
        <f>VLOOKUP($A25,'Return Data'!$B$7:$R$2843,9,0)</f>
        <v>13.558199999999999</v>
      </c>
      <c r="E25" s="66">
        <f t="shared" si="0"/>
        <v>1</v>
      </c>
      <c r="F25" s="65">
        <f>VLOOKUP($A25,'Return Data'!$B$7:$R$2843,10,0)</f>
        <v>8.2713000000000001</v>
      </c>
      <c r="G25" s="66">
        <f t="shared" si="1"/>
        <v>5</v>
      </c>
      <c r="H25" s="65">
        <f>VLOOKUP($A25,'Return Data'!$B$7:$R$2843,11,0)</f>
        <v>8.4463000000000008</v>
      </c>
      <c r="I25" s="66">
        <f t="shared" si="2"/>
        <v>6</v>
      </c>
      <c r="J25" s="65">
        <f>VLOOKUP($A25,'Return Data'!$B$7:$R$2843,12,0)</f>
        <v>6.4909999999999997</v>
      </c>
      <c r="K25" s="66">
        <f t="shared" si="3"/>
        <v>5</v>
      </c>
      <c r="L25" s="65">
        <f>VLOOKUP($A25,'Return Data'!$B$7:$R$2843,13,0)</f>
        <v>6.7240000000000002</v>
      </c>
      <c r="M25" s="66">
        <f t="shared" si="5"/>
        <v>5</v>
      </c>
      <c r="N25" s="65">
        <f>VLOOKUP($A25,'Return Data'!$B$7:$R$2843,17,0)</f>
        <v>7.3102999999999998</v>
      </c>
      <c r="O25" s="66">
        <f t="shared" si="6"/>
        <v>9</v>
      </c>
      <c r="P25" s="65">
        <f>VLOOKUP($A25,'Return Data'!$B$7:$R$2843,14,0)</f>
        <v>7.3132000000000001</v>
      </c>
      <c r="Q25" s="66">
        <f t="shared" si="7"/>
        <v>15</v>
      </c>
      <c r="R25" s="65">
        <f>VLOOKUP($A25,'Return Data'!$B$7:$R$2843,16,0)</f>
        <v>7.0532000000000004</v>
      </c>
      <c r="S25" s="67">
        <f t="shared" si="4"/>
        <v>18</v>
      </c>
    </row>
    <row r="26" spans="1:19" x14ac:dyDescent="0.3">
      <c r="A26" s="82" t="s">
        <v>101</v>
      </c>
      <c r="B26" s="64">
        <f>VLOOKUP($A26,'Return Data'!$B$7:$R$2843,3,0)</f>
        <v>44413</v>
      </c>
      <c r="C26" s="65">
        <f>VLOOKUP($A26,'Return Data'!$B$7:$R$2843,4,0)</f>
        <v>1204.5263</v>
      </c>
      <c r="D26" s="65">
        <f>VLOOKUP($A26,'Return Data'!$B$7:$R$2843,9,0)</f>
        <v>9.8797999999999995</v>
      </c>
      <c r="E26" s="66">
        <f t="shared" si="0"/>
        <v>4</v>
      </c>
      <c r="F26" s="65">
        <f>VLOOKUP($A26,'Return Data'!$B$7:$R$2843,10,0)</f>
        <v>4.4173999999999998</v>
      </c>
      <c r="G26" s="66">
        <f t="shared" si="1"/>
        <v>9</v>
      </c>
      <c r="H26" s="65">
        <f>VLOOKUP($A26,'Return Data'!$B$7:$R$2843,11,0)</f>
        <v>5.1064999999999996</v>
      </c>
      <c r="I26" s="66">
        <f t="shared" si="2"/>
        <v>12</v>
      </c>
      <c r="J26" s="65">
        <f>VLOOKUP($A26,'Return Data'!$B$7:$R$2843,12,0)</f>
        <v>4.2725</v>
      </c>
      <c r="K26" s="66">
        <f t="shared" si="3"/>
        <v>12</v>
      </c>
      <c r="L26" s="65">
        <f>VLOOKUP($A26,'Return Data'!$B$7:$R$2843,13,0)</f>
        <v>4.5867000000000004</v>
      </c>
      <c r="M26" s="66">
        <f t="shared" si="5"/>
        <v>11</v>
      </c>
      <c r="N26" s="65"/>
      <c r="O26" s="66"/>
      <c r="P26" s="65"/>
      <c r="Q26" s="66"/>
      <c r="R26" s="65">
        <f>VLOOKUP($A26,'Return Data'!$B$7:$R$2843,16,0)</f>
        <v>7.2146999999999997</v>
      </c>
      <c r="S26" s="67">
        <f t="shared" si="4"/>
        <v>16</v>
      </c>
    </row>
    <row r="27" spans="1:19" x14ac:dyDescent="0.3">
      <c r="A27" s="82" t="s">
        <v>102</v>
      </c>
      <c r="B27" s="64">
        <f>VLOOKUP($A27,'Return Data'!$B$7:$R$2843,3,0)</f>
        <v>44413</v>
      </c>
      <c r="C27" s="65">
        <f>VLOOKUP($A27,'Return Data'!$B$7:$R$2843,4,0)</f>
        <v>32.823599999999999</v>
      </c>
      <c r="D27" s="65">
        <f>VLOOKUP($A27,'Return Data'!$B$7:$R$2843,9,0)</f>
        <v>6.9821999999999997</v>
      </c>
      <c r="E27" s="66">
        <f t="shared" si="0"/>
        <v>7</v>
      </c>
      <c r="F27" s="65">
        <f>VLOOKUP($A27,'Return Data'!$B$7:$R$2843,10,0)</f>
        <v>2.9087999999999998</v>
      </c>
      <c r="G27" s="66">
        <f t="shared" si="1"/>
        <v>16</v>
      </c>
      <c r="H27" s="65">
        <f>VLOOKUP($A27,'Return Data'!$B$7:$R$2843,11,0)</f>
        <v>4.4885999999999999</v>
      </c>
      <c r="I27" s="66">
        <f t="shared" si="2"/>
        <v>15</v>
      </c>
      <c r="J27" s="65">
        <f>VLOOKUP($A27,'Return Data'!$B$7:$R$2843,12,0)</f>
        <v>2.99</v>
      </c>
      <c r="K27" s="66">
        <f t="shared" si="3"/>
        <v>14</v>
      </c>
      <c r="L27" s="65">
        <f>VLOOKUP($A27,'Return Data'!$B$7:$R$2843,13,0)</f>
        <v>3.4413999999999998</v>
      </c>
      <c r="M27" s="66">
        <f t="shared" si="5"/>
        <v>15</v>
      </c>
      <c r="N27" s="65">
        <f>VLOOKUP($A27,'Return Data'!$B$7:$R$2843,17,0)</f>
        <v>5.5297000000000001</v>
      </c>
      <c r="O27" s="66">
        <f t="shared" ref="O27:O37" si="8">RANK(N27,N$8:N$39,0)</f>
        <v>20</v>
      </c>
      <c r="P27" s="65">
        <f>VLOOKUP($A27,'Return Data'!$B$7:$R$2843,14,0)</f>
        <v>6.0876000000000001</v>
      </c>
      <c r="Q27" s="66">
        <f t="shared" ref="Q27:Q37" si="9">RANK(P27,P$8:P$39,0)</f>
        <v>22</v>
      </c>
      <c r="R27" s="65">
        <f>VLOOKUP($A27,'Return Data'!$B$7:$R$2843,16,0)</f>
        <v>6.7770000000000001</v>
      </c>
      <c r="S27" s="67">
        <f t="shared" si="4"/>
        <v>24</v>
      </c>
    </row>
    <row r="28" spans="1:19" x14ac:dyDescent="0.3">
      <c r="A28" s="82" t="s">
        <v>103</v>
      </c>
      <c r="B28" s="64">
        <f>VLOOKUP($A28,'Return Data'!$B$7:$R$2843,3,0)</f>
        <v>44413</v>
      </c>
      <c r="C28" s="65">
        <f>VLOOKUP($A28,'Return Data'!$B$7:$R$2843,4,0)</f>
        <v>29.5457</v>
      </c>
      <c r="D28" s="65">
        <f>VLOOKUP($A28,'Return Data'!$B$7:$R$2843,9,0)</f>
        <v>5.0829000000000004</v>
      </c>
      <c r="E28" s="66">
        <f t="shared" si="0"/>
        <v>20</v>
      </c>
      <c r="F28" s="65">
        <f>VLOOKUP($A28,'Return Data'!$B$7:$R$2843,10,0)</f>
        <v>4.3837999999999999</v>
      </c>
      <c r="G28" s="66">
        <f t="shared" si="1"/>
        <v>10</v>
      </c>
      <c r="H28" s="65">
        <f>VLOOKUP($A28,'Return Data'!$B$7:$R$2843,11,0)</f>
        <v>4.6189999999999998</v>
      </c>
      <c r="I28" s="66">
        <f t="shared" si="2"/>
        <v>14</v>
      </c>
      <c r="J28" s="65">
        <f>VLOOKUP($A28,'Return Data'!$B$7:$R$2843,12,0)</f>
        <v>2.7473000000000001</v>
      </c>
      <c r="K28" s="66">
        <f t="shared" si="3"/>
        <v>15</v>
      </c>
      <c r="L28" s="65">
        <f>VLOOKUP($A28,'Return Data'!$B$7:$R$2843,13,0)</f>
        <v>4.1521999999999997</v>
      </c>
      <c r="M28" s="66">
        <f t="shared" si="5"/>
        <v>14</v>
      </c>
      <c r="N28" s="65">
        <f>VLOOKUP($A28,'Return Data'!$B$7:$R$2843,17,0)</f>
        <v>7.5266999999999999</v>
      </c>
      <c r="O28" s="66">
        <f t="shared" si="8"/>
        <v>8</v>
      </c>
      <c r="P28" s="65">
        <f>VLOOKUP($A28,'Return Data'!$B$7:$R$2843,14,0)</f>
        <v>9.3409999999999993</v>
      </c>
      <c r="Q28" s="66">
        <f t="shared" si="9"/>
        <v>4</v>
      </c>
      <c r="R28" s="65">
        <f>VLOOKUP($A28,'Return Data'!$B$7:$R$2843,16,0)</f>
        <v>8.5533000000000001</v>
      </c>
      <c r="S28" s="67">
        <f t="shared" si="4"/>
        <v>3</v>
      </c>
    </row>
    <row r="29" spans="1:19" x14ac:dyDescent="0.3">
      <c r="A29" s="82" t="s">
        <v>104</v>
      </c>
      <c r="B29" s="64">
        <f>VLOOKUP($A29,'Return Data'!$B$7:$R$2843,3,0)</f>
        <v>44413</v>
      </c>
      <c r="C29" s="65">
        <f>VLOOKUP($A29,'Return Data'!$B$7:$R$2843,4,0)</f>
        <v>23.635899999999999</v>
      </c>
      <c r="D29" s="65">
        <f>VLOOKUP($A29,'Return Data'!$B$7:$R$2843,9,0)</f>
        <v>6.8391999999999999</v>
      </c>
      <c r="E29" s="66">
        <f t="shared" si="0"/>
        <v>9</v>
      </c>
      <c r="F29" s="65">
        <f>VLOOKUP($A29,'Return Data'!$B$7:$R$2843,10,0)</f>
        <v>3.8182</v>
      </c>
      <c r="G29" s="66">
        <f t="shared" si="1"/>
        <v>14</v>
      </c>
      <c r="H29" s="65">
        <f>VLOOKUP($A29,'Return Data'!$B$7:$R$2843,11,0)</f>
        <v>2.9167999999999998</v>
      </c>
      <c r="I29" s="66">
        <f t="shared" si="2"/>
        <v>26</v>
      </c>
      <c r="J29" s="65">
        <f>VLOOKUP($A29,'Return Data'!$B$7:$R$2843,12,0)</f>
        <v>1.3795999999999999</v>
      </c>
      <c r="K29" s="66">
        <f t="shared" si="3"/>
        <v>25</v>
      </c>
      <c r="L29" s="65">
        <f>VLOOKUP($A29,'Return Data'!$B$7:$R$2843,13,0)</f>
        <v>2.3083999999999998</v>
      </c>
      <c r="M29" s="66">
        <f t="shared" si="5"/>
        <v>22</v>
      </c>
      <c r="N29" s="65">
        <f>VLOOKUP($A29,'Return Data'!$B$7:$R$2843,17,0)</f>
        <v>6.2556000000000003</v>
      </c>
      <c r="O29" s="66">
        <f t="shared" si="8"/>
        <v>15</v>
      </c>
      <c r="P29" s="65">
        <f>VLOOKUP($A29,'Return Data'!$B$7:$R$2843,14,0)</f>
        <v>8.0251999999999999</v>
      </c>
      <c r="Q29" s="66">
        <f t="shared" si="9"/>
        <v>11</v>
      </c>
      <c r="R29" s="65">
        <f>VLOOKUP($A29,'Return Data'!$B$7:$R$2843,16,0)</f>
        <v>5.9255000000000004</v>
      </c>
      <c r="S29" s="67">
        <f t="shared" si="4"/>
        <v>28</v>
      </c>
    </row>
    <row r="30" spans="1:19" x14ac:dyDescent="0.3">
      <c r="A30" s="82" t="s">
        <v>105</v>
      </c>
      <c r="B30" s="64">
        <f>VLOOKUP($A30,'Return Data'!$B$7:$R$2843,3,0)</f>
        <v>44413</v>
      </c>
      <c r="C30" s="65">
        <f>VLOOKUP($A30,'Return Data'!$B$7:$R$2843,4,0)</f>
        <v>13.348800000000001</v>
      </c>
      <c r="D30" s="65">
        <f>VLOOKUP($A30,'Return Data'!$B$7:$R$2843,9,0)</f>
        <v>5.8236999999999997</v>
      </c>
      <c r="E30" s="66">
        <f t="shared" si="0"/>
        <v>14</v>
      </c>
      <c r="F30" s="65">
        <f>VLOOKUP($A30,'Return Data'!$B$7:$R$2843,10,0)</f>
        <v>2.5756000000000001</v>
      </c>
      <c r="G30" s="66">
        <f t="shared" si="1"/>
        <v>19</v>
      </c>
      <c r="H30" s="65">
        <f>VLOOKUP($A30,'Return Data'!$B$7:$R$2843,11,0)</f>
        <v>3.9634</v>
      </c>
      <c r="I30" s="66">
        <f t="shared" si="2"/>
        <v>19</v>
      </c>
      <c r="J30" s="65">
        <f>VLOOKUP($A30,'Return Data'!$B$7:$R$2843,12,0)</f>
        <v>2.2021000000000002</v>
      </c>
      <c r="K30" s="66">
        <f t="shared" si="3"/>
        <v>17</v>
      </c>
      <c r="L30" s="65">
        <f>VLOOKUP($A30,'Return Data'!$B$7:$R$2843,13,0)</f>
        <v>2.3759000000000001</v>
      </c>
      <c r="M30" s="66">
        <f t="shared" si="5"/>
        <v>21</v>
      </c>
      <c r="N30" s="65">
        <f>VLOOKUP($A30,'Return Data'!$B$7:$R$2843,17,0)</f>
        <v>6.2000999999999999</v>
      </c>
      <c r="O30" s="66">
        <f t="shared" si="8"/>
        <v>18</v>
      </c>
      <c r="P30" s="65">
        <f>VLOOKUP($A30,'Return Data'!$B$7:$R$2843,14,0)</f>
        <v>8.5919000000000008</v>
      </c>
      <c r="Q30" s="66">
        <f t="shared" si="9"/>
        <v>7</v>
      </c>
      <c r="R30" s="65">
        <f>VLOOKUP($A30,'Return Data'!$B$7:$R$2843,16,0)</f>
        <v>6.8331999999999997</v>
      </c>
      <c r="S30" s="67">
        <f t="shared" si="4"/>
        <v>23</v>
      </c>
    </row>
    <row r="31" spans="1:19" x14ac:dyDescent="0.3">
      <c r="A31" s="82" t="s">
        <v>106</v>
      </c>
      <c r="B31" s="64">
        <f>VLOOKUP($A31,'Return Data'!$B$7:$R$2843,3,0)</f>
        <v>44413</v>
      </c>
      <c r="C31" s="65">
        <f>VLOOKUP($A31,'Return Data'!$B$7:$R$2843,4,0)</f>
        <v>29.158100000000001</v>
      </c>
      <c r="D31" s="65">
        <f>VLOOKUP($A31,'Return Data'!$B$7:$R$2843,9,0)</f>
        <v>-3.9119000000000002</v>
      </c>
      <c r="E31" s="66">
        <f t="shared" si="0"/>
        <v>30</v>
      </c>
      <c r="F31" s="65">
        <f>VLOOKUP($A31,'Return Data'!$B$7:$R$2843,10,0)</f>
        <v>1.1093</v>
      </c>
      <c r="G31" s="66">
        <f t="shared" si="1"/>
        <v>27</v>
      </c>
      <c r="H31" s="65">
        <f>VLOOKUP($A31,'Return Data'!$B$7:$R$2843,11,0)</f>
        <v>3.1995</v>
      </c>
      <c r="I31" s="66">
        <f t="shared" si="2"/>
        <v>24</v>
      </c>
      <c r="J31" s="65">
        <f>VLOOKUP($A31,'Return Data'!$B$7:$R$2843,12,0)</f>
        <v>1.1912</v>
      </c>
      <c r="K31" s="66">
        <f t="shared" si="3"/>
        <v>26</v>
      </c>
      <c r="L31" s="65">
        <f>VLOOKUP($A31,'Return Data'!$B$7:$R$2843,13,0)</f>
        <v>2.0952999999999999</v>
      </c>
      <c r="M31" s="66">
        <f t="shared" si="5"/>
        <v>24</v>
      </c>
      <c r="N31" s="65">
        <f>VLOOKUP($A31,'Return Data'!$B$7:$R$2843,17,0)</f>
        <v>6.0487000000000002</v>
      </c>
      <c r="O31" s="66">
        <f t="shared" si="8"/>
        <v>19</v>
      </c>
      <c r="P31" s="65">
        <f>VLOOKUP($A31,'Return Data'!$B$7:$R$2843,14,0)</f>
        <v>7.9055</v>
      </c>
      <c r="Q31" s="66">
        <f t="shared" si="9"/>
        <v>12</v>
      </c>
      <c r="R31" s="65">
        <f>VLOOKUP($A31,'Return Data'!$B$7:$R$2843,16,0)</f>
        <v>6.6050000000000004</v>
      </c>
      <c r="S31" s="67">
        <f t="shared" si="4"/>
        <v>25</v>
      </c>
    </row>
    <row r="32" spans="1:19" x14ac:dyDescent="0.3">
      <c r="A32" s="82" t="s">
        <v>107</v>
      </c>
      <c r="B32" s="64">
        <f>VLOOKUP($A32,'Return Data'!$B$7:$R$2843,3,0)</f>
        <v>44413</v>
      </c>
      <c r="C32" s="65">
        <f>VLOOKUP($A32,'Return Data'!$B$7:$R$2843,4,0)</f>
        <v>2112.2282</v>
      </c>
      <c r="D32" s="65">
        <f>VLOOKUP($A32,'Return Data'!$B$7:$R$2843,9,0)</f>
        <v>5.1750999999999996</v>
      </c>
      <c r="E32" s="66">
        <f t="shared" si="0"/>
        <v>19</v>
      </c>
      <c r="F32" s="65">
        <f>VLOOKUP($A32,'Return Data'!$B$7:$R$2843,10,0)</f>
        <v>2.8412999999999999</v>
      </c>
      <c r="G32" s="66">
        <f t="shared" si="1"/>
        <v>17</v>
      </c>
      <c r="H32" s="65">
        <f>VLOOKUP($A32,'Return Data'!$B$7:$R$2843,11,0)</f>
        <v>3.9988000000000001</v>
      </c>
      <c r="I32" s="66">
        <f t="shared" si="2"/>
        <v>18</v>
      </c>
      <c r="J32" s="65">
        <f>VLOOKUP($A32,'Return Data'!$B$7:$R$2843,12,0)</f>
        <v>2.1776</v>
      </c>
      <c r="K32" s="66">
        <f t="shared" si="3"/>
        <v>18</v>
      </c>
      <c r="L32" s="65">
        <f>VLOOKUP($A32,'Return Data'!$B$7:$R$2843,13,0)</f>
        <v>3.1055999999999999</v>
      </c>
      <c r="M32" s="66">
        <f t="shared" si="5"/>
        <v>17</v>
      </c>
      <c r="N32" s="65">
        <f>VLOOKUP($A32,'Return Data'!$B$7:$R$2843,17,0)</f>
        <v>6.2257999999999996</v>
      </c>
      <c r="O32" s="66">
        <f t="shared" si="8"/>
        <v>17</v>
      </c>
      <c r="P32" s="65">
        <f>VLOOKUP($A32,'Return Data'!$B$7:$R$2843,14,0)</f>
        <v>8.4106000000000005</v>
      </c>
      <c r="Q32" s="66">
        <f t="shared" si="9"/>
        <v>8</v>
      </c>
      <c r="R32" s="65">
        <f>VLOOKUP($A32,'Return Data'!$B$7:$R$2843,16,0)</f>
        <v>8.1268999999999991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44413</v>
      </c>
      <c r="C34" s="65">
        <f>VLOOKUP($A34,'Return Data'!$B$7:$R$2843,4,0)</f>
        <v>16.531500000000001</v>
      </c>
      <c r="D34" s="65">
        <f>VLOOKUP($A34,'Return Data'!$B$7:$R$2843,9,0)</f>
        <v>6.5891999999999999</v>
      </c>
      <c r="E34" s="66">
        <f t="shared" si="0"/>
        <v>10</v>
      </c>
      <c r="F34" s="65">
        <f>VLOOKUP($A34,'Return Data'!$B$7:$R$2843,10,0)</f>
        <v>2.4874000000000001</v>
      </c>
      <c r="G34" s="66">
        <f t="shared" si="1"/>
        <v>20</v>
      </c>
      <c r="H34" s="65">
        <f>VLOOKUP($A34,'Return Data'!$B$7:$R$2843,11,0)</f>
        <v>4.1405000000000003</v>
      </c>
      <c r="I34" s="66">
        <f t="shared" si="2"/>
        <v>17</v>
      </c>
      <c r="J34" s="65">
        <f>VLOOKUP($A34,'Return Data'!$B$7:$R$2843,12,0)</f>
        <v>3.2151000000000001</v>
      </c>
      <c r="K34" s="66">
        <f t="shared" si="3"/>
        <v>13</v>
      </c>
      <c r="L34" s="65">
        <f>VLOOKUP($A34,'Return Data'!$B$7:$R$2843,13,0)</f>
        <v>4.2713999999999999</v>
      </c>
      <c r="M34" s="66">
        <f t="shared" si="5"/>
        <v>13</v>
      </c>
      <c r="N34" s="65">
        <f>VLOOKUP($A34,'Return Data'!$B$7:$R$2843,17,0)</f>
        <v>6.7271000000000001</v>
      </c>
      <c r="O34" s="66">
        <f t="shared" si="8"/>
        <v>11</v>
      </c>
      <c r="P34" s="65">
        <f>VLOOKUP($A34,'Return Data'!$B$7:$R$2843,14,0)</f>
        <v>8.3800000000000008</v>
      </c>
      <c r="Q34" s="66">
        <f t="shared" si="9"/>
        <v>9</v>
      </c>
      <c r="R34" s="65">
        <f>VLOOKUP($A34,'Return Data'!$B$7:$R$2843,16,0)</f>
        <v>8.3858999999999995</v>
      </c>
      <c r="S34" s="67">
        <f t="shared" si="4"/>
        <v>8</v>
      </c>
    </row>
    <row r="35" spans="1:19" x14ac:dyDescent="0.3">
      <c r="A35" s="82" t="s">
        <v>111</v>
      </c>
      <c r="B35" s="64">
        <f>VLOOKUP($A35,'Return Data'!$B$7:$R$2843,3,0)</f>
        <v>44413</v>
      </c>
      <c r="C35" s="65">
        <f>VLOOKUP($A35,'Return Data'!$B$7:$R$2843,4,0)</f>
        <v>27.922999999999998</v>
      </c>
      <c r="D35" s="65">
        <f>VLOOKUP($A35,'Return Data'!$B$7:$R$2843,9,0)</f>
        <v>2.6709999999999998</v>
      </c>
      <c r="E35" s="66">
        <f t="shared" si="0"/>
        <v>25</v>
      </c>
      <c r="F35" s="65">
        <f>VLOOKUP($A35,'Return Data'!$B$7:$R$2843,10,0)</f>
        <v>2.2778</v>
      </c>
      <c r="G35" s="66">
        <f t="shared" si="1"/>
        <v>24</v>
      </c>
      <c r="H35" s="65">
        <f>VLOOKUP($A35,'Return Data'!$B$7:$R$2843,11,0)</f>
        <v>3.2456999999999998</v>
      </c>
      <c r="I35" s="66">
        <f t="shared" si="2"/>
        <v>23</v>
      </c>
      <c r="J35" s="65">
        <f>VLOOKUP($A35,'Return Data'!$B$7:$R$2843,12,0)</f>
        <v>1.4638</v>
      </c>
      <c r="K35" s="66">
        <f t="shared" si="3"/>
        <v>23</v>
      </c>
      <c r="L35" s="65">
        <f>VLOOKUP($A35,'Return Data'!$B$7:$R$2843,13,0)</f>
        <v>2.3948999999999998</v>
      </c>
      <c r="M35" s="66">
        <f t="shared" si="5"/>
        <v>20</v>
      </c>
      <c r="N35" s="65">
        <f>VLOOKUP($A35,'Return Data'!$B$7:$R$2843,17,0)</f>
        <v>6.6231999999999998</v>
      </c>
      <c r="O35" s="66">
        <f t="shared" si="8"/>
        <v>12</v>
      </c>
      <c r="P35" s="65">
        <f>VLOOKUP($A35,'Return Data'!$B$7:$R$2843,14,0)</f>
        <v>9.0760000000000005</v>
      </c>
      <c r="Q35" s="66">
        <f t="shared" si="9"/>
        <v>6</v>
      </c>
      <c r="R35" s="65">
        <f>VLOOKUP($A35,'Return Data'!$B$7:$R$2843,16,0)</f>
        <v>6.0176999999999996</v>
      </c>
      <c r="S35" s="67">
        <f t="shared" si="4"/>
        <v>27</v>
      </c>
    </row>
    <row r="36" spans="1:19" x14ac:dyDescent="0.3">
      <c r="A36" s="82" t="s">
        <v>112</v>
      </c>
      <c r="B36" s="64">
        <f>VLOOKUP($A36,'Return Data'!$B$7:$R$2843,3,0)</f>
        <v>44413</v>
      </c>
      <c r="C36" s="65">
        <f>VLOOKUP($A36,'Return Data'!$B$7:$R$2843,4,0)</f>
        <v>32.892800000000001</v>
      </c>
      <c r="D36" s="65">
        <f>VLOOKUP($A36,'Return Data'!$B$7:$R$2843,9,0)</f>
        <v>10.5715</v>
      </c>
      <c r="E36" s="66">
        <f t="shared" si="0"/>
        <v>3</v>
      </c>
      <c r="F36" s="65">
        <f>VLOOKUP($A36,'Return Data'!$B$7:$R$2843,10,0)</f>
        <v>6.2956000000000003</v>
      </c>
      <c r="G36" s="66">
        <f t="shared" si="1"/>
        <v>6</v>
      </c>
      <c r="H36" s="65">
        <f>VLOOKUP($A36,'Return Data'!$B$7:$R$2843,11,0)</f>
        <v>6.641</v>
      </c>
      <c r="I36" s="66">
        <f t="shared" si="2"/>
        <v>9</v>
      </c>
      <c r="J36" s="65">
        <f>VLOOKUP($A36,'Return Data'!$B$7:$R$2843,12,0)</f>
        <v>4.3167999999999997</v>
      </c>
      <c r="K36" s="66">
        <f t="shared" si="3"/>
        <v>11</v>
      </c>
      <c r="L36" s="65">
        <f>VLOOKUP($A36,'Return Data'!$B$7:$R$2843,13,0)</f>
        <v>4.2778999999999998</v>
      </c>
      <c r="M36" s="66">
        <f t="shared" si="5"/>
        <v>12</v>
      </c>
      <c r="N36" s="65">
        <f>VLOOKUP($A36,'Return Data'!$B$7:$R$2843,17,0)</f>
        <v>6.55</v>
      </c>
      <c r="O36" s="66">
        <f t="shared" si="8"/>
        <v>13</v>
      </c>
      <c r="P36" s="65">
        <f>VLOOKUP($A36,'Return Data'!$B$7:$R$2843,14,0)</f>
        <v>7.3220000000000001</v>
      </c>
      <c r="Q36" s="66">
        <f t="shared" si="9"/>
        <v>14</v>
      </c>
      <c r="R36" s="65">
        <f>VLOOKUP($A36,'Return Data'!$B$7:$R$2843,16,0)</f>
        <v>6.8643999999999998</v>
      </c>
      <c r="S36" s="67">
        <f t="shared" si="4"/>
        <v>22</v>
      </c>
    </row>
    <row r="37" spans="1:19" x14ac:dyDescent="0.3">
      <c r="A37" s="82" t="s">
        <v>113</v>
      </c>
      <c r="B37" s="64">
        <f>VLOOKUP($A37,'Return Data'!$B$7:$R$2843,3,0)</f>
        <v>44413</v>
      </c>
      <c r="C37" s="65">
        <f>VLOOKUP($A37,'Return Data'!$B$7:$R$2843,4,0)</f>
        <v>19.037400000000002</v>
      </c>
      <c r="D37" s="65">
        <f>VLOOKUP($A37,'Return Data'!$B$7:$R$2843,9,0)</f>
        <v>5.2744</v>
      </c>
      <c r="E37" s="66">
        <f t="shared" si="0"/>
        <v>18</v>
      </c>
      <c r="F37" s="65">
        <f>VLOOKUP($A37,'Return Data'!$B$7:$R$2843,10,0)</f>
        <v>2.3542000000000001</v>
      </c>
      <c r="G37" s="66">
        <f t="shared" si="1"/>
        <v>21</v>
      </c>
      <c r="H37" s="65">
        <f>VLOOKUP($A37,'Return Data'!$B$7:$R$2843,11,0)</f>
        <v>3.8835999999999999</v>
      </c>
      <c r="I37" s="66">
        <f t="shared" si="2"/>
        <v>22</v>
      </c>
      <c r="J37" s="65">
        <f>VLOOKUP($A37,'Return Data'!$B$7:$R$2843,12,0)</f>
        <v>1.4123000000000001</v>
      </c>
      <c r="K37" s="66">
        <f t="shared" si="3"/>
        <v>24</v>
      </c>
      <c r="L37" s="65">
        <f>VLOOKUP($A37,'Return Data'!$B$7:$R$2843,13,0)</f>
        <v>2.1724999999999999</v>
      </c>
      <c r="M37" s="66">
        <f t="shared" si="5"/>
        <v>23</v>
      </c>
      <c r="N37" s="65">
        <f>VLOOKUP($A37,'Return Data'!$B$7:$R$2843,17,0)</f>
        <v>6.4516</v>
      </c>
      <c r="O37" s="66">
        <f t="shared" si="8"/>
        <v>14</v>
      </c>
      <c r="P37" s="65">
        <f>VLOOKUP($A37,'Return Data'!$B$7:$R$2843,14,0)</f>
        <v>8.1071000000000009</v>
      </c>
      <c r="Q37" s="66">
        <f t="shared" si="9"/>
        <v>10</v>
      </c>
      <c r="R37" s="65">
        <f>VLOOKUP($A37,'Return Data'!$B$7:$R$2843,16,0)</f>
        <v>7.0255999999999998</v>
      </c>
      <c r="S37" s="67">
        <f t="shared" si="4"/>
        <v>20</v>
      </c>
    </row>
    <row r="38" spans="1:19" x14ac:dyDescent="0.3">
      <c r="A38" s="82" t="s">
        <v>367</v>
      </c>
      <c r="B38" s="64">
        <f>VLOOKUP($A38,'Return Data'!$B$7:$R$2843,3,0)</f>
        <v>44413</v>
      </c>
      <c r="C38" s="65">
        <f>VLOOKUP($A38,'Return Data'!$B$7:$R$2843,4,0)</f>
        <v>0.31019999999999998</v>
      </c>
      <c r="D38" s="65">
        <f>VLOOKUP($A38,'Return Data'!$B$7:$R$2843,9,0)</f>
        <v>11.1113</v>
      </c>
      <c r="E38" s="66">
        <f t="shared" si="0"/>
        <v>2</v>
      </c>
      <c r="F38" s="65">
        <f>VLOOKUP($A38,'Return Data'!$B$7:$R$2843,10,0)</f>
        <v>11.1776</v>
      </c>
      <c r="G38" s="66">
        <f t="shared" si="1"/>
        <v>4</v>
      </c>
      <c r="H38" s="65">
        <f>VLOOKUP($A38,'Return Data'!$B$7:$R$2843,11,0)</f>
        <v>11.4742</v>
      </c>
      <c r="I38" s="66">
        <f t="shared" si="2"/>
        <v>4</v>
      </c>
      <c r="J38" s="65"/>
      <c r="K38" s="66"/>
      <c r="L38" s="65"/>
      <c r="M38" s="66"/>
      <c r="N38" s="65"/>
      <c r="O38" s="66"/>
      <c r="P38" s="65"/>
      <c r="Q38" s="66"/>
      <c r="R38" s="65">
        <f>VLOOKUP($A38,'Return Data'!$B$7:$R$2843,16,0)</f>
        <v>-9.1416000000000004</v>
      </c>
      <c r="S38" s="67">
        <f t="shared" si="4"/>
        <v>29</v>
      </c>
    </row>
    <row r="39" spans="1:19" x14ac:dyDescent="0.3">
      <c r="A39" s="82" t="s">
        <v>114</v>
      </c>
      <c r="B39" s="64">
        <f>VLOOKUP($A39,'Return Data'!$B$7:$R$2843,3,0)</f>
        <v>44413</v>
      </c>
      <c r="C39" s="65">
        <f>VLOOKUP($A39,'Return Data'!$B$7:$R$2843,4,0)</f>
        <v>21.2623</v>
      </c>
      <c r="D39" s="65">
        <f>VLOOKUP($A39,'Return Data'!$B$7:$R$2843,9,0)</f>
        <v>3.9003000000000001</v>
      </c>
      <c r="E39" s="66">
        <f t="shared" si="0"/>
        <v>22</v>
      </c>
      <c r="F39" s="65">
        <f>VLOOKUP($A39,'Return Data'!$B$7:$R$2843,10,0)</f>
        <v>2.3028</v>
      </c>
      <c r="G39" s="66">
        <f t="shared" si="1"/>
        <v>23</v>
      </c>
      <c r="H39" s="65">
        <f>VLOOKUP($A39,'Return Data'!$B$7:$R$2843,11,0)</f>
        <v>2.8694000000000002</v>
      </c>
      <c r="I39" s="66">
        <f t="shared" si="2"/>
        <v>27</v>
      </c>
      <c r="J39" s="65">
        <f>VLOOKUP($A39,'Return Data'!$B$7:$R$2843,12,0)</f>
        <v>1.5058</v>
      </c>
      <c r="K39" s="66">
        <f>RANK(J39,J$8:J$39,0)</f>
        <v>22</v>
      </c>
      <c r="L39" s="65">
        <f>VLOOKUP($A39,'Return Data'!$B$7:$R$2843,13,0)</f>
        <v>1.5620000000000001</v>
      </c>
      <c r="M39" s="66">
        <f>RANK(L39,L$8:L$39,0)</f>
        <v>27</v>
      </c>
      <c r="N39" s="65">
        <f>VLOOKUP($A39,'Return Data'!$B$7:$R$2843,17,0)</f>
        <v>3.4178999999999999</v>
      </c>
      <c r="O39" s="66">
        <f>RANK(N39,N$8:N$39,0)</f>
        <v>26</v>
      </c>
      <c r="P39" s="65">
        <f>VLOOKUP($A39,'Return Data'!$B$7:$R$2843,14,0)</f>
        <v>1.7071000000000001</v>
      </c>
      <c r="Q39" s="66">
        <f>RANK(P39,P$8:P$39,0)</f>
        <v>27</v>
      </c>
      <c r="R39" s="65">
        <f>VLOOKUP($A39,'Return Data'!$B$7:$R$2843,16,0)</f>
        <v>7.0152000000000001</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4.6930322580645161</v>
      </c>
      <c r="E41" s="88"/>
      <c r="F41" s="89">
        <f>AVERAGE(F8:F39)</f>
        <v>5.3599580645161291</v>
      </c>
      <c r="G41" s="88"/>
      <c r="H41" s="89">
        <f>AVERAGE(H8:H39)</f>
        <v>5.5090645161290324</v>
      </c>
      <c r="I41" s="88"/>
      <c r="J41" s="89">
        <f>AVERAGE(J8:J39)</f>
        <v>3.7674099999999995</v>
      </c>
      <c r="K41" s="88"/>
      <c r="L41" s="89">
        <f>AVERAGE(L8:L39)</f>
        <v>4.3112464285714269</v>
      </c>
      <c r="M41" s="88"/>
      <c r="N41" s="89">
        <f>AVERAGE(N8:N39)</f>
        <v>6.429651851851852</v>
      </c>
      <c r="O41" s="88"/>
      <c r="P41" s="89">
        <f>AVERAGE(P8:P39)</f>
        <v>7.3104444444444443</v>
      </c>
      <c r="Q41" s="88"/>
      <c r="R41" s="89">
        <f>AVERAGE(R8:R39)</f>
        <v>5.5645064516129024</v>
      </c>
      <c r="S41" s="90"/>
    </row>
    <row r="42" spans="1:19" x14ac:dyDescent="0.3">
      <c r="A42" s="87" t="s">
        <v>28</v>
      </c>
      <c r="B42" s="88"/>
      <c r="C42" s="88"/>
      <c r="D42" s="89">
        <f>MIN(D8:D39)</f>
        <v>-13.7372</v>
      </c>
      <c r="E42" s="88"/>
      <c r="F42" s="89">
        <f>MIN(F8:F39)</f>
        <v>-0.23930000000000001</v>
      </c>
      <c r="G42" s="88"/>
      <c r="H42" s="89">
        <f>MIN(H8:H39)</f>
        <v>0</v>
      </c>
      <c r="I42" s="88"/>
      <c r="J42" s="89">
        <f>MIN(J8:J39)</f>
        <v>0</v>
      </c>
      <c r="K42" s="88"/>
      <c r="L42" s="89">
        <f>MIN(L8:L39)</f>
        <v>1.5580000000000001</v>
      </c>
      <c r="M42" s="88"/>
      <c r="N42" s="89">
        <f>MIN(N8:N39)</f>
        <v>2.8929999999999998</v>
      </c>
      <c r="O42" s="88"/>
      <c r="P42" s="89">
        <f>MIN(P8:P39)</f>
        <v>1.7071000000000001</v>
      </c>
      <c r="Q42" s="88"/>
      <c r="R42" s="89">
        <f>MIN(R8:R39)</f>
        <v>-14.8992</v>
      </c>
      <c r="S42" s="90"/>
    </row>
    <row r="43" spans="1:19" ht="15" thickBot="1" x14ac:dyDescent="0.35">
      <c r="A43" s="91" t="s">
        <v>29</v>
      </c>
      <c r="B43" s="92"/>
      <c r="C43" s="92"/>
      <c r="D43" s="93">
        <f>MAX(D8:D39)</f>
        <v>13.558199999999999</v>
      </c>
      <c r="E43" s="92"/>
      <c r="F43" s="93">
        <f>MAX(F8:F39)</f>
        <v>24.690300000000001</v>
      </c>
      <c r="G43" s="92"/>
      <c r="H43" s="93">
        <f>MAX(H8:H39)</f>
        <v>14.2163</v>
      </c>
      <c r="I43" s="92"/>
      <c r="J43" s="93">
        <f>MAX(J8:J39)</f>
        <v>11.2272</v>
      </c>
      <c r="K43" s="92"/>
      <c r="L43" s="93">
        <f>MAX(L8:L39)</f>
        <v>9.2073</v>
      </c>
      <c r="M43" s="92"/>
      <c r="N43" s="93">
        <f>MAX(N8:N39)</f>
        <v>9.0986999999999991</v>
      </c>
      <c r="O43" s="92"/>
      <c r="P43" s="93">
        <f>MAX(P8:P39)</f>
        <v>9.6969999999999992</v>
      </c>
      <c r="Q43" s="92"/>
      <c r="R43" s="93">
        <f>MAX(R8:R39)</f>
        <v>9.4997000000000007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44413</v>
      </c>
      <c r="C8" s="65">
        <f>VLOOKUP($A8,'Return Data'!$B$7:$R$2843,4,0)</f>
        <v>1125.3606</v>
      </c>
      <c r="D8" s="65">
        <f>VLOOKUP($A8,'Return Data'!$B$7:$R$2843,5,0)</f>
        <v>3.0426000000000002</v>
      </c>
      <c r="E8" s="66">
        <f t="shared" ref="E8:E37" si="0">RANK(D8,D$8:D$37,0)</f>
        <v>8</v>
      </c>
      <c r="F8" s="65">
        <f>VLOOKUP($A8,'Return Data'!$B$7:$R$2843,6,0)</f>
        <v>3.0743999999999998</v>
      </c>
      <c r="G8" s="66">
        <f t="shared" ref="G8:G37" si="1">RANK(F8,F$8:F$37,0)</f>
        <v>10</v>
      </c>
      <c r="H8" s="65">
        <f>VLOOKUP($A8,'Return Data'!$B$7:$R$2843,7,0)</f>
        <v>3.1177999999999999</v>
      </c>
      <c r="I8" s="66">
        <f t="shared" ref="I8:I37" si="2">RANK(H8,H$8:H$37,0)</f>
        <v>9</v>
      </c>
      <c r="J8" s="65">
        <f>VLOOKUP($A8,'Return Data'!$B$7:$R$2843,8,0)</f>
        <v>3.1274000000000002</v>
      </c>
      <c r="K8" s="66">
        <f t="shared" ref="K8:K37" si="3">RANK(J8,J$8:J$37,0)</f>
        <v>9</v>
      </c>
      <c r="L8" s="65">
        <f>VLOOKUP($A8,'Return Data'!$B$7:$R$2843,9,0)</f>
        <v>3.1442000000000001</v>
      </c>
      <c r="M8" s="66">
        <f t="shared" ref="M8:M37" si="4">RANK(L8,L$8:L$37,0)</f>
        <v>10</v>
      </c>
      <c r="N8" s="65">
        <f>VLOOKUP($A8,'Return Data'!$B$7:$R$2843,10,0)</f>
        <v>3.2126999999999999</v>
      </c>
      <c r="O8" s="66">
        <f t="shared" ref="O8:O37" si="5">RANK(N8,N$8:N$37,0)</f>
        <v>8</v>
      </c>
      <c r="P8" s="65">
        <f>VLOOKUP($A8,'Return Data'!$B$7:$R$2843,11,0)</f>
        <v>3.1749999999999998</v>
      </c>
      <c r="Q8" s="66">
        <f>RANK(P8,P$8:P$37,0)</f>
        <v>7</v>
      </c>
      <c r="R8" s="65">
        <f>VLOOKUP($A8,'Return Data'!$B$7:$R$2843,12,0)</f>
        <v>3.1193</v>
      </c>
      <c r="S8" s="66">
        <f>RANK(R8,R$8:R$37,0)</f>
        <v>8</v>
      </c>
      <c r="T8" s="65">
        <f>VLOOKUP($A8,'Return Data'!$B$7:$R$2843,13,0)</f>
        <v>3.1215999999999999</v>
      </c>
      <c r="U8" s="66">
        <f>RANK(T8,T$8:T$37,0)</f>
        <v>9</v>
      </c>
      <c r="V8" s="65">
        <f>VLOOKUP($A8,'Return Data'!$B$7:$R$2843,17,0)</f>
        <v>3.6688000000000001</v>
      </c>
      <c r="W8" s="66">
        <f t="shared" ref="W8" si="6">RANK(V8,V$8:V$37,0)</f>
        <v>3</v>
      </c>
      <c r="X8" s="65"/>
      <c r="Y8" s="66"/>
      <c r="Z8" s="65">
        <f>VLOOKUP($A8,'Return Data'!$B$7:$R$2843,16,0)</f>
        <v>4.3693</v>
      </c>
      <c r="AA8" s="67">
        <f t="shared" ref="AA8:AA37" si="7">RANK(Z8,Z$8:Z$37,0)</f>
        <v>5</v>
      </c>
    </row>
    <row r="9" spans="1:27" x14ac:dyDescent="0.3">
      <c r="A9" s="63" t="s">
        <v>1283</v>
      </c>
      <c r="B9" s="64">
        <f>VLOOKUP($A9,'Return Data'!$B$7:$R$2843,3,0)</f>
        <v>44413</v>
      </c>
      <c r="C9" s="65">
        <f>VLOOKUP($A9,'Return Data'!$B$7:$R$2843,4,0)</f>
        <v>1099.9899</v>
      </c>
      <c r="D9" s="65">
        <f>VLOOKUP($A9,'Return Data'!$B$7:$R$2843,5,0)</f>
        <v>2.9634</v>
      </c>
      <c r="E9" s="66">
        <f t="shared" si="0"/>
        <v>18</v>
      </c>
      <c r="F9" s="65">
        <f>VLOOKUP($A9,'Return Data'!$B$7:$R$2843,6,0)</f>
        <v>3.0390999999999999</v>
      </c>
      <c r="G9" s="66">
        <f t="shared" si="1"/>
        <v>18</v>
      </c>
      <c r="H9" s="65">
        <f>VLOOKUP($A9,'Return Data'!$B$7:$R$2843,7,0)</f>
        <v>3.0849000000000002</v>
      </c>
      <c r="I9" s="66">
        <f t="shared" si="2"/>
        <v>15</v>
      </c>
      <c r="J9" s="65">
        <f>VLOOKUP($A9,'Return Data'!$B$7:$R$2843,8,0)</f>
        <v>3.1217000000000001</v>
      </c>
      <c r="K9" s="66">
        <f t="shared" si="3"/>
        <v>12</v>
      </c>
      <c r="L9" s="65">
        <f>VLOOKUP($A9,'Return Data'!$B$7:$R$2843,9,0)</f>
        <v>3.1417999999999999</v>
      </c>
      <c r="M9" s="66">
        <f t="shared" si="4"/>
        <v>11</v>
      </c>
      <c r="N9" s="65">
        <f>VLOOKUP($A9,'Return Data'!$B$7:$R$2843,10,0)</f>
        <v>3.2004999999999999</v>
      </c>
      <c r="O9" s="66">
        <f t="shared" si="5"/>
        <v>9</v>
      </c>
      <c r="P9" s="65">
        <f>VLOOKUP($A9,'Return Data'!$B$7:$R$2843,11,0)</f>
        <v>3.1650999999999998</v>
      </c>
      <c r="Q9" s="66">
        <f>RANK(P9,P$8:P$37,0)</f>
        <v>10</v>
      </c>
      <c r="R9" s="65">
        <f>VLOOKUP($A9,'Return Data'!$B$7:$R$2843,12,0)</f>
        <v>3.1189</v>
      </c>
      <c r="S9" s="66">
        <f>RANK(R9,R$8:R$37,0)</f>
        <v>9</v>
      </c>
      <c r="T9" s="65">
        <f>VLOOKUP($A9,'Return Data'!$B$7:$R$2843,13,0)</f>
        <v>3.1265999999999998</v>
      </c>
      <c r="U9" s="66">
        <f>RANK(T9,T$8:T$37,0)</f>
        <v>8</v>
      </c>
      <c r="V9" s="65"/>
      <c r="W9" s="66"/>
      <c r="X9" s="65"/>
      <c r="Y9" s="66"/>
      <c r="Z9" s="65">
        <f>VLOOKUP($A9,'Return Data'!$B$7:$R$2843,16,0)</f>
        <v>4.0602</v>
      </c>
      <c r="AA9" s="67">
        <f t="shared" si="7"/>
        <v>12</v>
      </c>
    </row>
    <row r="10" spans="1:27" x14ac:dyDescent="0.3">
      <c r="A10" s="63" t="s">
        <v>1285</v>
      </c>
      <c r="B10" s="64">
        <f>VLOOKUP($A10,'Return Data'!$B$7:$R$2843,3,0)</f>
        <v>44413</v>
      </c>
      <c r="C10" s="65">
        <f>VLOOKUP($A10,'Return Data'!$B$7:$R$2843,4,0)</f>
        <v>1092.9219000000001</v>
      </c>
      <c r="D10" s="65">
        <f>VLOOKUP($A10,'Return Data'!$B$7:$R$2843,5,0)</f>
        <v>3.1194999999999999</v>
      </c>
      <c r="E10" s="66">
        <f t="shared" si="0"/>
        <v>5</v>
      </c>
      <c r="F10" s="65">
        <f>VLOOKUP($A10,'Return Data'!$B$7:$R$2843,6,0)</f>
        <v>3.1345000000000001</v>
      </c>
      <c r="G10" s="66">
        <f t="shared" si="1"/>
        <v>7</v>
      </c>
      <c r="H10" s="65">
        <f>VLOOKUP($A10,'Return Data'!$B$7:$R$2843,7,0)</f>
        <v>3.1463999999999999</v>
      </c>
      <c r="I10" s="66">
        <f t="shared" si="2"/>
        <v>7</v>
      </c>
      <c r="J10" s="65">
        <f>VLOOKUP($A10,'Return Data'!$B$7:$R$2843,8,0)</f>
        <v>3.1555</v>
      </c>
      <c r="K10" s="66">
        <f t="shared" si="3"/>
        <v>7</v>
      </c>
      <c r="L10" s="65">
        <f>VLOOKUP($A10,'Return Data'!$B$7:$R$2843,9,0)</f>
        <v>3.1551999999999998</v>
      </c>
      <c r="M10" s="66">
        <f t="shared" si="4"/>
        <v>7</v>
      </c>
      <c r="N10" s="65">
        <f>VLOOKUP($A10,'Return Data'!$B$7:$R$2843,10,0)</f>
        <v>3.1930000000000001</v>
      </c>
      <c r="O10" s="66">
        <f t="shared" si="5"/>
        <v>10</v>
      </c>
      <c r="P10" s="65">
        <f>VLOOKUP($A10,'Return Data'!$B$7:$R$2843,11,0)</f>
        <v>3.1654</v>
      </c>
      <c r="Q10" s="66">
        <f>RANK(P10,P$8:P$37,0)</f>
        <v>9</v>
      </c>
      <c r="R10" s="65">
        <f>VLOOKUP($A10,'Return Data'!$B$7:$R$2843,12,0)</f>
        <v>3.1280000000000001</v>
      </c>
      <c r="S10" s="66">
        <f>RANK(R10,R$8:R$37,0)</f>
        <v>7</v>
      </c>
      <c r="T10" s="65">
        <f>VLOOKUP($A10,'Return Data'!$B$7:$R$2843,13,0)</f>
        <v>3.1398999999999999</v>
      </c>
      <c r="U10" s="66">
        <f>RANK(T10,T$8:T$37,0)</f>
        <v>6</v>
      </c>
      <c r="V10" s="65"/>
      <c r="W10" s="66"/>
      <c r="X10" s="65"/>
      <c r="Y10" s="66"/>
      <c r="Z10" s="65">
        <f>VLOOKUP($A10,'Return Data'!$B$7:$R$2843,16,0)</f>
        <v>3.9624000000000001</v>
      </c>
      <c r="AA10" s="67">
        <f t="shared" si="7"/>
        <v>15</v>
      </c>
    </row>
    <row r="11" spans="1:27" x14ac:dyDescent="0.3">
      <c r="A11" s="63" t="s">
        <v>1287</v>
      </c>
      <c r="B11" s="64">
        <f>VLOOKUP($A11,'Return Data'!$B$7:$R$2843,3,0)</f>
        <v>44413</v>
      </c>
      <c r="C11" s="65">
        <f>VLOOKUP($A11,'Return Data'!$B$7:$R$2843,4,0)</f>
        <v>1095.1719000000001</v>
      </c>
      <c r="D11" s="65">
        <f>VLOOKUP($A11,'Return Data'!$B$7:$R$2843,5,0)</f>
        <v>2.9498000000000002</v>
      </c>
      <c r="E11" s="66">
        <f t="shared" si="0"/>
        <v>19</v>
      </c>
      <c r="F11" s="65">
        <f>VLOOKUP($A11,'Return Data'!$B$7:$R$2843,6,0)</f>
        <v>3.0436000000000001</v>
      </c>
      <c r="G11" s="66">
        <f t="shared" si="1"/>
        <v>17</v>
      </c>
      <c r="H11" s="65">
        <f>VLOOKUP($A11,'Return Data'!$B$7:$R$2843,7,0)</f>
        <v>3.0865999999999998</v>
      </c>
      <c r="I11" s="66">
        <f t="shared" si="2"/>
        <v>13</v>
      </c>
      <c r="J11" s="65">
        <f>VLOOKUP($A11,'Return Data'!$B$7:$R$2843,8,0)</f>
        <v>3.1149</v>
      </c>
      <c r="K11" s="66">
        <f t="shared" si="3"/>
        <v>13</v>
      </c>
      <c r="L11" s="65">
        <f>VLOOKUP($A11,'Return Data'!$B$7:$R$2843,9,0)</f>
        <v>3.1596000000000002</v>
      </c>
      <c r="M11" s="66">
        <f t="shared" si="4"/>
        <v>6</v>
      </c>
      <c r="N11" s="65">
        <f>VLOOKUP($A11,'Return Data'!$B$7:$R$2843,10,0)</f>
        <v>3.1688999999999998</v>
      </c>
      <c r="O11" s="66">
        <f t="shared" si="5"/>
        <v>19</v>
      </c>
      <c r="P11" s="65">
        <f>VLOOKUP($A11,'Return Data'!$B$7:$R$2843,11,0)</f>
        <v>3.1419999999999999</v>
      </c>
      <c r="Q11" s="66">
        <f>RANK(P11,P$8:P$37,0)</f>
        <v>13</v>
      </c>
      <c r="R11" s="65">
        <f>VLOOKUP($A11,'Return Data'!$B$7:$R$2843,12,0)</f>
        <v>3.1172</v>
      </c>
      <c r="S11" s="66">
        <f>RANK(R11,R$8:R$37,0)</f>
        <v>11</v>
      </c>
      <c r="T11" s="65">
        <f>VLOOKUP($A11,'Return Data'!$B$7:$R$2843,13,0)</f>
        <v>3.1198000000000001</v>
      </c>
      <c r="U11" s="66">
        <f>RANK(T11,T$8:T$37,0)</f>
        <v>10</v>
      </c>
      <c r="V11" s="65"/>
      <c r="W11" s="66"/>
      <c r="X11" s="65"/>
      <c r="Y11" s="66"/>
      <c r="Z11" s="65">
        <f>VLOOKUP($A11,'Return Data'!$B$7:$R$2843,16,0)</f>
        <v>3.9904000000000002</v>
      </c>
      <c r="AA11" s="67">
        <f t="shared" si="7"/>
        <v>14</v>
      </c>
    </row>
    <row r="12" spans="1:27" x14ac:dyDescent="0.3">
      <c r="A12" s="63" t="s">
        <v>1289</v>
      </c>
      <c r="B12" s="64">
        <f>VLOOKUP($A12,'Return Data'!$B$7:$R$2843,3,0)</f>
        <v>44413</v>
      </c>
      <c r="C12" s="65">
        <f>VLOOKUP($A12,'Return Data'!$B$7:$R$2843,4,0)</f>
        <v>1052.5590999999999</v>
      </c>
      <c r="D12" s="65">
        <f>VLOOKUP($A12,'Return Data'!$B$7:$R$2843,5,0)</f>
        <v>2.9235000000000002</v>
      </c>
      <c r="E12" s="66">
        <f t="shared" si="0"/>
        <v>23</v>
      </c>
      <c r="F12" s="65">
        <f>VLOOKUP($A12,'Return Data'!$B$7:$R$2843,6,0)</f>
        <v>2.9321000000000002</v>
      </c>
      <c r="G12" s="66">
        <f t="shared" si="1"/>
        <v>29</v>
      </c>
      <c r="H12" s="65">
        <f>VLOOKUP($A12,'Return Data'!$B$7:$R$2843,7,0)</f>
        <v>2.9552</v>
      </c>
      <c r="I12" s="66">
        <f t="shared" si="2"/>
        <v>29</v>
      </c>
      <c r="J12" s="65">
        <f>VLOOKUP($A12,'Return Data'!$B$7:$R$2843,8,0)</f>
        <v>3.0539000000000001</v>
      </c>
      <c r="K12" s="66">
        <f t="shared" si="3"/>
        <v>29</v>
      </c>
      <c r="L12" s="65">
        <f>VLOOKUP($A12,'Return Data'!$B$7:$R$2843,9,0)</f>
        <v>3.1469</v>
      </c>
      <c r="M12" s="66">
        <f t="shared" si="4"/>
        <v>9</v>
      </c>
      <c r="N12" s="65">
        <f>VLOOKUP($A12,'Return Data'!$B$7:$R$2843,10,0)</f>
        <v>3.2440000000000002</v>
      </c>
      <c r="O12" s="66">
        <f t="shared" si="5"/>
        <v>3</v>
      </c>
      <c r="P12" s="65">
        <f>VLOOKUP($A12,'Return Data'!$B$7:$R$2843,11,0)</f>
        <v>3.2061000000000002</v>
      </c>
      <c r="Q12" s="66">
        <f t="shared" ref="Q12:Q37" si="8">RANK(P12,P$8:P$37,0)</f>
        <v>3</v>
      </c>
      <c r="R12" s="65">
        <f>VLOOKUP($A12,'Return Data'!$B$7:$R$2843,12,0)</f>
        <v>3.1728000000000001</v>
      </c>
      <c r="S12" s="66">
        <f t="shared" ref="S12" si="9">RANK(R12,R$8:R$37,0)</f>
        <v>1</v>
      </c>
      <c r="T12" s="65"/>
      <c r="U12" s="66"/>
      <c r="V12" s="65"/>
      <c r="W12" s="66"/>
      <c r="X12" s="65"/>
      <c r="Y12" s="66"/>
      <c r="Z12" s="65">
        <f>VLOOKUP($A12,'Return Data'!$B$7:$R$2843,16,0)</f>
        <v>3.4175</v>
      </c>
      <c r="AA12" s="67">
        <f t="shared" si="7"/>
        <v>28</v>
      </c>
    </row>
    <row r="13" spans="1:27" x14ac:dyDescent="0.3">
      <c r="A13" s="63" t="s">
        <v>1291</v>
      </c>
      <c r="B13" s="64">
        <f>VLOOKUP($A13,'Return Data'!$B$7:$R$2843,3,0)</f>
        <v>44413</v>
      </c>
      <c r="C13" s="65">
        <f>VLOOKUP($A13,'Return Data'!$B$7:$R$2843,4,0)</f>
        <v>1077.4177</v>
      </c>
      <c r="D13" s="65">
        <f>VLOOKUP($A13,'Return Data'!$B$7:$R$2843,5,0)</f>
        <v>3.0051999999999999</v>
      </c>
      <c r="E13" s="66">
        <f t="shared" si="0"/>
        <v>13</v>
      </c>
      <c r="F13" s="65">
        <f>VLOOKUP($A13,'Return Data'!$B$7:$R$2843,6,0)</f>
        <v>3.0531000000000001</v>
      </c>
      <c r="G13" s="66">
        <f t="shared" si="1"/>
        <v>14</v>
      </c>
      <c r="H13" s="65">
        <f>VLOOKUP($A13,'Return Data'!$B$7:$R$2843,7,0)</f>
        <v>3.0769000000000002</v>
      </c>
      <c r="I13" s="66">
        <f t="shared" si="2"/>
        <v>19</v>
      </c>
      <c r="J13" s="65">
        <f>VLOOKUP($A13,'Return Data'!$B$7:$R$2843,8,0)</f>
        <v>3.1008</v>
      </c>
      <c r="K13" s="66">
        <f t="shared" si="3"/>
        <v>21</v>
      </c>
      <c r="L13" s="65">
        <f>VLOOKUP($A13,'Return Data'!$B$7:$R$2843,9,0)</f>
        <v>3.1097999999999999</v>
      </c>
      <c r="M13" s="66">
        <f t="shared" si="4"/>
        <v>25</v>
      </c>
      <c r="N13" s="65">
        <f>VLOOKUP($A13,'Return Data'!$B$7:$R$2843,10,0)</f>
        <v>3.1524999999999999</v>
      </c>
      <c r="O13" s="66">
        <f t="shared" si="5"/>
        <v>24</v>
      </c>
      <c r="P13" s="65">
        <f>VLOOKUP($A13,'Return Data'!$B$7:$R$2843,11,0)</f>
        <v>3.1168999999999998</v>
      </c>
      <c r="Q13" s="66">
        <f t="shared" si="8"/>
        <v>24</v>
      </c>
      <c r="R13" s="65">
        <f>VLOOKUP($A13,'Return Data'!$B$7:$R$2843,12,0)</f>
        <v>3.08</v>
      </c>
      <c r="S13" s="66">
        <f t="shared" ref="S13:S37" si="10">RANK(R13,R$8:R$37,0)</f>
        <v>23</v>
      </c>
      <c r="T13" s="65">
        <f>VLOOKUP($A13,'Return Data'!$B$7:$R$2843,13,0)</f>
        <v>3.0933999999999999</v>
      </c>
      <c r="U13" s="66">
        <f t="shared" ref="U13:U37" si="11">RANK(T13,T$8:T$37,0)</f>
        <v>19</v>
      </c>
      <c r="V13" s="65"/>
      <c r="W13" s="66"/>
      <c r="X13" s="65"/>
      <c r="Y13" s="66"/>
      <c r="Z13" s="65">
        <f>VLOOKUP($A13,'Return Data'!$B$7:$R$2843,16,0)</f>
        <v>3.7210000000000001</v>
      </c>
      <c r="AA13" s="67">
        <f t="shared" si="7"/>
        <v>21</v>
      </c>
    </row>
    <row r="14" spans="1:27" x14ac:dyDescent="0.3">
      <c r="A14" s="63" t="s">
        <v>1293</v>
      </c>
      <c r="B14" s="64">
        <f>VLOOKUP($A14,'Return Data'!$B$7:$R$2843,3,0)</f>
        <v>44413</v>
      </c>
      <c r="C14" s="65">
        <f>VLOOKUP($A14,'Return Data'!$B$7:$R$2843,4,0)</f>
        <v>1114.3091999999999</v>
      </c>
      <c r="D14" s="65">
        <f>VLOOKUP($A14,'Return Data'!$B$7:$R$2843,5,0)</f>
        <v>2.9384000000000001</v>
      </c>
      <c r="E14" s="66">
        <f t="shared" si="0"/>
        <v>21</v>
      </c>
      <c r="F14" s="65">
        <f>VLOOKUP($A14,'Return Data'!$B$7:$R$2843,6,0)</f>
        <v>3.0547</v>
      </c>
      <c r="G14" s="66">
        <f t="shared" si="1"/>
        <v>12</v>
      </c>
      <c r="H14" s="65">
        <f>VLOOKUP($A14,'Return Data'!$B$7:$R$2843,7,0)</f>
        <v>3.0897999999999999</v>
      </c>
      <c r="I14" s="66">
        <f t="shared" si="2"/>
        <v>12</v>
      </c>
      <c r="J14" s="65">
        <f>VLOOKUP($A14,'Return Data'!$B$7:$R$2843,8,0)</f>
        <v>3.1234999999999999</v>
      </c>
      <c r="K14" s="66">
        <f t="shared" si="3"/>
        <v>10</v>
      </c>
      <c r="L14" s="65">
        <f>VLOOKUP($A14,'Return Data'!$B$7:$R$2843,9,0)</f>
        <v>3.1324999999999998</v>
      </c>
      <c r="M14" s="66">
        <f t="shared" si="4"/>
        <v>15</v>
      </c>
      <c r="N14" s="65">
        <f>VLOOKUP($A14,'Return Data'!$B$7:$R$2843,10,0)</f>
        <v>3.1602000000000001</v>
      </c>
      <c r="O14" s="66">
        <f t="shared" si="5"/>
        <v>21</v>
      </c>
      <c r="P14" s="65">
        <f>VLOOKUP($A14,'Return Data'!$B$7:$R$2843,11,0)</f>
        <v>3.1219999999999999</v>
      </c>
      <c r="Q14" s="66">
        <f t="shared" si="8"/>
        <v>20</v>
      </c>
      <c r="R14" s="65">
        <f>VLOOKUP($A14,'Return Data'!$B$7:$R$2843,12,0)</f>
        <v>3.0945999999999998</v>
      </c>
      <c r="S14" s="66">
        <f t="shared" si="10"/>
        <v>15</v>
      </c>
      <c r="T14" s="65">
        <f>VLOOKUP($A14,'Return Data'!$B$7:$R$2843,13,0)</f>
        <v>3.1137000000000001</v>
      </c>
      <c r="U14" s="66">
        <f t="shared" si="11"/>
        <v>11</v>
      </c>
      <c r="V14" s="65"/>
      <c r="W14" s="66"/>
      <c r="X14" s="65"/>
      <c r="Y14" s="66"/>
      <c r="Z14" s="65">
        <f>VLOOKUP($A14,'Return Data'!$B$7:$R$2843,16,0)</f>
        <v>4.2896999999999998</v>
      </c>
      <c r="AA14" s="67">
        <f t="shared" si="7"/>
        <v>8</v>
      </c>
    </row>
    <row r="15" spans="1:27" x14ac:dyDescent="0.3">
      <c r="A15" s="63" t="s">
        <v>1295</v>
      </c>
      <c r="B15" s="64">
        <f>VLOOKUP($A15,'Return Data'!$B$7:$R$2843,3,0)</f>
        <v>44413</v>
      </c>
      <c r="C15" s="65">
        <f>VLOOKUP($A15,'Return Data'!$B$7:$R$2843,4,0)</f>
        <v>1079.2802999999999</v>
      </c>
      <c r="D15" s="65">
        <f>VLOOKUP($A15,'Return Data'!$B$7:$R$2843,5,0)</f>
        <v>2.8376000000000001</v>
      </c>
      <c r="E15" s="66">
        <f t="shared" si="0"/>
        <v>29</v>
      </c>
      <c r="F15" s="65">
        <f>VLOOKUP($A15,'Return Data'!$B$7:$R$2843,6,0)</f>
        <v>2.9881000000000002</v>
      </c>
      <c r="G15" s="66">
        <f t="shared" si="1"/>
        <v>26</v>
      </c>
      <c r="H15" s="65">
        <f>VLOOKUP($A15,'Return Data'!$B$7:$R$2843,7,0)</f>
        <v>3.0387</v>
      </c>
      <c r="I15" s="66">
        <f t="shared" si="2"/>
        <v>25</v>
      </c>
      <c r="J15" s="65">
        <f>VLOOKUP($A15,'Return Data'!$B$7:$R$2843,8,0)</f>
        <v>3.0756000000000001</v>
      </c>
      <c r="K15" s="66">
        <f t="shared" si="3"/>
        <v>25</v>
      </c>
      <c r="L15" s="65">
        <f>VLOOKUP($A15,'Return Data'!$B$7:$R$2843,9,0)</f>
        <v>3.1036999999999999</v>
      </c>
      <c r="M15" s="66">
        <f t="shared" si="4"/>
        <v>27</v>
      </c>
      <c r="N15" s="65">
        <f>VLOOKUP($A15,'Return Data'!$B$7:$R$2843,10,0)</f>
        <v>3.1334</v>
      </c>
      <c r="O15" s="66">
        <f t="shared" si="5"/>
        <v>28</v>
      </c>
      <c r="P15" s="65">
        <f>VLOOKUP($A15,'Return Data'!$B$7:$R$2843,11,0)</f>
        <v>3.1057999999999999</v>
      </c>
      <c r="Q15" s="66">
        <f t="shared" si="8"/>
        <v>26</v>
      </c>
      <c r="R15" s="65">
        <f>VLOOKUP($A15,'Return Data'!$B$7:$R$2843,12,0)</f>
        <v>3.0992000000000002</v>
      </c>
      <c r="S15" s="66">
        <f t="shared" si="10"/>
        <v>14</v>
      </c>
      <c r="T15" s="65">
        <f>VLOOKUP($A15,'Return Data'!$B$7:$R$2843,13,0)</f>
        <v>3.1404000000000001</v>
      </c>
      <c r="U15" s="66">
        <f t="shared" si="11"/>
        <v>5</v>
      </c>
      <c r="V15" s="65"/>
      <c r="W15" s="66"/>
      <c r="X15" s="65"/>
      <c r="Y15" s="66"/>
      <c r="Z15" s="65">
        <f>VLOOKUP($A15,'Return Data'!$B$7:$R$2843,16,0)</f>
        <v>3.8111999999999999</v>
      </c>
      <c r="AA15" s="67">
        <f t="shared" si="7"/>
        <v>18</v>
      </c>
    </row>
    <row r="16" spans="1:27" x14ac:dyDescent="0.3">
      <c r="A16" s="63" t="s">
        <v>1298</v>
      </c>
      <c r="B16" s="64">
        <f>VLOOKUP($A16,'Return Data'!$B$7:$R$2843,3,0)</f>
        <v>44413</v>
      </c>
      <c r="C16" s="65">
        <f>VLOOKUP($A16,'Return Data'!$B$7:$R$2843,4,0)</f>
        <v>1087.2185999999999</v>
      </c>
      <c r="D16" s="65">
        <f>VLOOKUP($A16,'Return Data'!$B$7:$R$2843,5,0)</f>
        <v>2.8975</v>
      </c>
      <c r="E16" s="66">
        <f t="shared" si="0"/>
        <v>26</v>
      </c>
      <c r="F16" s="65">
        <f>VLOOKUP($A16,'Return Data'!$B$7:$R$2843,6,0)</f>
        <v>2.9998</v>
      </c>
      <c r="G16" s="66">
        <f t="shared" si="1"/>
        <v>25</v>
      </c>
      <c r="H16" s="65">
        <f>VLOOKUP($A16,'Return Data'!$B$7:$R$2843,7,0)</f>
        <v>3.0323000000000002</v>
      </c>
      <c r="I16" s="66">
        <f t="shared" si="2"/>
        <v>26</v>
      </c>
      <c r="J16" s="65">
        <f>VLOOKUP($A16,'Return Data'!$B$7:$R$2843,8,0)</f>
        <v>3.0693999999999999</v>
      </c>
      <c r="K16" s="66">
        <f t="shared" si="3"/>
        <v>26</v>
      </c>
      <c r="L16" s="65">
        <f>VLOOKUP($A16,'Return Data'!$B$7:$R$2843,9,0)</f>
        <v>3.0827</v>
      </c>
      <c r="M16" s="66">
        <f t="shared" si="4"/>
        <v>28</v>
      </c>
      <c r="N16" s="65">
        <f>VLOOKUP($A16,'Return Data'!$B$7:$R$2843,10,0)</f>
        <v>3.1339000000000001</v>
      </c>
      <c r="O16" s="66">
        <f t="shared" si="5"/>
        <v>27</v>
      </c>
      <c r="P16" s="65">
        <f>VLOOKUP($A16,'Return Data'!$B$7:$R$2843,11,0)</f>
        <v>3.0872999999999999</v>
      </c>
      <c r="Q16" s="66">
        <f t="shared" si="8"/>
        <v>28</v>
      </c>
      <c r="R16" s="65">
        <f>VLOOKUP($A16,'Return Data'!$B$7:$R$2843,12,0)</f>
        <v>3.0411000000000001</v>
      </c>
      <c r="S16" s="66">
        <f t="shared" si="10"/>
        <v>27</v>
      </c>
      <c r="T16" s="65">
        <f>VLOOKUP($A16,'Return Data'!$B$7:$R$2843,13,0)</f>
        <v>3.0547</v>
      </c>
      <c r="U16" s="66">
        <f t="shared" si="11"/>
        <v>24</v>
      </c>
      <c r="V16" s="65"/>
      <c r="W16" s="66"/>
      <c r="X16" s="65"/>
      <c r="Y16" s="66"/>
      <c r="Z16" s="65">
        <f>VLOOKUP($A16,'Return Data'!$B$7:$R$2843,16,0)</f>
        <v>3.7924000000000002</v>
      </c>
      <c r="AA16" s="67">
        <f t="shared" si="7"/>
        <v>19</v>
      </c>
    </row>
    <row r="17" spans="1:27" x14ac:dyDescent="0.3">
      <c r="A17" s="63" t="s">
        <v>1300</v>
      </c>
      <c r="B17" s="64">
        <f>VLOOKUP($A17,'Return Data'!$B$7:$R$2843,3,0)</f>
        <v>44413</v>
      </c>
      <c r="C17" s="65">
        <f>VLOOKUP($A17,'Return Data'!$B$7:$R$2843,4,0)</f>
        <v>3091.5713999999998</v>
      </c>
      <c r="D17" s="65">
        <f>VLOOKUP($A17,'Return Data'!$B$7:$R$2843,5,0)</f>
        <v>3.0238</v>
      </c>
      <c r="E17" s="66">
        <f t="shared" si="0"/>
        <v>9</v>
      </c>
      <c r="F17" s="65">
        <f>VLOOKUP($A17,'Return Data'!$B$7:$R$2843,6,0)</f>
        <v>3.0775000000000001</v>
      </c>
      <c r="G17" s="66">
        <f t="shared" si="1"/>
        <v>9</v>
      </c>
      <c r="H17" s="65">
        <f>VLOOKUP($A17,'Return Data'!$B$7:$R$2843,7,0)</f>
        <v>3.0792000000000002</v>
      </c>
      <c r="I17" s="66">
        <f t="shared" si="2"/>
        <v>18</v>
      </c>
      <c r="J17" s="65">
        <f>VLOOKUP($A17,'Return Data'!$B$7:$R$2843,8,0)</f>
        <v>3.1036999999999999</v>
      </c>
      <c r="K17" s="66">
        <f t="shared" si="3"/>
        <v>19</v>
      </c>
      <c r="L17" s="65">
        <f>VLOOKUP($A17,'Return Data'!$B$7:$R$2843,9,0)</f>
        <v>3.1114999999999999</v>
      </c>
      <c r="M17" s="66">
        <f t="shared" si="4"/>
        <v>23</v>
      </c>
      <c r="N17" s="65">
        <f>VLOOKUP($A17,'Return Data'!$B$7:$R$2843,10,0)</f>
        <v>3.1579000000000002</v>
      </c>
      <c r="O17" s="66">
        <f t="shared" si="5"/>
        <v>23</v>
      </c>
      <c r="P17" s="65">
        <f>VLOOKUP($A17,'Return Data'!$B$7:$R$2843,11,0)</f>
        <v>3.1206999999999998</v>
      </c>
      <c r="Q17" s="66">
        <f t="shared" si="8"/>
        <v>22</v>
      </c>
      <c r="R17" s="65">
        <f>VLOOKUP($A17,'Return Data'!$B$7:$R$2843,12,0)</f>
        <v>3.0754000000000001</v>
      </c>
      <c r="S17" s="66">
        <f t="shared" si="10"/>
        <v>25</v>
      </c>
      <c r="T17" s="65">
        <f>VLOOKUP($A17,'Return Data'!$B$7:$R$2843,13,0)</f>
        <v>3.0808</v>
      </c>
      <c r="U17" s="66">
        <f t="shared" si="11"/>
        <v>22</v>
      </c>
      <c r="V17" s="65">
        <f>VLOOKUP($A17,'Return Data'!$B$7:$R$2843,17,0)</f>
        <v>3.6223999999999998</v>
      </c>
      <c r="W17" s="66">
        <f>RANK(V17,V$8:V$37,0)</f>
        <v>5</v>
      </c>
      <c r="X17" s="65">
        <f>VLOOKUP($A17,'Return Data'!$B$7:$R$2843,14,0)</f>
        <v>4.4748000000000001</v>
      </c>
      <c r="Y17" s="66">
        <f>RANK(X17,X$8:X$37,0)</f>
        <v>4</v>
      </c>
      <c r="Z17" s="65">
        <f>VLOOKUP($A17,'Return Data'!$B$7:$R$2843,16,0)</f>
        <v>6.1897000000000002</v>
      </c>
      <c r="AA17" s="67">
        <f t="shared" si="7"/>
        <v>4</v>
      </c>
    </row>
    <row r="18" spans="1:27" x14ac:dyDescent="0.3">
      <c r="A18" s="63" t="s">
        <v>1301</v>
      </c>
      <c r="B18" s="64">
        <f>VLOOKUP($A18,'Return Data'!$B$7:$R$2843,3,0)</f>
        <v>44413</v>
      </c>
      <c r="C18" s="65">
        <f>VLOOKUP($A18,'Return Data'!$B$7:$R$2843,4,0)</f>
        <v>1088.2003</v>
      </c>
      <c r="D18" s="65">
        <f>VLOOKUP($A18,'Return Data'!$B$7:$R$2843,5,0)</f>
        <v>3.1497999999999999</v>
      </c>
      <c r="E18" s="66">
        <f t="shared" si="0"/>
        <v>3</v>
      </c>
      <c r="F18" s="65">
        <f>VLOOKUP($A18,'Return Data'!$B$7:$R$2843,6,0)</f>
        <v>3.1448</v>
      </c>
      <c r="G18" s="66">
        <f t="shared" si="1"/>
        <v>6</v>
      </c>
      <c r="H18" s="65">
        <f>VLOOKUP($A18,'Return Data'!$B$7:$R$2843,7,0)</f>
        <v>3.1686999999999999</v>
      </c>
      <c r="I18" s="66">
        <f t="shared" si="2"/>
        <v>4</v>
      </c>
      <c r="J18" s="65">
        <f>VLOOKUP($A18,'Return Data'!$B$7:$R$2843,8,0)</f>
        <v>3.1978</v>
      </c>
      <c r="K18" s="66">
        <f t="shared" si="3"/>
        <v>2</v>
      </c>
      <c r="L18" s="65">
        <f>VLOOKUP($A18,'Return Data'!$B$7:$R$2843,9,0)</f>
        <v>3.1951999999999998</v>
      </c>
      <c r="M18" s="66">
        <f t="shared" si="4"/>
        <v>3</v>
      </c>
      <c r="N18" s="65">
        <f>VLOOKUP($A18,'Return Data'!$B$7:$R$2843,10,0)</f>
        <v>3.2437</v>
      </c>
      <c r="O18" s="66">
        <f t="shared" si="5"/>
        <v>4</v>
      </c>
      <c r="P18" s="65">
        <f>VLOOKUP($A18,'Return Data'!$B$7:$R$2843,11,0)</f>
        <v>3.2107999999999999</v>
      </c>
      <c r="Q18" s="66">
        <f t="shared" si="8"/>
        <v>1</v>
      </c>
      <c r="R18" s="65">
        <f>VLOOKUP($A18,'Return Data'!$B$7:$R$2843,12,0)</f>
        <v>3.1570999999999998</v>
      </c>
      <c r="S18" s="66">
        <f t="shared" si="10"/>
        <v>4</v>
      </c>
      <c r="T18" s="65">
        <f>VLOOKUP($A18,'Return Data'!$B$7:$R$2843,13,0)</f>
        <v>3.1667000000000001</v>
      </c>
      <c r="U18" s="66">
        <f t="shared" si="11"/>
        <v>2</v>
      </c>
      <c r="V18" s="65"/>
      <c r="W18" s="66"/>
      <c r="X18" s="65"/>
      <c r="Y18" s="66"/>
      <c r="Z18" s="65">
        <f>VLOOKUP($A18,'Return Data'!$B$7:$R$2843,16,0)</f>
        <v>3.8944000000000001</v>
      </c>
      <c r="AA18" s="67">
        <f t="shared" si="7"/>
        <v>17</v>
      </c>
    </row>
    <row r="19" spans="1:27" x14ac:dyDescent="0.3">
      <c r="A19" s="63" t="s">
        <v>1304</v>
      </c>
      <c r="B19" s="64">
        <f>VLOOKUP($A19,'Return Data'!$B$7:$R$2843,3,0)</f>
        <v>44413</v>
      </c>
      <c r="C19" s="65">
        <f>VLOOKUP($A19,'Return Data'!$B$7:$R$2843,4,0)</f>
        <v>112.2032</v>
      </c>
      <c r="D19" s="65">
        <f>VLOOKUP($A19,'Return Data'!$B$7:$R$2843,5,0)</f>
        <v>2.9279999999999999</v>
      </c>
      <c r="E19" s="66">
        <f t="shared" si="0"/>
        <v>22</v>
      </c>
      <c r="F19" s="65">
        <f>VLOOKUP($A19,'Return Data'!$B$7:$R$2843,6,0)</f>
        <v>3.0152000000000001</v>
      </c>
      <c r="G19" s="66">
        <f t="shared" si="1"/>
        <v>23</v>
      </c>
      <c r="H19" s="65">
        <f>VLOOKUP($A19,'Return Data'!$B$7:$R$2843,7,0)</f>
        <v>3.0689000000000002</v>
      </c>
      <c r="I19" s="66">
        <f t="shared" si="2"/>
        <v>23</v>
      </c>
      <c r="J19" s="65">
        <f>VLOOKUP($A19,'Return Data'!$B$7:$R$2843,8,0)</f>
        <v>3.0987</v>
      </c>
      <c r="K19" s="66">
        <f t="shared" si="3"/>
        <v>22</v>
      </c>
      <c r="L19" s="65">
        <f>VLOOKUP($A19,'Return Data'!$B$7:$R$2843,9,0)</f>
        <v>3.1101000000000001</v>
      </c>
      <c r="M19" s="66">
        <f t="shared" si="4"/>
        <v>24</v>
      </c>
      <c r="N19" s="65">
        <f>VLOOKUP($A19,'Return Data'!$B$7:$R$2843,10,0)</f>
        <v>3.1739000000000002</v>
      </c>
      <c r="O19" s="66">
        <f t="shared" si="5"/>
        <v>16</v>
      </c>
      <c r="P19" s="65">
        <f>VLOOKUP($A19,'Return Data'!$B$7:$R$2843,11,0)</f>
        <v>3.1351</v>
      </c>
      <c r="Q19" s="66">
        <f t="shared" si="8"/>
        <v>16</v>
      </c>
      <c r="R19" s="65">
        <f>VLOOKUP($A19,'Return Data'!$B$7:$R$2843,12,0)</f>
        <v>3.0871</v>
      </c>
      <c r="S19" s="66">
        <f t="shared" si="10"/>
        <v>18</v>
      </c>
      <c r="T19" s="65">
        <f>VLOOKUP($A19,'Return Data'!$B$7:$R$2843,13,0)</f>
        <v>3.0954999999999999</v>
      </c>
      <c r="U19" s="66">
        <f t="shared" si="11"/>
        <v>16</v>
      </c>
      <c r="V19" s="65"/>
      <c r="W19" s="66"/>
      <c r="X19" s="65"/>
      <c r="Y19" s="66"/>
      <c r="Z19" s="65">
        <f>VLOOKUP($A19,'Return Data'!$B$7:$R$2843,16,0)</f>
        <v>4.3125999999999998</v>
      </c>
      <c r="AA19" s="67">
        <f t="shared" si="7"/>
        <v>7</v>
      </c>
    </row>
    <row r="20" spans="1:27" x14ac:dyDescent="0.3">
      <c r="A20" s="63" t="s">
        <v>1305</v>
      </c>
      <c r="B20" s="64">
        <f>VLOOKUP($A20,'Return Data'!$B$7:$R$2843,3,0)</f>
        <v>44413</v>
      </c>
      <c r="C20" s="65">
        <f>VLOOKUP($A20,'Return Data'!$B$7:$R$2843,4,0)</f>
        <v>1109.9266</v>
      </c>
      <c r="D20" s="65">
        <f>VLOOKUP($A20,'Return Data'!$B$7:$R$2843,5,0)</f>
        <v>2.9664999999999999</v>
      </c>
      <c r="E20" s="66">
        <f t="shared" si="0"/>
        <v>17</v>
      </c>
      <c r="F20" s="65">
        <f>VLOOKUP($A20,'Return Data'!$B$7:$R$2843,6,0)</f>
        <v>3.0295000000000001</v>
      </c>
      <c r="G20" s="66">
        <f t="shared" si="1"/>
        <v>20</v>
      </c>
      <c r="H20" s="65">
        <f>VLOOKUP($A20,'Return Data'!$B$7:$R$2843,7,0)</f>
        <v>3.0714000000000001</v>
      </c>
      <c r="I20" s="66">
        <f t="shared" si="2"/>
        <v>21</v>
      </c>
      <c r="J20" s="65">
        <f>VLOOKUP($A20,'Return Data'!$B$7:$R$2843,8,0)</f>
        <v>3.1017000000000001</v>
      </c>
      <c r="K20" s="66">
        <f t="shared" si="3"/>
        <v>20</v>
      </c>
      <c r="L20" s="65">
        <f>VLOOKUP($A20,'Return Data'!$B$7:$R$2843,9,0)</f>
        <v>3.1328999999999998</v>
      </c>
      <c r="M20" s="66">
        <f t="shared" si="4"/>
        <v>14</v>
      </c>
      <c r="N20" s="65">
        <f>VLOOKUP($A20,'Return Data'!$B$7:$R$2843,10,0)</f>
        <v>3.1581000000000001</v>
      </c>
      <c r="O20" s="66">
        <f t="shared" si="5"/>
        <v>22</v>
      </c>
      <c r="P20" s="65">
        <f>VLOOKUP($A20,'Return Data'!$B$7:$R$2843,11,0)</f>
        <v>3.1246</v>
      </c>
      <c r="Q20" s="66">
        <f t="shared" si="8"/>
        <v>18</v>
      </c>
      <c r="R20" s="65">
        <f>VLOOKUP($A20,'Return Data'!$B$7:$R$2843,12,0)</f>
        <v>3.0771000000000002</v>
      </c>
      <c r="S20" s="66">
        <f t="shared" si="10"/>
        <v>24</v>
      </c>
      <c r="T20" s="65">
        <f>VLOOKUP($A20,'Return Data'!$B$7:$R$2843,13,0)</f>
        <v>3.0941000000000001</v>
      </c>
      <c r="U20" s="66">
        <f t="shared" si="11"/>
        <v>17</v>
      </c>
      <c r="V20" s="65"/>
      <c r="W20" s="66"/>
      <c r="X20" s="65"/>
      <c r="Y20" s="66"/>
      <c r="Z20" s="65">
        <f>VLOOKUP($A20,'Return Data'!$B$7:$R$2843,16,0)</f>
        <v>4.1782000000000004</v>
      </c>
      <c r="AA20" s="67">
        <f t="shared" si="7"/>
        <v>10</v>
      </c>
    </row>
    <row r="21" spans="1:27" x14ac:dyDescent="0.3">
      <c r="A21" s="63" t="s">
        <v>1307</v>
      </c>
      <c r="B21" s="64">
        <f>VLOOKUP($A21,'Return Data'!$B$7:$R$2843,3,0)</f>
        <v>44413</v>
      </c>
      <c r="C21" s="65">
        <f>VLOOKUP($A21,'Return Data'!$B$7:$R$2843,4,0)</f>
        <v>1078.7308</v>
      </c>
      <c r="D21" s="65">
        <f>VLOOKUP($A21,'Return Data'!$B$7:$R$2843,5,0)</f>
        <v>2.8965999999999998</v>
      </c>
      <c r="E21" s="66">
        <f t="shared" si="0"/>
        <v>27</v>
      </c>
      <c r="F21" s="65">
        <f>VLOOKUP($A21,'Return Data'!$B$7:$R$2843,6,0)</f>
        <v>2.9794</v>
      </c>
      <c r="G21" s="66">
        <f t="shared" si="1"/>
        <v>27</v>
      </c>
      <c r="H21" s="65">
        <f>VLOOKUP($A21,'Return Data'!$B$7:$R$2843,7,0)</f>
        <v>3.0291000000000001</v>
      </c>
      <c r="I21" s="66">
        <f t="shared" si="2"/>
        <v>28</v>
      </c>
      <c r="J21" s="65">
        <f>VLOOKUP($A21,'Return Data'!$B$7:$R$2843,8,0)</f>
        <v>3.0548999999999999</v>
      </c>
      <c r="K21" s="66">
        <f t="shared" si="3"/>
        <v>28</v>
      </c>
      <c r="L21" s="65">
        <f>VLOOKUP($A21,'Return Data'!$B$7:$R$2843,9,0)</f>
        <v>3.0670000000000002</v>
      </c>
      <c r="M21" s="66">
        <f t="shared" si="4"/>
        <v>30</v>
      </c>
      <c r="N21" s="65">
        <f>VLOOKUP($A21,'Return Data'!$B$7:$R$2843,10,0)</f>
        <v>3.1019999999999999</v>
      </c>
      <c r="O21" s="66">
        <f t="shared" si="5"/>
        <v>30</v>
      </c>
      <c r="P21" s="65">
        <f>VLOOKUP($A21,'Return Data'!$B$7:$R$2843,11,0)</f>
        <v>3.0722</v>
      </c>
      <c r="Q21" s="66">
        <f t="shared" si="8"/>
        <v>30</v>
      </c>
      <c r="R21" s="65">
        <f>VLOOKUP($A21,'Return Data'!$B$7:$R$2843,12,0)</f>
        <v>3.0327000000000002</v>
      </c>
      <c r="S21" s="66">
        <f t="shared" si="10"/>
        <v>29</v>
      </c>
      <c r="T21" s="65">
        <f>VLOOKUP($A21,'Return Data'!$B$7:$R$2843,13,0)</f>
        <v>3.0415999999999999</v>
      </c>
      <c r="U21" s="66">
        <f t="shared" si="11"/>
        <v>25</v>
      </c>
      <c r="V21" s="65"/>
      <c r="W21" s="66"/>
      <c r="X21" s="65"/>
      <c r="Y21" s="66"/>
      <c r="Z21" s="65">
        <f>VLOOKUP($A21,'Return Data'!$B$7:$R$2843,16,0)</f>
        <v>3.7117</v>
      </c>
      <c r="AA21" s="67">
        <f t="shared" si="7"/>
        <v>23</v>
      </c>
    </row>
    <row r="22" spans="1:27" x14ac:dyDescent="0.3">
      <c r="A22" s="63" t="s">
        <v>1309</v>
      </c>
      <c r="B22" s="64">
        <f>VLOOKUP($A22,'Return Data'!$B$7:$R$2843,3,0)</f>
        <v>44413</v>
      </c>
      <c r="C22" s="65">
        <f>VLOOKUP($A22,'Return Data'!$B$7:$R$2843,4,0)</f>
        <v>1051.8299</v>
      </c>
      <c r="D22" s="65">
        <f>VLOOKUP($A22,'Return Data'!$B$7:$R$2843,5,0)</f>
        <v>2.9047000000000001</v>
      </c>
      <c r="E22" s="66">
        <f t="shared" si="0"/>
        <v>25</v>
      </c>
      <c r="F22" s="65">
        <f>VLOOKUP($A22,'Return Data'!$B$7:$R$2843,6,0)</f>
        <v>3.0013000000000001</v>
      </c>
      <c r="G22" s="66">
        <f t="shared" si="1"/>
        <v>24</v>
      </c>
      <c r="H22" s="65">
        <f>VLOOKUP($A22,'Return Data'!$B$7:$R$2843,7,0)</f>
        <v>3.0529999999999999</v>
      </c>
      <c r="I22" s="66">
        <f t="shared" si="2"/>
        <v>24</v>
      </c>
      <c r="J22" s="65">
        <f>VLOOKUP($A22,'Return Data'!$B$7:$R$2843,8,0)</f>
        <v>3.0911</v>
      </c>
      <c r="K22" s="66">
        <f t="shared" si="3"/>
        <v>23</v>
      </c>
      <c r="L22" s="65">
        <f>VLOOKUP($A22,'Return Data'!$B$7:$R$2843,9,0)</f>
        <v>3.1040999999999999</v>
      </c>
      <c r="M22" s="66">
        <f t="shared" si="4"/>
        <v>26</v>
      </c>
      <c r="N22" s="65">
        <f>VLOOKUP($A22,'Return Data'!$B$7:$R$2843,10,0)</f>
        <v>3.1501999999999999</v>
      </c>
      <c r="O22" s="66">
        <f t="shared" si="5"/>
        <v>25</v>
      </c>
      <c r="P22" s="65">
        <f>VLOOKUP($A22,'Return Data'!$B$7:$R$2843,11,0)</f>
        <v>3.1212</v>
      </c>
      <c r="Q22" s="66">
        <f t="shared" si="8"/>
        <v>21</v>
      </c>
      <c r="R22" s="65">
        <f>VLOOKUP($A22,'Return Data'!$B$7:$R$2843,12,0)</f>
        <v>3.0807000000000002</v>
      </c>
      <c r="S22" s="66">
        <f t="shared" ref="S22" si="12">RANK(R22,R$8:R$37,0)</f>
        <v>22</v>
      </c>
      <c r="T22" s="65"/>
      <c r="U22" s="66"/>
      <c r="V22" s="65"/>
      <c r="W22" s="66"/>
      <c r="X22" s="65"/>
      <c r="Y22" s="66"/>
      <c r="Z22" s="65">
        <f>VLOOKUP($A22,'Return Data'!$B$7:$R$2843,16,0)</f>
        <v>3.2595999999999998</v>
      </c>
      <c r="AA22" s="67">
        <f t="shared" si="7"/>
        <v>30</v>
      </c>
    </row>
    <row r="23" spans="1:27" x14ac:dyDescent="0.3">
      <c r="A23" s="63" t="s">
        <v>1311</v>
      </c>
      <c r="B23" s="64">
        <f>VLOOKUP($A23,'Return Data'!$B$7:$R$2843,3,0)</f>
        <v>44413</v>
      </c>
      <c r="C23" s="65">
        <f>VLOOKUP($A23,'Return Data'!$B$7:$R$2843,4,0)</f>
        <v>1061.9387999999999</v>
      </c>
      <c r="D23" s="65">
        <f>VLOOKUP($A23,'Return Data'!$B$7:$R$2843,5,0)</f>
        <v>2.8633000000000002</v>
      </c>
      <c r="E23" s="66">
        <f t="shared" si="0"/>
        <v>28</v>
      </c>
      <c r="F23" s="65">
        <f>VLOOKUP($A23,'Return Data'!$B$7:$R$2843,6,0)</f>
        <v>2.9668999999999999</v>
      </c>
      <c r="G23" s="66">
        <f t="shared" si="1"/>
        <v>28</v>
      </c>
      <c r="H23" s="65">
        <f>VLOOKUP($A23,'Return Data'!$B$7:$R$2843,7,0)</f>
        <v>3.0293999999999999</v>
      </c>
      <c r="I23" s="66">
        <f t="shared" si="2"/>
        <v>27</v>
      </c>
      <c r="J23" s="65">
        <f>VLOOKUP($A23,'Return Data'!$B$7:$R$2843,8,0)</f>
        <v>3.0587</v>
      </c>
      <c r="K23" s="66">
        <f t="shared" si="3"/>
        <v>27</v>
      </c>
      <c r="L23" s="65">
        <f>VLOOKUP($A23,'Return Data'!$B$7:$R$2843,9,0)</f>
        <v>3.0731000000000002</v>
      </c>
      <c r="M23" s="66">
        <f t="shared" si="4"/>
        <v>29</v>
      </c>
      <c r="N23" s="65">
        <f>VLOOKUP($A23,'Return Data'!$B$7:$R$2843,10,0)</f>
        <v>3.1331000000000002</v>
      </c>
      <c r="O23" s="66">
        <f t="shared" si="5"/>
        <v>29</v>
      </c>
      <c r="P23" s="65">
        <f>VLOOKUP($A23,'Return Data'!$B$7:$R$2843,11,0)</f>
        <v>3.0764</v>
      </c>
      <c r="Q23" s="66">
        <f t="shared" si="8"/>
        <v>29</v>
      </c>
      <c r="R23" s="65">
        <f>VLOOKUP($A23,'Return Data'!$B$7:$R$2843,12,0)</f>
        <v>3.0318000000000001</v>
      </c>
      <c r="S23" s="66">
        <f t="shared" si="10"/>
        <v>30</v>
      </c>
      <c r="T23" s="65">
        <f>VLOOKUP($A23,'Return Data'!$B$7:$R$2843,13,0)</f>
        <v>3.0413999999999999</v>
      </c>
      <c r="U23" s="66">
        <f t="shared" si="11"/>
        <v>26</v>
      </c>
      <c r="V23" s="65"/>
      <c r="W23" s="66"/>
      <c r="X23" s="65"/>
      <c r="Y23" s="66"/>
      <c r="Z23" s="65">
        <f>VLOOKUP($A23,'Return Data'!$B$7:$R$2843,16,0)</f>
        <v>3.4268999999999998</v>
      </c>
      <c r="AA23" s="67">
        <f t="shared" si="7"/>
        <v>27</v>
      </c>
    </row>
    <row r="24" spans="1:27" x14ac:dyDescent="0.3">
      <c r="A24" s="63" t="s">
        <v>1313</v>
      </c>
      <c r="B24" s="64">
        <f>VLOOKUP($A24,'Return Data'!$B$7:$R$2843,3,0)</f>
        <v>44413</v>
      </c>
      <c r="C24" s="65">
        <f>VLOOKUP($A24,'Return Data'!$B$7:$R$2843,4,0)</f>
        <v>1057.6223</v>
      </c>
      <c r="D24" s="65">
        <f>VLOOKUP($A24,'Return Data'!$B$7:$R$2843,5,0)</f>
        <v>3.0095999999999998</v>
      </c>
      <c r="E24" s="66">
        <f t="shared" si="0"/>
        <v>11</v>
      </c>
      <c r="F24" s="65">
        <f>VLOOKUP($A24,'Return Data'!$B$7:$R$2843,6,0)</f>
        <v>3.0238999999999998</v>
      </c>
      <c r="G24" s="66">
        <f t="shared" si="1"/>
        <v>21</v>
      </c>
      <c r="H24" s="65">
        <f>VLOOKUP($A24,'Return Data'!$B$7:$R$2843,7,0)</f>
        <v>3.0861999999999998</v>
      </c>
      <c r="I24" s="66">
        <f t="shared" si="2"/>
        <v>14</v>
      </c>
      <c r="J24" s="65">
        <f>VLOOKUP($A24,'Return Data'!$B$7:$R$2843,8,0)</f>
        <v>3.1231</v>
      </c>
      <c r="K24" s="66">
        <f t="shared" si="3"/>
        <v>11</v>
      </c>
      <c r="L24" s="65">
        <f>VLOOKUP($A24,'Return Data'!$B$7:$R$2843,9,0)</f>
        <v>3.1309999999999998</v>
      </c>
      <c r="M24" s="66">
        <f t="shared" si="4"/>
        <v>16</v>
      </c>
      <c r="N24" s="65">
        <f>VLOOKUP($A24,'Return Data'!$B$7:$R$2843,10,0)</f>
        <v>3.1753</v>
      </c>
      <c r="O24" s="66">
        <f t="shared" si="5"/>
        <v>15</v>
      </c>
      <c r="P24" s="65">
        <f>VLOOKUP($A24,'Return Data'!$B$7:$R$2843,11,0)</f>
        <v>3.1846999999999999</v>
      </c>
      <c r="Q24" s="66">
        <f t="shared" si="8"/>
        <v>5</v>
      </c>
      <c r="R24" s="65">
        <f>VLOOKUP($A24,'Return Data'!$B$7:$R$2843,12,0)</f>
        <v>3.1375000000000002</v>
      </c>
      <c r="S24" s="66">
        <f t="shared" ref="S24" si="13">RANK(R24,R$8:R$37,0)</f>
        <v>5</v>
      </c>
      <c r="T24" s="65"/>
      <c r="U24" s="66"/>
      <c r="V24" s="65"/>
      <c r="W24" s="66"/>
      <c r="X24" s="65"/>
      <c r="Y24" s="66"/>
      <c r="Z24" s="65">
        <f>VLOOKUP($A24,'Return Data'!$B$7:$R$2843,16,0)</f>
        <v>3.4034</v>
      </c>
      <c r="AA24" s="67">
        <f t="shared" si="7"/>
        <v>29</v>
      </c>
    </row>
    <row r="25" spans="1:27" x14ac:dyDescent="0.3">
      <c r="A25" s="63" t="s">
        <v>1315</v>
      </c>
      <c r="B25" s="64">
        <f>VLOOKUP($A25,'Return Data'!$B$7:$R$2843,3,0)</f>
        <v>44413</v>
      </c>
      <c r="C25" s="65">
        <f>VLOOKUP($A25,'Return Data'!$B$7:$R$2843,4,0)</f>
        <v>1109.9477999999999</v>
      </c>
      <c r="D25" s="65">
        <f>VLOOKUP($A25,'Return Data'!$B$7:$R$2843,5,0)</f>
        <v>3.0026000000000002</v>
      </c>
      <c r="E25" s="66">
        <f t="shared" si="0"/>
        <v>14</v>
      </c>
      <c r="F25" s="65">
        <f>VLOOKUP($A25,'Return Data'!$B$7:$R$2843,6,0)</f>
        <v>3.0535000000000001</v>
      </c>
      <c r="G25" s="66">
        <f t="shared" si="1"/>
        <v>13</v>
      </c>
      <c r="H25" s="65">
        <f>VLOOKUP($A25,'Return Data'!$B$7:$R$2843,7,0)</f>
        <v>3.0811999999999999</v>
      </c>
      <c r="I25" s="66">
        <f t="shared" si="2"/>
        <v>17</v>
      </c>
      <c r="J25" s="65">
        <f>VLOOKUP($A25,'Return Data'!$B$7:$R$2843,8,0)</f>
        <v>3.1114999999999999</v>
      </c>
      <c r="K25" s="66">
        <f t="shared" si="3"/>
        <v>17</v>
      </c>
      <c r="L25" s="65">
        <f>VLOOKUP($A25,'Return Data'!$B$7:$R$2843,9,0)</f>
        <v>3.1244000000000001</v>
      </c>
      <c r="M25" s="66">
        <f t="shared" si="4"/>
        <v>19</v>
      </c>
      <c r="N25" s="65">
        <f>VLOOKUP($A25,'Return Data'!$B$7:$R$2843,10,0)</f>
        <v>3.1617999999999999</v>
      </c>
      <c r="O25" s="66">
        <f t="shared" si="5"/>
        <v>20</v>
      </c>
      <c r="P25" s="65">
        <f>VLOOKUP($A25,'Return Data'!$B$7:$R$2843,11,0)</f>
        <v>3.1202000000000001</v>
      </c>
      <c r="Q25" s="66">
        <f t="shared" si="8"/>
        <v>23</v>
      </c>
      <c r="R25" s="65">
        <f>VLOOKUP($A25,'Return Data'!$B$7:$R$2843,12,0)</f>
        <v>3.0828000000000002</v>
      </c>
      <c r="S25" s="66">
        <f t="shared" si="10"/>
        <v>20</v>
      </c>
      <c r="T25" s="65">
        <f>VLOOKUP($A25,'Return Data'!$B$7:$R$2843,13,0)</f>
        <v>3.0937999999999999</v>
      </c>
      <c r="U25" s="66">
        <f t="shared" si="11"/>
        <v>18</v>
      </c>
      <c r="V25" s="65"/>
      <c r="W25" s="66"/>
      <c r="X25" s="65"/>
      <c r="Y25" s="66"/>
      <c r="Z25" s="65">
        <f>VLOOKUP($A25,'Return Data'!$B$7:$R$2843,16,0)</f>
        <v>4.1653000000000002</v>
      </c>
      <c r="AA25" s="67">
        <f t="shared" si="7"/>
        <v>11</v>
      </c>
    </row>
    <row r="26" spans="1:27" x14ac:dyDescent="0.3">
      <c r="A26" s="63" t="s">
        <v>1317</v>
      </c>
      <c r="B26" s="64">
        <f>VLOOKUP($A26,'Return Data'!$B$7:$R$2843,3,0)</f>
        <v>44413</v>
      </c>
      <c r="C26" s="65">
        <f>VLOOKUP($A26,'Return Data'!$B$7:$R$2843,4,0)</f>
        <v>2705.7546666666699</v>
      </c>
      <c r="D26" s="65">
        <f>VLOOKUP($A26,'Return Data'!$B$7:$R$2843,5,0)</f>
        <v>3.0152000000000001</v>
      </c>
      <c r="E26" s="66">
        <f t="shared" si="0"/>
        <v>10</v>
      </c>
      <c r="F26" s="65">
        <f>VLOOKUP($A26,'Return Data'!$B$7:$R$2843,6,0)</f>
        <v>3.0823999999999998</v>
      </c>
      <c r="G26" s="66">
        <f t="shared" si="1"/>
        <v>8</v>
      </c>
      <c r="H26" s="65">
        <f>VLOOKUP($A26,'Return Data'!$B$7:$R$2843,7,0)</f>
        <v>3.1276000000000002</v>
      </c>
      <c r="I26" s="66">
        <f t="shared" si="2"/>
        <v>8</v>
      </c>
      <c r="J26" s="65">
        <f>VLOOKUP($A26,'Return Data'!$B$7:$R$2843,8,0)</f>
        <v>3.1400999999999999</v>
      </c>
      <c r="K26" s="66">
        <f t="shared" si="3"/>
        <v>8</v>
      </c>
      <c r="L26" s="65">
        <f>VLOOKUP($A26,'Return Data'!$B$7:$R$2843,9,0)</f>
        <v>3.1532</v>
      </c>
      <c r="M26" s="66">
        <f t="shared" si="4"/>
        <v>8</v>
      </c>
      <c r="N26" s="65">
        <f>VLOOKUP($A26,'Return Data'!$B$7:$R$2843,10,0)</f>
        <v>3.1882999999999999</v>
      </c>
      <c r="O26" s="66">
        <f t="shared" si="5"/>
        <v>11</v>
      </c>
      <c r="P26" s="65">
        <f>VLOOKUP($A26,'Return Data'!$B$7:$R$2843,11,0)</f>
        <v>3.1560999999999999</v>
      </c>
      <c r="Q26" s="66">
        <f t="shared" si="8"/>
        <v>12</v>
      </c>
      <c r="R26" s="65">
        <f>VLOOKUP($A26,'Return Data'!$B$7:$R$2843,12,0)</f>
        <v>3.1029</v>
      </c>
      <c r="S26" s="66">
        <f t="shared" si="10"/>
        <v>13</v>
      </c>
      <c r="T26" s="65">
        <f>VLOOKUP($A26,'Return Data'!$B$7:$R$2843,13,0)</f>
        <v>3.1118999999999999</v>
      </c>
      <c r="U26" s="66">
        <f t="shared" si="11"/>
        <v>12</v>
      </c>
      <c r="V26" s="65">
        <f>VLOOKUP($A26,'Return Data'!$B$7:$R$2843,17,0)</f>
        <v>3.6718000000000002</v>
      </c>
      <c r="W26" s="66">
        <f t="shared" ref="W26:W36" si="14">RANK(V26,V$8:V$37,0)</f>
        <v>2</v>
      </c>
      <c r="X26" s="65">
        <f>VLOOKUP($A26,'Return Data'!$B$7:$R$2843,14,0)</f>
        <v>4.5198</v>
      </c>
      <c r="Y26" s="66">
        <f t="shared" ref="Y26:Y36" si="15">RANK(X26,X$8:X$37,0)</f>
        <v>2</v>
      </c>
      <c r="Z26" s="65">
        <f>VLOOKUP($A26,'Return Data'!$B$7:$R$2843,16,0)</f>
        <v>6.5951000000000004</v>
      </c>
      <c r="AA26" s="67">
        <f t="shared" si="7"/>
        <v>1</v>
      </c>
    </row>
    <row r="27" spans="1:27" x14ac:dyDescent="0.3">
      <c r="A27" s="63" t="s">
        <v>1319</v>
      </c>
      <c r="B27" s="64">
        <f>VLOOKUP($A27,'Return Data'!$B$7:$R$2843,3,0)</f>
        <v>44413</v>
      </c>
      <c r="C27" s="65">
        <f>VLOOKUP($A27,'Return Data'!$B$7:$R$2843,4,0)</f>
        <v>1078.4391000000001</v>
      </c>
      <c r="D27" s="65">
        <f>VLOOKUP($A27,'Return Data'!$B$7:$R$2843,5,0)</f>
        <v>3.1410999999999998</v>
      </c>
      <c r="E27" s="66">
        <f t="shared" si="0"/>
        <v>4</v>
      </c>
      <c r="F27" s="65">
        <f>VLOOKUP($A27,'Return Data'!$B$7:$R$2843,6,0)</f>
        <v>3.1562999999999999</v>
      </c>
      <c r="G27" s="66">
        <f t="shared" si="1"/>
        <v>4</v>
      </c>
      <c r="H27" s="65">
        <f>VLOOKUP($A27,'Return Data'!$B$7:$R$2843,7,0)</f>
        <v>3.1591999999999998</v>
      </c>
      <c r="I27" s="66">
        <f t="shared" si="2"/>
        <v>5</v>
      </c>
      <c r="J27" s="65">
        <f>VLOOKUP($A27,'Return Data'!$B$7:$R$2843,8,0)</f>
        <v>3.1579999999999999</v>
      </c>
      <c r="K27" s="66">
        <f t="shared" si="3"/>
        <v>5</v>
      </c>
      <c r="L27" s="65">
        <f>VLOOKUP($A27,'Return Data'!$B$7:$R$2843,9,0)</f>
        <v>3.1652</v>
      </c>
      <c r="M27" s="66">
        <f t="shared" si="4"/>
        <v>5</v>
      </c>
      <c r="N27" s="65">
        <f>VLOOKUP($A27,'Return Data'!$B$7:$R$2843,10,0)</f>
        <v>3.2210000000000001</v>
      </c>
      <c r="O27" s="66">
        <f t="shared" si="5"/>
        <v>5</v>
      </c>
      <c r="P27" s="65">
        <f>VLOOKUP($A27,'Return Data'!$B$7:$R$2843,11,0)</f>
        <v>3.1661999999999999</v>
      </c>
      <c r="Q27" s="66">
        <f t="shared" si="8"/>
        <v>8</v>
      </c>
      <c r="R27" s="65">
        <f>VLOOKUP($A27,'Return Data'!$B$7:$R$2843,12,0)</f>
        <v>3.1063000000000001</v>
      </c>
      <c r="S27" s="66">
        <f t="shared" si="10"/>
        <v>12</v>
      </c>
      <c r="T27" s="65">
        <f>VLOOKUP($A27,'Return Data'!$B$7:$R$2843,13,0)</f>
        <v>3.1107</v>
      </c>
      <c r="U27" s="66">
        <f t="shared" si="11"/>
        <v>13</v>
      </c>
      <c r="V27" s="65"/>
      <c r="W27" s="66"/>
      <c r="X27" s="65"/>
      <c r="Y27" s="66"/>
      <c r="Z27" s="65">
        <f>VLOOKUP($A27,'Return Data'!$B$7:$R$2843,16,0)</f>
        <v>3.7206000000000001</v>
      </c>
      <c r="AA27" s="67">
        <f t="shared" si="7"/>
        <v>22</v>
      </c>
    </row>
    <row r="28" spans="1:27" x14ac:dyDescent="0.3">
      <c r="A28" s="63" t="s">
        <v>1321</v>
      </c>
      <c r="B28" s="64">
        <f>VLOOKUP($A28,'Return Data'!$B$7:$R$2843,3,0)</f>
        <v>44413</v>
      </c>
      <c r="C28" s="65">
        <f>VLOOKUP($A28,'Return Data'!$B$7:$R$2843,4,0)</f>
        <v>1076.7926</v>
      </c>
      <c r="D28" s="65">
        <f>VLOOKUP($A28,'Return Data'!$B$7:$R$2843,5,0)</f>
        <v>3.1187999999999998</v>
      </c>
      <c r="E28" s="66">
        <f t="shared" si="0"/>
        <v>6</v>
      </c>
      <c r="F28" s="65">
        <f>VLOOKUP($A28,'Return Data'!$B$7:$R$2843,6,0)</f>
        <v>3.1453000000000002</v>
      </c>
      <c r="G28" s="66">
        <f t="shared" si="1"/>
        <v>5</v>
      </c>
      <c r="H28" s="65">
        <f>VLOOKUP($A28,'Return Data'!$B$7:$R$2843,7,0)</f>
        <v>3.1795</v>
      </c>
      <c r="I28" s="66">
        <f t="shared" si="2"/>
        <v>3</v>
      </c>
      <c r="J28" s="65">
        <f>VLOOKUP($A28,'Return Data'!$B$7:$R$2843,8,0)</f>
        <v>3.1894999999999998</v>
      </c>
      <c r="K28" s="66">
        <f t="shared" si="3"/>
        <v>4</v>
      </c>
      <c r="L28" s="65">
        <f>VLOOKUP($A28,'Return Data'!$B$7:$R$2843,9,0)</f>
        <v>3.1871999999999998</v>
      </c>
      <c r="M28" s="66">
        <f t="shared" si="4"/>
        <v>4</v>
      </c>
      <c r="N28" s="65">
        <f>VLOOKUP($A28,'Return Data'!$B$7:$R$2843,10,0)</f>
        <v>3.2193000000000001</v>
      </c>
      <c r="O28" s="66">
        <f t="shared" si="5"/>
        <v>6</v>
      </c>
      <c r="P28" s="65">
        <f>VLOOKUP($A28,'Return Data'!$B$7:$R$2843,11,0)</f>
        <v>3.1816</v>
      </c>
      <c r="Q28" s="66">
        <f t="shared" si="8"/>
        <v>6</v>
      </c>
      <c r="R28" s="65">
        <f>VLOOKUP($A28,'Return Data'!$B$7:$R$2843,12,0)</f>
        <v>3.1293000000000002</v>
      </c>
      <c r="S28" s="66">
        <f t="shared" si="10"/>
        <v>6</v>
      </c>
      <c r="T28" s="65">
        <f>VLOOKUP($A28,'Return Data'!$B$7:$R$2843,13,0)</f>
        <v>3.1436999999999999</v>
      </c>
      <c r="U28" s="66">
        <f t="shared" si="11"/>
        <v>4</v>
      </c>
      <c r="V28" s="65"/>
      <c r="W28" s="66"/>
      <c r="X28" s="65"/>
      <c r="Y28" s="66"/>
      <c r="Z28" s="65">
        <f>VLOOKUP($A28,'Return Data'!$B$7:$R$2843,16,0)</f>
        <v>3.6964000000000001</v>
      </c>
      <c r="AA28" s="67">
        <f t="shared" si="7"/>
        <v>24</v>
      </c>
    </row>
    <row r="29" spans="1:27" x14ac:dyDescent="0.3">
      <c r="A29" s="63" t="s">
        <v>1323</v>
      </c>
      <c r="B29" s="64">
        <f>VLOOKUP($A29,'Return Data'!$B$7:$R$2843,3,0)</f>
        <v>44413</v>
      </c>
      <c r="C29" s="65">
        <f>VLOOKUP($A29,'Return Data'!$B$7:$R$2843,4,0)</f>
        <v>1066.1339</v>
      </c>
      <c r="D29" s="65">
        <f>VLOOKUP($A29,'Return Data'!$B$7:$R$2843,5,0)</f>
        <v>3.1055000000000001</v>
      </c>
      <c r="E29" s="66">
        <f t="shared" si="0"/>
        <v>7</v>
      </c>
      <c r="F29" s="65">
        <f>VLOOKUP($A29,'Return Data'!$B$7:$R$2843,6,0)</f>
        <v>3.1619000000000002</v>
      </c>
      <c r="G29" s="66">
        <f t="shared" si="1"/>
        <v>3</v>
      </c>
      <c r="H29" s="65">
        <f>VLOOKUP($A29,'Return Data'!$B$7:$R$2843,7,0)</f>
        <v>3.1829000000000001</v>
      </c>
      <c r="I29" s="66">
        <f t="shared" si="2"/>
        <v>2</v>
      </c>
      <c r="J29" s="65">
        <f>VLOOKUP($A29,'Return Data'!$B$7:$R$2843,8,0)</f>
        <v>3.1964000000000001</v>
      </c>
      <c r="K29" s="66">
        <f t="shared" si="3"/>
        <v>3</v>
      </c>
      <c r="L29" s="65">
        <f>VLOOKUP($A29,'Return Data'!$B$7:$R$2843,9,0)</f>
        <v>3.2054</v>
      </c>
      <c r="M29" s="66">
        <f t="shared" si="4"/>
        <v>2</v>
      </c>
      <c r="N29" s="65">
        <f>VLOOKUP($A29,'Return Data'!$B$7:$R$2843,10,0)</f>
        <v>3.2444999999999999</v>
      </c>
      <c r="O29" s="66">
        <f t="shared" si="5"/>
        <v>2</v>
      </c>
      <c r="P29" s="65">
        <f>VLOOKUP($A29,'Return Data'!$B$7:$R$2843,11,0)</f>
        <v>3.2063999999999999</v>
      </c>
      <c r="Q29" s="66">
        <f t="shared" si="8"/>
        <v>2</v>
      </c>
      <c r="R29" s="65">
        <f>VLOOKUP($A29,'Return Data'!$B$7:$R$2843,12,0)</f>
        <v>3.1663999999999999</v>
      </c>
      <c r="S29" s="66">
        <f t="shared" si="10"/>
        <v>2</v>
      </c>
      <c r="T29" s="65">
        <f>VLOOKUP($A29,'Return Data'!$B$7:$R$2843,13,0)</f>
        <v>3.1814</v>
      </c>
      <c r="U29" s="66">
        <f t="shared" ref="U29" si="16">RANK(T29,T$8:T$37,0)</f>
        <v>1</v>
      </c>
      <c r="V29" s="65"/>
      <c r="W29" s="66"/>
      <c r="X29" s="65"/>
      <c r="Y29" s="66"/>
      <c r="Z29" s="65">
        <f>VLOOKUP($A29,'Return Data'!$B$7:$R$2843,16,0)</f>
        <v>3.605</v>
      </c>
      <c r="AA29" s="67">
        <f t="shared" si="7"/>
        <v>25</v>
      </c>
    </row>
    <row r="30" spans="1:27" x14ac:dyDescent="0.3">
      <c r="A30" s="63" t="s">
        <v>1325</v>
      </c>
      <c r="B30" s="64">
        <f>VLOOKUP($A30,'Return Data'!$B$7:$R$2843,3,0)</f>
        <v>44413</v>
      </c>
      <c r="C30" s="65">
        <f>VLOOKUP($A30,'Return Data'!$B$7:$R$2843,4,0)</f>
        <v>111.68819999999999</v>
      </c>
      <c r="D30" s="65">
        <f>VLOOKUP($A30,'Return Data'!$B$7:$R$2843,5,0)</f>
        <v>3.0068000000000001</v>
      </c>
      <c r="E30" s="66">
        <f t="shared" si="0"/>
        <v>12</v>
      </c>
      <c r="F30" s="65">
        <f>VLOOKUP($A30,'Return Data'!$B$7:$R$2843,6,0)</f>
        <v>3.0508999999999999</v>
      </c>
      <c r="G30" s="66">
        <f t="shared" si="1"/>
        <v>15</v>
      </c>
      <c r="H30" s="65">
        <f>VLOOKUP($A30,'Return Data'!$B$7:$R$2843,7,0)</f>
        <v>3.0831</v>
      </c>
      <c r="I30" s="66">
        <f t="shared" si="2"/>
        <v>16</v>
      </c>
      <c r="J30" s="65">
        <f>VLOOKUP($A30,'Return Data'!$B$7:$R$2843,8,0)</f>
        <v>3.1107</v>
      </c>
      <c r="K30" s="66">
        <f t="shared" si="3"/>
        <v>18</v>
      </c>
      <c r="L30" s="65">
        <f>VLOOKUP($A30,'Return Data'!$B$7:$R$2843,9,0)</f>
        <v>3.1307999999999998</v>
      </c>
      <c r="M30" s="66">
        <f t="shared" si="4"/>
        <v>17</v>
      </c>
      <c r="N30" s="65">
        <f>VLOOKUP($A30,'Return Data'!$B$7:$R$2843,10,0)</f>
        <v>3.1692</v>
      </c>
      <c r="O30" s="66">
        <f t="shared" si="5"/>
        <v>18</v>
      </c>
      <c r="P30" s="65">
        <f>VLOOKUP($A30,'Return Data'!$B$7:$R$2843,11,0)</f>
        <v>3.1282000000000001</v>
      </c>
      <c r="Q30" s="66">
        <f t="shared" si="8"/>
        <v>17</v>
      </c>
      <c r="R30" s="65">
        <f>VLOOKUP($A30,'Return Data'!$B$7:$R$2843,12,0)</f>
        <v>3.0924999999999998</v>
      </c>
      <c r="S30" s="66">
        <f t="shared" si="10"/>
        <v>16</v>
      </c>
      <c r="T30" s="65">
        <f>VLOOKUP($A30,'Return Data'!$B$7:$R$2843,13,0)</f>
        <v>3.1019000000000001</v>
      </c>
      <c r="U30" s="66">
        <f t="shared" si="11"/>
        <v>15</v>
      </c>
      <c r="V30" s="65"/>
      <c r="W30" s="66"/>
      <c r="X30" s="65"/>
      <c r="Y30" s="66"/>
      <c r="Z30" s="65">
        <f>VLOOKUP($A30,'Return Data'!$B$7:$R$2843,16,0)</f>
        <v>4.2878999999999996</v>
      </c>
      <c r="AA30" s="67">
        <f t="shared" si="7"/>
        <v>9</v>
      </c>
    </row>
    <row r="31" spans="1:27" x14ac:dyDescent="0.3">
      <c r="A31" s="63" t="s">
        <v>1327</v>
      </c>
      <c r="B31" s="64">
        <f>VLOOKUP($A31,'Return Data'!$B$7:$R$2843,3,0)</f>
        <v>44413</v>
      </c>
      <c r="C31" s="65">
        <f>VLOOKUP($A31,'Return Data'!$B$7:$R$2843,4,0)</f>
        <v>1073.9576</v>
      </c>
      <c r="D31" s="65">
        <f>VLOOKUP($A31,'Return Data'!$B$7:$R$2843,5,0)</f>
        <v>3.1541999999999999</v>
      </c>
      <c r="E31" s="66">
        <f t="shared" si="0"/>
        <v>2</v>
      </c>
      <c r="F31" s="65">
        <f>VLOOKUP($A31,'Return Data'!$B$7:$R$2843,6,0)</f>
        <v>3.1922000000000001</v>
      </c>
      <c r="G31" s="66">
        <f t="shared" si="1"/>
        <v>1</v>
      </c>
      <c r="H31" s="65">
        <f>VLOOKUP($A31,'Return Data'!$B$7:$R$2843,7,0)</f>
        <v>3.2040000000000002</v>
      </c>
      <c r="I31" s="66">
        <f t="shared" si="2"/>
        <v>1</v>
      </c>
      <c r="J31" s="65">
        <f>VLOOKUP($A31,'Return Data'!$B$7:$R$2843,8,0)</f>
        <v>3.2033</v>
      </c>
      <c r="K31" s="66">
        <f t="shared" si="3"/>
        <v>1</v>
      </c>
      <c r="L31" s="65">
        <f>VLOOKUP($A31,'Return Data'!$B$7:$R$2843,9,0)</f>
        <v>3.2063000000000001</v>
      </c>
      <c r="M31" s="66">
        <f t="shared" si="4"/>
        <v>1</v>
      </c>
      <c r="N31" s="65">
        <f>VLOOKUP($A31,'Return Data'!$B$7:$R$2843,10,0)</f>
        <v>3.2504</v>
      </c>
      <c r="O31" s="66">
        <f t="shared" si="5"/>
        <v>1</v>
      </c>
      <c r="P31" s="65">
        <f>VLOOKUP($A31,'Return Data'!$B$7:$R$2843,11,0)</f>
        <v>3.2052999999999998</v>
      </c>
      <c r="Q31" s="66">
        <f t="shared" si="8"/>
        <v>4</v>
      </c>
      <c r="R31" s="65">
        <f>VLOOKUP($A31,'Return Data'!$B$7:$R$2843,12,0)</f>
        <v>3.1633</v>
      </c>
      <c r="S31" s="66">
        <f t="shared" si="10"/>
        <v>3</v>
      </c>
      <c r="T31" s="65">
        <f>VLOOKUP($A31,'Return Data'!$B$7:$R$2843,13,0)</f>
        <v>3.1644000000000001</v>
      </c>
      <c r="U31" s="66">
        <f t="shared" si="11"/>
        <v>3</v>
      </c>
      <c r="V31" s="65"/>
      <c r="W31" s="66"/>
      <c r="X31" s="65"/>
      <c r="Y31" s="66"/>
      <c r="Z31" s="65">
        <f>VLOOKUP($A31,'Return Data'!$B$7:$R$2843,16,0)</f>
        <v>3.7414999999999998</v>
      </c>
      <c r="AA31" s="67">
        <f t="shared" si="7"/>
        <v>20</v>
      </c>
    </row>
    <row r="32" spans="1:27" x14ac:dyDescent="0.3">
      <c r="A32" s="63" t="s">
        <v>1329</v>
      </c>
      <c r="B32" s="64">
        <f>VLOOKUP($A32,'Return Data'!$B$7:$R$2843,3,0)</f>
        <v>44413</v>
      </c>
      <c r="C32" s="65">
        <f>VLOOKUP($A32,'Return Data'!$B$7:$R$2843,4,0)</f>
        <v>3388.7262999999998</v>
      </c>
      <c r="D32" s="65">
        <f>VLOOKUP($A32,'Return Data'!$B$7:$R$2843,5,0)</f>
        <v>2.9386000000000001</v>
      </c>
      <c r="E32" s="66">
        <f t="shared" si="0"/>
        <v>20</v>
      </c>
      <c r="F32" s="65">
        <f>VLOOKUP($A32,'Return Data'!$B$7:$R$2843,6,0)</f>
        <v>3.0493000000000001</v>
      </c>
      <c r="G32" s="66">
        <f t="shared" si="1"/>
        <v>16</v>
      </c>
      <c r="H32" s="65">
        <f>VLOOKUP($A32,'Return Data'!$B$7:$R$2843,7,0)</f>
        <v>3.0939999999999999</v>
      </c>
      <c r="I32" s="66">
        <f t="shared" si="2"/>
        <v>11</v>
      </c>
      <c r="J32" s="65">
        <f>VLOOKUP($A32,'Return Data'!$B$7:$R$2843,8,0)</f>
        <v>3.1147</v>
      </c>
      <c r="K32" s="66">
        <f t="shared" si="3"/>
        <v>14</v>
      </c>
      <c r="L32" s="65">
        <f>VLOOKUP($A32,'Return Data'!$B$7:$R$2843,9,0)</f>
        <v>3.1233</v>
      </c>
      <c r="M32" s="66">
        <f t="shared" si="4"/>
        <v>21</v>
      </c>
      <c r="N32" s="65">
        <f>VLOOKUP($A32,'Return Data'!$B$7:$R$2843,10,0)</f>
        <v>3.1781000000000001</v>
      </c>
      <c r="O32" s="66">
        <f t="shared" si="5"/>
        <v>12</v>
      </c>
      <c r="P32" s="65">
        <f>VLOOKUP($A32,'Return Data'!$B$7:$R$2843,11,0)</f>
        <v>3.1373000000000002</v>
      </c>
      <c r="Q32" s="66">
        <f t="shared" si="8"/>
        <v>15</v>
      </c>
      <c r="R32" s="65">
        <f>VLOOKUP($A32,'Return Data'!$B$7:$R$2843,12,0)</f>
        <v>3.0855000000000001</v>
      </c>
      <c r="S32" s="66">
        <f t="shared" si="10"/>
        <v>19</v>
      </c>
      <c r="T32" s="65">
        <f>VLOOKUP($A32,'Return Data'!$B$7:$R$2843,13,0)</f>
        <v>3.0931000000000002</v>
      </c>
      <c r="U32" s="66">
        <f t="shared" si="11"/>
        <v>20</v>
      </c>
      <c r="V32" s="65">
        <f>VLOOKUP($A32,'Return Data'!$B$7:$R$2843,17,0)</f>
        <v>3.6435</v>
      </c>
      <c r="W32" s="66">
        <f t="shared" si="14"/>
        <v>4</v>
      </c>
      <c r="X32" s="65">
        <f>VLOOKUP($A32,'Return Data'!$B$7:$R$2843,14,0)</f>
        <v>4.4992000000000001</v>
      </c>
      <c r="Y32" s="66">
        <f t="shared" si="15"/>
        <v>3</v>
      </c>
      <c r="Z32" s="65">
        <f>VLOOKUP($A32,'Return Data'!$B$7:$R$2843,16,0)</f>
        <v>6.4856999999999996</v>
      </c>
      <c r="AA32" s="67">
        <f t="shared" si="7"/>
        <v>3</v>
      </c>
    </row>
    <row r="33" spans="1:27" x14ac:dyDescent="0.3">
      <c r="A33" s="63" t="s">
        <v>1331</v>
      </c>
      <c r="B33" s="64">
        <f>VLOOKUP($A33,'Return Data'!$B$7:$R$2843,3,0)</f>
        <v>44413</v>
      </c>
      <c r="C33" s="65">
        <f>VLOOKUP($A33,'Return Data'!$B$7:$R$2843,4,0)</f>
        <v>1106.3448000000001</v>
      </c>
      <c r="D33" s="65">
        <f>VLOOKUP($A33,'Return Data'!$B$7:$R$2843,5,0)</f>
        <v>2.9925999999999999</v>
      </c>
      <c r="E33" s="66">
        <f t="shared" si="0"/>
        <v>15</v>
      </c>
      <c r="F33" s="65">
        <f>VLOOKUP($A33,'Return Data'!$B$7:$R$2843,6,0)</f>
        <v>3.0348999999999999</v>
      </c>
      <c r="G33" s="66">
        <f t="shared" si="1"/>
        <v>19</v>
      </c>
      <c r="H33" s="65">
        <f>VLOOKUP($A33,'Return Data'!$B$7:$R$2843,7,0)</f>
        <v>3.0695000000000001</v>
      </c>
      <c r="I33" s="66">
        <f t="shared" si="2"/>
        <v>22</v>
      </c>
      <c r="J33" s="65">
        <f>VLOOKUP($A33,'Return Data'!$B$7:$R$2843,8,0)</f>
        <v>3.0861999999999998</v>
      </c>
      <c r="K33" s="66">
        <f t="shared" si="3"/>
        <v>24</v>
      </c>
      <c r="L33" s="65">
        <f>VLOOKUP($A33,'Return Data'!$B$7:$R$2843,9,0)</f>
        <v>3.1131000000000002</v>
      </c>
      <c r="M33" s="66">
        <f t="shared" si="4"/>
        <v>22</v>
      </c>
      <c r="N33" s="65">
        <f>VLOOKUP($A33,'Return Data'!$B$7:$R$2843,10,0)</f>
        <v>3.149</v>
      </c>
      <c r="O33" s="66">
        <f t="shared" si="5"/>
        <v>26</v>
      </c>
      <c r="P33" s="65">
        <f>VLOOKUP($A33,'Return Data'!$B$7:$R$2843,11,0)</f>
        <v>3.1044</v>
      </c>
      <c r="Q33" s="66">
        <f t="shared" si="8"/>
        <v>27</v>
      </c>
      <c r="R33" s="65">
        <f>VLOOKUP($A33,'Return Data'!$B$7:$R$2843,12,0)</f>
        <v>3.0598000000000001</v>
      </c>
      <c r="S33" s="66">
        <f t="shared" si="10"/>
        <v>26</v>
      </c>
      <c r="T33" s="65">
        <f>VLOOKUP($A33,'Return Data'!$B$7:$R$2843,13,0)</f>
        <v>3.0684999999999998</v>
      </c>
      <c r="U33" s="66">
        <f t="shared" si="11"/>
        <v>23</v>
      </c>
      <c r="V33" s="65"/>
      <c r="W33" s="66"/>
      <c r="X33" s="65"/>
      <c r="Y33" s="66"/>
      <c r="Z33" s="65">
        <f>VLOOKUP($A33,'Return Data'!$B$7:$R$2843,16,0)</f>
        <v>4.3361999999999998</v>
      </c>
      <c r="AA33" s="67">
        <f t="shared" si="7"/>
        <v>6</v>
      </c>
    </row>
    <row r="34" spans="1:27" x14ac:dyDescent="0.3">
      <c r="A34" s="63" t="s">
        <v>1333</v>
      </c>
      <c r="B34" s="64">
        <f>VLOOKUP($A34,'Return Data'!$B$7:$R$2843,3,0)</f>
        <v>44413</v>
      </c>
      <c r="C34" s="65">
        <f>VLOOKUP($A34,'Return Data'!$B$7:$R$2843,4,0)</f>
        <v>1097.8960999999999</v>
      </c>
      <c r="D34" s="65">
        <f>VLOOKUP($A34,'Return Data'!$B$7:$R$2843,5,0)</f>
        <v>2.9889999999999999</v>
      </c>
      <c r="E34" s="66">
        <f t="shared" si="0"/>
        <v>16</v>
      </c>
      <c r="F34" s="65">
        <f>VLOOKUP($A34,'Return Data'!$B$7:$R$2843,6,0)</f>
        <v>3.0693000000000001</v>
      </c>
      <c r="G34" s="66">
        <f t="shared" si="1"/>
        <v>11</v>
      </c>
      <c r="H34" s="65">
        <f>VLOOKUP($A34,'Return Data'!$B$7:$R$2843,7,0)</f>
        <v>3.097</v>
      </c>
      <c r="I34" s="66">
        <f t="shared" si="2"/>
        <v>10</v>
      </c>
      <c r="J34" s="65">
        <f>VLOOKUP($A34,'Return Data'!$B$7:$R$2843,8,0)</f>
        <v>3.1118999999999999</v>
      </c>
      <c r="K34" s="66">
        <f t="shared" si="3"/>
        <v>16</v>
      </c>
      <c r="L34" s="65">
        <f>VLOOKUP($A34,'Return Data'!$B$7:$R$2843,9,0)</f>
        <v>3.1263999999999998</v>
      </c>
      <c r="M34" s="66">
        <f t="shared" si="4"/>
        <v>18</v>
      </c>
      <c r="N34" s="65">
        <f>VLOOKUP($A34,'Return Data'!$B$7:$R$2843,10,0)</f>
        <v>3.1768999999999998</v>
      </c>
      <c r="O34" s="66">
        <f t="shared" si="5"/>
        <v>13</v>
      </c>
      <c r="P34" s="65">
        <f>VLOOKUP($A34,'Return Data'!$B$7:$R$2843,11,0)</f>
        <v>3.165</v>
      </c>
      <c r="Q34" s="66">
        <f t="shared" si="8"/>
        <v>11</v>
      </c>
      <c r="R34" s="65">
        <f>VLOOKUP($A34,'Return Data'!$B$7:$R$2843,12,0)</f>
        <v>3.1187</v>
      </c>
      <c r="S34" s="66">
        <f t="shared" si="10"/>
        <v>10</v>
      </c>
      <c r="T34" s="65">
        <f>VLOOKUP($A34,'Return Data'!$B$7:$R$2843,13,0)</f>
        <v>3.1282000000000001</v>
      </c>
      <c r="U34" s="66">
        <f t="shared" si="11"/>
        <v>7</v>
      </c>
      <c r="V34" s="65"/>
      <c r="W34" s="66"/>
      <c r="X34" s="65"/>
      <c r="Y34" s="66"/>
      <c r="Z34" s="65">
        <f>VLOOKUP($A34,'Return Data'!$B$7:$R$2843,16,0)</f>
        <v>4.0191999999999997</v>
      </c>
      <c r="AA34" s="67">
        <f t="shared" si="7"/>
        <v>13</v>
      </c>
    </row>
    <row r="35" spans="1:27" x14ac:dyDescent="0.3">
      <c r="A35" s="63" t="s">
        <v>1335</v>
      </c>
      <c r="B35" s="64">
        <f>VLOOKUP($A35,'Return Data'!$B$7:$R$2843,3,0)</f>
        <v>44413</v>
      </c>
      <c r="C35" s="65">
        <f>VLOOKUP($A35,'Return Data'!$B$7:$R$2843,4,0)</f>
        <v>1095.6523999999999</v>
      </c>
      <c r="D35" s="65">
        <f>VLOOKUP($A35,'Return Data'!$B$7:$R$2843,5,0)</f>
        <v>3.3050000000000002</v>
      </c>
      <c r="E35" s="66">
        <f t="shared" si="0"/>
        <v>1</v>
      </c>
      <c r="F35" s="65">
        <f>VLOOKUP($A35,'Return Data'!$B$7:$R$2843,6,0)</f>
        <v>3.1688999999999998</v>
      </c>
      <c r="G35" s="66">
        <f t="shared" si="1"/>
        <v>2</v>
      </c>
      <c r="H35" s="65">
        <f>VLOOKUP($A35,'Return Data'!$B$7:$R$2843,7,0)</f>
        <v>3.1591</v>
      </c>
      <c r="I35" s="66">
        <f t="shared" si="2"/>
        <v>6</v>
      </c>
      <c r="J35" s="65">
        <f>VLOOKUP($A35,'Return Data'!$B$7:$R$2843,8,0)</f>
        <v>3.1564999999999999</v>
      </c>
      <c r="K35" s="66">
        <f t="shared" si="3"/>
        <v>6</v>
      </c>
      <c r="L35" s="65">
        <f>VLOOKUP($A35,'Return Data'!$B$7:$R$2843,9,0)</f>
        <v>3.1366999999999998</v>
      </c>
      <c r="M35" s="66">
        <f t="shared" si="4"/>
        <v>13</v>
      </c>
      <c r="N35" s="65">
        <f>VLOOKUP($A35,'Return Data'!$B$7:$R$2843,10,0)</f>
        <v>3.1718000000000002</v>
      </c>
      <c r="O35" s="66">
        <f t="shared" si="5"/>
        <v>17</v>
      </c>
      <c r="P35" s="65">
        <f>VLOOKUP($A35,'Return Data'!$B$7:$R$2843,11,0)</f>
        <v>3.1238000000000001</v>
      </c>
      <c r="Q35" s="66">
        <f t="shared" si="8"/>
        <v>19</v>
      </c>
      <c r="R35" s="65">
        <f>VLOOKUP($A35,'Return Data'!$B$7:$R$2843,12,0)</f>
        <v>3.0819999999999999</v>
      </c>
      <c r="S35" s="66">
        <f t="shared" si="10"/>
        <v>21</v>
      </c>
      <c r="T35" s="65">
        <f>VLOOKUP($A35,'Return Data'!$B$7:$R$2843,13,0)</f>
        <v>3.093</v>
      </c>
      <c r="U35" s="66">
        <f t="shared" si="11"/>
        <v>21</v>
      </c>
      <c r="V35" s="65"/>
      <c r="W35" s="66"/>
      <c r="X35" s="65"/>
      <c r="Y35" s="66"/>
      <c r="Z35" s="65">
        <f>VLOOKUP($A35,'Return Data'!$B$7:$R$2843,16,0)</f>
        <v>3.9367000000000001</v>
      </c>
      <c r="AA35" s="67">
        <f t="shared" si="7"/>
        <v>16</v>
      </c>
    </row>
    <row r="36" spans="1:27" x14ac:dyDescent="0.3">
      <c r="A36" s="63" t="s">
        <v>1337</v>
      </c>
      <c r="B36" s="64">
        <f>VLOOKUP($A36,'Return Data'!$B$7:$R$2843,3,0)</f>
        <v>44413</v>
      </c>
      <c r="C36" s="65">
        <f>VLOOKUP($A36,'Return Data'!$B$7:$R$2843,4,0)</f>
        <v>2848.6567</v>
      </c>
      <c r="D36" s="65">
        <f>VLOOKUP($A36,'Return Data'!$B$7:$R$2843,5,0)</f>
        <v>2.9165000000000001</v>
      </c>
      <c r="E36" s="66">
        <f t="shared" si="0"/>
        <v>24</v>
      </c>
      <c r="F36" s="65">
        <f>VLOOKUP($A36,'Return Data'!$B$7:$R$2843,6,0)</f>
        <v>3.0182000000000002</v>
      </c>
      <c r="G36" s="66">
        <f t="shared" si="1"/>
        <v>22</v>
      </c>
      <c r="H36" s="65">
        <f>VLOOKUP($A36,'Return Data'!$B$7:$R$2843,7,0)</f>
        <v>3.0750999999999999</v>
      </c>
      <c r="I36" s="66">
        <f t="shared" si="2"/>
        <v>20</v>
      </c>
      <c r="J36" s="65">
        <f>VLOOKUP($A36,'Return Data'!$B$7:$R$2843,8,0)</f>
        <v>3.1139000000000001</v>
      </c>
      <c r="K36" s="66">
        <f t="shared" si="3"/>
        <v>15</v>
      </c>
      <c r="L36" s="65">
        <f>VLOOKUP($A36,'Return Data'!$B$7:$R$2843,9,0)</f>
        <v>3.1236999999999999</v>
      </c>
      <c r="M36" s="66">
        <f t="shared" si="4"/>
        <v>20</v>
      </c>
      <c r="N36" s="65">
        <f>VLOOKUP($A36,'Return Data'!$B$7:$R$2843,10,0)</f>
        <v>3.1768000000000001</v>
      </c>
      <c r="O36" s="66">
        <f t="shared" si="5"/>
        <v>14</v>
      </c>
      <c r="P36" s="65">
        <f>VLOOKUP($A36,'Return Data'!$B$7:$R$2843,11,0)</f>
        <v>3.1377999999999999</v>
      </c>
      <c r="Q36" s="66">
        <f t="shared" si="8"/>
        <v>14</v>
      </c>
      <c r="R36" s="65">
        <f>VLOOKUP($A36,'Return Data'!$B$7:$R$2843,12,0)</f>
        <v>3.0922000000000001</v>
      </c>
      <c r="S36" s="66">
        <f t="shared" si="10"/>
        <v>17</v>
      </c>
      <c r="T36" s="65">
        <f>VLOOKUP($A36,'Return Data'!$B$7:$R$2843,13,0)</f>
        <v>3.1078999999999999</v>
      </c>
      <c r="U36" s="66">
        <f t="shared" si="11"/>
        <v>14</v>
      </c>
      <c r="V36" s="65">
        <f>VLOOKUP($A36,'Return Data'!$B$7:$R$2843,17,0)</f>
        <v>3.681</v>
      </c>
      <c r="W36" s="66">
        <f t="shared" si="14"/>
        <v>1</v>
      </c>
      <c r="X36" s="65">
        <f>VLOOKUP($A36,'Return Data'!$B$7:$R$2843,14,0)</f>
        <v>4.5373999999999999</v>
      </c>
      <c r="Y36" s="66">
        <f t="shared" si="15"/>
        <v>1</v>
      </c>
      <c r="Z36" s="65">
        <f>VLOOKUP($A36,'Return Data'!$B$7:$R$2843,16,0)</f>
        <v>6.5871000000000004</v>
      </c>
      <c r="AA36" s="67">
        <f t="shared" si="7"/>
        <v>2</v>
      </c>
    </row>
    <row r="37" spans="1:27" x14ac:dyDescent="0.3">
      <c r="A37" s="63" t="s">
        <v>1339</v>
      </c>
      <c r="B37" s="64">
        <f>VLOOKUP($A37,'Return Data'!$B$7:$R$2843,3,0)</f>
        <v>44413</v>
      </c>
      <c r="C37" s="65">
        <f>VLOOKUP($A37,'Return Data'!$B$7:$R$2843,4,0)</f>
        <v>1070.7815000000001</v>
      </c>
      <c r="D37" s="65">
        <f>VLOOKUP($A37,'Return Data'!$B$7:$R$2843,5,0)</f>
        <v>2.7545000000000002</v>
      </c>
      <c r="E37" s="66">
        <f t="shared" si="0"/>
        <v>30</v>
      </c>
      <c r="F37" s="65">
        <f>VLOOKUP($A37,'Return Data'!$B$7:$R$2843,6,0)</f>
        <v>2.8288000000000002</v>
      </c>
      <c r="G37" s="66">
        <f t="shared" si="1"/>
        <v>30</v>
      </c>
      <c r="H37" s="65">
        <f>VLOOKUP($A37,'Return Data'!$B$7:$R$2843,7,0)</f>
        <v>2.8708</v>
      </c>
      <c r="I37" s="66">
        <f t="shared" si="2"/>
        <v>30</v>
      </c>
      <c r="J37" s="65">
        <f>VLOOKUP($A37,'Return Data'!$B$7:$R$2843,8,0)</f>
        <v>2.8692000000000002</v>
      </c>
      <c r="K37" s="66">
        <f t="shared" si="3"/>
        <v>30</v>
      </c>
      <c r="L37" s="65">
        <f>VLOOKUP($A37,'Return Data'!$B$7:$R$2843,9,0)</f>
        <v>3.1385000000000001</v>
      </c>
      <c r="M37" s="66">
        <f t="shared" si="4"/>
        <v>12</v>
      </c>
      <c r="N37" s="65">
        <f>VLOOKUP($A37,'Return Data'!$B$7:$R$2843,10,0)</f>
        <v>3.2153</v>
      </c>
      <c r="O37" s="66">
        <f t="shared" si="5"/>
        <v>7</v>
      </c>
      <c r="P37" s="65">
        <f>VLOOKUP($A37,'Return Data'!$B$7:$R$2843,11,0)</f>
        <v>3.1069</v>
      </c>
      <c r="Q37" s="66">
        <f t="shared" si="8"/>
        <v>25</v>
      </c>
      <c r="R37" s="65">
        <f>VLOOKUP($A37,'Return Data'!$B$7:$R$2843,12,0)</f>
        <v>3.0366</v>
      </c>
      <c r="S37" s="66">
        <f t="shared" si="10"/>
        <v>28</v>
      </c>
      <c r="T37" s="65">
        <f>VLOOKUP($A37,'Return Data'!$B$7:$R$2843,13,0)</f>
        <v>3.0326</v>
      </c>
      <c r="U37" s="66">
        <f t="shared" si="11"/>
        <v>27</v>
      </c>
      <c r="V37" s="65"/>
      <c r="W37" s="66"/>
      <c r="X37" s="65"/>
      <c r="Y37" s="66"/>
      <c r="Z37" s="65">
        <f>VLOOKUP($A37,'Return Data'!$B$7:$R$2843,16,0)</f>
        <v>3.5630000000000002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2.9953399999999997</v>
      </c>
      <c r="E39" s="74"/>
      <c r="F39" s="75">
        <f>AVERAGE(F8:F37)</f>
        <v>3.0523266666666662</v>
      </c>
      <c r="G39" s="74"/>
      <c r="H39" s="75">
        <f>AVERAGE(H8:H37)</f>
        <v>3.086583333333333</v>
      </c>
      <c r="I39" s="74"/>
      <c r="J39" s="75">
        <f>AVERAGE(J8:J37)</f>
        <v>3.1111433333333331</v>
      </c>
      <c r="K39" s="74"/>
      <c r="L39" s="75">
        <f>AVERAGE(L8:L37)</f>
        <v>3.1345166666666668</v>
      </c>
      <c r="M39" s="74"/>
      <c r="N39" s="75">
        <f>AVERAGE(N8:N37)</f>
        <v>3.1805233333333334</v>
      </c>
      <c r="O39" s="74"/>
      <c r="P39" s="75">
        <f>AVERAGE(P8:P37)</f>
        <v>3.1423500000000004</v>
      </c>
      <c r="Q39" s="74"/>
      <c r="R39" s="75">
        <f>AVERAGE(R8:R37)</f>
        <v>3.0989599999999995</v>
      </c>
      <c r="S39" s="74"/>
      <c r="T39" s="75">
        <f>AVERAGE(T8:T37)</f>
        <v>3.1059740740740751</v>
      </c>
      <c r="U39" s="74"/>
      <c r="V39" s="75">
        <f>AVERAGE(V8:V37)</f>
        <v>3.6575000000000002</v>
      </c>
      <c r="W39" s="74"/>
      <c r="X39" s="75">
        <f>AVERAGE(X8:X37)</f>
        <v>4.5077999999999996</v>
      </c>
      <c r="Y39" s="74"/>
      <c r="Z39" s="75">
        <f>AVERAGE(Z8:Z37)</f>
        <v>4.2176766666666676</v>
      </c>
      <c r="AA39" s="76"/>
    </row>
    <row r="40" spans="1:27" x14ac:dyDescent="0.3">
      <c r="A40" s="73" t="s">
        <v>28</v>
      </c>
      <c r="B40" s="74"/>
      <c r="C40" s="74"/>
      <c r="D40" s="75">
        <f>MIN(D8:D37)</f>
        <v>2.7545000000000002</v>
      </c>
      <c r="E40" s="74"/>
      <c r="F40" s="75">
        <f>MIN(F8:F37)</f>
        <v>2.8288000000000002</v>
      </c>
      <c r="G40" s="74"/>
      <c r="H40" s="75">
        <f>MIN(H8:H37)</f>
        <v>2.8708</v>
      </c>
      <c r="I40" s="74"/>
      <c r="J40" s="75">
        <f>MIN(J8:J37)</f>
        <v>2.8692000000000002</v>
      </c>
      <c r="K40" s="74"/>
      <c r="L40" s="75">
        <f>MIN(L8:L37)</f>
        <v>3.0670000000000002</v>
      </c>
      <c r="M40" s="74"/>
      <c r="N40" s="75">
        <f>MIN(N8:N37)</f>
        <v>3.1019999999999999</v>
      </c>
      <c r="O40" s="74"/>
      <c r="P40" s="75">
        <f>MIN(P8:P37)</f>
        <v>3.0722</v>
      </c>
      <c r="Q40" s="74"/>
      <c r="R40" s="75">
        <f>MIN(R8:R37)</f>
        <v>3.0318000000000001</v>
      </c>
      <c r="S40" s="74"/>
      <c r="T40" s="75">
        <f>MIN(T8:T37)</f>
        <v>3.0326</v>
      </c>
      <c r="U40" s="74"/>
      <c r="V40" s="75">
        <f>MIN(V8:V37)</f>
        <v>3.6223999999999998</v>
      </c>
      <c r="W40" s="74"/>
      <c r="X40" s="75">
        <f>MIN(X8:X37)</f>
        <v>4.4748000000000001</v>
      </c>
      <c r="Y40" s="74"/>
      <c r="Z40" s="75">
        <f>MIN(Z8:Z37)</f>
        <v>3.2595999999999998</v>
      </c>
      <c r="AA40" s="76"/>
    </row>
    <row r="41" spans="1:27" ht="15" thickBot="1" x14ac:dyDescent="0.35">
      <c r="A41" s="77" t="s">
        <v>29</v>
      </c>
      <c r="B41" s="78"/>
      <c r="C41" s="78"/>
      <c r="D41" s="79">
        <f>MAX(D8:D37)</f>
        <v>3.3050000000000002</v>
      </c>
      <c r="E41" s="78"/>
      <c r="F41" s="79">
        <f>MAX(F8:F37)</f>
        <v>3.1922000000000001</v>
      </c>
      <c r="G41" s="78"/>
      <c r="H41" s="79">
        <f>MAX(H8:H37)</f>
        <v>3.2040000000000002</v>
      </c>
      <c r="I41" s="78"/>
      <c r="J41" s="79">
        <f>MAX(J8:J37)</f>
        <v>3.2033</v>
      </c>
      <c r="K41" s="78"/>
      <c r="L41" s="79">
        <f>MAX(L8:L37)</f>
        <v>3.2063000000000001</v>
      </c>
      <c r="M41" s="78"/>
      <c r="N41" s="79">
        <f>MAX(N8:N37)</f>
        <v>3.2504</v>
      </c>
      <c r="O41" s="78"/>
      <c r="P41" s="79">
        <f>MAX(P8:P37)</f>
        <v>3.2107999999999999</v>
      </c>
      <c r="Q41" s="78"/>
      <c r="R41" s="79">
        <f>MAX(R8:R37)</f>
        <v>3.1728000000000001</v>
      </c>
      <c r="S41" s="78"/>
      <c r="T41" s="79">
        <f>MAX(T8:T37)</f>
        <v>3.1814</v>
      </c>
      <c r="U41" s="78"/>
      <c r="V41" s="79">
        <f>MAX(V8:V37)</f>
        <v>3.681</v>
      </c>
      <c r="W41" s="78"/>
      <c r="X41" s="79">
        <f>MAX(X8:X37)</f>
        <v>4.5373999999999999</v>
      </c>
      <c r="Y41" s="78"/>
      <c r="Z41" s="79">
        <f>MAX(Z8:Z37)</f>
        <v>6.5951000000000004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44413</v>
      </c>
      <c r="C8" s="65">
        <f>VLOOKUP($A8,'Return Data'!$B$7:$R$2843,4,0)</f>
        <v>1121.5328</v>
      </c>
      <c r="D8" s="65">
        <f>VLOOKUP($A8,'Return Data'!$B$7:$R$2843,5,0)</f>
        <v>2.9228000000000001</v>
      </c>
      <c r="E8" s="66">
        <f t="shared" ref="E8:E37" si="0">RANK(D8,D$8:D$37,0)</f>
        <v>10</v>
      </c>
      <c r="F8" s="65">
        <f>VLOOKUP($A8,'Return Data'!$B$7:$R$2843,6,0)</f>
        <v>2.9535999999999998</v>
      </c>
      <c r="G8" s="66">
        <f t="shared" ref="G8:G37" si="1">RANK(F8,F$8:F$37,0)</f>
        <v>19</v>
      </c>
      <c r="H8" s="65">
        <f>VLOOKUP($A8,'Return Data'!$B$7:$R$2843,7,0)</f>
        <v>3.0061</v>
      </c>
      <c r="I8" s="66">
        <f t="shared" ref="I8:I37" si="2">RANK(H8,H$8:H$37,0)</f>
        <v>15</v>
      </c>
      <c r="J8" s="65">
        <f>VLOOKUP($A8,'Return Data'!$B$7:$R$2843,8,0)</f>
        <v>3.0215999999999998</v>
      </c>
      <c r="K8" s="66">
        <f t="shared" ref="K8:K37" si="3">RANK(J8,J$8:J$37,0)</f>
        <v>17</v>
      </c>
      <c r="L8" s="65">
        <f>VLOOKUP($A8,'Return Data'!$B$7:$R$2843,9,0)</f>
        <v>3.0413000000000001</v>
      </c>
      <c r="M8" s="66">
        <f t="shared" ref="M8:M37" si="4">RANK(L8,L$8:L$37,0)</f>
        <v>18</v>
      </c>
      <c r="N8" s="65">
        <f>VLOOKUP($A8,'Return Data'!$B$7:$R$2843,10,0)</f>
        <v>3.0943999999999998</v>
      </c>
      <c r="O8" s="66">
        <f t="shared" ref="O8:O37" si="5">RANK(N8,N$8:N$37,0)</f>
        <v>12</v>
      </c>
      <c r="P8" s="65">
        <f>VLOOKUP($A8,'Return Data'!$B$7:$R$2843,11,0)</f>
        <v>3.0644999999999998</v>
      </c>
      <c r="Q8" s="66">
        <f>RANK(P8,P$8:P$37,0)</f>
        <v>11</v>
      </c>
      <c r="R8" s="65">
        <f>VLOOKUP($A8,'Return Data'!$B$7:$R$2843,12,0)</f>
        <v>3.0074000000000001</v>
      </c>
      <c r="S8" s="66">
        <f>RANK(R8,R$8:R$37,0)</f>
        <v>15</v>
      </c>
      <c r="T8" s="65">
        <f>VLOOKUP($A8,'Return Data'!$B$7:$R$2843,13,0)</f>
        <v>3.0061</v>
      </c>
      <c r="U8" s="66">
        <f>RANK(T8,T$8:T$37,0)</f>
        <v>16</v>
      </c>
      <c r="V8" s="65">
        <f>VLOOKUP($A8,'Return Data'!$B$7:$R$2843,17,0)</f>
        <v>3.5459999999999998</v>
      </c>
      <c r="W8" s="66">
        <f t="shared" ref="W8" si="6">RANK(V8,V$8:V$37,0)</f>
        <v>3</v>
      </c>
      <c r="X8" s="65"/>
      <c r="Y8" s="66"/>
      <c r="Z8" s="65">
        <f>VLOOKUP($A8,'Return Data'!$B$7:$R$2843,16,0)</f>
        <v>4.2405999999999997</v>
      </c>
      <c r="AA8" s="67">
        <f t="shared" ref="AA8:AA37" si="7">RANK(Z8,Z$8:Z$37,0)</f>
        <v>5</v>
      </c>
    </row>
    <row r="9" spans="1:27" x14ac:dyDescent="0.3">
      <c r="A9" s="63" t="s">
        <v>1284</v>
      </c>
      <c r="B9" s="64">
        <f>VLOOKUP($A9,'Return Data'!$B$7:$R$2843,3,0)</f>
        <v>44413</v>
      </c>
      <c r="C9" s="65">
        <f>VLOOKUP($A9,'Return Data'!$B$7:$R$2843,4,0)</f>
        <v>1098.4349</v>
      </c>
      <c r="D9" s="65">
        <f>VLOOKUP($A9,'Return Data'!$B$7:$R$2843,5,0)</f>
        <v>2.9045000000000001</v>
      </c>
      <c r="E9" s="66">
        <f t="shared" si="0"/>
        <v>15</v>
      </c>
      <c r="F9" s="65">
        <f>VLOOKUP($A9,'Return Data'!$B$7:$R$2843,6,0)</f>
        <v>2.9781</v>
      </c>
      <c r="G9" s="66">
        <f t="shared" si="1"/>
        <v>12</v>
      </c>
      <c r="H9" s="65">
        <f>VLOOKUP($A9,'Return Data'!$B$7:$R$2843,7,0)</f>
        <v>3.0247000000000002</v>
      </c>
      <c r="I9" s="66">
        <f t="shared" si="2"/>
        <v>9</v>
      </c>
      <c r="J9" s="65">
        <f>VLOOKUP($A9,'Return Data'!$B$7:$R$2843,8,0)</f>
        <v>3.0615999999999999</v>
      </c>
      <c r="K9" s="66">
        <f t="shared" si="3"/>
        <v>6</v>
      </c>
      <c r="L9" s="65">
        <f>VLOOKUP($A9,'Return Data'!$B$7:$R$2843,9,0)</f>
        <v>3.0815000000000001</v>
      </c>
      <c r="M9" s="66">
        <f t="shared" si="4"/>
        <v>5</v>
      </c>
      <c r="N9" s="65">
        <f>VLOOKUP($A9,'Return Data'!$B$7:$R$2843,10,0)</f>
        <v>3.1398999999999999</v>
      </c>
      <c r="O9" s="66">
        <f t="shared" si="5"/>
        <v>5</v>
      </c>
      <c r="P9" s="65">
        <f>VLOOKUP($A9,'Return Data'!$B$7:$R$2843,11,0)</f>
        <v>3.1055999999999999</v>
      </c>
      <c r="Q9" s="66">
        <f>RANK(P9,P$8:P$37,0)</f>
        <v>6</v>
      </c>
      <c r="R9" s="65">
        <f>VLOOKUP($A9,'Return Data'!$B$7:$R$2843,12,0)</f>
        <v>3.0619999999999998</v>
      </c>
      <c r="S9" s="66">
        <f>RANK(R9,R$8:R$37,0)</f>
        <v>7</v>
      </c>
      <c r="T9" s="65">
        <f>VLOOKUP($A9,'Return Data'!$B$7:$R$2843,13,0)</f>
        <v>3.0707</v>
      </c>
      <c r="U9" s="66">
        <f>RANK(T9,T$8:T$37,0)</f>
        <v>6</v>
      </c>
      <c r="V9" s="65"/>
      <c r="W9" s="66"/>
      <c r="X9" s="65"/>
      <c r="Y9" s="66"/>
      <c r="Z9" s="65">
        <f>VLOOKUP($A9,'Return Data'!$B$7:$R$2843,16,0)</f>
        <v>3.9988000000000001</v>
      </c>
      <c r="AA9" s="67">
        <f t="shared" si="7"/>
        <v>12</v>
      </c>
    </row>
    <row r="10" spans="1:27" x14ac:dyDescent="0.3">
      <c r="A10" s="63" t="s">
        <v>1286</v>
      </c>
      <c r="B10" s="64">
        <f>VLOOKUP($A10,'Return Data'!$B$7:$R$2843,3,0)</f>
        <v>44413</v>
      </c>
      <c r="C10" s="65">
        <f>VLOOKUP($A10,'Return Data'!$B$7:$R$2843,4,0)</f>
        <v>1091.5681</v>
      </c>
      <c r="D10" s="65">
        <f>VLOOKUP($A10,'Return Data'!$B$7:$R$2843,5,0)</f>
        <v>3.0598000000000001</v>
      </c>
      <c r="E10" s="66">
        <f t="shared" si="0"/>
        <v>3</v>
      </c>
      <c r="F10" s="65">
        <f>VLOOKUP($A10,'Return Data'!$B$7:$R$2843,6,0)</f>
        <v>3.0749</v>
      </c>
      <c r="G10" s="66">
        <f t="shared" si="1"/>
        <v>2</v>
      </c>
      <c r="H10" s="65">
        <f>VLOOKUP($A10,'Return Data'!$B$7:$R$2843,7,0)</f>
        <v>3.0872000000000002</v>
      </c>
      <c r="I10" s="66">
        <f t="shared" si="2"/>
        <v>3</v>
      </c>
      <c r="J10" s="65">
        <f>VLOOKUP($A10,'Return Data'!$B$7:$R$2843,8,0)</f>
        <v>3.1013000000000002</v>
      </c>
      <c r="K10" s="66">
        <f t="shared" si="3"/>
        <v>3</v>
      </c>
      <c r="L10" s="65">
        <f>VLOOKUP($A10,'Return Data'!$B$7:$R$2843,9,0)</f>
        <v>3.1086999999999998</v>
      </c>
      <c r="M10" s="66">
        <f t="shared" si="4"/>
        <v>3</v>
      </c>
      <c r="N10" s="65">
        <f>VLOOKUP($A10,'Return Data'!$B$7:$R$2843,10,0)</f>
        <v>3.1452</v>
      </c>
      <c r="O10" s="66">
        <f t="shared" si="5"/>
        <v>4</v>
      </c>
      <c r="P10" s="65">
        <f>VLOOKUP($A10,'Return Data'!$B$7:$R$2843,11,0)</f>
        <v>3.1160000000000001</v>
      </c>
      <c r="Q10" s="66">
        <f>RANK(P10,P$8:P$37,0)</f>
        <v>3</v>
      </c>
      <c r="R10" s="65">
        <f>VLOOKUP($A10,'Return Data'!$B$7:$R$2843,12,0)</f>
        <v>3.0749</v>
      </c>
      <c r="S10" s="66">
        <f>RANK(R10,R$8:R$37,0)</f>
        <v>3</v>
      </c>
      <c r="T10" s="65">
        <f>VLOOKUP($A10,'Return Data'!$B$7:$R$2843,13,0)</f>
        <v>3.0790999999999999</v>
      </c>
      <c r="U10" s="66">
        <f>RANK(T10,T$8:T$37,0)</f>
        <v>3</v>
      </c>
      <c r="V10" s="65"/>
      <c r="W10" s="66"/>
      <c r="X10" s="65"/>
      <c r="Y10" s="66"/>
      <c r="Z10" s="65">
        <f>VLOOKUP($A10,'Return Data'!$B$7:$R$2843,16,0)</f>
        <v>3.9060000000000001</v>
      </c>
      <c r="AA10" s="67">
        <f t="shared" si="7"/>
        <v>14</v>
      </c>
    </row>
    <row r="11" spans="1:27" x14ac:dyDescent="0.3">
      <c r="A11" s="63" t="s">
        <v>1288</v>
      </c>
      <c r="B11" s="64">
        <f>VLOOKUP($A11,'Return Data'!$B$7:$R$2843,3,0)</f>
        <v>44413</v>
      </c>
      <c r="C11" s="65">
        <f>VLOOKUP($A11,'Return Data'!$B$7:$R$2843,4,0)</f>
        <v>1092.4311</v>
      </c>
      <c r="D11" s="65">
        <f>VLOOKUP($A11,'Return Data'!$B$7:$R$2843,5,0)</f>
        <v>2.8469000000000002</v>
      </c>
      <c r="E11" s="66">
        <f t="shared" si="0"/>
        <v>23</v>
      </c>
      <c r="F11" s="65">
        <f>VLOOKUP($A11,'Return Data'!$B$7:$R$2843,6,0)</f>
        <v>2.9432</v>
      </c>
      <c r="G11" s="66">
        <f t="shared" si="1"/>
        <v>21</v>
      </c>
      <c r="H11" s="65">
        <f>VLOOKUP($A11,'Return Data'!$B$7:$R$2843,7,0)</f>
        <v>2.9863</v>
      </c>
      <c r="I11" s="66">
        <f t="shared" si="2"/>
        <v>20</v>
      </c>
      <c r="J11" s="65">
        <f>VLOOKUP($A11,'Return Data'!$B$7:$R$2843,8,0)</f>
        <v>3.0135999999999998</v>
      </c>
      <c r="K11" s="66">
        <f t="shared" si="3"/>
        <v>20</v>
      </c>
      <c r="L11" s="65">
        <f>VLOOKUP($A11,'Return Data'!$B$7:$R$2843,9,0)</f>
        <v>3.0594000000000001</v>
      </c>
      <c r="M11" s="66">
        <f t="shared" si="4"/>
        <v>12</v>
      </c>
      <c r="N11" s="65">
        <f>VLOOKUP($A11,'Return Data'!$B$7:$R$2843,10,0)</f>
        <v>3.0680000000000001</v>
      </c>
      <c r="O11" s="66">
        <f t="shared" si="5"/>
        <v>24</v>
      </c>
      <c r="P11" s="65">
        <f>VLOOKUP($A11,'Return Data'!$B$7:$R$2843,11,0)</f>
        <v>3.0404</v>
      </c>
      <c r="Q11" s="66">
        <f>RANK(P11,P$8:P$37,0)</f>
        <v>18</v>
      </c>
      <c r="R11" s="65">
        <f>VLOOKUP($A11,'Return Data'!$B$7:$R$2843,12,0)</f>
        <v>3.0146999999999999</v>
      </c>
      <c r="S11" s="66">
        <f>RANK(R11,R$8:R$37,0)</f>
        <v>12</v>
      </c>
      <c r="T11" s="65">
        <f>VLOOKUP($A11,'Return Data'!$B$7:$R$2843,13,0)</f>
        <v>3.0165999999999999</v>
      </c>
      <c r="U11" s="66">
        <f>RANK(T11,T$8:T$37,0)</f>
        <v>11</v>
      </c>
      <c r="V11" s="65"/>
      <c r="W11" s="66"/>
      <c r="X11" s="65"/>
      <c r="Y11" s="66"/>
      <c r="Z11" s="65">
        <f>VLOOKUP($A11,'Return Data'!$B$7:$R$2843,16,0)</f>
        <v>3.8782000000000001</v>
      </c>
      <c r="AA11" s="67">
        <f t="shared" si="7"/>
        <v>15</v>
      </c>
    </row>
    <row r="12" spans="1:27" x14ac:dyDescent="0.3">
      <c r="A12" s="63" t="s">
        <v>1290</v>
      </c>
      <c r="B12" s="64">
        <f>VLOOKUP($A12,'Return Data'!$B$7:$R$2843,3,0)</f>
        <v>44413</v>
      </c>
      <c r="C12" s="65">
        <f>VLOOKUP($A12,'Return Data'!$B$7:$R$2843,4,0)</f>
        <v>1051.0916</v>
      </c>
      <c r="D12" s="65">
        <f>VLOOKUP($A12,'Return Data'!$B$7:$R$2843,5,0)</f>
        <v>2.8443000000000001</v>
      </c>
      <c r="E12" s="66">
        <f t="shared" si="0"/>
        <v>24</v>
      </c>
      <c r="F12" s="65">
        <f>VLOOKUP($A12,'Return Data'!$B$7:$R$2843,6,0)</f>
        <v>2.8517000000000001</v>
      </c>
      <c r="G12" s="66">
        <f t="shared" si="1"/>
        <v>29</v>
      </c>
      <c r="H12" s="65">
        <f>VLOOKUP($A12,'Return Data'!$B$7:$R$2843,7,0)</f>
        <v>2.8744000000000001</v>
      </c>
      <c r="I12" s="66">
        <f t="shared" si="2"/>
        <v>29</v>
      </c>
      <c r="J12" s="65">
        <f>VLOOKUP($A12,'Return Data'!$B$7:$R$2843,8,0)</f>
        <v>2.9733999999999998</v>
      </c>
      <c r="K12" s="66">
        <f t="shared" si="3"/>
        <v>26</v>
      </c>
      <c r="L12" s="65">
        <f>VLOOKUP($A12,'Return Data'!$B$7:$R$2843,9,0)</f>
        <v>3.0661</v>
      </c>
      <c r="M12" s="66">
        <f t="shared" si="4"/>
        <v>8</v>
      </c>
      <c r="N12" s="65">
        <f>VLOOKUP($A12,'Return Data'!$B$7:$R$2843,10,0)</f>
        <v>3.1634000000000002</v>
      </c>
      <c r="O12" s="66">
        <f t="shared" si="5"/>
        <v>2</v>
      </c>
      <c r="P12" s="65">
        <f>VLOOKUP($A12,'Return Data'!$B$7:$R$2843,11,0)</f>
        <v>3.1198999999999999</v>
      </c>
      <c r="Q12" s="66">
        <f t="shared" ref="Q12:Q37" si="8">RANK(P12,P$8:P$37,0)</f>
        <v>2</v>
      </c>
      <c r="R12" s="65">
        <f>VLOOKUP($A12,'Return Data'!$B$7:$R$2843,12,0)</f>
        <v>3.0825</v>
      </c>
      <c r="S12" s="66">
        <f>RANK(R12,R$8:R$37,0)</f>
        <v>2</v>
      </c>
      <c r="T12" s="65"/>
      <c r="U12" s="66"/>
      <c r="V12" s="65"/>
      <c r="W12" s="66"/>
      <c r="X12" s="65"/>
      <c r="Y12" s="66"/>
      <c r="Z12" s="65">
        <f>VLOOKUP($A12,'Return Data'!$B$7:$R$2843,16,0)</f>
        <v>3.3228</v>
      </c>
      <c r="AA12" s="67">
        <f t="shared" si="7"/>
        <v>29</v>
      </c>
    </row>
    <row r="13" spans="1:27" x14ac:dyDescent="0.3">
      <c r="A13" s="63" t="s">
        <v>1292</v>
      </c>
      <c r="B13" s="64">
        <f>VLOOKUP($A13,'Return Data'!$B$7:$R$2843,3,0)</f>
        <v>44413</v>
      </c>
      <c r="C13" s="65">
        <f>VLOOKUP($A13,'Return Data'!$B$7:$R$2843,4,0)</f>
        <v>1076.8261</v>
      </c>
      <c r="D13" s="65">
        <f>VLOOKUP($A13,'Return Data'!$B$7:$R$2843,5,0)</f>
        <v>2.9830999999999999</v>
      </c>
      <c r="E13" s="66">
        <f t="shared" si="0"/>
        <v>8</v>
      </c>
      <c r="F13" s="65">
        <f>VLOOKUP($A13,'Return Data'!$B$7:$R$2843,6,0)</f>
        <v>3.0333000000000001</v>
      </c>
      <c r="G13" s="66">
        <f t="shared" si="1"/>
        <v>6</v>
      </c>
      <c r="H13" s="65">
        <f>VLOOKUP($A13,'Return Data'!$B$7:$R$2843,7,0)</f>
        <v>3.0573000000000001</v>
      </c>
      <c r="I13" s="66">
        <f t="shared" si="2"/>
        <v>6</v>
      </c>
      <c r="J13" s="65">
        <f>VLOOKUP($A13,'Return Data'!$B$7:$R$2843,8,0)</f>
        <v>3.0807000000000002</v>
      </c>
      <c r="K13" s="66">
        <f t="shared" si="3"/>
        <v>5</v>
      </c>
      <c r="L13" s="65">
        <f>VLOOKUP($A13,'Return Data'!$B$7:$R$2843,9,0)</f>
        <v>3.0897999999999999</v>
      </c>
      <c r="M13" s="66">
        <f t="shared" si="4"/>
        <v>4</v>
      </c>
      <c r="N13" s="65">
        <f>VLOOKUP($A13,'Return Data'!$B$7:$R$2843,10,0)</f>
        <v>3.1322999999999999</v>
      </c>
      <c r="O13" s="66">
        <f t="shared" si="5"/>
        <v>7</v>
      </c>
      <c r="P13" s="65">
        <f>VLOOKUP($A13,'Return Data'!$B$7:$R$2843,11,0)</f>
        <v>3.101</v>
      </c>
      <c r="Q13" s="66">
        <f t="shared" si="8"/>
        <v>7</v>
      </c>
      <c r="R13" s="65">
        <f>VLOOKUP($A13,'Return Data'!$B$7:$R$2843,12,0)</f>
        <v>3.0625</v>
      </c>
      <c r="S13" s="66">
        <f t="shared" ref="S13:S37" si="9">RANK(R13,R$8:R$37,0)</f>
        <v>6</v>
      </c>
      <c r="T13" s="65">
        <f>VLOOKUP($A13,'Return Data'!$B$7:$R$2843,13,0)</f>
        <v>3.0750000000000002</v>
      </c>
      <c r="U13" s="66">
        <f t="shared" ref="U13:U37" si="10">RANK(T13,T$8:T$37,0)</f>
        <v>5</v>
      </c>
      <c r="V13" s="65"/>
      <c r="W13" s="66"/>
      <c r="X13" s="65"/>
      <c r="Y13" s="66"/>
      <c r="Z13" s="65">
        <f>VLOOKUP($A13,'Return Data'!$B$7:$R$2843,16,0)</f>
        <v>3.6930999999999998</v>
      </c>
      <c r="AA13" s="67">
        <f t="shared" si="7"/>
        <v>20</v>
      </c>
    </row>
    <row r="14" spans="1:27" x14ac:dyDescent="0.3">
      <c r="A14" s="63" t="s">
        <v>1294</v>
      </c>
      <c r="B14" s="64">
        <f>VLOOKUP($A14,'Return Data'!$B$7:$R$2843,3,0)</f>
        <v>44413</v>
      </c>
      <c r="C14" s="65">
        <f>VLOOKUP($A14,'Return Data'!$B$7:$R$2843,4,0)</f>
        <v>1111.8389999999999</v>
      </c>
      <c r="D14" s="65">
        <f>VLOOKUP($A14,'Return Data'!$B$7:$R$2843,5,0)</f>
        <v>2.8694000000000002</v>
      </c>
      <c r="E14" s="66">
        <f t="shared" si="0"/>
        <v>18</v>
      </c>
      <c r="F14" s="65">
        <f>VLOOKUP($A14,'Return Data'!$B$7:$R$2843,6,0)</f>
        <v>2.9847999999999999</v>
      </c>
      <c r="G14" s="66">
        <f t="shared" si="1"/>
        <v>9</v>
      </c>
      <c r="H14" s="65">
        <f>VLOOKUP($A14,'Return Data'!$B$7:$R$2843,7,0)</f>
        <v>3.0200999999999998</v>
      </c>
      <c r="I14" s="66">
        <f t="shared" si="2"/>
        <v>11</v>
      </c>
      <c r="J14" s="65">
        <f>VLOOKUP($A14,'Return Data'!$B$7:$R$2843,8,0)</f>
        <v>3.0533000000000001</v>
      </c>
      <c r="K14" s="66">
        <f t="shared" si="3"/>
        <v>9</v>
      </c>
      <c r="L14" s="65">
        <f>VLOOKUP($A14,'Return Data'!$B$7:$R$2843,9,0)</f>
        <v>3.0623999999999998</v>
      </c>
      <c r="M14" s="66">
        <f t="shared" si="4"/>
        <v>10</v>
      </c>
      <c r="N14" s="65">
        <f>VLOOKUP($A14,'Return Data'!$B$7:$R$2843,10,0)</f>
        <v>3.0895999999999999</v>
      </c>
      <c r="O14" s="66">
        <f t="shared" si="5"/>
        <v>14</v>
      </c>
      <c r="P14" s="65">
        <f>VLOOKUP($A14,'Return Data'!$B$7:$R$2843,11,0)</f>
        <v>3.0438000000000001</v>
      </c>
      <c r="Q14" s="66">
        <f t="shared" si="8"/>
        <v>16</v>
      </c>
      <c r="R14" s="65">
        <f>VLOOKUP($A14,'Return Data'!$B$7:$R$2843,12,0)</f>
        <v>3.0137999999999998</v>
      </c>
      <c r="S14" s="66">
        <f t="shared" si="9"/>
        <v>13</v>
      </c>
      <c r="T14" s="65">
        <f>VLOOKUP($A14,'Return Data'!$B$7:$R$2843,13,0)</f>
        <v>3.036</v>
      </c>
      <c r="U14" s="66">
        <f t="shared" si="10"/>
        <v>9</v>
      </c>
      <c r="V14" s="65"/>
      <c r="W14" s="66"/>
      <c r="X14" s="65"/>
      <c r="Y14" s="66"/>
      <c r="Z14" s="65">
        <f>VLOOKUP($A14,'Return Data'!$B$7:$R$2843,16,0)</f>
        <v>4.1999000000000004</v>
      </c>
      <c r="AA14" s="67">
        <f t="shared" si="7"/>
        <v>8</v>
      </c>
    </row>
    <row r="15" spans="1:27" x14ac:dyDescent="0.3">
      <c r="A15" s="63" t="s">
        <v>1296</v>
      </c>
      <c r="B15" s="64">
        <f>VLOOKUP($A15,'Return Data'!$B$7:$R$2843,3,0)</f>
        <v>44413</v>
      </c>
      <c r="C15" s="65">
        <f>VLOOKUP($A15,'Return Data'!$B$7:$R$2843,4,0)</f>
        <v>1077.8699999999999</v>
      </c>
      <c r="D15" s="65">
        <f>VLOOKUP($A15,'Return Data'!$B$7:$R$2843,5,0)</f>
        <v>2.7871000000000001</v>
      </c>
      <c r="E15" s="66">
        <f t="shared" si="0"/>
        <v>28</v>
      </c>
      <c r="F15" s="65">
        <f>VLOOKUP($A15,'Return Data'!$B$7:$R$2843,6,0)</f>
        <v>2.9378000000000002</v>
      </c>
      <c r="G15" s="66">
        <f t="shared" si="1"/>
        <v>23</v>
      </c>
      <c r="H15" s="65">
        <f>VLOOKUP($A15,'Return Data'!$B$7:$R$2843,7,0)</f>
        <v>2.9883999999999999</v>
      </c>
      <c r="I15" s="66">
        <f t="shared" si="2"/>
        <v>19</v>
      </c>
      <c r="J15" s="65">
        <f>VLOOKUP($A15,'Return Data'!$B$7:$R$2843,8,0)</f>
        <v>3.0255000000000001</v>
      </c>
      <c r="K15" s="66">
        <f t="shared" si="3"/>
        <v>16</v>
      </c>
      <c r="L15" s="65">
        <f>VLOOKUP($A15,'Return Data'!$B$7:$R$2843,9,0)</f>
        <v>3.0535000000000001</v>
      </c>
      <c r="M15" s="66">
        <f t="shared" si="4"/>
        <v>13</v>
      </c>
      <c r="N15" s="65">
        <f>VLOOKUP($A15,'Return Data'!$B$7:$R$2843,10,0)</f>
        <v>3.0830000000000002</v>
      </c>
      <c r="O15" s="66">
        <f t="shared" si="5"/>
        <v>18</v>
      </c>
      <c r="P15" s="65">
        <f>VLOOKUP($A15,'Return Data'!$B$7:$R$2843,11,0)</f>
        <v>3.0550000000000002</v>
      </c>
      <c r="Q15" s="66">
        <f t="shared" si="8"/>
        <v>14</v>
      </c>
      <c r="R15" s="65">
        <f>VLOOKUP($A15,'Return Data'!$B$7:$R$2843,12,0)</f>
        <v>3.048</v>
      </c>
      <c r="S15" s="66">
        <f t="shared" si="9"/>
        <v>8</v>
      </c>
      <c r="T15" s="65">
        <f>VLOOKUP($A15,'Return Data'!$B$7:$R$2843,13,0)</f>
        <v>3.0889000000000002</v>
      </c>
      <c r="U15" s="66">
        <f t="shared" si="10"/>
        <v>1</v>
      </c>
      <c r="V15" s="65"/>
      <c r="W15" s="66"/>
      <c r="X15" s="65"/>
      <c r="Y15" s="66"/>
      <c r="Z15" s="65">
        <f>VLOOKUP($A15,'Return Data'!$B$7:$R$2843,16,0)</f>
        <v>3.7446999999999999</v>
      </c>
      <c r="AA15" s="67">
        <f t="shared" si="7"/>
        <v>17</v>
      </c>
    </row>
    <row r="16" spans="1:27" x14ac:dyDescent="0.3">
      <c r="A16" s="63" t="s">
        <v>1297</v>
      </c>
      <c r="B16" s="64">
        <f>VLOOKUP($A16,'Return Data'!$B$7:$R$2843,3,0)</f>
        <v>44413</v>
      </c>
      <c r="C16" s="65">
        <f>VLOOKUP($A16,'Return Data'!$B$7:$R$2843,4,0)</f>
        <v>1085.8295000000001</v>
      </c>
      <c r="D16" s="65">
        <f>VLOOKUP($A16,'Return Data'!$B$7:$R$2843,5,0)</f>
        <v>2.8473999999999999</v>
      </c>
      <c r="E16" s="66">
        <f t="shared" si="0"/>
        <v>22</v>
      </c>
      <c r="F16" s="65">
        <f>VLOOKUP($A16,'Return Data'!$B$7:$R$2843,6,0)</f>
        <v>2.9476</v>
      </c>
      <c r="G16" s="66">
        <f t="shared" si="1"/>
        <v>20</v>
      </c>
      <c r="H16" s="65">
        <f>VLOOKUP($A16,'Return Data'!$B$7:$R$2843,7,0)</f>
        <v>2.9813999999999998</v>
      </c>
      <c r="I16" s="66">
        <f t="shared" si="2"/>
        <v>21</v>
      </c>
      <c r="J16" s="65">
        <f>VLOOKUP($A16,'Return Data'!$B$7:$R$2843,8,0)</f>
        <v>3.0186999999999999</v>
      </c>
      <c r="K16" s="66">
        <f t="shared" si="3"/>
        <v>19</v>
      </c>
      <c r="L16" s="65">
        <f>VLOOKUP($A16,'Return Data'!$B$7:$R$2843,9,0)</f>
        <v>3.0316000000000001</v>
      </c>
      <c r="M16" s="66">
        <f t="shared" si="4"/>
        <v>23</v>
      </c>
      <c r="N16" s="65">
        <f>VLOOKUP($A16,'Return Data'!$B$7:$R$2843,10,0)</f>
        <v>3.0823</v>
      </c>
      <c r="O16" s="66">
        <f t="shared" si="5"/>
        <v>19</v>
      </c>
      <c r="P16" s="65">
        <f>VLOOKUP($A16,'Return Data'!$B$7:$R$2843,11,0)</f>
        <v>3.0354999999999999</v>
      </c>
      <c r="Q16" s="66">
        <f t="shared" si="8"/>
        <v>20</v>
      </c>
      <c r="R16" s="65">
        <f>VLOOKUP($A16,'Return Data'!$B$7:$R$2843,12,0)</f>
        <v>2.9889999999999999</v>
      </c>
      <c r="S16" s="66">
        <f t="shared" si="9"/>
        <v>20</v>
      </c>
      <c r="T16" s="65">
        <f>VLOOKUP($A16,'Return Data'!$B$7:$R$2843,13,0)</f>
        <v>3.0024000000000002</v>
      </c>
      <c r="U16" s="66">
        <f t="shared" si="10"/>
        <v>17</v>
      </c>
      <c r="V16" s="65"/>
      <c r="W16" s="66"/>
      <c r="X16" s="65"/>
      <c r="Y16" s="66"/>
      <c r="Z16" s="65">
        <f>VLOOKUP($A16,'Return Data'!$B$7:$R$2843,16,0)</f>
        <v>3.7332999999999998</v>
      </c>
      <c r="AA16" s="67">
        <f t="shared" si="7"/>
        <v>19</v>
      </c>
    </row>
    <row r="17" spans="1:27" x14ac:dyDescent="0.3">
      <c r="A17" s="63" t="s">
        <v>1299</v>
      </c>
      <c r="B17" s="64">
        <f>VLOOKUP($A17,'Return Data'!$B$7:$R$2843,3,0)</f>
        <v>44413</v>
      </c>
      <c r="C17" s="65">
        <f>VLOOKUP($A17,'Return Data'!$B$7:$R$2843,4,0)</f>
        <v>3072.5545000000002</v>
      </c>
      <c r="D17" s="65">
        <f>VLOOKUP($A17,'Return Data'!$B$7:$R$2843,5,0)</f>
        <v>2.9226000000000001</v>
      </c>
      <c r="E17" s="66">
        <f t="shared" si="0"/>
        <v>11</v>
      </c>
      <c r="F17" s="65">
        <f>VLOOKUP($A17,'Return Data'!$B$7:$R$2843,6,0)</f>
        <v>2.9777</v>
      </c>
      <c r="G17" s="66">
        <f t="shared" si="1"/>
        <v>13</v>
      </c>
      <c r="H17" s="65">
        <f>VLOOKUP($A17,'Return Data'!$B$7:$R$2843,7,0)</f>
        <v>2.9792000000000001</v>
      </c>
      <c r="I17" s="66">
        <f t="shared" si="2"/>
        <v>23</v>
      </c>
      <c r="J17" s="65">
        <f>VLOOKUP($A17,'Return Data'!$B$7:$R$2843,8,0)</f>
        <v>3.0032999999999999</v>
      </c>
      <c r="K17" s="66">
        <f t="shared" si="3"/>
        <v>23</v>
      </c>
      <c r="L17" s="65">
        <f>VLOOKUP($A17,'Return Data'!$B$7:$R$2843,9,0)</f>
        <v>3.0121000000000002</v>
      </c>
      <c r="M17" s="66">
        <f t="shared" si="4"/>
        <v>26</v>
      </c>
      <c r="N17" s="65">
        <f>VLOOKUP($A17,'Return Data'!$B$7:$R$2843,10,0)</f>
        <v>3.0571999999999999</v>
      </c>
      <c r="O17" s="66">
        <f t="shared" si="5"/>
        <v>26</v>
      </c>
      <c r="P17" s="65">
        <f>VLOOKUP($A17,'Return Data'!$B$7:$R$2843,11,0)</f>
        <v>3.0192000000000001</v>
      </c>
      <c r="Q17" s="66">
        <f t="shared" si="8"/>
        <v>26</v>
      </c>
      <c r="R17" s="65">
        <f>VLOOKUP($A17,'Return Data'!$B$7:$R$2843,12,0)</f>
        <v>2.9729999999999999</v>
      </c>
      <c r="S17" s="66">
        <f t="shared" si="9"/>
        <v>25</v>
      </c>
      <c r="T17" s="65">
        <f>VLOOKUP($A17,'Return Data'!$B$7:$R$2843,13,0)</f>
        <v>2.9775999999999998</v>
      </c>
      <c r="U17" s="66">
        <f t="shared" si="10"/>
        <v>21</v>
      </c>
      <c r="V17" s="65">
        <f>VLOOKUP($A17,'Return Data'!$B$7:$R$2843,17,0)</f>
        <v>3.5182000000000002</v>
      </c>
      <c r="W17" s="66">
        <f>RANK(V17,V$8:V$37,0)</f>
        <v>4</v>
      </c>
      <c r="X17" s="65">
        <f>VLOOKUP($A17,'Return Data'!$B$7:$R$2843,14,0)</f>
        <v>4.3707000000000003</v>
      </c>
      <c r="Y17" s="66">
        <f>RANK(X17,X$8:X$37,0)</f>
        <v>3</v>
      </c>
      <c r="Z17" s="65">
        <f>VLOOKUP($A17,'Return Data'!$B$7:$R$2843,16,0)</f>
        <v>5.9231999999999996</v>
      </c>
      <c r="AA17" s="67">
        <f t="shared" si="7"/>
        <v>4</v>
      </c>
    </row>
    <row r="18" spans="1:27" x14ac:dyDescent="0.3">
      <c r="A18" s="63" t="s">
        <v>1302</v>
      </c>
      <c r="B18" s="64">
        <f>VLOOKUP($A18,'Return Data'!$B$7:$R$2843,3,0)</f>
        <v>44413</v>
      </c>
      <c r="C18" s="65">
        <f>VLOOKUP($A18,'Return Data'!$B$7:$R$2843,4,0)</f>
        <v>1084.5886</v>
      </c>
      <c r="D18" s="65">
        <f>VLOOKUP($A18,'Return Data'!$B$7:$R$2843,5,0)</f>
        <v>2.9988000000000001</v>
      </c>
      <c r="E18" s="66">
        <f t="shared" si="0"/>
        <v>7</v>
      </c>
      <c r="F18" s="65">
        <f>VLOOKUP($A18,'Return Data'!$B$7:$R$2843,6,0)</f>
        <v>2.9958999999999998</v>
      </c>
      <c r="G18" s="66">
        <f t="shared" si="1"/>
        <v>8</v>
      </c>
      <c r="H18" s="65">
        <f>VLOOKUP($A18,'Return Data'!$B$7:$R$2843,7,0)</f>
        <v>3.0190000000000001</v>
      </c>
      <c r="I18" s="66">
        <f t="shared" si="2"/>
        <v>12</v>
      </c>
      <c r="J18" s="65">
        <f>VLOOKUP($A18,'Return Data'!$B$7:$R$2843,8,0)</f>
        <v>3.0476999999999999</v>
      </c>
      <c r="K18" s="66">
        <f t="shared" si="3"/>
        <v>11</v>
      </c>
      <c r="L18" s="65">
        <f>VLOOKUP($A18,'Return Data'!$B$7:$R$2843,9,0)</f>
        <v>3.0448</v>
      </c>
      <c r="M18" s="66">
        <f t="shared" si="4"/>
        <v>16</v>
      </c>
      <c r="N18" s="65">
        <f>VLOOKUP($A18,'Return Data'!$B$7:$R$2843,10,0)</f>
        <v>3.0924999999999998</v>
      </c>
      <c r="O18" s="66">
        <f t="shared" si="5"/>
        <v>13</v>
      </c>
      <c r="P18" s="65">
        <f>VLOOKUP($A18,'Return Data'!$B$7:$R$2843,11,0)</f>
        <v>3.0583</v>
      </c>
      <c r="Q18" s="66">
        <f t="shared" si="8"/>
        <v>13</v>
      </c>
      <c r="R18" s="65">
        <f>VLOOKUP($A18,'Return Data'!$B$7:$R$2843,12,0)</f>
        <v>3.0034999999999998</v>
      </c>
      <c r="S18" s="66">
        <f t="shared" si="9"/>
        <v>16</v>
      </c>
      <c r="T18" s="65">
        <f>VLOOKUP($A18,'Return Data'!$B$7:$R$2843,13,0)</f>
        <v>3.0118999999999998</v>
      </c>
      <c r="U18" s="66">
        <f t="shared" si="10"/>
        <v>13</v>
      </c>
      <c r="V18" s="65"/>
      <c r="W18" s="66"/>
      <c r="X18" s="65"/>
      <c r="Y18" s="66"/>
      <c r="Z18" s="65">
        <f>VLOOKUP($A18,'Return Data'!$B$7:$R$2843,16,0)</f>
        <v>3.7383000000000002</v>
      </c>
      <c r="AA18" s="67">
        <f t="shared" si="7"/>
        <v>18</v>
      </c>
    </row>
    <row r="19" spans="1:27" x14ac:dyDescent="0.3">
      <c r="A19" s="63" t="s">
        <v>1303</v>
      </c>
      <c r="B19" s="64">
        <f>VLOOKUP($A19,'Return Data'!$B$7:$R$2843,3,0)</f>
        <v>44413</v>
      </c>
      <c r="C19" s="65">
        <f>VLOOKUP($A19,'Return Data'!$B$7:$R$2843,4,0)</f>
        <v>111.8978</v>
      </c>
      <c r="D19" s="65">
        <f>VLOOKUP($A19,'Return Data'!$B$7:$R$2843,5,0)</f>
        <v>2.8380999999999998</v>
      </c>
      <c r="E19" s="66">
        <f t="shared" si="0"/>
        <v>26</v>
      </c>
      <c r="F19" s="65">
        <f>VLOOKUP($A19,'Return Data'!$B$7:$R$2843,6,0)</f>
        <v>2.9255</v>
      </c>
      <c r="G19" s="66">
        <f t="shared" si="1"/>
        <v>25</v>
      </c>
      <c r="H19" s="65">
        <f>VLOOKUP($A19,'Return Data'!$B$7:$R$2843,7,0)</f>
        <v>2.97</v>
      </c>
      <c r="I19" s="66">
        <f t="shared" si="2"/>
        <v>25</v>
      </c>
      <c r="J19" s="65">
        <f>VLOOKUP($A19,'Return Data'!$B$7:$R$2843,8,0)</f>
        <v>2.9973999999999998</v>
      </c>
      <c r="K19" s="66">
        <f t="shared" si="3"/>
        <v>25</v>
      </c>
      <c r="L19" s="65">
        <f>VLOOKUP($A19,'Return Data'!$B$7:$R$2843,9,0)</f>
        <v>3.0097</v>
      </c>
      <c r="M19" s="66">
        <f t="shared" si="4"/>
        <v>27</v>
      </c>
      <c r="N19" s="65">
        <f>VLOOKUP($A19,'Return Data'!$B$7:$R$2843,10,0)</f>
        <v>3.0731000000000002</v>
      </c>
      <c r="O19" s="66">
        <f t="shared" si="5"/>
        <v>23</v>
      </c>
      <c r="P19" s="65">
        <f>VLOOKUP($A19,'Return Data'!$B$7:$R$2843,11,0)</f>
        <v>3.0335000000000001</v>
      </c>
      <c r="Q19" s="66">
        <f t="shared" si="8"/>
        <v>22</v>
      </c>
      <c r="R19" s="65">
        <f>VLOOKUP($A19,'Return Data'!$B$7:$R$2843,12,0)</f>
        <v>2.9849000000000001</v>
      </c>
      <c r="S19" s="66">
        <f t="shared" si="9"/>
        <v>22</v>
      </c>
      <c r="T19" s="65">
        <f>VLOOKUP($A19,'Return Data'!$B$7:$R$2843,13,0)</f>
        <v>2.9923999999999999</v>
      </c>
      <c r="U19" s="66">
        <f t="shared" si="10"/>
        <v>19</v>
      </c>
      <c r="V19" s="65"/>
      <c r="W19" s="66"/>
      <c r="X19" s="65"/>
      <c r="Y19" s="66"/>
      <c r="Z19" s="65">
        <f>VLOOKUP($A19,'Return Data'!$B$7:$R$2843,16,0)</f>
        <v>4.2084000000000001</v>
      </c>
      <c r="AA19" s="67">
        <f t="shared" si="7"/>
        <v>7</v>
      </c>
    </row>
    <row r="20" spans="1:27" x14ac:dyDescent="0.3">
      <c r="A20" s="63" t="s">
        <v>1306</v>
      </c>
      <c r="B20" s="64">
        <f>VLOOKUP($A20,'Return Data'!$B$7:$R$2843,3,0)</f>
        <v>44413</v>
      </c>
      <c r="C20" s="65">
        <f>VLOOKUP($A20,'Return Data'!$B$7:$R$2843,4,0)</f>
        <v>1106.5243</v>
      </c>
      <c r="D20" s="65">
        <f>VLOOKUP($A20,'Return Data'!$B$7:$R$2843,5,0)</f>
        <v>2.8633999999999999</v>
      </c>
      <c r="E20" s="66">
        <f t="shared" si="0"/>
        <v>20</v>
      </c>
      <c r="F20" s="65">
        <f>VLOOKUP($A20,'Return Data'!$B$7:$R$2843,6,0)</f>
        <v>2.9287999999999998</v>
      </c>
      <c r="G20" s="66">
        <f t="shared" si="1"/>
        <v>24</v>
      </c>
      <c r="H20" s="65">
        <f>VLOOKUP($A20,'Return Data'!$B$7:$R$2843,7,0)</f>
        <v>2.9708999999999999</v>
      </c>
      <c r="I20" s="66">
        <f t="shared" si="2"/>
        <v>24</v>
      </c>
      <c r="J20" s="65">
        <f>VLOOKUP($A20,'Return Data'!$B$7:$R$2843,8,0)</f>
        <v>3.0011999999999999</v>
      </c>
      <c r="K20" s="66">
        <f t="shared" si="3"/>
        <v>24</v>
      </c>
      <c r="L20" s="65">
        <f>VLOOKUP($A20,'Return Data'!$B$7:$R$2843,9,0)</f>
        <v>3.0323000000000002</v>
      </c>
      <c r="M20" s="66">
        <f t="shared" si="4"/>
        <v>22</v>
      </c>
      <c r="N20" s="65">
        <f>VLOOKUP($A20,'Return Data'!$B$7:$R$2843,10,0)</f>
        <v>3.0569999999999999</v>
      </c>
      <c r="O20" s="66">
        <f t="shared" si="5"/>
        <v>27</v>
      </c>
      <c r="P20" s="65">
        <f>VLOOKUP($A20,'Return Data'!$B$7:$R$2843,11,0)</f>
        <v>3.0223</v>
      </c>
      <c r="Q20" s="66">
        <f t="shared" si="8"/>
        <v>25</v>
      </c>
      <c r="R20" s="65">
        <f>VLOOKUP($A20,'Return Data'!$B$7:$R$2843,12,0)</f>
        <v>2.9664999999999999</v>
      </c>
      <c r="S20" s="66">
        <f t="shared" si="9"/>
        <v>26</v>
      </c>
      <c r="T20" s="65">
        <f>VLOOKUP($A20,'Return Data'!$B$7:$R$2843,13,0)</f>
        <v>2.9769999999999999</v>
      </c>
      <c r="U20" s="66">
        <f t="shared" si="10"/>
        <v>22</v>
      </c>
      <c r="V20" s="65"/>
      <c r="W20" s="66"/>
      <c r="X20" s="65"/>
      <c r="Y20" s="66"/>
      <c r="Z20" s="65">
        <f>VLOOKUP($A20,'Return Data'!$B$7:$R$2843,16,0)</f>
        <v>4.0526999999999997</v>
      </c>
      <c r="AA20" s="67">
        <f t="shared" si="7"/>
        <v>11</v>
      </c>
    </row>
    <row r="21" spans="1:27" x14ac:dyDescent="0.3">
      <c r="A21" s="63" t="s">
        <v>1308</v>
      </c>
      <c r="B21" s="64">
        <f>VLOOKUP($A21,'Return Data'!$B$7:$R$2843,3,0)</f>
        <v>44413</v>
      </c>
      <c r="C21" s="65">
        <f>VLOOKUP($A21,'Return Data'!$B$7:$R$2843,4,0)</f>
        <v>1076.4748999999999</v>
      </c>
      <c r="D21" s="65">
        <f>VLOOKUP($A21,'Return Data'!$B$7:$R$2843,5,0)</f>
        <v>2.7940999999999998</v>
      </c>
      <c r="E21" s="66">
        <f t="shared" si="0"/>
        <v>27</v>
      </c>
      <c r="F21" s="65">
        <f>VLOOKUP($A21,'Return Data'!$B$7:$R$2843,6,0)</f>
        <v>2.8805000000000001</v>
      </c>
      <c r="G21" s="66">
        <f t="shared" si="1"/>
        <v>27</v>
      </c>
      <c r="H21" s="65">
        <f>VLOOKUP($A21,'Return Data'!$B$7:$R$2843,7,0)</f>
        <v>2.9298000000000002</v>
      </c>
      <c r="I21" s="66">
        <f t="shared" si="2"/>
        <v>28</v>
      </c>
      <c r="J21" s="65">
        <f>VLOOKUP($A21,'Return Data'!$B$7:$R$2843,8,0)</f>
        <v>2.9542000000000002</v>
      </c>
      <c r="K21" s="66">
        <f t="shared" si="3"/>
        <v>29</v>
      </c>
      <c r="L21" s="65">
        <f>VLOOKUP($A21,'Return Data'!$B$7:$R$2843,9,0)</f>
        <v>2.9658000000000002</v>
      </c>
      <c r="M21" s="66">
        <f t="shared" si="4"/>
        <v>30</v>
      </c>
      <c r="N21" s="65">
        <f>VLOOKUP($A21,'Return Data'!$B$7:$R$2843,10,0)</f>
        <v>2.9998999999999998</v>
      </c>
      <c r="O21" s="66">
        <f t="shared" si="5"/>
        <v>30</v>
      </c>
      <c r="P21" s="65">
        <f>VLOOKUP($A21,'Return Data'!$B$7:$R$2843,11,0)</f>
        <v>2.9698000000000002</v>
      </c>
      <c r="Q21" s="66">
        <f t="shared" si="8"/>
        <v>30</v>
      </c>
      <c r="R21" s="65">
        <f>VLOOKUP($A21,'Return Data'!$B$7:$R$2843,12,0)</f>
        <v>2.93</v>
      </c>
      <c r="S21" s="66">
        <f t="shared" si="9"/>
        <v>29</v>
      </c>
      <c r="T21" s="65">
        <f>VLOOKUP($A21,'Return Data'!$B$7:$R$2843,13,0)</f>
        <v>2.9382000000000001</v>
      </c>
      <c r="U21" s="66">
        <f t="shared" si="10"/>
        <v>26</v>
      </c>
      <c r="V21" s="65"/>
      <c r="W21" s="66"/>
      <c r="X21" s="65"/>
      <c r="Y21" s="66"/>
      <c r="Z21" s="65">
        <f>VLOOKUP($A21,'Return Data'!$B$7:$R$2843,16,0)</f>
        <v>3.6073</v>
      </c>
      <c r="AA21" s="67">
        <f t="shared" si="7"/>
        <v>22</v>
      </c>
    </row>
    <row r="22" spans="1:27" x14ac:dyDescent="0.3">
      <c r="A22" s="63" t="s">
        <v>1310</v>
      </c>
      <c r="B22" s="64">
        <f>VLOOKUP($A22,'Return Data'!$B$7:$R$2843,3,0)</f>
        <v>44413</v>
      </c>
      <c r="C22" s="65">
        <f>VLOOKUP($A22,'Return Data'!$B$7:$R$2843,4,0)</f>
        <v>1050.8320000000001</v>
      </c>
      <c r="D22" s="65">
        <f>VLOOKUP($A22,'Return Data'!$B$7:$R$2843,5,0)</f>
        <v>2.8414999999999999</v>
      </c>
      <c r="E22" s="66">
        <f t="shared" si="0"/>
        <v>25</v>
      </c>
      <c r="F22" s="65">
        <f>VLOOKUP($A22,'Return Data'!$B$7:$R$2843,6,0)</f>
        <v>2.9416000000000002</v>
      </c>
      <c r="G22" s="66">
        <f t="shared" si="1"/>
        <v>22</v>
      </c>
      <c r="H22" s="65">
        <f>VLOOKUP($A22,'Return Data'!$B$7:$R$2843,7,0)</f>
        <v>2.9927999999999999</v>
      </c>
      <c r="I22" s="66">
        <f t="shared" si="2"/>
        <v>17</v>
      </c>
      <c r="J22" s="65">
        <f>VLOOKUP($A22,'Return Data'!$B$7:$R$2843,8,0)</f>
        <v>3.0308999999999999</v>
      </c>
      <c r="K22" s="66">
        <f t="shared" si="3"/>
        <v>14</v>
      </c>
      <c r="L22" s="65">
        <f>VLOOKUP($A22,'Return Data'!$B$7:$R$2843,9,0)</f>
        <v>3.0438999999999998</v>
      </c>
      <c r="M22" s="66">
        <f t="shared" si="4"/>
        <v>17</v>
      </c>
      <c r="N22" s="65">
        <f>VLOOKUP($A22,'Return Data'!$B$7:$R$2843,10,0)</f>
        <v>3.0895000000000001</v>
      </c>
      <c r="O22" s="66">
        <f t="shared" si="5"/>
        <v>16</v>
      </c>
      <c r="P22" s="65">
        <f>VLOOKUP($A22,'Return Data'!$B$7:$R$2843,11,0)</f>
        <v>3.0600999999999998</v>
      </c>
      <c r="Q22" s="66">
        <f t="shared" si="8"/>
        <v>12</v>
      </c>
      <c r="R22" s="65">
        <f>VLOOKUP($A22,'Return Data'!$B$7:$R$2843,12,0)</f>
        <v>3.0192000000000001</v>
      </c>
      <c r="S22" s="66">
        <f>RANK(R22,R$8:R$37,0)</f>
        <v>11</v>
      </c>
      <c r="T22" s="65"/>
      <c r="U22" s="66"/>
      <c r="V22" s="65"/>
      <c r="W22" s="66"/>
      <c r="X22" s="65"/>
      <c r="Y22" s="66"/>
      <c r="Z22" s="65">
        <f>VLOOKUP($A22,'Return Data'!$B$7:$R$2843,16,0)</f>
        <v>3.1974</v>
      </c>
      <c r="AA22" s="67">
        <f t="shared" si="7"/>
        <v>30</v>
      </c>
    </row>
    <row r="23" spans="1:27" x14ac:dyDescent="0.3">
      <c r="A23" s="63" t="s">
        <v>1312</v>
      </c>
      <c r="B23" s="64">
        <f>VLOOKUP($A23,'Return Data'!$B$7:$R$2843,3,0)</f>
        <v>44413</v>
      </c>
      <c r="C23" s="65">
        <f>VLOOKUP($A23,'Return Data'!$B$7:$R$2843,4,0)</f>
        <v>1060.048</v>
      </c>
      <c r="D23" s="65">
        <f>VLOOKUP($A23,'Return Data'!$B$7:$R$2843,5,0)</f>
        <v>2.7650999999999999</v>
      </c>
      <c r="E23" s="66">
        <f t="shared" si="0"/>
        <v>29</v>
      </c>
      <c r="F23" s="65">
        <f>VLOOKUP($A23,'Return Data'!$B$7:$R$2843,6,0)</f>
        <v>2.8677000000000001</v>
      </c>
      <c r="G23" s="66">
        <f t="shared" si="1"/>
        <v>28</v>
      </c>
      <c r="H23" s="65">
        <f>VLOOKUP($A23,'Return Data'!$B$7:$R$2843,7,0)</f>
        <v>2.9298999999999999</v>
      </c>
      <c r="I23" s="66">
        <f t="shared" si="2"/>
        <v>27</v>
      </c>
      <c r="J23" s="65">
        <f>VLOOKUP($A23,'Return Data'!$B$7:$R$2843,8,0)</f>
        <v>2.9588999999999999</v>
      </c>
      <c r="K23" s="66">
        <f t="shared" si="3"/>
        <v>28</v>
      </c>
      <c r="L23" s="65">
        <f>VLOOKUP($A23,'Return Data'!$B$7:$R$2843,9,0)</f>
        <v>2.9729999999999999</v>
      </c>
      <c r="M23" s="66">
        <f t="shared" si="4"/>
        <v>29</v>
      </c>
      <c r="N23" s="65">
        <f>VLOOKUP($A23,'Return Data'!$B$7:$R$2843,10,0)</f>
        <v>3.0324</v>
      </c>
      <c r="O23" s="66">
        <f t="shared" si="5"/>
        <v>28</v>
      </c>
      <c r="P23" s="65">
        <f>VLOOKUP($A23,'Return Data'!$B$7:$R$2843,11,0)</f>
        <v>2.9748000000000001</v>
      </c>
      <c r="Q23" s="66">
        <f t="shared" si="8"/>
        <v>29</v>
      </c>
      <c r="R23" s="65">
        <f>VLOOKUP($A23,'Return Data'!$B$7:$R$2843,12,0)</f>
        <v>2.9295</v>
      </c>
      <c r="S23" s="66">
        <f t="shared" si="9"/>
        <v>30</v>
      </c>
      <c r="T23" s="65">
        <f>VLOOKUP($A23,'Return Data'!$B$7:$R$2843,13,0)</f>
        <v>2.9382000000000001</v>
      </c>
      <c r="U23" s="66">
        <f t="shared" si="10"/>
        <v>26</v>
      </c>
      <c r="V23" s="65"/>
      <c r="W23" s="66"/>
      <c r="X23" s="65"/>
      <c r="Y23" s="66"/>
      <c r="Z23" s="65">
        <f>VLOOKUP($A23,'Return Data'!$B$7:$R$2843,16,0)</f>
        <v>3.3235999999999999</v>
      </c>
      <c r="AA23" s="67">
        <f t="shared" si="7"/>
        <v>28</v>
      </c>
    </row>
    <row r="24" spans="1:27" x14ac:dyDescent="0.3">
      <c r="A24" s="63" t="s">
        <v>1314</v>
      </c>
      <c r="B24" s="64">
        <f>VLOOKUP($A24,'Return Data'!$B$7:$R$2843,3,0)</f>
        <v>44413</v>
      </c>
      <c r="C24" s="65">
        <f>VLOOKUP($A24,'Return Data'!$B$7:$R$2843,4,0)</f>
        <v>1056.3943999999999</v>
      </c>
      <c r="D24" s="65">
        <f>VLOOKUP($A24,'Return Data'!$B$7:$R$2843,5,0)</f>
        <v>2.9405999999999999</v>
      </c>
      <c r="E24" s="66">
        <f t="shared" si="0"/>
        <v>9</v>
      </c>
      <c r="F24" s="65">
        <f>VLOOKUP($A24,'Return Data'!$B$7:$R$2843,6,0)</f>
        <v>2.9548999999999999</v>
      </c>
      <c r="G24" s="66">
        <f t="shared" si="1"/>
        <v>17</v>
      </c>
      <c r="H24" s="65">
        <f>VLOOKUP($A24,'Return Data'!$B$7:$R$2843,7,0)</f>
        <v>3.0156000000000001</v>
      </c>
      <c r="I24" s="66">
        <f t="shared" si="2"/>
        <v>13</v>
      </c>
      <c r="J24" s="65">
        <f>VLOOKUP($A24,'Return Data'!$B$7:$R$2843,8,0)</f>
        <v>3.0527000000000002</v>
      </c>
      <c r="K24" s="66">
        <f t="shared" si="3"/>
        <v>10</v>
      </c>
      <c r="L24" s="65">
        <f>VLOOKUP($A24,'Return Data'!$B$7:$R$2843,9,0)</f>
        <v>3.0607000000000002</v>
      </c>
      <c r="M24" s="66">
        <f t="shared" si="4"/>
        <v>11</v>
      </c>
      <c r="N24" s="65">
        <f>VLOOKUP($A24,'Return Data'!$B$7:$R$2843,10,0)</f>
        <v>3.1046999999999998</v>
      </c>
      <c r="O24" s="66">
        <f t="shared" si="5"/>
        <v>11</v>
      </c>
      <c r="P24" s="65">
        <f>VLOOKUP($A24,'Return Data'!$B$7:$R$2843,11,0)</f>
        <v>3.1135999999999999</v>
      </c>
      <c r="Q24" s="66">
        <f t="shared" si="8"/>
        <v>4</v>
      </c>
      <c r="R24" s="65">
        <f>VLOOKUP($A24,'Return Data'!$B$7:$R$2843,12,0)</f>
        <v>3.0659999999999998</v>
      </c>
      <c r="S24" s="66">
        <f>RANK(R24,R$8:R$37,0)</f>
        <v>5</v>
      </c>
      <c r="T24" s="65"/>
      <c r="U24" s="66"/>
      <c r="V24" s="65"/>
      <c r="W24" s="66"/>
      <c r="X24" s="65"/>
      <c r="Y24" s="66"/>
      <c r="Z24" s="65">
        <f>VLOOKUP($A24,'Return Data'!$B$7:$R$2843,16,0)</f>
        <v>3.3315999999999999</v>
      </c>
      <c r="AA24" s="67">
        <f t="shared" si="7"/>
        <v>27</v>
      </c>
    </row>
    <row r="25" spans="1:27" x14ac:dyDescent="0.3">
      <c r="A25" s="63" t="s">
        <v>1316</v>
      </c>
      <c r="B25" s="64">
        <f>VLOOKUP($A25,'Return Data'!$B$7:$R$2843,3,0)</f>
        <v>44413</v>
      </c>
      <c r="C25" s="65">
        <f>VLOOKUP($A25,'Return Data'!$B$7:$R$2843,4,0)</f>
        <v>1107.7896000000001</v>
      </c>
      <c r="D25" s="65">
        <f>VLOOKUP($A25,'Return Data'!$B$7:$R$2843,5,0)</f>
        <v>2.9062999999999999</v>
      </c>
      <c r="E25" s="66">
        <f t="shared" si="0"/>
        <v>14</v>
      </c>
      <c r="F25" s="65">
        <f>VLOOKUP($A25,'Return Data'!$B$7:$R$2843,6,0)</f>
        <v>2.9540000000000002</v>
      </c>
      <c r="G25" s="66">
        <f t="shared" si="1"/>
        <v>18</v>
      </c>
      <c r="H25" s="65">
        <f>VLOOKUP($A25,'Return Data'!$B$7:$R$2843,7,0)</f>
        <v>2.9807000000000001</v>
      </c>
      <c r="I25" s="66">
        <f t="shared" si="2"/>
        <v>22</v>
      </c>
      <c r="J25" s="65">
        <f>VLOOKUP($A25,'Return Data'!$B$7:$R$2843,8,0)</f>
        <v>3.0112000000000001</v>
      </c>
      <c r="K25" s="66">
        <f t="shared" si="3"/>
        <v>22</v>
      </c>
      <c r="L25" s="65">
        <f>VLOOKUP($A25,'Return Data'!$B$7:$R$2843,9,0)</f>
        <v>3.024</v>
      </c>
      <c r="M25" s="66">
        <f t="shared" si="4"/>
        <v>25</v>
      </c>
      <c r="N25" s="65">
        <f>VLOOKUP($A25,'Return Data'!$B$7:$R$2843,10,0)</f>
        <v>3.0608</v>
      </c>
      <c r="O25" s="66">
        <f t="shared" si="5"/>
        <v>25</v>
      </c>
      <c r="P25" s="65">
        <f>VLOOKUP($A25,'Return Data'!$B$7:$R$2843,11,0)</f>
        <v>3.0185</v>
      </c>
      <c r="Q25" s="66">
        <f t="shared" si="8"/>
        <v>27</v>
      </c>
      <c r="R25" s="65">
        <f>VLOOKUP($A25,'Return Data'!$B$7:$R$2843,12,0)</f>
        <v>2.9803000000000002</v>
      </c>
      <c r="S25" s="66">
        <f t="shared" si="9"/>
        <v>23</v>
      </c>
      <c r="T25" s="65">
        <f>VLOOKUP($A25,'Return Data'!$B$7:$R$2843,13,0)</f>
        <v>2.9906000000000001</v>
      </c>
      <c r="U25" s="66">
        <f t="shared" si="10"/>
        <v>20</v>
      </c>
      <c r="V25" s="65"/>
      <c r="W25" s="66"/>
      <c r="X25" s="65"/>
      <c r="Y25" s="66"/>
      <c r="Z25" s="65">
        <f>VLOOKUP($A25,'Return Data'!$B$7:$R$2843,16,0)</f>
        <v>4.0860000000000003</v>
      </c>
      <c r="AA25" s="67">
        <f t="shared" si="7"/>
        <v>10</v>
      </c>
    </row>
    <row r="26" spans="1:27" x14ac:dyDescent="0.3">
      <c r="A26" s="63" t="s">
        <v>1318</v>
      </c>
      <c r="B26" s="64">
        <f>VLOOKUP($A26,'Return Data'!$B$7:$R$2843,3,0)</f>
        <v>44413</v>
      </c>
      <c r="C26" s="65">
        <f>VLOOKUP($A26,'Return Data'!$B$7:$R$2843,4,0)</f>
        <v>2575.9351666666698</v>
      </c>
      <c r="D26" s="65">
        <f>VLOOKUP($A26,'Return Data'!$B$7:$R$2843,5,0)</f>
        <v>2.9144000000000001</v>
      </c>
      <c r="E26" s="66">
        <f t="shared" si="0"/>
        <v>13</v>
      </c>
      <c r="F26" s="65">
        <f>VLOOKUP($A26,'Return Data'!$B$7:$R$2843,6,0)</f>
        <v>2.9819</v>
      </c>
      <c r="G26" s="66">
        <f t="shared" si="1"/>
        <v>10</v>
      </c>
      <c r="H26" s="65">
        <f>VLOOKUP($A26,'Return Data'!$B$7:$R$2843,7,0)</f>
        <v>3.0272999999999999</v>
      </c>
      <c r="I26" s="66">
        <f t="shared" si="2"/>
        <v>8</v>
      </c>
      <c r="J26" s="65">
        <f>VLOOKUP($A26,'Return Data'!$B$7:$R$2843,8,0)</f>
        <v>3.0398999999999998</v>
      </c>
      <c r="K26" s="66">
        <f t="shared" si="3"/>
        <v>13</v>
      </c>
      <c r="L26" s="65">
        <f>VLOOKUP($A26,'Return Data'!$B$7:$R$2843,9,0)</f>
        <v>3.0529000000000002</v>
      </c>
      <c r="M26" s="66">
        <f t="shared" si="4"/>
        <v>15</v>
      </c>
      <c r="N26" s="65">
        <f>VLOOKUP($A26,'Return Data'!$B$7:$R$2843,10,0)</f>
        <v>3.0874999999999999</v>
      </c>
      <c r="O26" s="66">
        <f t="shared" si="5"/>
        <v>17</v>
      </c>
      <c r="P26" s="65">
        <f>VLOOKUP($A26,'Return Data'!$B$7:$R$2843,11,0)</f>
        <v>3.0545</v>
      </c>
      <c r="Q26" s="66">
        <f t="shared" si="8"/>
        <v>15</v>
      </c>
      <c r="R26" s="65">
        <f>VLOOKUP($A26,'Return Data'!$B$7:$R$2843,12,0)</f>
        <v>3.0005999999999999</v>
      </c>
      <c r="S26" s="66">
        <f t="shared" si="9"/>
        <v>18</v>
      </c>
      <c r="T26" s="65">
        <f>VLOOKUP($A26,'Return Data'!$B$7:$R$2843,13,0)</f>
        <v>3.0074999999999998</v>
      </c>
      <c r="U26" s="66">
        <f t="shared" si="10"/>
        <v>15</v>
      </c>
      <c r="V26" s="65">
        <f>VLOOKUP($A26,'Return Data'!$B$7:$R$2843,17,0)</f>
        <v>3.3487</v>
      </c>
      <c r="W26" s="66">
        <f t="shared" ref="W26:W36" si="11">RANK(V26,V$8:V$37,0)</f>
        <v>5</v>
      </c>
      <c r="X26" s="65">
        <f>VLOOKUP($A26,'Return Data'!$B$7:$R$2843,14,0)</f>
        <v>4.0462999999999996</v>
      </c>
      <c r="Y26" s="66">
        <f t="shared" ref="Y26:Y36" si="12">RANK(X26,X$8:X$37,0)</f>
        <v>4</v>
      </c>
      <c r="Z26" s="65">
        <f>VLOOKUP($A26,'Return Data'!$B$7:$R$2843,16,0)</f>
        <v>6.6490999999999998</v>
      </c>
      <c r="AA26" s="67">
        <f t="shared" si="7"/>
        <v>1</v>
      </c>
    </row>
    <row r="27" spans="1:27" x14ac:dyDescent="0.3">
      <c r="A27" s="63" t="s">
        <v>1320</v>
      </c>
      <c r="B27" s="64">
        <f>VLOOKUP($A27,'Return Data'!$B$7:$R$2843,3,0)</f>
        <v>44413</v>
      </c>
      <c r="C27" s="65">
        <f>VLOOKUP($A27,'Return Data'!$B$7:$R$2843,4,0)</f>
        <v>1075.5609999999999</v>
      </c>
      <c r="D27" s="65">
        <f>VLOOKUP($A27,'Return Data'!$B$7:$R$2843,5,0)</f>
        <v>3.0070000000000001</v>
      </c>
      <c r="E27" s="66">
        <f t="shared" si="0"/>
        <v>6</v>
      </c>
      <c r="F27" s="65">
        <f>VLOOKUP($A27,'Return Data'!$B$7:$R$2843,6,0)</f>
        <v>3.0255999999999998</v>
      </c>
      <c r="G27" s="66">
        <f t="shared" si="1"/>
        <v>7</v>
      </c>
      <c r="H27" s="65">
        <f>VLOOKUP($A27,'Return Data'!$B$7:$R$2843,7,0)</f>
        <v>3.0287999999999999</v>
      </c>
      <c r="I27" s="66">
        <f t="shared" si="2"/>
        <v>7</v>
      </c>
      <c r="J27" s="65">
        <f>VLOOKUP($A27,'Return Data'!$B$7:$R$2843,8,0)</f>
        <v>3.0274000000000001</v>
      </c>
      <c r="K27" s="66">
        <f t="shared" si="3"/>
        <v>15</v>
      </c>
      <c r="L27" s="65">
        <f>VLOOKUP($A27,'Return Data'!$B$7:$R$2843,9,0)</f>
        <v>3.0347</v>
      </c>
      <c r="M27" s="66">
        <f t="shared" si="4"/>
        <v>21</v>
      </c>
      <c r="N27" s="65">
        <f>VLOOKUP($A27,'Return Data'!$B$7:$R$2843,10,0)</f>
        <v>3.0895999999999999</v>
      </c>
      <c r="O27" s="66">
        <f t="shared" si="5"/>
        <v>14</v>
      </c>
      <c r="P27" s="65">
        <f>VLOOKUP($A27,'Return Data'!$B$7:$R$2843,11,0)</f>
        <v>3.0339</v>
      </c>
      <c r="Q27" s="66">
        <f t="shared" si="8"/>
        <v>21</v>
      </c>
      <c r="R27" s="65">
        <f>VLOOKUP($A27,'Return Data'!$B$7:$R$2843,12,0)</f>
        <v>2.9731000000000001</v>
      </c>
      <c r="S27" s="66">
        <f t="shared" si="9"/>
        <v>24</v>
      </c>
      <c r="T27" s="65">
        <f>VLOOKUP($A27,'Return Data'!$B$7:$R$2843,13,0)</f>
        <v>2.9765000000000001</v>
      </c>
      <c r="U27" s="66">
        <f t="shared" si="10"/>
        <v>23</v>
      </c>
      <c r="V27" s="65"/>
      <c r="W27" s="66"/>
      <c r="X27" s="65"/>
      <c r="Y27" s="66"/>
      <c r="Z27" s="65">
        <f>VLOOKUP($A27,'Return Data'!$B$7:$R$2843,16,0)</f>
        <v>3.5857999999999999</v>
      </c>
      <c r="AA27" s="67">
        <f t="shared" si="7"/>
        <v>24</v>
      </c>
    </row>
    <row r="28" spans="1:27" x14ac:dyDescent="0.3">
      <c r="A28" s="63" t="s">
        <v>1322</v>
      </c>
      <c r="B28" s="64">
        <f>VLOOKUP($A28,'Return Data'!$B$7:$R$2843,3,0)</f>
        <v>44413</v>
      </c>
      <c r="C28" s="65">
        <f>VLOOKUP($A28,'Return Data'!$B$7:$R$2843,4,0)</f>
        <v>1074.5645</v>
      </c>
      <c r="D28" s="65">
        <f>VLOOKUP($A28,'Return Data'!$B$7:$R$2843,5,0)</f>
        <v>3.0131000000000001</v>
      </c>
      <c r="E28" s="66">
        <f t="shared" si="0"/>
        <v>4</v>
      </c>
      <c r="F28" s="65">
        <f>VLOOKUP($A28,'Return Data'!$B$7:$R$2843,6,0)</f>
        <v>3.0430999999999999</v>
      </c>
      <c r="G28" s="66">
        <f t="shared" si="1"/>
        <v>5</v>
      </c>
      <c r="H28" s="65">
        <f>VLOOKUP($A28,'Return Data'!$B$7:$R$2843,7,0)</f>
        <v>3.0783</v>
      </c>
      <c r="I28" s="66">
        <f t="shared" si="2"/>
        <v>4</v>
      </c>
      <c r="J28" s="65">
        <f>VLOOKUP($A28,'Return Data'!$B$7:$R$2843,8,0)</f>
        <v>3.0891000000000002</v>
      </c>
      <c r="K28" s="66">
        <f t="shared" si="3"/>
        <v>4</v>
      </c>
      <c r="L28" s="65">
        <f>VLOOKUP($A28,'Return Data'!$B$7:$R$2843,9,0)</f>
        <v>3.0764999999999998</v>
      </c>
      <c r="M28" s="66">
        <f t="shared" si="4"/>
        <v>6</v>
      </c>
      <c r="N28" s="65">
        <f>VLOOKUP($A28,'Return Data'!$B$7:$R$2843,10,0)</f>
        <v>3.1147</v>
      </c>
      <c r="O28" s="66">
        <f t="shared" si="5"/>
        <v>9</v>
      </c>
      <c r="P28" s="65">
        <f>VLOOKUP($A28,'Return Data'!$B$7:$R$2843,11,0)</f>
        <v>3.0781000000000001</v>
      </c>
      <c r="Q28" s="66">
        <f t="shared" si="8"/>
        <v>8</v>
      </c>
      <c r="R28" s="65">
        <f>VLOOKUP($A28,'Return Data'!$B$7:$R$2843,12,0)</f>
        <v>3.0257000000000001</v>
      </c>
      <c r="S28" s="66">
        <f t="shared" si="9"/>
        <v>10</v>
      </c>
      <c r="T28" s="65">
        <f>VLOOKUP($A28,'Return Data'!$B$7:$R$2843,13,0)</f>
        <v>3.0396000000000001</v>
      </c>
      <c r="U28" s="66">
        <f t="shared" si="10"/>
        <v>8</v>
      </c>
      <c r="V28" s="65"/>
      <c r="W28" s="66"/>
      <c r="X28" s="65"/>
      <c r="Y28" s="66"/>
      <c r="Z28" s="65">
        <f>VLOOKUP($A28,'Return Data'!$B$7:$R$2843,16,0)</f>
        <v>3.5911</v>
      </c>
      <c r="AA28" s="67">
        <f t="shared" si="7"/>
        <v>23</v>
      </c>
    </row>
    <row r="29" spans="1:27" x14ac:dyDescent="0.3">
      <c r="A29" s="63" t="s">
        <v>1324</v>
      </c>
      <c r="B29" s="64">
        <f>VLOOKUP($A29,'Return Data'!$B$7:$R$2843,3,0)</f>
        <v>44413</v>
      </c>
      <c r="C29" s="65">
        <f>VLOOKUP($A29,'Return Data'!$B$7:$R$2843,4,0)</f>
        <v>1064.2208000000001</v>
      </c>
      <c r="D29" s="65">
        <f>VLOOKUP($A29,'Return Data'!$B$7:$R$2843,5,0)</f>
        <v>3.0116000000000001</v>
      </c>
      <c r="E29" s="66">
        <f t="shared" si="0"/>
        <v>5</v>
      </c>
      <c r="F29" s="65">
        <f>VLOOKUP($A29,'Return Data'!$B$7:$R$2843,6,0)</f>
        <v>3.0680999999999998</v>
      </c>
      <c r="G29" s="66">
        <f t="shared" si="1"/>
        <v>3</v>
      </c>
      <c r="H29" s="65">
        <f>VLOOKUP($A29,'Return Data'!$B$7:$R$2843,7,0)</f>
        <v>3.0886</v>
      </c>
      <c r="I29" s="66">
        <f t="shared" si="2"/>
        <v>2</v>
      </c>
      <c r="J29" s="65">
        <f>VLOOKUP($A29,'Return Data'!$B$7:$R$2843,8,0)</f>
        <v>3.1017000000000001</v>
      </c>
      <c r="K29" s="66">
        <f t="shared" si="3"/>
        <v>2</v>
      </c>
      <c r="L29" s="65">
        <f>VLOOKUP($A29,'Return Data'!$B$7:$R$2843,9,0)</f>
        <v>3.1295000000000002</v>
      </c>
      <c r="M29" s="66">
        <f t="shared" si="4"/>
        <v>2</v>
      </c>
      <c r="N29" s="65">
        <f>VLOOKUP($A29,'Return Data'!$B$7:$R$2843,10,0)</f>
        <v>3.1551</v>
      </c>
      <c r="O29" s="66">
        <f t="shared" si="5"/>
        <v>3</v>
      </c>
      <c r="P29" s="65">
        <f>VLOOKUP($A29,'Return Data'!$B$7:$R$2843,11,0)</f>
        <v>3.1120000000000001</v>
      </c>
      <c r="Q29" s="66">
        <f t="shared" si="8"/>
        <v>5</v>
      </c>
      <c r="R29" s="65">
        <f>VLOOKUP($A29,'Return Data'!$B$7:$R$2843,12,0)</f>
        <v>3.0701000000000001</v>
      </c>
      <c r="S29" s="66">
        <f t="shared" si="9"/>
        <v>4</v>
      </c>
      <c r="T29" s="65">
        <f>VLOOKUP($A29,'Return Data'!$B$7:$R$2843,13,0)</f>
        <v>3.0825999999999998</v>
      </c>
      <c r="U29" s="66">
        <f t="shared" ref="U29" si="13">RANK(T29,T$8:T$37,0)</f>
        <v>2</v>
      </c>
      <c r="V29" s="65"/>
      <c r="W29" s="66"/>
      <c r="X29" s="65"/>
      <c r="Y29" s="66"/>
      <c r="Z29" s="65">
        <f>VLOOKUP($A29,'Return Data'!$B$7:$R$2843,16,0)</f>
        <v>3.5022000000000002</v>
      </c>
      <c r="AA29" s="67">
        <f t="shared" si="7"/>
        <v>25</v>
      </c>
    </row>
    <row r="30" spans="1:27" x14ac:dyDescent="0.3">
      <c r="A30" s="63" t="s">
        <v>1326</v>
      </c>
      <c r="B30" s="64">
        <f>VLOOKUP($A30,'Return Data'!$B$7:$R$2843,3,0)</f>
        <v>44413</v>
      </c>
      <c r="C30" s="65">
        <f>VLOOKUP($A30,'Return Data'!$B$7:$R$2843,4,0)</f>
        <v>111.40560000000001</v>
      </c>
      <c r="D30" s="65">
        <f>VLOOKUP($A30,'Return Data'!$B$7:$R$2843,5,0)</f>
        <v>2.9161999999999999</v>
      </c>
      <c r="E30" s="66">
        <f t="shared" si="0"/>
        <v>12</v>
      </c>
      <c r="F30" s="65">
        <f>VLOOKUP($A30,'Return Data'!$B$7:$R$2843,6,0)</f>
        <v>2.9603000000000002</v>
      </c>
      <c r="G30" s="66">
        <f t="shared" si="1"/>
        <v>15</v>
      </c>
      <c r="H30" s="65">
        <f>VLOOKUP($A30,'Return Data'!$B$7:$R$2843,7,0)</f>
        <v>2.9925000000000002</v>
      </c>
      <c r="I30" s="66">
        <f t="shared" si="2"/>
        <v>18</v>
      </c>
      <c r="J30" s="65">
        <f>VLOOKUP($A30,'Return Data'!$B$7:$R$2843,8,0)</f>
        <v>3.02</v>
      </c>
      <c r="K30" s="66">
        <f t="shared" si="3"/>
        <v>18</v>
      </c>
      <c r="L30" s="65">
        <f>VLOOKUP($A30,'Return Data'!$B$7:$R$2843,9,0)</f>
        <v>3.0411000000000001</v>
      </c>
      <c r="M30" s="66">
        <f t="shared" si="4"/>
        <v>19</v>
      </c>
      <c r="N30" s="65">
        <f>VLOOKUP($A30,'Return Data'!$B$7:$R$2843,10,0)</f>
        <v>3.0785</v>
      </c>
      <c r="O30" s="66">
        <f t="shared" si="5"/>
        <v>21</v>
      </c>
      <c r="P30" s="65">
        <f>VLOOKUP($A30,'Return Data'!$B$7:$R$2843,11,0)</f>
        <v>3.0366</v>
      </c>
      <c r="Q30" s="66">
        <f t="shared" si="8"/>
        <v>19</v>
      </c>
      <c r="R30" s="65">
        <f>VLOOKUP($A30,'Return Data'!$B$7:$R$2843,12,0)</f>
        <v>3.0005000000000002</v>
      </c>
      <c r="S30" s="66">
        <f t="shared" si="9"/>
        <v>19</v>
      </c>
      <c r="T30" s="65">
        <f>VLOOKUP($A30,'Return Data'!$B$7:$R$2843,13,0)</f>
        <v>3.0091999999999999</v>
      </c>
      <c r="U30" s="66">
        <f t="shared" si="10"/>
        <v>14</v>
      </c>
      <c r="V30" s="65"/>
      <c r="W30" s="66"/>
      <c r="X30" s="65"/>
      <c r="Y30" s="66"/>
      <c r="Z30" s="65">
        <f>VLOOKUP($A30,'Return Data'!$B$7:$R$2843,16,0)</f>
        <v>4.1875999999999998</v>
      </c>
      <c r="AA30" s="67">
        <f t="shared" si="7"/>
        <v>9</v>
      </c>
    </row>
    <row r="31" spans="1:27" x14ac:dyDescent="0.3">
      <c r="A31" s="63" t="s">
        <v>1328</v>
      </c>
      <c r="B31" s="64">
        <f>VLOOKUP($A31,'Return Data'!$B$7:$R$2843,3,0)</f>
        <v>44413</v>
      </c>
      <c r="C31" s="65">
        <f>VLOOKUP($A31,'Return Data'!$B$7:$R$2843,4,0)</f>
        <v>1071.9463000000001</v>
      </c>
      <c r="D31" s="65">
        <f>VLOOKUP($A31,'Return Data'!$B$7:$R$2843,5,0)</f>
        <v>3.1021999999999998</v>
      </c>
      <c r="E31" s="66">
        <f t="shared" si="0"/>
        <v>2</v>
      </c>
      <c r="F31" s="65">
        <f>VLOOKUP($A31,'Return Data'!$B$7:$R$2843,6,0)</f>
        <v>3.1414</v>
      </c>
      <c r="G31" s="66">
        <f t="shared" si="1"/>
        <v>1</v>
      </c>
      <c r="H31" s="65">
        <f>VLOOKUP($A31,'Return Data'!$B$7:$R$2843,7,0)</f>
        <v>3.153</v>
      </c>
      <c r="I31" s="66">
        <f t="shared" si="2"/>
        <v>1</v>
      </c>
      <c r="J31" s="65">
        <f>VLOOKUP($A31,'Return Data'!$B$7:$R$2843,8,0)</f>
        <v>3.1526999999999998</v>
      </c>
      <c r="K31" s="66">
        <f t="shared" si="3"/>
        <v>1</v>
      </c>
      <c r="L31" s="65">
        <f>VLOOKUP($A31,'Return Data'!$B$7:$R$2843,9,0)</f>
        <v>3.1558999999999999</v>
      </c>
      <c r="M31" s="66">
        <f t="shared" si="4"/>
        <v>1</v>
      </c>
      <c r="N31" s="65">
        <f>VLOOKUP($A31,'Return Data'!$B$7:$R$2843,10,0)</f>
        <v>3.1997</v>
      </c>
      <c r="O31" s="66">
        <f t="shared" si="5"/>
        <v>1</v>
      </c>
      <c r="P31" s="65">
        <f>VLOOKUP($A31,'Return Data'!$B$7:$R$2843,11,0)</f>
        <v>3.1392000000000002</v>
      </c>
      <c r="Q31" s="66">
        <f t="shared" si="8"/>
        <v>1</v>
      </c>
      <c r="R31" s="65">
        <f>VLOOKUP($A31,'Return Data'!$B$7:$R$2843,12,0)</f>
        <v>3.0844999999999998</v>
      </c>
      <c r="S31" s="66">
        <f t="shared" si="9"/>
        <v>1</v>
      </c>
      <c r="T31" s="65">
        <f>VLOOKUP($A31,'Return Data'!$B$7:$R$2843,13,0)</f>
        <v>3.0790000000000002</v>
      </c>
      <c r="U31" s="66">
        <f t="shared" si="10"/>
        <v>4</v>
      </c>
      <c r="V31" s="65"/>
      <c r="W31" s="66"/>
      <c r="X31" s="65"/>
      <c r="Y31" s="66"/>
      <c r="Z31" s="65">
        <f>VLOOKUP($A31,'Return Data'!$B$7:$R$2843,16,0)</f>
        <v>3.6414</v>
      </c>
      <c r="AA31" s="67">
        <f t="shared" si="7"/>
        <v>21</v>
      </c>
    </row>
    <row r="32" spans="1:27" x14ac:dyDescent="0.3">
      <c r="A32" s="63" t="s">
        <v>1330</v>
      </c>
      <c r="B32" s="64">
        <f>VLOOKUP($A32,'Return Data'!$B$7:$R$2843,3,0)</f>
        <v>44413</v>
      </c>
      <c r="C32" s="65">
        <f>VLOOKUP($A32,'Return Data'!$B$7:$R$2843,4,0)</f>
        <v>3355.1441</v>
      </c>
      <c r="D32" s="65">
        <f>VLOOKUP($A32,'Return Data'!$B$7:$R$2843,5,0)</f>
        <v>2.8690000000000002</v>
      </c>
      <c r="E32" s="66">
        <f t="shared" si="0"/>
        <v>19</v>
      </c>
      <c r="F32" s="65">
        <f>VLOOKUP($A32,'Return Data'!$B$7:$R$2843,6,0)</f>
        <v>2.9792999999999998</v>
      </c>
      <c r="G32" s="66">
        <f t="shared" si="1"/>
        <v>11</v>
      </c>
      <c r="H32" s="65">
        <f>VLOOKUP($A32,'Return Data'!$B$7:$R$2843,7,0)</f>
        <v>3.024</v>
      </c>
      <c r="I32" s="66">
        <f t="shared" si="2"/>
        <v>10</v>
      </c>
      <c r="J32" s="65">
        <f>VLOOKUP($A32,'Return Data'!$B$7:$R$2843,8,0)</f>
        <v>3.0445000000000002</v>
      </c>
      <c r="K32" s="66">
        <f t="shared" si="3"/>
        <v>12</v>
      </c>
      <c r="L32" s="65">
        <f>VLOOKUP($A32,'Return Data'!$B$7:$R$2843,9,0)</f>
        <v>3.0531000000000001</v>
      </c>
      <c r="M32" s="66">
        <f t="shared" si="4"/>
        <v>14</v>
      </c>
      <c r="N32" s="65">
        <f>VLOOKUP($A32,'Return Data'!$B$7:$R$2843,10,0)</f>
        <v>3.1073</v>
      </c>
      <c r="O32" s="66">
        <f t="shared" si="5"/>
        <v>10</v>
      </c>
      <c r="P32" s="65">
        <f>VLOOKUP($A32,'Return Data'!$B$7:$R$2843,11,0)</f>
        <v>3.0661</v>
      </c>
      <c r="Q32" s="66">
        <f t="shared" si="8"/>
        <v>10</v>
      </c>
      <c r="R32" s="65">
        <f>VLOOKUP($A32,'Return Data'!$B$7:$R$2843,12,0)</f>
        <v>3.0137999999999998</v>
      </c>
      <c r="S32" s="66">
        <f t="shared" si="9"/>
        <v>13</v>
      </c>
      <c r="T32" s="65">
        <f>VLOOKUP($A32,'Return Data'!$B$7:$R$2843,13,0)</f>
        <v>3.0209000000000001</v>
      </c>
      <c r="U32" s="66">
        <f t="shared" si="10"/>
        <v>10</v>
      </c>
      <c r="V32" s="65">
        <f>VLOOKUP($A32,'Return Data'!$B$7:$R$2843,17,0)</f>
        <v>3.5708000000000002</v>
      </c>
      <c r="W32" s="66">
        <f t="shared" si="11"/>
        <v>2</v>
      </c>
      <c r="X32" s="65">
        <f>VLOOKUP($A32,'Return Data'!$B$7:$R$2843,14,0)</f>
        <v>4.4291</v>
      </c>
      <c r="Y32" s="66">
        <f t="shared" si="12"/>
        <v>2</v>
      </c>
      <c r="Z32" s="65">
        <f>VLOOKUP($A32,'Return Data'!$B$7:$R$2843,16,0)</f>
        <v>6.6227</v>
      </c>
      <c r="AA32" s="67">
        <f t="shared" si="7"/>
        <v>2</v>
      </c>
    </row>
    <row r="33" spans="1:27" x14ac:dyDescent="0.3">
      <c r="A33" s="63" t="s">
        <v>1332</v>
      </c>
      <c r="B33" s="64">
        <f>VLOOKUP($A33,'Return Data'!$B$7:$R$2843,3,0)</f>
        <v>44413</v>
      </c>
      <c r="C33" s="65">
        <f>VLOOKUP($A33,'Return Data'!$B$7:$R$2843,4,0)</f>
        <v>1103.5739000000001</v>
      </c>
      <c r="D33" s="65">
        <f>VLOOKUP($A33,'Return Data'!$B$7:$R$2843,5,0)</f>
        <v>2.8809999999999998</v>
      </c>
      <c r="E33" s="66">
        <f t="shared" si="0"/>
        <v>17</v>
      </c>
      <c r="F33" s="65">
        <f>VLOOKUP($A33,'Return Data'!$B$7:$R$2843,6,0)</f>
        <v>2.9211999999999998</v>
      </c>
      <c r="G33" s="66">
        <f t="shared" si="1"/>
        <v>26</v>
      </c>
      <c r="H33" s="65">
        <f>VLOOKUP($A33,'Return Data'!$B$7:$R$2843,7,0)</f>
        <v>2.9557000000000002</v>
      </c>
      <c r="I33" s="66">
        <f t="shared" si="2"/>
        <v>26</v>
      </c>
      <c r="J33" s="65">
        <f>VLOOKUP($A33,'Return Data'!$B$7:$R$2843,8,0)</f>
        <v>2.9725000000000001</v>
      </c>
      <c r="K33" s="66">
        <f t="shared" si="3"/>
        <v>27</v>
      </c>
      <c r="L33" s="65">
        <f>VLOOKUP($A33,'Return Data'!$B$7:$R$2843,9,0)</f>
        <v>2.9996999999999998</v>
      </c>
      <c r="M33" s="66">
        <f t="shared" si="4"/>
        <v>28</v>
      </c>
      <c r="N33" s="65">
        <f>VLOOKUP($A33,'Return Data'!$B$7:$R$2843,10,0)</f>
        <v>3.0211999999999999</v>
      </c>
      <c r="O33" s="66">
        <f t="shared" si="5"/>
        <v>29</v>
      </c>
      <c r="P33" s="65">
        <f>VLOOKUP($A33,'Return Data'!$B$7:$R$2843,11,0)</f>
        <v>2.9863</v>
      </c>
      <c r="Q33" s="66">
        <f t="shared" si="8"/>
        <v>28</v>
      </c>
      <c r="R33" s="65">
        <f>VLOOKUP($A33,'Return Data'!$B$7:$R$2843,12,0)</f>
        <v>2.9464999999999999</v>
      </c>
      <c r="S33" s="66">
        <f t="shared" si="9"/>
        <v>28</v>
      </c>
      <c r="T33" s="65">
        <f>VLOOKUP($A33,'Return Data'!$B$7:$R$2843,13,0)</f>
        <v>2.9571999999999998</v>
      </c>
      <c r="U33" s="66">
        <f t="shared" si="10"/>
        <v>25</v>
      </c>
      <c r="V33" s="65"/>
      <c r="W33" s="66"/>
      <c r="X33" s="65"/>
      <c r="Y33" s="66"/>
      <c r="Z33" s="65">
        <f>VLOOKUP($A33,'Return Data'!$B$7:$R$2843,16,0)</f>
        <v>4.2263999999999999</v>
      </c>
      <c r="AA33" s="67">
        <f t="shared" si="7"/>
        <v>6</v>
      </c>
    </row>
    <row r="34" spans="1:27" x14ac:dyDescent="0.3">
      <c r="A34" s="63" t="s">
        <v>1334</v>
      </c>
      <c r="B34" s="64">
        <f>VLOOKUP($A34,'Return Data'!$B$7:$R$2843,3,0)</f>
        <v>44413</v>
      </c>
      <c r="C34" s="65">
        <f>VLOOKUP($A34,'Return Data'!$B$7:$R$2843,4,0)</f>
        <v>1095.1529</v>
      </c>
      <c r="D34" s="65">
        <f>VLOOKUP($A34,'Return Data'!$B$7:$R$2843,5,0)</f>
        <v>2.8898000000000001</v>
      </c>
      <c r="E34" s="66">
        <f t="shared" si="0"/>
        <v>16</v>
      </c>
      <c r="F34" s="65">
        <f>VLOOKUP($A34,'Return Data'!$B$7:$R$2843,6,0)</f>
        <v>2.9691999999999998</v>
      </c>
      <c r="G34" s="66">
        <f t="shared" si="1"/>
        <v>14</v>
      </c>
      <c r="H34" s="65">
        <f>VLOOKUP($A34,'Return Data'!$B$7:$R$2843,7,0)</f>
        <v>2.9969999999999999</v>
      </c>
      <c r="I34" s="66">
        <f t="shared" si="2"/>
        <v>16</v>
      </c>
      <c r="J34" s="65">
        <f>VLOOKUP($A34,'Return Data'!$B$7:$R$2843,8,0)</f>
        <v>3.0121000000000002</v>
      </c>
      <c r="K34" s="66">
        <f t="shared" si="3"/>
        <v>21</v>
      </c>
      <c r="L34" s="65">
        <f>VLOOKUP($A34,'Return Data'!$B$7:$R$2843,9,0)</f>
        <v>3.0263</v>
      </c>
      <c r="M34" s="66">
        <f t="shared" si="4"/>
        <v>24</v>
      </c>
      <c r="N34" s="65">
        <f>VLOOKUP($A34,'Return Data'!$B$7:$R$2843,10,0)</f>
        <v>3.0762</v>
      </c>
      <c r="O34" s="66">
        <f t="shared" si="5"/>
        <v>22</v>
      </c>
      <c r="P34" s="65">
        <f>VLOOKUP($A34,'Return Data'!$B$7:$R$2843,11,0)</f>
        <v>3.0423</v>
      </c>
      <c r="Q34" s="66">
        <f t="shared" si="8"/>
        <v>17</v>
      </c>
      <c r="R34" s="65">
        <f>VLOOKUP($A34,'Return Data'!$B$7:$R$2843,12,0)</f>
        <v>3.0023</v>
      </c>
      <c r="S34" s="66">
        <f t="shared" si="9"/>
        <v>17</v>
      </c>
      <c r="T34" s="65">
        <f>VLOOKUP($A34,'Return Data'!$B$7:$R$2843,13,0)</f>
        <v>3.0144000000000002</v>
      </c>
      <c r="U34" s="66">
        <f t="shared" si="10"/>
        <v>12</v>
      </c>
      <c r="V34" s="65"/>
      <c r="W34" s="66"/>
      <c r="X34" s="65"/>
      <c r="Y34" s="66"/>
      <c r="Z34" s="65">
        <f>VLOOKUP($A34,'Return Data'!$B$7:$R$2843,16,0)</f>
        <v>3.9091999999999998</v>
      </c>
      <c r="AA34" s="67">
        <f t="shared" si="7"/>
        <v>13</v>
      </c>
    </row>
    <row r="35" spans="1:27" x14ac:dyDescent="0.3">
      <c r="A35" s="63" t="s">
        <v>1336</v>
      </c>
      <c r="B35" s="64">
        <f>VLOOKUP($A35,'Return Data'!$B$7:$R$2843,3,0)</f>
        <v>44413</v>
      </c>
      <c r="C35" s="65">
        <f>VLOOKUP($A35,'Return Data'!$B$7:$R$2843,4,0)</f>
        <v>1093.116</v>
      </c>
      <c r="D35" s="65">
        <f>VLOOKUP($A35,'Return Data'!$B$7:$R$2843,5,0)</f>
        <v>3.1991000000000001</v>
      </c>
      <c r="E35" s="66">
        <f t="shared" si="0"/>
        <v>1</v>
      </c>
      <c r="F35" s="65">
        <f>VLOOKUP($A35,'Return Data'!$B$7:$R$2843,6,0)</f>
        <v>3.0672000000000001</v>
      </c>
      <c r="G35" s="66">
        <f t="shared" si="1"/>
        <v>4</v>
      </c>
      <c r="H35" s="65">
        <f>VLOOKUP($A35,'Return Data'!$B$7:$R$2843,7,0)</f>
        <v>3.0585</v>
      </c>
      <c r="I35" s="66">
        <f t="shared" si="2"/>
        <v>5</v>
      </c>
      <c r="J35" s="65">
        <f>VLOOKUP($A35,'Return Data'!$B$7:$R$2843,8,0)</f>
        <v>3.0565000000000002</v>
      </c>
      <c r="K35" s="66">
        <f t="shared" si="3"/>
        <v>7</v>
      </c>
      <c r="L35" s="65">
        <f>VLOOKUP($A35,'Return Data'!$B$7:$R$2843,9,0)</f>
        <v>3.0385</v>
      </c>
      <c r="M35" s="66">
        <f t="shared" si="4"/>
        <v>20</v>
      </c>
      <c r="N35" s="65">
        <f>VLOOKUP($A35,'Return Data'!$B$7:$R$2843,10,0)</f>
        <v>3.0788000000000002</v>
      </c>
      <c r="O35" s="66">
        <f t="shared" si="5"/>
        <v>20</v>
      </c>
      <c r="P35" s="65">
        <f>VLOOKUP($A35,'Return Data'!$B$7:$R$2843,11,0)</f>
        <v>3.0291999999999999</v>
      </c>
      <c r="Q35" s="66">
        <f t="shared" si="8"/>
        <v>24</v>
      </c>
      <c r="R35" s="65">
        <f>VLOOKUP($A35,'Return Data'!$B$7:$R$2843,12,0)</f>
        <v>2.9859</v>
      </c>
      <c r="S35" s="66">
        <f t="shared" si="9"/>
        <v>21</v>
      </c>
      <c r="T35" s="65">
        <f>VLOOKUP($A35,'Return Data'!$B$7:$R$2843,13,0)</f>
        <v>2.9946000000000002</v>
      </c>
      <c r="U35" s="66">
        <f t="shared" si="10"/>
        <v>18</v>
      </c>
      <c r="V35" s="65"/>
      <c r="W35" s="66"/>
      <c r="X35" s="65"/>
      <c r="Y35" s="66"/>
      <c r="Z35" s="65">
        <f>VLOOKUP($A35,'Return Data'!$B$7:$R$2843,16,0)</f>
        <v>3.8349000000000002</v>
      </c>
      <c r="AA35" s="67">
        <f t="shared" si="7"/>
        <v>16</v>
      </c>
    </row>
    <row r="36" spans="1:27" x14ac:dyDescent="0.3">
      <c r="A36" s="63" t="s">
        <v>1338</v>
      </c>
      <c r="B36" s="64">
        <f>VLOOKUP($A36,'Return Data'!$B$7:$R$2843,3,0)</f>
        <v>44413</v>
      </c>
      <c r="C36" s="65">
        <f>VLOOKUP($A36,'Return Data'!$B$7:$R$2843,4,0)</f>
        <v>2823.8366999999998</v>
      </c>
      <c r="D36" s="65">
        <f>VLOOKUP($A36,'Return Data'!$B$7:$R$2843,5,0)</f>
        <v>2.8567999999999998</v>
      </c>
      <c r="E36" s="66">
        <f t="shared" si="0"/>
        <v>21</v>
      </c>
      <c r="F36" s="65">
        <f>VLOOKUP($A36,'Return Data'!$B$7:$R$2843,6,0)</f>
        <v>2.9584999999999999</v>
      </c>
      <c r="G36" s="66">
        <f t="shared" si="1"/>
        <v>16</v>
      </c>
      <c r="H36" s="65">
        <f>VLOOKUP($A36,'Return Data'!$B$7:$R$2843,7,0)</f>
        <v>3.0152999999999999</v>
      </c>
      <c r="I36" s="66">
        <f t="shared" si="2"/>
        <v>14</v>
      </c>
      <c r="J36" s="65">
        <f>VLOOKUP($A36,'Return Data'!$B$7:$R$2843,8,0)</f>
        <v>3.0537999999999998</v>
      </c>
      <c r="K36" s="66">
        <f t="shared" si="3"/>
        <v>8</v>
      </c>
      <c r="L36" s="65">
        <f>VLOOKUP($A36,'Return Data'!$B$7:$R$2843,9,0)</f>
        <v>3.0636000000000001</v>
      </c>
      <c r="M36" s="66">
        <f t="shared" si="4"/>
        <v>9</v>
      </c>
      <c r="N36" s="65">
        <f>VLOOKUP($A36,'Return Data'!$B$7:$R$2843,10,0)</f>
        <v>3.1162999999999998</v>
      </c>
      <c r="O36" s="66">
        <f t="shared" si="5"/>
        <v>8</v>
      </c>
      <c r="P36" s="65">
        <f>VLOOKUP($A36,'Return Data'!$B$7:$R$2843,11,0)</f>
        <v>3.0769000000000002</v>
      </c>
      <c r="Q36" s="66">
        <f t="shared" si="8"/>
        <v>9</v>
      </c>
      <c r="R36" s="65">
        <f>VLOOKUP($A36,'Return Data'!$B$7:$R$2843,12,0)</f>
        <v>3.0308999999999999</v>
      </c>
      <c r="S36" s="66">
        <f t="shared" si="9"/>
        <v>9</v>
      </c>
      <c r="T36" s="65">
        <f>VLOOKUP($A36,'Return Data'!$B$7:$R$2843,13,0)</f>
        <v>3.0478999999999998</v>
      </c>
      <c r="U36" s="66">
        <f t="shared" si="10"/>
        <v>7</v>
      </c>
      <c r="V36" s="65">
        <f>VLOOKUP($A36,'Return Data'!$B$7:$R$2843,17,0)</f>
        <v>3.6076000000000001</v>
      </c>
      <c r="W36" s="66">
        <f t="shared" si="11"/>
        <v>1</v>
      </c>
      <c r="X36" s="65">
        <f>VLOOKUP($A36,'Return Data'!$B$7:$R$2843,14,0)</f>
        <v>4.4679000000000002</v>
      </c>
      <c r="Y36" s="66">
        <f t="shared" si="12"/>
        <v>1</v>
      </c>
      <c r="Z36" s="65">
        <f>VLOOKUP($A36,'Return Data'!$B$7:$R$2843,16,0)</f>
        <v>6.0514000000000001</v>
      </c>
      <c r="AA36" s="67">
        <f t="shared" si="7"/>
        <v>3</v>
      </c>
    </row>
    <row r="37" spans="1:27" x14ac:dyDescent="0.3">
      <c r="A37" s="63" t="s">
        <v>1340</v>
      </c>
      <c r="B37" s="64">
        <f>VLOOKUP($A37,'Return Data'!$B$7:$R$2843,3,0)</f>
        <v>44413</v>
      </c>
      <c r="C37" s="65">
        <f>VLOOKUP($A37,'Return Data'!$B$7:$R$2843,4,0)</f>
        <v>1069.4786999999999</v>
      </c>
      <c r="D37" s="65">
        <f>VLOOKUP($A37,'Return Data'!$B$7:$R$2843,5,0)</f>
        <v>2.6894999999999998</v>
      </c>
      <c r="E37" s="66">
        <f t="shared" si="0"/>
        <v>30</v>
      </c>
      <c r="F37" s="65">
        <f>VLOOKUP($A37,'Return Data'!$B$7:$R$2843,6,0)</f>
        <v>2.7616000000000001</v>
      </c>
      <c r="G37" s="66">
        <f t="shared" si="1"/>
        <v>30</v>
      </c>
      <c r="H37" s="65">
        <f>VLOOKUP($A37,'Return Data'!$B$7:$R$2843,7,0)</f>
        <v>2.8035000000000001</v>
      </c>
      <c r="I37" s="66">
        <f t="shared" si="2"/>
        <v>30</v>
      </c>
      <c r="J37" s="65">
        <f>VLOOKUP($A37,'Return Data'!$B$7:$R$2843,8,0)</f>
        <v>2.8008000000000002</v>
      </c>
      <c r="K37" s="66">
        <f t="shared" si="3"/>
        <v>30</v>
      </c>
      <c r="L37" s="65">
        <f>VLOOKUP($A37,'Return Data'!$B$7:$R$2843,9,0)</f>
        <v>3.0688</v>
      </c>
      <c r="M37" s="66">
        <f t="shared" si="4"/>
        <v>7</v>
      </c>
      <c r="N37" s="65">
        <f>VLOOKUP($A37,'Return Data'!$B$7:$R$2843,10,0)</f>
        <v>3.1375999999999999</v>
      </c>
      <c r="O37" s="66">
        <f t="shared" si="5"/>
        <v>6</v>
      </c>
      <c r="P37" s="65">
        <f>VLOOKUP($A37,'Return Data'!$B$7:$R$2843,11,0)</f>
        <v>3.0323000000000002</v>
      </c>
      <c r="Q37" s="66">
        <f t="shared" si="8"/>
        <v>23</v>
      </c>
      <c r="R37" s="65">
        <f>VLOOKUP($A37,'Return Data'!$B$7:$R$2843,12,0)</f>
        <v>2.9651999999999998</v>
      </c>
      <c r="S37" s="66">
        <f t="shared" si="9"/>
        <v>27</v>
      </c>
      <c r="T37" s="65">
        <f>VLOOKUP($A37,'Return Data'!$B$7:$R$2843,13,0)</f>
        <v>2.9664000000000001</v>
      </c>
      <c r="U37" s="66">
        <f t="shared" si="10"/>
        <v>24</v>
      </c>
      <c r="V37" s="65"/>
      <c r="W37" s="66"/>
      <c r="X37" s="65"/>
      <c r="Y37" s="66"/>
      <c r="Z37" s="65">
        <f>VLOOKUP($A37,'Return Data'!$B$7:$R$2843,16,0)</f>
        <v>3.4984000000000002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2.9095166666666659</v>
      </c>
      <c r="E39" s="74"/>
      <c r="F39" s="75">
        <f>AVERAGE(F8:F37)</f>
        <v>2.966966666666667</v>
      </c>
      <c r="G39" s="74"/>
      <c r="H39" s="75">
        <f>AVERAGE(H8:H37)</f>
        <v>3.0012099999999999</v>
      </c>
      <c r="I39" s="74"/>
      <c r="J39" s="75">
        <f>AVERAGE(J8:J37)</f>
        <v>3.0259399999999994</v>
      </c>
      <c r="K39" s="74"/>
      <c r="L39" s="75">
        <f>AVERAGE(L8:L37)</f>
        <v>3.0500400000000005</v>
      </c>
      <c r="M39" s="74"/>
      <c r="N39" s="75">
        <f>AVERAGE(N8:N37)</f>
        <v>3.0942566666666664</v>
      </c>
      <c r="O39" s="74"/>
      <c r="P39" s="75">
        <f>AVERAGE(P8:P37)</f>
        <v>3.05464</v>
      </c>
      <c r="Q39" s="74"/>
      <c r="R39" s="75">
        <f>AVERAGE(R8:R37)</f>
        <v>3.0102266666666675</v>
      </c>
      <c r="S39" s="74"/>
      <c r="T39" s="75">
        <f>AVERAGE(T8:T37)</f>
        <v>3.0146851851851855</v>
      </c>
      <c r="U39" s="74"/>
      <c r="V39" s="75">
        <f>AVERAGE(V8:V37)</f>
        <v>3.5182600000000002</v>
      </c>
      <c r="W39" s="74"/>
      <c r="X39" s="75">
        <f>AVERAGE(X8:X37)</f>
        <v>4.3285</v>
      </c>
      <c r="Y39" s="74"/>
      <c r="Z39" s="75">
        <f>AVERAGE(Z8:Z37)</f>
        <v>4.1162033333333339</v>
      </c>
      <c r="AA39" s="76"/>
    </row>
    <row r="40" spans="1:27" x14ac:dyDescent="0.3">
      <c r="A40" s="73" t="s">
        <v>28</v>
      </c>
      <c r="B40" s="74"/>
      <c r="C40" s="74"/>
      <c r="D40" s="75">
        <f>MIN(D8:D37)</f>
        <v>2.6894999999999998</v>
      </c>
      <c r="E40" s="74"/>
      <c r="F40" s="75">
        <f>MIN(F8:F37)</f>
        <v>2.7616000000000001</v>
      </c>
      <c r="G40" s="74"/>
      <c r="H40" s="75">
        <f>MIN(H8:H37)</f>
        <v>2.8035000000000001</v>
      </c>
      <c r="I40" s="74"/>
      <c r="J40" s="75">
        <f>MIN(J8:J37)</f>
        <v>2.8008000000000002</v>
      </c>
      <c r="K40" s="74"/>
      <c r="L40" s="75">
        <f>MIN(L8:L37)</f>
        <v>2.9658000000000002</v>
      </c>
      <c r="M40" s="74"/>
      <c r="N40" s="75">
        <f>MIN(N8:N37)</f>
        <v>2.9998999999999998</v>
      </c>
      <c r="O40" s="74"/>
      <c r="P40" s="75">
        <f>MIN(P8:P37)</f>
        <v>2.9698000000000002</v>
      </c>
      <c r="Q40" s="74"/>
      <c r="R40" s="75">
        <f>MIN(R8:R37)</f>
        <v>2.9295</v>
      </c>
      <c r="S40" s="74"/>
      <c r="T40" s="75">
        <f>MIN(T8:T37)</f>
        <v>2.9382000000000001</v>
      </c>
      <c r="U40" s="74"/>
      <c r="V40" s="75">
        <f>MIN(V8:V37)</f>
        <v>3.3487</v>
      </c>
      <c r="W40" s="74"/>
      <c r="X40" s="75">
        <f>MIN(X8:X37)</f>
        <v>4.0462999999999996</v>
      </c>
      <c r="Y40" s="74"/>
      <c r="Z40" s="75">
        <f>MIN(Z8:Z37)</f>
        <v>3.1974</v>
      </c>
      <c r="AA40" s="76"/>
    </row>
    <row r="41" spans="1:27" ht="15" thickBot="1" x14ac:dyDescent="0.35">
      <c r="A41" s="77" t="s">
        <v>29</v>
      </c>
      <c r="B41" s="78"/>
      <c r="C41" s="78"/>
      <c r="D41" s="79">
        <f>MAX(D8:D37)</f>
        <v>3.1991000000000001</v>
      </c>
      <c r="E41" s="78"/>
      <c r="F41" s="79">
        <f>MAX(F8:F37)</f>
        <v>3.1414</v>
      </c>
      <c r="G41" s="78"/>
      <c r="H41" s="79">
        <f>MAX(H8:H37)</f>
        <v>3.153</v>
      </c>
      <c r="I41" s="78"/>
      <c r="J41" s="79">
        <f>MAX(J8:J37)</f>
        <v>3.1526999999999998</v>
      </c>
      <c r="K41" s="78"/>
      <c r="L41" s="79">
        <f>MAX(L8:L37)</f>
        <v>3.1558999999999999</v>
      </c>
      <c r="M41" s="78"/>
      <c r="N41" s="79">
        <f>MAX(N8:N37)</f>
        <v>3.1997</v>
      </c>
      <c r="O41" s="78"/>
      <c r="P41" s="79">
        <f>MAX(P8:P37)</f>
        <v>3.1392000000000002</v>
      </c>
      <c r="Q41" s="78"/>
      <c r="R41" s="79">
        <f>MAX(R8:R37)</f>
        <v>3.0844999999999998</v>
      </c>
      <c r="S41" s="78"/>
      <c r="T41" s="79">
        <f>MAX(T8:T37)</f>
        <v>3.0889000000000002</v>
      </c>
      <c r="U41" s="78"/>
      <c r="V41" s="79">
        <f>MAX(V8:V37)</f>
        <v>3.6076000000000001</v>
      </c>
      <c r="W41" s="78"/>
      <c r="X41" s="79">
        <f>MAX(X8:X37)</f>
        <v>4.4679000000000002</v>
      </c>
      <c r="Y41" s="78"/>
      <c r="Z41" s="79">
        <f>MAX(Z8:Z37)</f>
        <v>6.6490999999999998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44413</v>
      </c>
      <c r="C8" s="65">
        <f>VLOOKUP($A8,'Return Data'!$B$7:$R$2843,4,0)</f>
        <v>562.38469999999995</v>
      </c>
      <c r="D8" s="65">
        <f>VLOOKUP($A8,'Return Data'!$B$7:$R$2843,5,0)</f>
        <v>7.6341000000000001</v>
      </c>
      <c r="E8" s="66">
        <f t="shared" ref="E8:E33" si="0">RANK(D8,D$8:D$33,0)</f>
        <v>6</v>
      </c>
      <c r="F8" s="65">
        <f>VLOOKUP($A8,'Return Data'!$B$7:$R$2843,6,0)</f>
        <v>5.4779999999999998</v>
      </c>
      <c r="G8" s="66">
        <f t="shared" ref="G8:G33" si="1">RANK(F8,F$8:F$33,0)</f>
        <v>7</v>
      </c>
      <c r="H8" s="65">
        <f>VLOOKUP($A8,'Return Data'!$B$7:$R$2843,7,0)</f>
        <v>4.5193000000000003</v>
      </c>
      <c r="I8" s="66">
        <f t="shared" ref="I8:I33" si="2">RANK(H8,H$8:H$33,0)</f>
        <v>8</v>
      </c>
      <c r="J8" s="65">
        <f>VLOOKUP($A8,'Return Data'!$B$7:$R$2843,8,0)</f>
        <v>5.0633999999999997</v>
      </c>
      <c r="K8" s="66">
        <f t="shared" ref="K8:K33" si="3">RANK(J8,J$8:J$33,0)</f>
        <v>6</v>
      </c>
      <c r="L8" s="65">
        <f>VLOOKUP($A8,'Return Data'!$B$7:$R$2843,9,0)</f>
        <v>6.0006000000000004</v>
      </c>
      <c r="M8" s="66">
        <f t="shared" ref="M8:M33" si="4">RANK(L8,L$8:L$33,0)</f>
        <v>4</v>
      </c>
      <c r="N8" s="65">
        <f>VLOOKUP($A8,'Return Data'!$B$7:$R$2843,10,0)</f>
        <v>5.0823999999999998</v>
      </c>
      <c r="O8" s="66">
        <f t="shared" ref="O8:O33" si="5">RANK(N8,N$8:N$33,0)</f>
        <v>4</v>
      </c>
      <c r="P8" s="65">
        <f>VLOOKUP($A8,'Return Data'!$B$7:$R$2843,11,0)</f>
        <v>5.4637000000000002</v>
      </c>
      <c r="Q8" s="66">
        <f t="shared" ref="Q8:Q33" si="6">RANK(P8,P$8:P$33,0)</f>
        <v>4</v>
      </c>
      <c r="R8" s="65">
        <f>VLOOKUP($A8,'Return Data'!$B$7:$R$2843,12,0)</f>
        <v>4.7465999999999999</v>
      </c>
      <c r="S8" s="66">
        <f t="shared" ref="S8:S33" si="7">RANK(R8,R$8:R$33,0)</f>
        <v>8</v>
      </c>
      <c r="T8" s="65">
        <f>VLOOKUP($A8,'Return Data'!$B$7:$R$2843,13,0)</f>
        <v>5.3739999999999997</v>
      </c>
      <c r="U8" s="66">
        <f t="shared" ref="U8:U33" si="8">RANK(T8,T$8:T$33,0)</f>
        <v>6</v>
      </c>
      <c r="V8" s="65">
        <f>VLOOKUP($A8,'Return Data'!$B$7:$R$2843,17,0)</f>
        <v>7.3383000000000003</v>
      </c>
      <c r="W8" s="66">
        <f t="shared" ref="W8:W31" si="9">RANK(V8,V$8:V$33,0)</f>
        <v>4</v>
      </c>
      <c r="X8" s="65">
        <f>VLOOKUP($A8,'Return Data'!$B$7:$R$2843,14,0)</f>
        <v>7.9813000000000001</v>
      </c>
      <c r="Y8" s="66">
        <f t="shared" ref="Y8:Y31" si="10">RANK(X8,X$8:X$33,0)</f>
        <v>1</v>
      </c>
      <c r="Z8" s="65">
        <f>VLOOKUP($A8,'Return Data'!$B$7:$R$2843,16,0)</f>
        <v>8.5646000000000004</v>
      </c>
      <c r="AA8" s="67">
        <f t="shared" ref="AA8:AA33" si="11">RANK(Z8,Z$8:Z$33,0)</f>
        <v>1</v>
      </c>
    </row>
    <row r="9" spans="1:27" x14ac:dyDescent="0.3">
      <c r="A9" s="63" t="s">
        <v>1014</v>
      </c>
      <c r="B9" s="64">
        <f>VLOOKUP($A9,'Return Data'!$B$7:$R$2843,3,0)</f>
        <v>44413</v>
      </c>
      <c r="C9" s="65">
        <f>VLOOKUP($A9,'Return Data'!$B$7:$R$2843,4,0)</f>
        <v>2523.4351999999999</v>
      </c>
      <c r="D9" s="65">
        <f>VLOOKUP($A9,'Return Data'!$B$7:$R$2843,5,0)</f>
        <v>5.2237999999999998</v>
      </c>
      <c r="E9" s="66">
        <f t="shared" si="0"/>
        <v>13</v>
      </c>
      <c r="F9" s="65">
        <f>VLOOKUP($A9,'Return Data'!$B$7:$R$2843,6,0)</f>
        <v>4.8620000000000001</v>
      </c>
      <c r="G9" s="66">
        <f t="shared" si="1"/>
        <v>12</v>
      </c>
      <c r="H9" s="65">
        <f>VLOOKUP($A9,'Return Data'!$B$7:$R$2843,7,0)</f>
        <v>4.5346000000000002</v>
      </c>
      <c r="I9" s="66">
        <f t="shared" si="2"/>
        <v>7</v>
      </c>
      <c r="J9" s="65">
        <f>VLOOKUP($A9,'Return Data'!$B$7:$R$2843,8,0)</f>
        <v>4.5157999999999996</v>
      </c>
      <c r="K9" s="66">
        <f t="shared" si="3"/>
        <v>11</v>
      </c>
      <c r="L9" s="65">
        <f>VLOOKUP($A9,'Return Data'!$B$7:$R$2843,9,0)</f>
        <v>5.4684999999999997</v>
      </c>
      <c r="M9" s="66">
        <f t="shared" si="4"/>
        <v>10</v>
      </c>
      <c r="N9" s="65">
        <f>VLOOKUP($A9,'Return Data'!$B$7:$R$2843,10,0)</f>
        <v>4.4234</v>
      </c>
      <c r="O9" s="66">
        <f t="shared" si="5"/>
        <v>8</v>
      </c>
      <c r="P9" s="65">
        <f>VLOOKUP($A9,'Return Data'!$B$7:$R$2843,11,0)</f>
        <v>4.8582000000000001</v>
      </c>
      <c r="Q9" s="66">
        <f t="shared" si="6"/>
        <v>10</v>
      </c>
      <c r="R9" s="65">
        <f>VLOOKUP($A9,'Return Data'!$B$7:$R$2843,12,0)</f>
        <v>4.3339999999999996</v>
      </c>
      <c r="S9" s="66">
        <f t="shared" si="7"/>
        <v>12</v>
      </c>
      <c r="T9" s="65">
        <f>VLOOKUP($A9,'Return Data'!$B$7:$R$2843,13,0)</f>
        <v>4.7188999999999997</v>
      </c>
      <c r="U9" s="66">
        <f t="shared" si="8"/>
        <v>12</v>
      </c>
      <c r="V9" s="65">
        <f>VLOOKUP($A9,'Return Data'!$B$7:$R$2843,17,0)</f>
        <v>6.7130000000000001</v>
      </c>
      <c r="W9" s="66">
        <f t="shared" si="9"/>
        <v>10</v>
      </c>
      <c r="X9" s="65">
        <f>VLOOKUP($A9,'Return Data'!$B$7:$R$2843,14,0)</f>
        <v>7.5418000000000003</v>
      </c>
      <c r="Y9" s="66">
        <f t="shared" si="10"/>
        <v>5</v>
      </c>
      <c r="Z9" s="65">
        <f>VLOOKUP($A9,'Return Data'!$B$7:$R$2843,16,0)</f>
        <v>8.2372999999999994</v>
      </c>
      <c r="AA9" s="67">
        <f t="shared" si="11"/>
        <v>4</v>
      </c>
    </row>
    <row r="10" spans="1:27" x14ac:dyDescent="0.3">
      <c r="A10" s="63" t="s">
        <v>1017</v>
      </c>
      <c r="B10" s="64">
        <f>VLOOKUP($A10,'Return Data'!$B$7:$R$2843,3,0)</f>
        <v>44413</v>
      </c>
      <c r="C10" s="65">
        <f>VLOOKUP($A10,'Return Data'!$B$7:$R$2843,4,0)</f>
        <v>1613.9925000000001</v>
      </c>
      <c r="D10" s="65">
        <f>VLOOKUP($A10,'Return Data'!$B$7:$R$2843,5,0)</f>
        <v>3.7204999999999999</v>
      </c>
      <c r="E10" s="66">
        <f t="shared" si="0"/>
        <v>23</v>
      </c>
      <c r="F10" s="65">
        <f>VLOOKUP($A10,'Return Data'!$B$7:$R$2843,6,0)</f>
        <v>4.3442999999999996</v>
      </c>
      <c r="G10" s="66">
        <f t="shared" si="1"/>
        <v>16</v>
      </c>
      <c r="H10" s="65">
        <f>VLOOKUP($A10,'Return Data'!$B$7:$R$2843,7,0)</f>
        <v>5.0469999999999997</v>
      </c>
      <c r="I10" s="66">
        <f t="shared" si="2"/>
        <v>4</v>
      </c>
      <c r="J10" s="65">
        <f>VLOOKUP($A10,'Return Data'!$B$7:$R$2843,8,0)</f>
        <v>3.1701999999999999</v>
      </c>
      <c r="K10" s="66">
        <f t="shared" si="3"/>
        <v>25</v>
      </c>
      <c r="L10" s="65">
        <f>VLOOKUP($A10,'Return Data'!$B$7:$R$2843,9,0)</f>
        <v>3.4594999999999998</v>
      </c>
      <c r="M10" s="66">
        <f t="shared" si="4"/>
        <v>24</v>
      </c>
      <c r="N10" s="65">
        <f>VLOOKUP($A10,'Return Data'!$B$7:$R$2843,10,0)</f>
        <v>3.1429</v>
      </c>
      <c r="O10" s="66">
        <f t="shared" si="5"/>
        <v>25</v>
      </c>
      <c r="P10" s="65">
        <f>VLOOKUP($A10,'Return Data'!$B$7:$R$2843,11,0)</f>
        <v>5.0237999999999996</v>
      </c>
      <c r="Q10" s="66">
        <f t="shared" si="6"/>
        <v>7</v>
      </c>
      <c r="R10" s="65">
        <f>VLOOKUP($A10,'Return Data'!$B$7:$R$2843,12,0)</f>
        <v>7.7377000000000002</v>
      </c>
      <c r="S10" s="66">
        <f t="shared" si="7"/>
        <v>2</v>
      </c>
      <c r="T10" s="65">
        <f>VLOOKUP($A10,'Return Data'!$B$7:$R$2843,13,0)</f>
        <v>7.9969999999999999</v>
      </c>
      <c r="U10" s="66">
        <f t="shared" si="8"/>
        <v>2</v>
      </c>
      <c r="V10" s="65">
        <f>VLOOKUP($A10,'Return Data'!$B$7:$R$2843,17,0)</f>
        <v>-6.5406000000000004</v>
      </c>
      <c r="W10" s="66">
        <f t="shared" si="9"/>
        <v>25</v>
      </c>
      <c r="X10" s="65">
        <f>VLOOKUP($A10,'Return Data'!$B$7:$R$2843,14,0)</f>
        <v>-8.5925999999999991</v>
      </c>
      <c r="Y10" s="66">
        <f t="shared" si="10"/>
        <v>25</v>
      </c>
      <c r="Z10" s="65">
        <f>VLOOKUP($A10,'Return Data'!$B$7:$R$2843,16,0)</f>
        <v>2.5137999999999998</v>
      </c>
      <c r="AA10" s="67">
        <f t="shared" si="11"/>
        <v>25</v>
      </c>
    </row>
    <row r="11" spans="1:27" x14ac:dyDescent="0.3">
      <c r="A11" s="63" t="s">
        <v>1021</v>
      </c>
      <c r="B11" s="64">
        <f>VLOOKUP($A11,'Return Data'!$B$7:$R$2843,3,0)</f>
        <v>44413</v>
      </c>
      <c r="C11" s="65">
        <f>VLOOKUP($A11,'Return Data'!$B$7:$R$2843,4,0)</f>
        <v>34.279299999999999</v>
      </c>
      <c r="D11" s="65">
        <f>VLOOKUP($A11,'Return Data'!$B$7:$R$2843,5,0)</f>
        <v>6.7093999999999996</v>
      </c>
      <c r="E11" s="66">
        <f t="shared" si="0"/>
        <v>8</v>
      </c>
      <c r="F11" s="65">
        <f>VLOOKUP($A11,'Return Data'!$B$7:$R$2843,6,0)</f>
        <v>5.4683000000000002</v>
      </c>
      <c r="G11" s="66">
        <f t="shared" si="1"/>
        <v>8</v>
      </c>
      <c r="H11" s="65">
        <f>VLOOKUP($A11,'Return Data'!$B$7:$R$2843,7,0)</f>
        <v>4.4759000000000002</v>
      </c>
      <c r="I11" s="66">
        <f t="shared" si="2"/>
        <v>10</v>
      </c>
      <c r="J11" s="65">
        <f>VLOOKUP($A11,'Return Data'!$B$7:$R$2843,8,0)</f>
        <v>4.8079999999999998</v>
      </c>
      <c r="K11" s="66">
        <f t="shared" si="3"/>
        <v>9</v>
      </c>
      <c r="L11" s="65">
        <f>VLOOKUP($A11,'Return Data'!$B$7:$R$2843,9,0)</f>
        <v>5.9619</v>
      </c>
      <c r="M11" s="66">
        <f t="shared" si="4"/>
        <v>5</v>
      </c>
      <c r="N11" s="65">
        <f>VLOOKUP($A11,'Return Data'!$B$7:$R$2843,10,0)</f>
        <v>4.7754000000000003</v>
      </c>
      <c r="O11" s="66">
        <f t="shared" si="5"/>
        <v>6</v>
      </c>
      <c r="P11" s="65">
        <f>VLOOKUP($A11,'Return Data'!$B$7:$R$2843,11,0)</f>
        <v>5.4888000000000003</v>
      </c>
      <c r="Q11" s="66">
        <f t="shared" si="6"/>
        <v>3</v>
      </c>
      <c r="R11" s="65">
        <f>VLOOKUP($A11,'Return Data'!$B$7:$R$2843,12,0)</f>
        <v>4.7602000000000002</v>
      </c>
      <c r="S11" s="66">
        <f t="shared" si="7"/>
        <v>6</v>
      </c>
      <c r="T11" s="65">
        <f>VLOOKUP($A11,'Return Data'!$B$7:$R$2843,13,0)</f>
        <v>4.9941000000000004</v>
      </c>
      <c r="U11" s="66">
        <f t="shared" si="8"/>
        <v>8</v>
      </c>
      <c r="V11" s="65">
        <f>VLOOKUP($A11,'Return Data'!$B$7:$R$2843,17,0)</f>
        <v>7.1322000000000001</v>
      </c>
      <c r="W11" s="66">
        <f t="shared" si="9"/>
        <v>7</v>
      </c>
      <c r="X11" s="65">
        <f>VLOOKUP($A11,'Return Data'!$B$7:$R$2843,14,0)</f>
        <v>7.4120999999999997</v>
      </c>
      <c r="Y11" s="66">
        <f t="shared" si="10"/>
        <v>7</v>
      </c>
      <c r="Z11" s="65">
        <f>VLOOKUP($A11,'Return Data'!$B$7:$R$2843,16,0)</f>
        <v>8.1685999999999996</v>
      </c>
      <c r="AA11" s="67">
        <f t="shared" si="11"/>
        <v>6</v>
      </c>
    </row>
    <row r="12" spans="1:27" x14ac:dyDescent="0.3">
      <c r="A12" s="63" t="s">
        <v>1022</v>
      </c>
      <c r="B12" s="64">
        <f>VLOOKUP($A12,'Return Data'!$B$7:$R$2843,3,0)</f>
        <v>44413</v>
      </c>
      <c r="C12" s="65">
        <f>VLOOKUP($A12,'Return Data'!$B$7:$R$2843,4,0)</f>
        <v>34.067999999999998</v>
      </c>
      <c r="D12" s="65">
        <f>VLOOKUP($A12,'Return Data'!$B$7:$R$2843,5,0)</f>
        <v>4.3932000000000002</v>
      </c>
      <c r="E12" s="66">
        <f t="shared" si="0"/>
        <v>20</v>
      </c>
      <c r="F12" s="65">
        <f>VLOOKUP($A12,'Return Data'!$B$7:$R$2843,6,0)</f>
        <v>3.7153</v>
      </c>
      <c r="G12" s="66">
        <f t="shared" si="1"/>
        <v>22</v>
      </c>
      <c r="H12" s="65">
        <f>VLOOKUP($A12,'Return Data'!$B$7:$R$2843,7,0)</f>
        <v>3.7526000000000002</v>
      </c>
      <c r="I12" s="66">
        <f t="shared" si="2"/>
        <v>23</v>
      </c>
      <c r="J12" s="65">
        <f>VLOOKUP($A12,'Return Data'!$B$7:$R$2843,8,0)</f>
        <v>3.9548000000000001</v>
      </c>
      <c r="K12" s="66">
        <f t="shared" si="3"/>
        <v>20</v>
      </c>
      <c r="L12" s="65">
        <f>VLOOKUP($A12,'Return Data'!$B$7:$R$2843,9,0)</f>
        <v>4.6355000000000004</v>
      </c>
      <c r="M12" s="66">
        <f t="shared" si="4"/>
        <v>23</v>
      </c>
      <c r="N12" s="65">
        <f>VLOOKUP($A12,'Return Data'!$B$7:$R$2843,10,0)</f>
        <v>3.6741000000000001</v>
      </c>
      <c r="O12" s="66">
        <f t="shared" si="5"/>
        <v>23</v>
      </c>
      <c r="P12" s="65">
        <f>VLOOKUP($A12,'Return Data'!$B$7:$R$2843,11,0)</f>
        <v>4.0152999999999999</v>
      </c>
      <c r="Q12" s="66">
        <f t="shared" si="6"/>
        <v>24</v>
      </c>
      <c r="R12" s="65">
        <f>VLOOKUP($A12,'Return Data'!$B$7:$R$2843,12,0)</f>
        <v>3.6113</v>
      </c>
      <c r="S12" s="66">
        <f t="shared" si="7"/>
        <v>24</v>
      </c>
      <c r="T12" s="65">
        <f>VLOOKUP($A12,'Return Data'!$B$7:$R$2843,13,0)</f>
        <v>3.8237999999999999</v>
      </c>
      <c r="U12" s="66">
        <f t="shared" si="8"/>
        <v>24</v>
      </c>
      <c r="V12" s="65">
        <f>VLOOKUP($A12,'Return Data'!$B$7:$R$2843,17,0)</f>
        <v>5.7655000000000003</v>
      </c>
      <c r="W12" s="66">
        <f t="shared" si="9"/>
        <v>19</v>
      </c>
      <c r="X12" s="65">
        <f>VLOOKUP($A12,'Return Data'!$B$7:$R$2843,14,0)</f>
        <v>6.6772999999999998</v>
      </c>
      <c r="Y12" s="66">
        <f t="shared" si="10"/>
        <v>13</v>
      </c>
      <c r="Z12" s="65">
        <f>VLOOKUP($A12,'Return Data'!$B$7:$R$2843,16,0)</f>
        <v>7.7492000000000001</v>
      </c>
      <c r="AA12" s="67">
        <f t="shared" si="11"/>
        <v>13</v>
      </c>
    </row>
    <row r="13" spans="1:27" x14ac:dyDescent="0.3">
      <c r="A13" s="63" t="s">
        <v>1024</v>
      </c>
      <c r="B13" s="64">
        <f>VLOOKUP($A13,'Return Data'!$B$7:$R$2843,3,0)</f>
        <v>44413</v>
      </c>
      <c r="C13" s="65">
        <f>VLOOKUP($A13,'Return Data'!$B$7:$R$2843,4,0)</f>
        <v>16.0654</v>
      </c>
      <c r="D13" s="65">
        <f>VLOOKUP($A13,'Return Data'!$B$7:$R$2843,5,0)</f>
        <v>4.9989999999999997</v>
      </c>
      <c r="E13" s="66">
        <f t="shared" si="0"/>
        <v>15</v>
      </c>
      <c r="F13" s="65">
        <f>VLOOKUP($A13,'Return Data'!$B$7:$R$2843,6,0)</f>
        <v>4.8487999999999998</v>
      </c>
      <c r="G13" s="66">
        <f t="shared" si="1"/>
        <v>13</v>
      </c>
      <c r="H13" s="65">
        <f>VLOOKUP($A13,'Return Data'!$B$7:$R$2843,7,0)</f>
        <v>4.2877999999999998</v>
      </c>
      <c r="I13" s="66">
        <f t="shared" si="2"/>
        <v>12</v>
      </c>
      <c r="J13" s="65">
        <f>VLOOKUP($A13,'Return Data'!$B$7:$R$2843,8,0)</f>
        <v>3.9820000000000002</v>
      </c>
      <c r="K13" s="66">
        <f t="shared" si="3"/>
        <v>19</v>
      </c>
      <c r="L13" s="65">
        <f>VLOOKUP($A13,'Return Data'!$B$7:$R$2843,9,0)</f>
        <v>5.2709999999999999</v>
      </c>
      <c r="M13" s="66">
        <f t="shared" si="4"/>
        <v>14</v>
      </c>
      <c r="N13" s="65">
        <f>VLOOKUP($A13,'Return Data'!$B$7:$R$2843,10,0)</f>
        <v>4.0162000000000004</v>
      </c>
      <c r="O13" s="66">
        <f t="shared" si="5"/>
        <v>17</v>
      </c>
      <c r="P13" s="65">
        <f>VLOOKUP($A13,'Return Data'!$B$7:$R$2843,11,0)</f>
        <v>4.6355000000000004</v>
      </c>
      <c r="Q13" s="66">
        <f t="shared" si="6"/>
        <v>17</v>
      </c>
      <c r="R13" s="65">
        <f>VLOOKUP($A13,'Return Data'!$B$7:$R$2843,12,0)</f>
        <v>4.0143000000000004</v>
      </c>
      <c r="S13" s="66">
        <f t="shared" si="7"/>
        <v>19</v>
      </c>
      <c r="T13" s="65">
        <f>VLOOKUP($A13,'Return Data'!$B$7:$R$2843,13,0)</f>
        <v>4.3296000000000001</v>
      </c>
      <c r="U13" s="66">
        <f t="shared" si="8"/>
        <v>19</v>
      </c>
      <c r="V13" s="65">
        <f>VLOOKUP($A13,'Return Data'!$B$7:$R$2843,17,0)</f>
        <v>6.8611000000000004</v>
      </c>
      <c r="W13" s="66">
        <f t="shared" si="9"/>
        <v>8</v>
      </c>
      <c r="X13" s="65">
        <f>VLOOKUP($A13,'Return Data'!$B$7:$R$2843,14,0)</f>
        <v>7.2201000000000004</v>
      </c>
      <c r="Y13" s="66">
        <f t="shared" si="10"/>
        <v>10</v>
      </c>
      <c r="Z13" s="65">
        <f>VLOOKUP($A13,'Return Data'!$B$7:$R$2843,16,0)</f>
        <v>7.6752000000000002</v>
      </c>
      <c r="AA13" s="67">
        <f t="shared" si="11"/>
        <v>14</v>
      </c>
    </row>
    <row r="14" spans="1:27" x14ac:dyDescent="0.3">
      <c r="A14" s="63" t="s">
        <v>1931</v>
      </c>
      <c r="B14" s="64">
        <f>VLOOKUP($A14,'Return Data'!$B$7:$R$2843,3,0)</f>
        <v>44413</v>
      </c>
      <c r="C14" s="65">
        <f>VLOOKUP($A14,'Return Data'!$B$7:$R$2843,4,0)</f>
        <v>24.422599999999999</v>
      </c>
      <c r="D14" s="65">
        <f>VLOOKUP($A14,'Return Data'!$B$7:$R$2843,5,0)</f>
        <v>11.062799999999999</v>
      </c>
      <c r="E14" s="66">
        <f t="shared" si="0"/>
        <v>3</v>
      </c>
      <c r="F14" s="65">
        <f>VLOOKUP($A14,'Return Data'!$B$7:$R$2843,6,0)</f>
        <v>13.715199999999999</v>
      </c>
      <c r="G14" s="66">
        <f t="shared" si="1"/>
        <v>1</v>
      </c>
      <c r="H14" s="65">
        <f>VLOOKUP($A14,'Return Data'!$B$7:$R$2843,7,0)</f>
        <v>11.7262</v>
      </c>
      <c r="I14" s="66">
        <f t="shared" si="2"/>
        <v>1</v>
      </c>
      <c r="J14" s="65">
        <f>VLOOKUP($A14,'Return Data'!$B$7:$R$2843,8,0)</f>
        <v>11.9574</v>
      </c>
      <c r="K14" s="66">
        <f t="shared" si="3"/>
        <v>1</v>
      </c>
      <c r="L14" s="65">
        <f>VLOOKUP($A14,'Return Data'!$B$7:$R$2843,9,0)</f>
        <v>-1.5310999999999999</v>
      </c>
      <c r="M14" s="66">
        <f t="shared" si="4"/>
        <v>26</v>
      </c>
      <c r="N14" s="65">
        <f>VLOOKUP($A14,'Return Data'!$B$7:$R$2843,10,0)</f>
        <v>3.2625999999999999</v>
      </c>
      <c r="O14" s="66">
        <f t="shared" si="5"/>
        <v>24</v>
      </c>
      <c r="P14" s="65">
        <f>VLOOKUP($A14,'Return Data'!$B$7:$R$2843,11,0)</f>
        <v>8.4830000000000005</v>
      </c>
      <c r="Q14" s="66">
        <f t="shared" si="6"/>
        <v>1</v>
      </c>
      <c r="R14" s="65">
        <f>VLOOKUP($A14,'Return Data'!$B$7:$R$2843,12,0)</f>
        <v>11.484500000000001</v>
      </c>
      <c r="S14" s="66">
        <f t="shared" si="7"/>
        <v>1</v>
      </c>
      <c r="T14" s="65">
        <f>VLOOKUP($A14,'Return Data'!$B$7:$R$2843,13,0)</f>
        <v>12.0961</v>
      </c>
      <c r="U14" s="66">
        <f t="shared" si="8"/>
        <v>1</v>
      </c>
      <c r="V14" s="65">
        <f>VLOOKUP($A14,'Return Data'!$B$7:$R$2843,17,0)</f>
        <v>3.8022</v>
      </c>
      <c r="W14" s="66">
        <f t="shared" si="9"/>
        <v>23</v>
      </c>
      <c r="X14" s="65">
        <f>VLOOKUP($A14,'Return Data'!$B$7:$R$2843,14,0)</f>
        <v>5.4526000000000003</v>
      </c>
      <c r="Y14" s="66">
        <f t="shared" si="10"/>
        <v>18</v>
      </c>
      <c r="Z14" s="65">
        <f>VLOOKUP($A14,'Return Data'!$B$7:$R$2843,16,0)</f>
        <v>8.1653000000000002</v>
      </c>
      <c r="AA14" s="67">
        <f t="shared" si="11"/>
        <v>7</v>
      </c>
    </row>
    <row r="15" spans="1:27" x14ac:dyDescent="0.3">
      <c r="A15" s="63" t="s">
        <v>1031</v>
      </c>
      <c r="B15" s="64">
        <f>VLOOKUP($A15,'Return Data'!$B$7:$R$2843,3,0)</f>
        <v>44413</v>
      </c>
      <c r="C15" s="65">
        <f>VLOOKUP($A15,'Return Data'!$B$7:$R$2843,4,0)</f>
        <v>48.479199999999999</v>
      </c>
      <c r="D15" s="65">
        <f>VLOOKUP($A15,'Return Data'!$B$7:$R$2843,5,0)</f>
        <v>6.0994999999999999</v>
      </c>
      <c r="E15" s="66">
        <f t="shared" si="0"/>
        <v>10</v>
      </c>
      <c r="F15" s="65">
        <f>VLOOKUP($A15,'Return Data'!$B$7:$R$2843,6,0)</f>
        <v>8.2121999999999993</v>
      </c>
      <c r="G15" s="66">
        <f t="shared" si="1"/>
        <v>3</v>
      </c>
      <c r="H15" s="65">
        <f>VLOOKUP($A15,'Return Data'!$B$7:$R$2843,7,0)</f>
        <v>2.5072999999999999</v>
      </c>
      <c r="I15" s="66">
        <f t="shared" si="2"/>
        <v>25</v>
      </c>
      <c r="J15" s="65">
        <f>VLOOKUP($A15,'Return Data'!$B$7:$R$2843,8,0)</f>
        <v>3.8832</v>
      </c>
      <c r="K15" s="66">
        <f t="shared" si="3"/>
        <v>21</v>
      </c>
      <c r="L15" s="65">
        <f>VLOOKUP($A15,'Return Data'!$B$7:$R$2843,9,0)</f>
        <v>5.3798000000000004</v>
      </c>
      <c r="M15" s="66">
        <f t="shared" si="4"/>
        <v>12</v>
      </c>
      <c r="N15" s="65">
        <f>VLOOKUP($A15,'Return Data'!$B$7:$R$2843,10,0)</f>
        <v>5.2907999999999999</v>
      </c>
      <c r="O15" s="66">
        <f t="shared" si="5"/>
        <v>3</v>
      </c>
      <c r="P15" s="65">
        <f>VLOOKUP($A15,'Return Data'!$B$7:$R$2843,11,0)</f>
        <v>4.9984999999999999</v>
      </c>
      <c r="Q15" s="66">
        <f t="shared" si="6"/>
        <v>8</v>
      </c>
      <c r="R15" s="65">
        <f>VLOOKUP($A15,'Return Data'!$B$7:$R$2843,12,0)</f>
        <v>5.1159999999999997</v>
      </c>
      <c r="S15" s="66">
        <f t="shared" si="7"/>
        <v>4</v>
      </c>
      <c r="T15" s="65">
        <f>VLOOKUP($A15,'Return Data'!$B$7:$R$2843,13,0)</f>
        <v>5.7343999999999999</v>
      </c>
      <c r="U15" s="66">
        <f t="shared" si="8"/>
        <v>4</v>
      </c>
      <c r="V15" s="65">
        <f>VLOOKUP($A15,'Return Data'!$B$7:$R$2843,17,0)</f>
        <v>7.26</v>
      </c>
      <c r="W15" s="66">
        <f t="shared" si="9"/>
        <v>5</v>
      </c>
      <c r="X15" s="65">
        <f>VLOOKUP($A15,'Return Data'!$B$7:$R$2843,14,0)</f>
        <v>7.7232000000000003</v>
      </c>
      <c r="Y15" s="66">
        <f t="shared" si="10"/>
        <v>4</v>
      </c>
      <c r="Z15" s="65">
        <f>VLOOKUP($A15,'Return Data'!$B$7:$R$2843,16,0)</f>
        <v>8.1830999999999996</v>
      </c>
      <c r="AA15" s="67">
        <f t="shared" si="11"/>
        <v>5</v>
      </c>
    </row>
    <row r="16" spans="1:27" x14ac:dyDescent="0.3">
      <c r="A16" s="63" t="s">
        <v>1033</v>
      </c>
      <c r="B16" s="64">
        <f>VLOOKUP($A16,'Return Data'!$B$7:$R$2843,3,0)</f>
        <v>44413</v>
      </c>
      <c r="C16" s="65">
        <f>VLOOKUP($A16,'Return Data'!$B$7:$R$2843,4,0)</f>
        <v>17.4971</v>
      </c>
      <c r="D16" s="65">
        <f>VLOOKUP($A16,'Return Data'!$B$7:$R$2843,5,0)</f>
        <v>7.7201000000000004</v>
      </c>
      <c r="E16" s="66">
        <f t="shared" si="0"/>
        <v>5</v>
      </c>
      <c r="F16" s="65">
        <f>VLOOKUP($A16,'Return Data'!$B$7:$R$2843,6,0)</f>
        <v>3.2690000000000001</v>
      </c>
      <c r="G16" s="66">
        <f t="shared" si="1"/>
        <v>24</v>
      </c>
      <c r="H16" s="65">
        <f>VLOOKUP($A16,'Return Data'!$B$7:$R$2843,7,0)</f>
        <v>3.9068000000000001</v>
      </c>
      <c r="I16" s="66">
        <f t="shared" si="2"/>
        <v>20</v>
      </c>
      <c r="J16" s="65">
        <f>VLOOKUP($A16,'Return Data'!$B$7:$R$2843,8,0)</f>
        <v>3.835</v>
      </c>
      <c r="K16" s="66">
        <f t="shared" si="3"/>
        <v>23</v>
      </c>
      <c r="L16" s="65">
        <f>VLOOKUP($A16,'Return Data'!$B$7:$R$2843,9,0)</f>
        <v>5.7342000000000004</v>
      </c>
      <c r="M16" s="66">
        <f t="shared" si="4"/>
        <v>6</v>
      </c>
      <c r="N16" s="65">
        <f>VLOOKUP($A16,'Return Data'!$B$7:$R$2843,10,0)</f>
        <v>4.2605000000000004</v>
      </c>
      <c r="O16" s="66">
        <f t="shared" si="5"/>
        <v>11</v>
      </c>
      <c r="P16" s="65">
        <f>VLOOKUP($A16,'Return Data'!$B$7:$R$2843,11,0)</f>
        <v>5.0382999999999996</v>
      </c>
      <c r="Q16" s="66">
        <f t="shared" si="6"/>
        <v>6</v>
      </c>
      <c r="R16" s="65">
        <f>VLOOKUP($A16,'Return Data'!$B$7:$R$2843,12,0)</f>
        <v>4.2316000000000003</v>
      </c>
      <c r="S16" s="66">
        <f t="shared" si="7"/>
        <v>13</v>
      </c>
      <c r="T16" s="65">
        <f>VLOOKUP($A16,'Return Data'!$B$7:$R$2843,13,0)</f>
        <v>4.6653000000000002</v>
      </c>
      <c r="U16" s="66">
        <f t="shared" si="8"/>
        <v>13</v>
      </c>
      <c r="V16" s="65">
        <f>VLOOKUP($A16,'Return Data'!$B$7:$R$2843,17,0)</f>
        <v>4.7530000000000001</v>
      </c>
      <c r="W16" s="66">
        <f t="shared" si="9"/>
        <v>21</v>
      </c>
      <c r="X16" s="65">
        <f>VLOOKUP($A16,'Return Data'!$B$7:$R$2843,14,0)</f>
        <v>2.6171000000000002</v>
      </c>
      <c r="Y16" s="66">
        <f t="shared" si="10"/>
        <v>22</v>
      </c>
      <c r="Z16" s="65">
        <f>VLOOKUP($A16,'Return Data'!$B$7:$R$2843,16,0)</f>
        <v>6.4363000000000001</v>
      </c>
      <c r="AA16" s="67">
        <f t="shared" si="11"/>
        <v>22</v>
      </c>
    </row>
    <row r="17" spans="1:27" x14ac:dyDescent="0.3">
      <c r="A17" s="63" t="s">
        <v>1035</v>
      </c>
      <c r="B17" s="64">
        <f>VLOOKUP($A17,'Return Data'!$B$7:$R$2843,3,0)</f>
        <v>44413</v>
      </c>
      <c r="C17" s="65">
        <f>VLOOKUP($A17,'Return Data'!$B$7:$R$2843,4,0)</f>
        <v>428.09789999999998</v>
      </c>
      <c r="D17" s="65">
        <f>VLOOKUP($A17,'Return Data'!$B$7:$R$2843,5,0)</f>
        <v>12.017200000000001</v>
      </c>
      <c r="E17" s="66">
        <f t="shared" si="0"/>
        <v>2</v>
      </c>
      <c r="F17" s="65">
        <f>VLOOKUP($A17,'Return Data'!$B$7:$R$2843,6,0)</f>
        <v>8.2589000000000006</v>
      </c>
      <c r="G17" s="66">
        <f t="shared" si="1"/>
        <v>2</v>
      </c>
      <c r="H17" s="65">
        <f>VLOOKUP($A17,'Return Data'!$B$7:$R$2843,7,0)</f>
        <v>6.0019999999999998</v>
      </c>
      <c r="I17" s="66">
        <f t="shared" si="2"/>
        <v>2</v>
      </c>
      <c r="J17" s="65">
        <f>VLOOKUP($A17,'Return Data'!$B$7:$R$2843,8,0)</f>
        <v>7.7077999999999998</v>
      </c>
      <c r="K17" s="66">
        <f t="shared" si="3"/>
        <v>2</v>
      </c>
      <c r="L17" s="65">
        <f>VLOOKUP($A17,'Return Data'!$B$7:$R$2843,9,0)</f>
        <v>6.2831999999999999</v>
      </c>
      <c r="M17" s="66">
        <f t="shared" si="4"/>
        <v>2</v>
      </c>
      <c r="N17" s="65">
        <f>VLOOKUP($A17,'Return Data'!$B$7:$R$2843,10,0)</f>
        <v>5.8901000000000003</v>
      </c>
      <c r="O17" s="66">
        <f t="shared" si="5"/>
        <v>1</v>
      </c>
      <c r="P17" s="65">
        <f>VLOOKUP($A17,'Return Data'!$B$7:$R$2843,11,0)</f>
        <v>4.6475999999999997</v>
      </c>
      <c r="Q17" s="66">
        <f t="shared" si="6"/>
        <v>16</v>
      </c>
      <c r="R17" s="65">
        <f>VLOOKUP($A17,'Return Data'!$B$7:$R$2843,12,0)</f>
        <v>4.9649000000000001</v>
      </c>
      <c r="S17" s="66">
        <f t="shared" si="7"/>
        <v>5</v>
      </c>
      <c r="T17" s="65">
        <f>VLOOKUP($A17,'Return Data'!$B$7:$R$2843,13,0)</f>
        <v>5.3958000000000004</v>
      </c>
      <c r="U17" s="66">
        <f t="shared" si="8"/>
        <v>5</v>
      </c>
      <c r="V17" s="65">
        <f>VLOOKUP($A17,'Return Data'!$B$7:$R$2843,17,0)</f>
        <v>7.2081999999999997</v>
      </c>
      <c r="W17" s="66">
        <f t="shared" si="9"/>
        <v>6</v>
      </c>
      <c r="X17" s="65">
        <f>VLOOKUP($A17,'Return Data'!$B$7:$R$2843,14,0)</f>
        <v>7.7268999999999997</v>
      </c>
      <c r="Y17" s="66">
        <f t="shared" si="10"/>
        <v>3</v>
      </c>
      <c r="Z17" s="65">
        <f>VLOOKUP($A17,'Return Data'!$B$7:$R$2843,16,0)</f>
        <v>8.3706999999999994</v>
      </c>
      <c r="AA17" s="67">
        <f t="shared" si="11"/>
        <v>3</v>
      </c>
    </row>
    <row r="18" spans="1:27" x14ac:dyDescent="0.3">
      <c r="A18" s="63" t="s">
        <v>1036</v>
      </c>
      <c r="B18" s="64">
        <f>VLOOKUP($A18,'Return Data'!$B$7:$R$2843,3,0)</f>
        <v>44413</v>
      </c>
      <c r="C18" s="65">
        <f>VLOOKUP($A18,'Return Data'!$B$7:$R$2843,4,0)</f>
        <v>31.1114</v>
      </c>
      <c r="D18" s="65">
        <f>VLOOKUP($A18,'Return Data'!$B$7:$R$2843,5,0)</f>
        <v>4.5761000000000003</v>
      </c>
      <c r="E18" s="66">
        <f t="shared" si="0"/>
        <v>19</v>
      </c>
      <c r="F18" s="65">
        <f>VLOOKUP($A18,'Return Data'!$B$7:$R$2843,6,0)</f>
        <v>4.3423999999999996</v>
      </c>
      <c r="G18" s="66">
        <f t="shared" si="1"/>
        <v>17</v>
      </c>
      <c r="H18" s="65">
        <f>VLOOKUP($A18,'Return Data'!$B$7:$R$2843,7,0)</f>
        <v>3.8576999999999999</v>
      </c>
      <c r="I18" s="66">
        <f t="shared" si="2"/>
        <v>22</v>
      </c>
      <c r="J18" s="65">
        <f>VLOOKUP($A18,'Return Data'!$B$7:$R$2843,8,0)</f>
        <v>3.8605</v>
      </c>
      <c r="K18" s="66">
        <f t="shared" si="3"/>
        <v>22</v>
      </c>
      <c r="L18" s="65">
        <f>VLOOKUP($A18,'Return Data'!$B$7:$R$2843,9,0)</f>
        <v>4.8489000000000004</v>
      </c>
      <c r="M18" s="66">
        <f t="shared" si="4"/>
        <v>21</v>
      </c>
      <c r="N18" s="65">
        <f>VLOOKUP($A18,'Return Data'!$B$7:$R$2843,10,0)</f>
        <v>3.8993000000000002</v>
      </c>
      <c r="O18" s="66">
        <f t="shared" si="5"/>
        <v>21</v>
      </c>
      <c r="P18" s="65">
        <f>VLOOKUP($A18,'Return Data'!$B$7:$R$2843,11,0)</f>
        <v>4.6036999999999999</v>
      </c>
      <c r="Q18" s="66">
        <f t="shared" si="6"/>
        <v>18</v>
      </c>
      <c r="R18" s="65">
        <f>VLOOKUP($A18,'Return Data'!$B$7:$R$2843,12,0)</f>
        <v>3.9601000000000002</v>
      </c>
      <c r="S18" s="66">
        <f t="shared" si="7"/>
        <v>21</v>
      </c>
      <c r="T18" s="65">
        <f>VLOOKUP($A18,'Return Data'!$B$7:$R$2843,13,0)</f>
        <v>4.1707000000000001</v>
      </c>
      <c r="U18" s="66">
        <f t="shared" si="8"/>
        <v>21</v>
      </c>
      <c r="V18" s="65">
        <f>VLOOKUP($A18,'Return Data'!$B$7:$R$2843,17,0)</f>
        <v>6.2462</v>
      </c>
      <c r="W18" s="66">
        <f t="shared" si="9"/>
        <v>17</v>
      </c>
      <c r="X18" s="65">
        <f>VLOOKUP($A18,'Return Data'!$B$7:$R$2843,14,0)</f>
        <v>7.0971000000000002</v>
      </c>
      <c r="Y18" s="66">
        <f t="shared" si="10"/>
        <v>12</v>
      </c>
      <c r="Z18" s="65">
        <f>VLOOKUP($A18,'Return Data'!$B$7:$R$2843,16,0)</f>
        <v>8.0725999999999996</v>
      </c>
      <c r="AA18" s="67">
        <f t="shared" si="11"/>
        <v>10</v>
      </c>
    </row>
    <row r="19" spans="1:27" x14ac:dyDescent="0.3">
      <c r="A19" s="63" t="s">
        <v>1039</v>
      </c>
      <c r="B19" s="64">
        <f>VLOOKUP($A19,'Return Data'!$B$7:$R$2843,3,0)</f>
        <v>44413</v>
      </c>
      <c r="C19" s="65">
        <f>VLOOKUP($A19,'Return Data'!$B$7:$R$2843,4,0)</f>
        <v>3099.3184999999999</v>
      </c>
      <c r="D19" s="65">
        <f>VLOOKUP($A19,'Return Data'!$B$7:$R$2843,5,0)</f>
        <v>3.9491999999999998</v>
      </c>
      <c r="E19" s="66">
        <f t="shared" si="0"/>
        <v>22</v>
      </c>
      <c r="F19" s="65">
        <f>VLOOKUP($A19,'Return Data'!$B$7:$R$2843,6,0)</f>
        <v>4.3624999999999998</v>
      </c>
      <c r="G19" s="66">
        <f t="shared" si="1"/>
        <v>15</v>
      </c>
      <c r="H19" s="65">
        <f>VLOOKUP($A19,'Return Data'!$B$7:$R$2843,7,0)</f>
        <v>3.7081</v>
      </c>
      <c r="I19" s="66">
        <f t="shared" si="2"/>
        <v>24</v>
      </c>
      <c r="J19" s="65">
        <f>VLOOKUP($A19,'Return Data'!$B$7:$R$2843,8,0)</f>
        <v>4.0514000000000001</v>
      </c>
      <c r="K19" s="66">
        <f t="shared" si="3"/>
        <v>18</v>
      </c>
      <c r="L19" s="65">
        <f>VLOOKUP($A19,'Return Data'!$B$7:$R$2843,9,0)</f>
        <v>5.1357999999999997</v>
      </c>
      <c r="M19" s="66">
        <f t="shared" si="4"/>
        <v>16</v>
      </c>
      <c r="N19" s="65">
        <f>VLOOKUP($A19,'Return Data'!$B$7:$R$2843,10,0)</f>
        <v>4.0366999999999997</v>
      </c>
      <c r="O19" s="66">
        <f t="shared" si="5"/>
        <v>16</v>
      </c>
      <c r="P19" s="65">
        <f>VLOOKUP($A19,'Return Data'!$B$7:$R$2843,11,0)</f>
        <v>4.7885</v>
      </c>
      <c r="Q19" s="66">
        <f t="shared" si="6"/>
        <v>12</v>
      </c>
      <c r="R19" s="65">
        <f>VLOOKUP($A19,'Return Data'!$B$7:$R$2843,12,0)</f>
        <v>4.1086</v>
      </c>
      <c r="S19" s="66">
        <f t="shared" si="7"/>
        <v>17</v>
      </c>
      <c r="T19" s="65">
        <f>VLOOKUP($A19,'Return Data'!$B$7:$R$2843,13,0)</f>
        <v>4.4551999999999996</v>
      </c>
      <c r="U19" s="66">
        <f t="shared" si="8"/>
        <v>17</v>
      </c>
      <c r="V19" s="65">
        <f>VLOOKUP($A19,'Return Data'!$B$7:$R$2843,17,0)</f>
        <v>6.5842999999999998</v>
      </c>
      <c r="W19" s="66">
        <f t="shared" si="9"/>
        <v>11</v>
      </c>
      <c r="X19" s="65">
        <f>VLOOKUP($A19,'Return Data'!$B$7:$R$2843,14,0)</f>
        <v>7.4505999999999997</v>
      </c>
      <c r="Y19" s="66">
        <f t="shared" si="10"/>
        <v>6</v>
      </c>
      <c r="Z19" s="65">
        <f>VLOOKUP($A19,'Return Data'!$B$7:$R$2843,16,0)</f>
        <v>8.0792000000000002</v>
      </c>
      <c r="AA19" s="67">
        <f t="shared" si="11"/>
        <v>9</v>
      </c>
    </row>
    <row r="20" spans="1:27" x14ac:dyDescent="0.3">
      <c r="A20" s="63" t="s">
        <v>1041</v>
      </c>
      <c r="B20" s="64">
        <f>VLOOKUP($A20,'Return Data'!$B$7:$R$2843,3,0)</f>
        <v>44413</v>
      </c>
      <c r="C20" s="65">
        <f>VLOOKUP($A20,'Return Data'!$B$7:$R$2843,4,0)</f>
        <v>29.876000000000001</v>
      </c>
      <c r="D20" s="65">
        <f>VLOOKUP($A20,'Return Data'!$B$7:$R$2843,5,0)</f>
        <v>3.0545</v>
      </c>
      <c r="E20" s="66">
        <f t="shared" si="0"/>
        <v>24</v>
      </c>
      <c r="F20" s="65">
        <f>VLOOKUP($A20,'Return Data'!$B$7:$R$2843,6,0)</f>
        <v>3.1364999999999998</v>
      </c>
      <c r="G20" s="66">
        <f t="shared" si="1"/>
        <v>25</v>
      </c>
      <c r="H20" s="65">
        <f>VLOOKUP($A20,'Return Data'!$B$7:$R$2843,7,0)</f>
        <v>3.9123999999999999</v>
      </c>
      <c r="I20" s="66">
        <f t="shared" si="2"/>
        <v>19</v>
      </c>
      <c r="J20" s="65">
        <f>VLOOKUP($A20,'Return Data'!$B$7:$R$2843,8,0)</f>
        <v>3.4689999999999999</v>
      </c>
      <c r="K20" s="66">
        <f t="shared" si="3"/>
        <v>24</v>
      </c>
      <c r="L20" s="65">
        <f>VLOOKUP($A20,'Return Data'!$B$7:$R$2843,9,0)</f>
        <v>5.0343999999999998</v>
      </c>
      <c r="M20" s="66">
        <f t="shared" si="4"/>
        <v>18</v>
      </c>
      <c r="N20" s="65">
        <f>VLOOKUP($A20,'Return Data'!$B$7:$R$2843,10,0)</f>
        <v>3.8157000000000001</v>
      </c>
      <c r="O20" s="66">
        <f t="shared" si="5"/>
        <v>22</v>
      </c>
      <c r="P20" s="65">
        <f>VLOOKUP($A20,'Return Data'!$B$7:$R$2843,11,0)</f>
        <v>3.9622000000000002</v>
      </c>
      <c r="Q20" s="66">
        <f t="shared" si="6"/>
        <v>25</v>
      </c>
      <c r="R20" s="65">
        <f>VLOOKUP($A20,'Return Data'!$B$7:$R$2843,12,0)</f>
        <v>3.5289999999999999</v>
      </c>
      <c r="S20" s="66">
        <f t="shared" si="7"/>
        <v>25</v>
      </c>
      <c r="T20" s="65">
        <f>VLOOKUP($A20,'Return Data'!$B$7:$R$2843,13,0)</f>
        <v>3.7378999999999998</v>
      </c>
      <c r="U20" s="66">
        <f t="shared" si="8"/>
        <v>25</v>
      </c>
      <c r="V20" s="65">
        <f>VLOOKUP($A20,'Return Data'!$B$7:$R$2843,17,0)</f>
        <v>10.730700000000001</v>
      </c>
      <c r="W20" s="66">
        <f t="shared" si="9"/>
        <v>1</v>
      </c>
      <c r="X20" s="65">
        <f>VLOOKUP($A20,'Return Data'!$B$7:$R$2843,14,0)</f>
        <v>5.5214999999999996</v>
      </c>
      <c r="Y20" s="66">
        <f t="shared" si="10"/>
        <v>17</v>
      </c>
      <c r="Z20" s="65">
        <f>VLOOKUP($A20,'Return Data'!$B$7:$R$2843,16,0)</f>
        <v>7.3140999999999998</v>
      </c>
      <c r="AA20" s="67">
        <f t="shared" si="11"/>
        <v>18</v>
      </c>
    </row>
    <row r="21" spans="1:27" x14ac:dyDescent="0.3">
      <c r="A21" s="63" t="s">
        <v>1043</v>
      </c>
      <c r="B21" s="64">
        <f>VLOOKUP($A21,'Return Data'!$B$7:$R$2843,3,0)</f>
        <v>44413</v>
      </c>
      <c r="C21" s="65">
        <f>VLOOKUP($A21,'Return Data'!$B$7:$R$2843,4,0)</f>
        <v>2825.4144000000001</v>
      </c>
      <c r="D21" s="65">
        <f>VLOOKUP($A21,'Return Data'!$B$7:$R$2843,5,0)</f>
        <v>12.593400000000001</v>
      </c>
      <c r="E21" s="66">
        <f t="shared" si="0"/>
        <v>1</v>
      </c>
      <c r="F21" s="65">
        <f>VLOOKUP($A21,'Return Data'!$B$7:$R$2843,6,0)</f>
        <v>6.9687999999999999</v>
      </c>
      <c r="G21" s="66">
        <f t="shared" si="1"/>
        <v>4</v>
      </c>
      <c r="H21" s="65">
        <f>VLOOKUP($A21,'Return Data'!$B$7:$R$2843,7,0)</f>
        <v>4.4781000000000004</v>
      </c>
      <c r="I21" s="66">
        <f t="shared" si="2"/>
        <v>9</v>
      </c>
      <c r="J21" s="65">
        <f>VLOOKUP($A21,'Return Data'!$B$7:$R$2843,8,0)</f>
        <v>5.9271000000000003</v>
      </c>
      <c r="K21" s="66">
        <f t="shared" si="3"/>
        <v>3</v>
      </c>
      <c r="L21" s="65">
        <f>VLOOKUP($A21,'Return Data'!$B$7:$R$2843,9,0)</f>
        <v>6.0593000000000004</v>
      </c>
      <c r="M21" s="66">
        <f t="shared" si="4"/>
        <v>3</v>
      </c>
      <c r="N21" s="65">
        <f>VLOOKUP($A21,'Return Data'!$B$7:$R$2843,10,0)</f>
        <v>4.9820000000000002</v>
      </c>
      <c r="O21" s="66">
        <f t="shared" si="5"/>
        <v>5</v>
      </c>
      <c r="P21" s="65">
        <f>VLOOKUP($A21,'Return Data'!$B$7:$R$2843,11,0)</f>
        <v>5.1909000000000001</v>
      </c>
      <c r="Q21" s="66">
        <f t="shared" si="6"/>
        <v>5</v>
      </c>
      <c r="R21" s="65">
        <f>VLOOKUP($A21,'Return Data'!$B$7:$R$2843,12,0)</f>
        <v>4.5593000000000004</v>
      </c>
      <c r="S21" s="66">
        <f t="shared" si="7"/>
        <v>9</v>
      </c>
      <c r="T21" s="65">
        <f>VLOOKUP($A21,'Return Data'!$B$7:$R$2843,13,0)</f>
        <v>5.3173000000000004</v>
      </c>
      <c r="U21" s="66">
        <f t="shared" si="8"/>
        <v>7</v>
      </c>
      <c r="V21" s="65">
        <f>VLOOKUP($A21,'Return Data'!$B$7:$R$2843,17,0)</f>
        <v>7.5701999999999998</v>
      </c>
      <c r="W21" s="66">
        <f t="shared" si="9"/>
        <v>2</v>
      </c>
      <c r="X21" s="65">
        <f>VLOOKUP($A21,'Return Data'!$B$7:$R$2843,14,0)</f>
        <v>7.9467999999999996</v>
      </c>
      <c r="Y21" s="66">
        <f t="shared" si="10"/>
        <v>2</v>
      </c>
      <c r="Z21" s="65">
        <f>VLOOKUP($A21,'Return Data'!$B$7:$R$2843,16,0)</f>
        <v>8.5541999999999998</v>
      </c>
      <c r="AA21" s="67">
        <f t="shared" si="11"/>
        <v>2</v>
      </c>
    </row>
    <row r="22" spans="1:27" x14ac:dyDescent="0.3">
      <c r="A22" s="63" t="s">
        <v>1044</v>
      </c>
      <c r="B22" s="64">
        <f>VLOOKUP($A22,'Return Data'!$B$7:$R$2843,3,0)</f>
        <v>44413</v>
      </c>
      <c r="C22" s="65">
        <f>VLOOKUP($A22,'Return Data'!$B$7:$R$2843,4,0)</f>
        <v>23.252300000000002</v>
      </c>
      <c r="D22" s="65">
        <f>VLOOKUP($A22,'Return Data'!$B$7:$R$2843,5,0)</f>
        <v>2.9826999999999999</v>
      </c>
      <c r="E22" s="66">
        <f t="shared" si="0"/>
        <v>25</v>
      </c>
      <c r="F22" s="65">
        <f>VLOOKUP($A22,'Return Data'!$B$7:$R$2843,6,0)</f>
        <v>3.6638000000000002</v>
      </c>
      <c r="G22" s="66">
        <f t="shared" si="1"/>
        <v>23</v>
      </c>
      <c r="H22" s="65">
        <f>VLOOKUP($A22,'Return Data'!$B$7:$R$2843,7,0)</f>
        <v>4.2416999999999998</v>
      </c>
      <c r="I22" s="66">
        <f t="shared" si="2"/>
        <v>13</v>
      </c>
      <c r="J22" s="65">
        <f>VLOOKUP($A22,'Return Data'!$B$7:$R$2843,8,0)</f>
        <v>4.3239000000000001</v>
      </c>
      <c r="K22" s="66">
        <f t="shared" si="3"/>
        <v>14</v>
      </c>
      <c r="L22" s="65">
        <f>VLOOKUP($A22,'Return Data'!$B$7:$R$2843,9,0)</f>
        <v>5.4737999999999998</v>
      </c>
      <c r="M22" s="66">
        <f t="shared" si="4"/>
        <v>9</v>
      </c>
      <c r="N22" s="65">
        <f>VLOOKUP($A22,'Return Data'!$B$7:$R$2843,10,0)</f>
        <v>4.2457000000000003</v>
      </c>
      <c r="O22" s="66">
        <f t="shared" si="5"/>
        <v>13</v>
      </c>
      <c r="P22" s="65">
        <f>VLOOKUP($A22,'Return Data'!$B$7:$R$2843,11,0)</f>
        <v>4.9409999999999998</v>
      </c>
      <c r="Q22" s="66">
        <f t="shared" si="6"/>
        <v>9</v>
      </c>
      <c r="R22" s="65">
        <f>VLOOKUP($A22,'Return Data'!$B$7:$R$2843,12,0)</f>
        <v>4.4150999999999998</v>
      </c>
      <c r="S22" s="66">
        <f t="shared" si="7"/>
        <v>11</v>
      </c>
      <c r="T22" s="65">
        <f>VLOOKUP($A22,'Return Data'!$B$7:$R$2843,13,0)</f>
        <v>4.9561000000000002</v>
      </c>
      <c r="U22" s="66">
        <f t="shared" si="8"/>
        <v>9</v>
      </c>
      <c r="V22" s="65">
        <f>VLOOKUP($A22,'Return Data'!$B$7:$R$2843,17,0)</f>
        <v>6.3699000000000003</v>
      </c>
      <c r="W22" s="66">
        <f t="shared" si="9"/>
        <v>16</v>
      </c>
      <c r="X22" s="65">
        <f>VLOOKUP($A22,'Return Data'!$B$7:$R$2843,14,0)</f>
        <v>6.2915000000000001</v>
      </c>
      <c r="Y22" s="66">
        <f t="shared" si="10"/>
        <v>15</v>
      </c>
      <c r="Z22" s="65">
        <f>VLOOKUP($A22,'Return Data'!$B$7:$R$2843,16,0)</f>
        <v>8.0320999999999998</v>
      </c>
      <c r="AA22" s="67">
        <f t="shared" si="11"/>
        <v>11</v>
      </c>
    </row>
    <row r="23" spans="1:27" x14ac:dyDescent="0.3">
      <c r="A23" s="63" t="s">
        <v>1047</v>
      </c>
      <c r="B23" s="64">
        <f>VLOOKUP($A23,'Return Data'!$B$7:$R$2843,3,0)</f>
        <v>44413</v>
      </c>
      <c r="C23" s="65">
        <f>VLOOKUP($A23,'Return Data'!$B$7:$R$2843,4,0)</f>
        <v>33.616999999999997</v>
      </c>
      <c r="D23" s="65">
        <f>VLOOKUP($A23,'Return Data'!$B$7:$R$2843,5,0)</f>
        <v>5.2123999999999997</v>
      </c>
      <c r="E23" s="66">
        <f t="shared" si="0"/>
        <v>14</v>
      </c>
      <c r="F23" s="65">
        <f>VLOOKUP($A23,'Return Data'!$B$7:$R$2843,6,0)</f>
        <v>4.1273</v>
      </c>
      <c r="G23" s="66">
        <f t="shared" si="1"/>
        <v>19</v>
      </c>
      <c r="H23" s="65">
        <f>VLOOKUP($A23,'Return Data'!$B$7:$R$2843,7,0)</f>
        <v>3.8651</v>
      </c>
      <c r="I23" s="66">
        <f t="shared" si="2"/>
        <v>21</v>
      </c>
      <c r="J23" s="65">
        <f>VLOOKUP($A23,'Return Data'!$B$7:$R$2843,8,0)</f>
        <v>4.2491000000000003</v>
      </c>
      <c r="K23" s="66">
        <f t="shared" si="3"/>
        <v>16</v>
      </c>
      <c r="L23" s="65">
        <f>VLOOKUP($A23,'Return Data'!$B$7:$R$2843,9,0)</f>
        <v>5.0228000000000002</v>
      </c>
      <c r="M23" s="66">
        <f t="shared" si="4"/>
        <v>19</v>
      </c>
      <c r="N23" s="65">
        <f>VLOOKUP($A23,'Return Data'!$B$7:$R$2843,10,0)</f>
        <v>3.9862000000000002</v>
      </c>
      <c r="O23" s="66">
        <f t="shared" si="5"/>
        <v>18</v>
      </c>
      <c r="P23" s="65">
        <f>VLOOKUP($A23,'Return Data'!$B$7:$R$2843,11,0)</f>
        <v>4.319</v>
      </c>
      <c r="Q23" s="66">
        <f t="shared" si="6"/>
        <v>21</v>
      </c>
      <c r="R23" s="65">
        <f>VLOOKUP($A23,'Return Data'!$B$7:$R$2843,12,0)</f>
        <v>4.7569999999999997</v>
      </c>
      <c r="S23" s="66">
        <f t="shared" si="7"/>
        <v>7</v>
      </c>
      <c r="T23" s="65">
        <f>VLOOKUP($A23,'Return Data'!$B$7:$R$2843,13,0)</f>
        <v>4.7915000000000001</v>
      </c>
      <c r="U23" s="66">
        <f t="shared" si="8"/>
        <v>11</v>
      </c>
      <c r="V23" s="65">
        <f>VLOOKUP($A23,'Return Data'!$B$7:$R$2843,17,0)</f>
        <v>6.7443999999999997</v>
      </c>
      <c r="W23" s="66">
        <f t="shared" si="9"/>
        <v>9</v>
      </c>
      <c r="X23" s="65">
        <f>VLOOKUP($A23,'Return Data'!$B$7:$R$2843,14,0)</f>
        <v>5.9061000000000003</v>
      </c>
      <c r="Y23" s="66">
        <f t="shared" si="10"/>
        <v>16</v>
      </c>
      <c r="Z23" s="65">
        <f>VLOOKUP($A23,'Return Data'!$B$7:$R$2843,16,0)</f>
        <v>7.6162999999999998</v>
      </c>
      <c r="AA23" s="67">
        <f t="shared" si="11"/>
        <v>15</v>
      </c>
    </row>
    <row r="24" spans="1:27" x14ac:dyDescent="0.3">
      <c r="A24" s="63" t="s">
        <v>1048</v>
      </c>
      <c r="B24" s="64">
        <f>VLOOKUP($A24,'Return Data'!$B$7:$R$2843,3,0)</f>
        <v>44413</v>
      </c>
      <c r="C24" s="65">
        <f>VLOOKUP($A24,'Return Data'!$B$7:$R$2843,4,0)</f>
        <v>1365.3969</v>
      </c>
      <c r="D24" s="65">
        <f>VLOOKUP($A24,'Return Data'!$B$7:$R$2843,5,0)</f>
        <v>6.6040000000000001</v>
      </c>
      <c r="E24" s="66">
        <f t="shared" si="0"/>
        <v>9</v>
      </c>
      <c r="F24" s="65">
        <f>VLOOKUP($A24,'Return Data'!$B$7:$R$2843,6,0)</f>
        <v>5.0964</v>
      </c>
      <c r="G24" s="66">
        <f t="shared" si="1"/>
        <v>10</v>
      </c>
      <c r="H24" s="65">
        <f>VLOOKUP($A24,'Return Data'!$B$7:$R$2843,7,0)</f>
        <v>4.6923000000000004</v>
      </c>
      <c r="I24" s="66">
        <f t="shared" si="2"/>
        <v>6</v>
      </c>
      <c r="J24" s="65">
        <f>VLOOKUP($A24,'Return Data'!$B$7:$R$2843,8,0)</f>
        <v>4.7355999999999998</v>
      </c>
      <c r="K24" s="66">
        <f t="shared" si="3"/>
        <v>10</v>
      </c>
      <c r="L24" s="65">
        <f>VLOOKUP($A24,'Return Data'!$B$7:$R$2843,9,0)</f>
        <v>5.2031000000000001</v>
      </c>
      <c r="M24" s="66">
        <f t="shared" si="4"/>
        <v>15</v>
      </c>
      <c r="N24" s="65">
        <f>VLOOKUP($A24,'Return Data'!$B$7:$R$2843,10,0)</f>
        <v>4.3742000000000001</v>
      </c>
      <c r="O24" s="66">
        <f t="shared" si="5"/>
        <v>9</v>
      </c>
      <c r="P24" s="65">
        <f>VLOOKUP($A24,'Return Data'!$B$7:$R$2843,11,0)</f>
        <v>4.7811000000000003</v>
      </c>
      <c r="Q24" s="66">
        <f t="shared" si="6"/>
        <v>13</v>
      </c>
      <c r="R24" s="65">
        <f>VLOOKUP($A24,'Return Data'!$B$7:$R$2843,12,0)</f>
        <v>4.2167000000000003</v>
      </c>
      <c r="S24" s="66">
        <f t="shared" si="7"/>
        <v>14</v>
      </c>
      <c r="T24" s="65">
        <f>VLOOKUP($A24,'Return Data'!$B$7:$R$2843,13,0)</f>
        <v>4.6292999999999997</v>
      </c>
      <c r="U24" s="66">
        <f t="shared" si="8"/>
        <v>15</v>
      </c>
      <c r="V24" s="65">
        <f>VLOOKUP($A24,'Return Data'!$B$7:$R$2843,17,0)</f>
        <v>6.4253</v>
      </c>
      <c r="W24" s="66">
        <f t="shared" si="9"/>
        <v>14</v>
      </c>
      <c r="X24" s="65">
        <f>VLOOKUP($A24,'Return Data'!$B$7:$R$2843,14,0)</f>
        <v>7.2237</v>
      </c>
      <c r="Y24" s="66">
        <f t="shared" si="10"/>
        <v>9</v>
      </c>
      <c r="Z24" s="65">
        <f>VLOOKUP($A24,'Return Data'!$B$7:$R$2843,16,0)</f>
        <v>7.2138999999999998</v>
      </c>
      <c r="AA24" s="67">
        <f t="shared" si="11"/>
        <v>19</v>
      </c>
    </row>
    <row r="25" spans="1:27" x14ac:dyDescent="0.3">
      <c r="A25" s="63" t="s">
        <v>1050</v>
      </c>
      <c r="B25" s="64">
        <f>VLOOKUP($A25,'Return Data'!$B$7:$R$2843,3,0)</f>
        <v>44413</v>
      </c>
      <c r="C25" s="65">
        <f>VLOOKUP($A25,'Return Data'!$B$7:$R$2843,4,0)</f>
        <v>1919.5958000000001</v>
      </c>
      <c r="D25" s="65">
        <f>VLOOKUP($A25,'Return Data'!$B$7:$R$2843,5,0)</f>
        <v>4.9653</v>
      </c>
      <c r="E25" s="66">
        <f t="shared" si="0"/>
        <v>16</v>
      </c>
      <c r="F25" s="65">
        <f>VLOOKUP($A25,'Return Data'!$B$7:$R$2843,6,0)</f>
        <v>3.8573</v>
      </c>
      <c r="G25" s="66">
        <f t="shared" si="1"/>
        <v>21</v>
      </c>
      <c r="H25" s="65">
        <f>VLOOKUP($A25,'Return Data'!$B$7:$R$2843,7,0)</f>
        <v>3.9323999999999999</v>
      </c>
      <c r="I25" s="66">
        <f t="shared" si="2"/>
        <v>18</v>
      </c>
      <c r="J25" s="65">
        <f>VLOOKUP($A25,'Return Data'!$B$7:$R$2843,8,0)</f>
        <v>4.1719999999999997</v>
      </c>
      <c r="K25" s="66">
        <f t="shared" si="3"/>
        <v>17</v>
      </c>
      <c r="L25" s="65">
        <f>VLOOKUP($A25,'Return Data'!$B$7:$R$2843,9,0)</f>
        <v>5.4048999999999996</v>
      </c>
      <c r="M25" s="66">
        <f t="shared" si="4"/>
        <v>11</v>
      </c>
      <c r="N25" s="65">
        <f>VLOOKUP($A25,'Return Data'!$B$7:$R$2843,10,0)</f>
        <v>4.0448000000000004</v>
      </c>
      <c r="O25" s="66">
        <f t="shared" si="5"/>
        <v>15</v>
      </c>
      <c r="P25" s="65">
        <f>VLOOKUP($A25,'Return Data'!$B$7:$R$2843,11,0)</f>
        <v>4.5976999999999997</v>
      </c>
      <c r="Q25" s="66">
        <f t="shared" si="6"/>
        <v>19</v>
      </c>
      <c r="R25" s="65">
        <f>VLOOKUP($A25,'Return Data'!$B$7:$R$2843,12,0)</f>
        <v>4.0555000000000003</v>
      </c>
      <c r="S25" s="66">
        <f t="shared" si="7"/>
        <v>18</v>
      </c>
      <c r="T25" s="65">
        <f>VLOOKUP($A25,'Return Data'!$B$7:$R$2843,13,0)</f>
        <v>4.4577</v>
      </c>
      <c r="U25" s="66">
        <f t="shared" si="8"/>
        <v>16</v>
      </c>
      <c r="V25" s="65">
        <f>VLOOKUP($A25,'Return Data'!$B$7:$R$2843,17,0)</f>
        <v>5.9774000000000003</v>
      </c>
      <c r="W25" s="66">
        <f t="shared" si="9"/>
        <v>18</v>
      </c>
      <c r="X25" s="65">
        <f>VLOOKUP($A25,'Return Data'!$B$7:$R$2843,14,0)</f>
        <v>6.4036</v>
      </c>
      <c r="Y25" s="66">
        <f t="shared" si="10"/>
        <v>14</v>
      </c>
      <c r="Z25" s="65">
        <f>VLOOKUP($A25,'Return Data'!$B$7:$R$2843,16,0)</f>
        <v>7.3323999999999998</v>
      </c>
      <c r="AA25" s="67">
        <f t="shared" si="11"/>
        <v>17</v>
      </c>
    </row>
    <row r="26" spans="1:27" x14ac:dyDescent="0.3">
      <c r="A26" s="63" t="s">
        <v>1053</v>
      </c>
      <c r="B26" s="64">
        <f>VLOOKUP($A26,'Return Data'!$B$7:$R$2843,3,0)</f>
        <v>44413</v>
      </c>
      <c r="C26" s="65">
        <f>VLOOKUP($A26,'Return Data'!$B$7:$R$2843,4,0)</f>
        <v>3080.2561000000001</v>
      </c>
      <c r="D26" s="65">
        <f>VLOOKUP($A26,'Return Data'!$B$7:$R$2843,5,0)</f>
        <v>6.8433000000000002</v>
      </c>
      <c r="E26" s="66">
        <f t="shared" si="0"/>
        <v>7</v>
      </c>
      <c r="F26" s="65">
        <f>VLOOKUP($A26,'Return Data'!$B$7:$R$2843,6,0)</f>
        <v>5.77</v>
      </c>
      <c r="G26" s="66">
        <f t="shared" si="1"/>
        <v>5</v>
      </c>
      <c r="H26" s="65">
        <f>VLOOKUP($A26,'Return Data'!$B$7:$R$2843,7,0)</f>
        <v>4.9764999999999997</v>
      </c>
      <c r="I26" s="66">
        <f t="shared" si="2"/>
        <v>5</v>
      </c>
      <c r="J26" s="65">
        <f>VLOOKUP($A26,'Return Data'!$B$7:$R$2843,8,0)</f>
        <v>5.2331000000000003</v>
      </c>
      <c r="K26" s="66">
        <f t="shared" si="3"/>
        <v>5</v>
      </c>
      <c r="L26" s="65">
        <f>VLOOKUP($A26,'Return Data'!$B$7:$R$2843,9,0)</f>
        <v>6.3940000000000001</v>
      </c>
      <c r="M26" s="66">
        <f t="shared" si="4"/>
        <v>1</v>
      </c>
      <c r="N26" s="65">
        <f>VLOOKUP($A26,'Return Data'!$B$7:$R$2843,10,0)</f>
        <v>5.45</v>
      </c>
      <c r="O26" s="66">
        <f t="shared" si="5"/>
        <v>2</v>
      </c>
      <c r="P26" s="65">
        <f>VLOOKUP($A26,'Return Data'!$B$7:$R$2843,11,0)</f>
        <v>5.9823000000000004</v>
      </c>
      <c r="Q26" s="66">
        <f t="shared" si="6"/>
        <v>2</v>
      </c>
      <c r="R26" s="65">
        <f>VLOOKUP($A26,'Return Data'!$B$7:$R$2843,12,0)</f>
        <v>5.3297999999999996</v>
      </c>
      <c r="S26" s="66">
        <f t="shared" si="7"/>
        <v>3</v>
      </c>
      <c r="T26" s="65">
        <f>VLOOKUP($A26,'Return Data'!$B$7:$R$2843,13,0)</f>
        <v>5.8364000000000003</v>
      </c>
      <c r="U26" s="66">
        <f t="shared" si="8"/>
        <v>3</v>
      </c>
      <c r="V26" s="65">
        <f>VLOOKUP($A26,'Return Data'!$B$7:$R$2843,17,0)</f>
        <v>7.3956999999999997</v>
      </c>
      <c r="W26" s="66">
        <f t="shared" si="9"/>
        <v>3</v>
      </c>
      <c r="X26" s="65">
        <f>VLOOKUP($A26,'Return Data'!$B$7:$R$2843,14,0)</f>
        <v>7.2709000000000001</v>
      </c>
      <c r="Y26" s="66">
        <f t="shared" si="10"/>
        <v>8</v>
      </c>
      <c r="Z26" s="65">
        <f>VLOOKUP($A26,'Return Data'!$B$7:$R$2843,16,0)</f>
        <v>8.1513000000000009</v>
      </c>
      <c r="AA26" s="67">
        <f t="shared" si="11"/>
        <v>8</v>
      </c>
    </row>
    <row r="27" spans="1:27" x14ac:dyDescent="0.3">
      <c r="A27" s="63" t="s">
        <v>1055</v>
      </c>
      <c r="B27" s="64">
        <f>VLOOKUP($A27,'Return Data'!$B$7:$R$2843,3,0)</f>
        <v>44413</v>
      </c>
      <c r="C27" s="65">
        <f>VLOOKUP($A27,'Return Data'!$B$7:$R$2843,4,0)</f>
        <v>24.924099999999999</v>
      </c>
      <c r="D27" s="65">
        <f>VLOOKUP($A27,'Return Data'!$B$7:$R$2843,5,0)</f>
        <v>4.6867999999999999</v>
      </c>
      <c r="E27" s="66">
        <f t="shared" si="0"/>
        <v>17</v>
      </c>
      <c r="F27" s="65">
        <f>VLOOKUP($A27,'Return Data'!$B$7:$R$2843,6,0)</f>
        <v>3.8576000000000001</v>
      </c>
      <c r="G27" s="66">
        <f t="shared" si="1"/>
        <v>20</v>
      </c>
      <c r="H27" s="65">
        <f>VLOOKUP($A27,'Return Data'!$B$7:$R$2843,7,0)</f>
        <v>4.3970000000000002</v>
      </c>
      <c r="I27" s="66">
        <f t="shared" si="2"/>
        <v>11</v>
      </c>
      <c r="J27" s="65">
        <f>VLOOKUP($A27,'Return Data'!$B$7:$R$2843,8,0)</f>
        <v>4.2747999999999999</v>
      </c>
      <c r="K27" s="66">
        <f t="shared" si="3"/>
        <v>15</v>
      </c>
      <c r="L27" s="65">
        <f>VLOOKUP($A27,'Return Data'!$B$7:$R$2843,9,0)</f>
        <v>4.8811999999999998</v>
      </c>
      <c r="M27" s="66">
        <f t="shared" si="4"/>
        <v>20</v>
      </c>
      <c r="N27" s="65">
        <f>VLOOKUP($A27,'Return Data'!$B$7:$R$2843,10,0)</f>
        <v>4.2408000000000001</v>
      </c>
      <c r="O27" s="66">
        <f t="shared" si="5"/>
        <v>14</v>
      </c>
      <c r="P27" s="65">
        <f>VLOOKUP($A27,'Return Data'!$B$7:$R$2843,11,0)</f>
        <v>4.6764999999999999</v>
      </c>
      <c r="Q27" s="66">
        <f t="shared" si="6"/>
        <v>15</v>
      </c>
      <c r="R27" s="65">
        <f>VLOOKUP($A27,'Return Data'!$B$7:$R$2843,12,0)</f>
        <v>4.4875999999999996</v>
      </c>
      <c r="S27" s="66">
        <f t="shared" si="7"/>
        <v>10</v>
      </c>
      <c r="T27" s="65">
        <f>VLOOKUP($A27,'Return Data'!$B$7:$R$2843,13,0)</f>
        <v>4.9356</v>
      </c>
      <c r="U27" s="66">
        <f t="shared" si="8"/>
        <v>10</v>
      </c>
      <c r="V27" s="65">
        <f>VLOOKUP($A27,'Return Data'!$B$7:$R$2843,17,0)</f>
        <v>4.6966999999999999</v>
      </c>
      <c r="W27" s="66">
        <f t="shared" si="9"/>
        <v>22</v>
      </c>
      <c r="X27" s="65">
        <f>VLOOKUP($A27,'Return Data'!$B$7:$R$2843,14,0)</f>
        <v>-0.1134</v>
      </c>
      <c r="Y27" s="66">
        <f t="shared" si="10"/>
        <v>23</v>
      </c>
      <c r="Z27" s="65">
        <f>VLOOKUP($A27,'Return Data'!$B$7:$R$2843,16,0)</f>
        <v>5.8293999999999997</v>
      </c>
      <c r="AA27" s="67">
        <f t="shared" si="11"/>
        <v>23</v>
      </c>
    </row>
    <row r="28" spans="1:27" x14ac:dyDescent="0.3">
      <c r="A28" s="63" t="s">
        <v>1057</v>
      </c>
      <c r="B28" s="64">
        <f>VLOOKUP($A28,'Return Data'!$B$7:$R$2843,3,0)</f>
        <v>44413</v>
      </c>
      <c r="C28" s="65">
        <f>VLOOKUP($A28,'Return Data'!$B$7:$R$2843,4,0)</f>
        <v>2889.2121999999999</v>
      </c>
      <c r="D28" s="65">
        <f>VLOOKUP($A28,'Return Data'!$B$7:$R$2843,5,0)</f>
        <v>4.6660000000000004</v>
      </c>
      <c r="E28" s="66">
        <f t="shared" si="0"/>
        <v>18</v>
      </c>
      <c r="F28" s="65">
        <f>VLOOKUP($A28,'Return Data'!$B$7:$R$2843,6,0)</f>
        <v>4.1965000000000003</v>
      </c>
      <c r="G28" s="66">
        <f t="shared" si="1"/>
        <v>18</v>
      </c>
      <c r="H28" s="65">
        <f>VLOOKUP($A28,'Return Data'!$B$7:$R$2843,7,0)</f>
        <v>3.9801000000000002</v>
      </c>
      <c r="I28" s="66">
        <f t="shared" si="2"/>
        <v>17</v>
      </c>
      <c r="J28" s="65">
        <f>VLOOKUP($A28,'Return Data'!$B$7:$R$2843,8,0)</f>
        <v>4.4473000000000003</v>
      </c>
      <c r="K28" s="66">
        <f t="shared" si="3"/>
        <v>12</v>
      </c>
      <c r="L28" s="65">
        <f>VLOOKUP($A28,'Return Data'!$B$7:$R$2843,9,0)</f>
        <v>5.0964</v>
      </c>
      <c r="M28" s="66">
        <f t="shared" si="4"/>
        <v>17</v>
      </c>
      <c r="N28" s="65">
        <f>VLOOKUP($A28,'Return Data'!$B$7:$R$2843,10,0)</f>
        <v>3.964</v>
      </c>
      <c r="O28" s="66">
        <f t="shared" si="5"/>
        <v>19</v>
      </c>
      <c r="P28" s="65">
        <f>VLOOKUP($A28,'Return Data'!$B$7:$R$2843,11,0)</f>
        <v>4.4897</v>
      </c>
      <c r="Q28" s="66">
        <f t="shared" si="6"/>
        <v>20</v>
      </c>
      <c r="R28" s="65">
        <f>VLOOKUP($A28,'Return Data'!$B$7:$R$2843,12,0)</f>
        <v>3.9367999999999999</v>
      </c>
      <c r="S28" s="66">
        <f t="shared" si="7"/>
        <v>22</v>
      </c>
      <c r="T28" s="65">
        <f>VLOOKUP($A28,'Return Data'!$B$7:$R$2843,13,0)</f>
        <v>4.0556000000000001</v>
      </c>
      <c r="U28" s="66">
        <f t="shared" si="8"/>
        <v>22</v>
      </c>
      <c r="V28" s="65">
        <f>VLOOKUP($A28,'Return Data'!$B$7:$R$2843,17,0)</f>
        <v>5.1497000000000002</v>
      </c>
      <c r="W28" s="66">
        <f t="shared" si="9"/>
        <v>20</v>
      </c>
      <c r="X28" s="65">
        <f>VLOOKUP($A28,'Return Data'!$B$7:$R$2843,14,0)</f>
        <v>-0.42920000000000003</v>
      </c>
      <c r="Y28" s="66">
        <f t="shared" si="10"/>
        <v>24</v>
      </c>
      <c r="Z28" s="65">
        <f>VLOOKUP($A28,'Return Data'!$B$7:$R$2843,16,0)</f>
        <v>5.4913999999999996</v>
      </c>
      <c r="AA28" s="67">
        <f t="shared" si="11"/>
        <v>24</v>
      </c>
    </row>
    <row r="29" spans="1:27" x14ac:dyDescent="0.3">
      <c r="A29" s="63" t="s">
        <v>1059</v>
      </c>
      <c r="B29" s="64">
        <f>VLOOKUP($A29,'Return Data'!$B$7:$R$2843,3,0)</f>
        <v>44413</v>
      </c>
      <c r="C29" s="65">
        <f>VLOOKUP($A29,'Return Data'!$B$7:$R$2843,4,0)</f>
        <v>2839.0261999999998</v>
      </c>
      <c r="D29" s="65">
        <f>VLOOKUP($A29,'Return Data'!$B$7:$R$2843,5,0)</f>
        <v>5.2321</v>
      </c>
      <c r="E29" s="66">
        <f t="shared" si="0"/>
        <v>12</v>
      </c>
      <c r="F29" s="65">
        <f>VLOOKUP($A29,'Return Data'!$B$7:$R$2843,6,0)</f>
        <v>4.9732000000000003</v>
      </c>
      <c r="G29" s="66">
        <f t="shared" si="1"/>
        <v>11</v>
      </c>
      <c r="H29" s="65">
        <f>VLOOKUP($A29,'Return Data'!$B$7:$R$2843,7,0)</f>
        <v>4.1741999999999999</v>
      </c>
      <c r="I29" s="66">
        <f t="shared" si="2"/>
        <v>15</v>
      </c>
      <c r="J29" s="65">
        <f>VLOOKUP($A29,'Return Data'!$B$7:$R$2843,8,0)</f>
        <v>5.0612000000000004</v>
      </c>
      <c r="K29" s="66">
        <f t="shared" si="3"/>
        <v>7</v>
      </c>
      <c r="L29" s="65">
        <f>VLOOKUP($A29,'Return Data'!$B$7:$R$2843,9,0)</f>
        <v>5.2759</v>
      </c>
      <c r="M29" s="66">
        <f t="shared" si="4"/>
        <v>13</v>
      </c>
      <c r="N29" s="65">
        <f>VLOOKUP($A29,'Return Data'!$B$7:$R$2843,10,0)</f>
        <v>4.3136999999999999</v>
      </c>
      <c r="O29" s="66">
        <f t="shared" si="5"/>
        <v>10</v>
      </c>
      <c r="P29" s="65">
        <f>VLOOKUP($A29,'Return Data'!$B$7:$R$2843,11,0)</f>
        <v>4.3028000000000004</v>
      </c>
      <c r="Q29" s="66">
        <f t="shared" si="6"/>
        <v>22</v>
      </c>
      <c r="R29" s="65">
        <f>VLOOKUP($A29,'Return Data'!$B$7:$R$2843,12,0)</f>
        <v>3.9903</v>
      </c>
      <c r="S29" s="66">
        <f t="shared" si="7"/>
        <v>20</v>
      </c>
      <c r="T29" s="65">
        <f>VLOOKUP($A29,'Return Data'!$B$7:$R$2843,13,0)</f>
        <v>4.3281000000000001</v>
      </c>
      <c r="U29" s="66">
        <f t="shared" si="8"/>
        <v>20</v>
      </c>
      <c r="V29" s="65">
        <f>VLOOKUP($A29,'Return Data'!$B$7:$R$2843,17,0)</f>
        <v>6.4253</v>
      </c>
      <c r="W29" s="66">
        <f t="shared" si="9"/>
        <v>14</v>
      </c>
      <c r="X29" s="65">
        <f>VLOOKUP($A29,'Return Data'!$B$7:$R$2843,14,0)</f>
        <v>7.1901999999999999</v>
      </c>
      <c r="Y29" s="66">
        <f t="shared" si="10"/>
        <v>11</v>
      </c>
      <c r="Z29" s="65">
        <f>VLOOKUP($A29,'Return Data'!$B$7:$R$2843,16,0)</f>
        <v>7.9119000000000002</v>
      </c>
      <c r="AA29" s="67">
        <f t="shared" si="11"/>
        <v>12</v>
      </c>
    </row>
    <row r="30" spans="1:27" x14ac:dyDescent="0.3">
      <c r="A30" s="63" t="s">
        <v>1060</v>
      </c>
      <c r="B30" s="64">
        <f>VLOOKUP($A30,'Return Data'!$B$7:$R$2843,3,0)</f>
        <v>44413</v>
      </c>
      <c r="C30" s="65">
        <f>VLOOKUP($A30,'Return Data'!$B$7:$R$2843,4,0)</f>
        <v>27.5032</v>
      </c>
      <c r="D30" s="65">
        <f>VLOOKUP($A30,'Return Data'!$B$7:$R$2843,5,0)</f>
        <v>5.3091999999999997</v>
      </c>
      <c r="E30" s="66">
        <f t="shared" si="0"/>
        <v>11</v>
      </c>
      <c r="F30" s="65">
        <f>VLOOKUP($A30,'Return Data'!$B$7:$R$2843,6,0)</f>
        <v>5.2222</v>
      </c>
      <c r="G30" s="66">
        <f t="shared" si="1"/>
        <v>9</v>
      </c>
      <c r="H30" s="65">
        <f>VLOOKUP($A30,'Return Data'!$B$7:$R$2843,7,0)</f>
        <v>4.2313000000000001</v>
      </c>
      <c r="I30" s="66">
        <f t="shared" si="2"/>
        <v>14</v>
      </c>
      <c r="J30" s="65">
        <f>VLOOKUP($A30,'Return Data'!$B$7:$R$2843,8,0)</f>
        <v>4.4249000000000001</v>
      </c>
      <c r="K30" s="66">
        <f t="shared" si="3"/>
        <v>13</v>
      </c>
      <c r="L30" s="65">
        <f>VLOOKUP($A30,'Return Data'!$B$7:$R$2843,9,0)</f>
        <v>4.7755000000000001</v>
      </c>
      <c r="M30" s="66">
        <f t="shared" si="4"/>
        <v>22</v>
      </c>
      <c r="N30" s="65">
        <f>VLOOKUP($A30,'Return Data'!$B$7:$R$2843,10,0)</f>
        <v>3.9055</v>
      </c>
      <c r="O30" s="66">
        <f t="shared" si="5"/>
        <v>20</v>
      </c>
      <c r="P30" s="65">
        <f>VLOOKUP($A30,'Return Data'!$B$7:$R$2843,11,0)</f>
        <v>4.2984</v>
      </c>
      <c r="Q30" s="66">
        <f t="shared" si="6"/>
        <v>23</v>
      </c>
      <c r="R30" s="65">
        <f>VLOOKUP($A30,'Return Data'!$B$7:$R$2843,12,0)</f>
        <v>3.8834</v>
      </c>
      <c r="S30" s="66">
        <f t="shared" si="7"/>
        <v>23</v>
      </c>
      <c r="T30" s="65">
        <f>VLOOKUP($A30,'Return Data'!$B$7:$R$2843,13,0)</f>
        <v>4.0427999999999997</v>
      </c>
      <c r="U30" s="66">
        <f t="shared" si="8"/>
        <v>23</v>
      </c>
      <c r="V30" s="65">
        <f>VLOOKUP($A30,'Return Data'!$B$7:$R$2843,17,0)</f>
        <v>3.6861000000000002</v>
      </c>
      <c r="W30" s="66">
        <f t="shared" si="9"/>
        <v>24</v>
      </c>
      <c r="X30" s="65">
        <f>VLOOKUP($A30,'Return Data'!$B$7:$R$2843,14,0)</f>
        <v>3.3245</v>
      </c>
      <c r="Y30" s="66">
        <f t="shared" si="10"/>
        <v>20</v>
      </c>
      <c r="Z30" s="65">
        <f>VLOOKUP($A30,'Return Data'!$B$7:$R$2843,16,0)</f>
        <v>6.7821999999999996</v>
      </c>
      <c r="AA30" s="67">
        <f t="shared" si="11"/>
        <v>20</v>
      </c>
    </row>
    <row r="31" spans="1:27" x14ac:dyDescent="0.3">
      <c r="A31" s="63" t="s">
        <v>1064</v>
      </c>
      <c r="B31" s="64">
        <f>VLOOKUP($A31,'Return Data'!$B$7:$R$2843,3,0)</f>
        <v>44413</v>
      </c>
      <c r="C31" s="65">
        <f>VLOOKUP($A31,'Return Data'!$B$7:$R$2843,4,0)</f>
        <v>3169.4672999999998</v>
      </c>
      <c r="D31" s="65">
        <f>VLOOKUP($A31,'Return Data'!$B$7:$R$2843,5,0)</f>
        <v>3.9689000000000001</v>
      </c>
      <c r="E31" s="66">
        <f t="shared" si="0"/>
        <v>21</v>
      </c>
      <c r="F31" s="65">
        <f>VLOOKUP($A31,'Return Data'!$B$7:$R$2843,6,0)</f>
        <v>4.5487000000000002</v>
      </c>
      <c r="G31" s="66">
        <f t="shared" si="1"/>
        <v>14</v>
      </c>
      <c r="H31" s="65">
        <f>VLOOKUP($A31,'Return Data'!$B$7:$R$2843,7,0)</f>
        <v>4.0251999999999999</v>
      </c>
      <c r="I31" s="66">
        <f t="shared" si="2"/>
        <v>16</v>
      </c>
      <c r="J31" s="65">
        <f>VLOOKUP($A31,'Return Data'!$B$7:$R$2843,8,0)</f>
        <v>4.9054000000000002</v>
      </c>
      <c r="K31" s="66">
        <f t="shared" si="3"/>
        <v>8</v>
      </c>
      <c r="L31" s="65">
        <f>VLOOKUP($A31,'Return Data'!$B$7:$R$2843,9,0)</f>
        <v>5.6079999999999997</v>
      </c>
      <c r="M31" s="66">
        <f t="shared" si="4"/>
        <v>7</v>
      </c>
      <c r="N31" s="65">
        <f>VLOOKUP($A31,'Return Data'!$B$7:$R$2843,10,0)</f>
        <v>4.2533000000000003</v>
      </c>
      <c r="O31" s="66">
        <f t="shared" si="5"/>
        <v>12</v>
      </c>
      <c r="P31" s="65">
        <f>VLOOKUP($A31,'Return Data'!$B$7:$R$2843,11,0)</f>
        <v>4.7961</v>
      </c>
      <c r="Q31" s="66">
        <f t="shared" si="6"/>
        <v>11</v>
      </c>
      <c r="R31" s="65">
        <f>VLOOKUP($A31,'Return Data'!$B$7:$R$2843,12,0)</f>
        <v>4.1303000000000001</v>
      </c>
      <c r="S31" s="66">
        <f t="shared" si="7"/>
        <v>15</v>
      </c>
      <c r="T31" s="65">
        <f>VLOOKUP($A31,'Return Data'!$B$7:$R$2843,13,0)</f>
        <v>4.6386000000000003</v>
      </c>
      <c r="U31" s="66">
        <f t="shared" si="8"/>
        <v>14</v>
      </c>
      <c r="V31" s="65">
        <f>VLOOKUP($A31,'Return Data'!$B$7:$R$2843,17,0)</f>
        <v>6.5138999999999996</v>
      </c>
      <c r="W31" s="66">
        <f t="shared" si="9"/>
        <v>12</v>
      </c>
      <c r="X31" s="65">
        <f>VLOOKUP($A31,'Return Data'!$B$7:$R$2843,14,0)</f>
        <v>5.1936</v>
      </c>
      <c r="Y31" s="66">
        <f t="shared" si="10"/>
        <v>19</v>
      </c>
      <c r="Z31" s="65">
        <f>VLOOKUP($A31,'Return Data'!$B$7:$R$2843,16,0)</f>
        <v>7.3615000000000004</v>
      </c>
      <c r="AA31" s="67">
        <f t="shared" si="11"/>
        <v>16</v>
      </c>
    </row>
    <row r="32" spans="1:27" x14ac:dyDescent="0.3">
      <c r="A32" s="63" t="s">
        <v>1065</v>
      </c>
      <c r="B32" s="64">
        <f>VLOOKUP($A32,'Return Data'!$B$7:$R$2843,3,0)</f>
        <v>44413</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-16.8306</v>
      </c>
      <c r="AA32" s="67">
        <f t="shared" si="11"/>
        <v>26</v>
      </c>
    </row>
    <row r="33" spans="1:27" x14ac:dyDescent="0.3">
      <c r="A33" s="63" t="s">
        <v>1066</v>
      </c>
      <c r="B33" s="64">
        <f>VLOOKUP($A33,'Return Data'!$B$7:$R$2843,3,0)</f>
        <v>44413</v>
      </c>
      <c r="C33" s="65">
        <f>VLOOKUP($A33,'Return Data'!$B$7:$R$2843,4,0)</f>
        <v>2688.1421</v>
      </c>
      <c r="D33" s="65">
        <f>VLOOKUP($A33,'Return Data'!$B$7:$R$2843,5,0)</f>
        <v>9.9377999999999993</v>
      </c>
      <c r="E33" s="66">
        <f t="shared" si="0"/>
        <v>4</v>
      </c>
      <c r="F33" s="65">
        <f>VLOOKUP($A33,'Return Data'!$B$7:$R$2843,6,0)</f>
        <v>5.5646000000000004</v>
      </c>
      <c r="G33" s="66">
        <f t="shared" si="1"/>
        <v>6</v>
      </c>
      <c r="H33" s="65">
        <f>VLOOKUP($A33,'Return Data'!$B$7:$R$2843,7,0)</f>
        <v>5.1227999999999998</v>
      </c>
      <c r="I33" s="66">
        <f t="shared" si="2"/>
        <v>3</v>
      </c>
      <c r="J33" s="65">
        <f>VLOOKUP($A33,'Return Data'!$B$7:$R$2843,8,0)</f>
        <v>5.7766999999999999</v>
      </c>
      <c r="K33" s="66">
        <f t="shared" si="3"/>
        <v>4</v>
      </c>
      <c r="L33" s="65">
        <f>VLOOKUP($A33,'Return Data'!$B$7:$R$2843,9,0)</f>
        <v>5.4988999999999999</v>
      </c>
      <c r="M33" s="66">
        <f t="shared" si="4"/>
        <v>8</v>
      </c>
      <c r="N33" s="65">
        <f>VLOOKUP($A33,'Return Data'!$B$7:$R$2843,10,0)</f>
        <v>4.49</v>
      </c>
      <c r="O33" s="66">
        <f t="shared" si="5"/>
        <v>7</v>
      </c>
      <c r="P33" s="65">
        <f>VLOOKUP($A33,'Return Data'!$B$7:$R$2843,11,0)</f>
        <v>4.7744999999999997</v>
      </c>
      <c r="Q33" s="66">
        <f t="shared" si="6"/>
        <v>14</v>
      </c>
      <c r="R33" s="65">
        <f>VLOOKUP($A33,'Return Data'!$B$7:$R$2843,12,0)</f>
        <v>4.1165000000000003</v>
      </c>
      <c r="S33" s="66">
        <f t="shared" si="7"/>
        <v>16</v>
      </c>
      <c r="T33" s="65">
        <f>VLOOKUP($A33,'Return Data'!$B$7:$R$2843,13,0)</f>
        <v>4.4093</v>
      </c>
      <c r="U33" s="66">
        <f t="shared" si="8"/>
        <v>18</v>
      </c>
      <c r="V33" s="65">
        <f>VLOOKUP($A33,'Return Data'!$B$7:$R$2843,17,0)</f>
        <v>6.4340000000000002</v>
      </c>
      <c r="W33" s="66">
        <f>RANK(V33,V$8:V$33,0)</f>
        <v>13</v>
      </c>
      <c r="X33" s="65">
        <f>VLOOKUP($A33,'Return Data'!$B$7:$R$2843,14,0)</f>
        <v>2.8597999999999999</v>
      </c>
      <c r="Y33" s="66">
        <f>RANK(X33,X$8:X$33,0)</f>
        <v>21</v>
      </c>
      <c r="Z33" s="65">
        <f>VLOOKUP($A33,'Return Data'!$B$7:$R$2843,16,0)</f>
        <v>6.6052999999999997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5.9292807692307701</v>
      </c>
      <c r="E35" s="74"/>
      <c r="F35" s="75">
        <f>AVERAGE(F8:F33)</f>
        <v>5.0715307692307698</v>
      </c>
      <c r="G35" s="74"/>
      <c r="H35" s="75">
        <f>AVERAGE(H8:H33)</f>
        <v>4.3982461538461539</v>
      </c>
      <c r="I35" s="74"/>
      <c r="J35" s="75">
        <f>AVERAGE(J8:J33)</f>
        <v>4.684215384615384</v>
      </c>
      <c r="K35" s="74"/>
      <c r="L35" s="75">
        <f>AVERAGE(L8:L33)</f>
        <v>4.860615384615385</v>
      </c>
      <c r="M35" s="74"/>
      <c r="N35" s="75">
        <f>AVERAGE(N8:N33)</f>
        <v>4.1463538461538452</v>
      </c>
      <c r="O35" s="74"/>
      <c r="P35" s="75">
        <f>AVERAGE(P8:P33)</f>
        <v>4.7365153846153847</v>
      </c>
      <c r="Q35" s="74"/>
      <c r="R35" s="75">
        <f>AVERAGE(R8:R33)</f>
        <v>4.5566153846153856</v>
      </c>
      <c r="S35" s="74"/>
      <c r="T35" s="75">
        <f>AVERAGE(T8:T33)</f>
        <v>4.9124923076923075</v>
      </c>
      <c r="U35" s="74"/>
      <c r="V35" s="75">
        <f>AVERAGE(V8:V33)</f>
        <v>5.8897080000000006</v>
      </c>
      <c r="W35" s="74"/>
      <c r="X35" s="75">
        <f>AVERAGE(X8:X33)</f>
        <v>5.2358839999999995</v>
      </c>
      <c r="Y35" s="74"/>
      <c r="Z35" s="75">
        <f>AVERAGE(Z8:Z33)</f>
        <v>6.445434615384614</v>
      </c>
      <c r="AA35" s="76"/>
    </row>
    <row r="36" spans="1:27" x14ac:dyDescent="0.3">
      <c r="A36" s="73" t="s">
        <v>28</v>
      </c>
      <c r="B36" s="74"/>
      <c r="C36" s="74"/>
      <c r="D36" s="75">
        <f>MIN(D8:D33)</f>
        <v>0</v>
      </c>
      <c r="E36" s="74"/>
      <c r="F36" s="75">
        <f>MIN(F8:F33)</f>
        <v>0</v>
      </c>
      <c r="G36" s="74"/>
      <c r="H36" s="75">
        <f>MIN(H8:H33)</f>
        <v>0</v>
      </c>
      <c r="I36" s="74"/>
      <c r="J36" s="75">
        <f>MIN(J8:J33)</f>
        <v>0</v>
      </c>
      <c r="K36" s="74"/>
      <c r="L36" s="75">
        <f>MIN(L8:L33)</f>
        <v>-1.5310999999999999</v>
      </c>
      <c r="M36" s="74"/>
      <c r="N36" s="75">
        <f>MIN(N8:N33)</f>
        <v>-1.5100000000000001E-2</v>
      </c>
      <c r="O36" s="74"/>
      <c r="P36" s="75">
        <f>MIN(P8:P33)</f>
        <v>-7.7000000000000002E-3</v>
      </c>
      <c r="Q36" s="74"/>
      <c r="R36" s="75">
        <f>MIN(R8:R33)</f>
        <v>-5.1000000000000004E-3</v>
      </c>
      <c r="S36" s="74"/>
      <c r="T36" s="75">
        <f>MIN(T8:T33)</f>
        <v>-0.1663</v>
      </c>
      <c r="U36" s="74"/>
      <c r="V36" s="75">
        <f>MIN(V8:V33)</f>
        <v>-6.5406000000000004</v>
      </c>
      <c r="W36" s="74"/>
      <c r="X36" s="75">
        <f>MIN(X8:X33)</f>
        <v>-8.5925999999999991</v>
      </c>
      <c r="Y36" s="74"/>
      <c r="Z36" s="75">
        <f>MIN(Z8:Z33)</f>
        <v>-16.8306</v>
      </c>
      <c r="AA36" s="76"/>
    </row>
    <row r="37" spans="1:27" ht="15" thickBot="1" x14ac:dyDescent="0.35">
      <c r="A37" s="77" t="s">
        <v>29</v>
      </c>
      <c r="B37" s="78"/>
      <c r="C37" s="78"/>
      <c r="D37" s="79">
        <f>MAX(D8:D33)</f>
        <v>12.593400000000001</v>
      </c>
      <c r="E37" s="78"/>
      <c r="F37" s="79">
        <f>MAX(F8:F33)</f>
        <v>13.715199999999999</v>
      </c>
      <c r="G37" s="78"/>
      <c r="H37" s="79">
        <f>MAX(H8:H33)</f>
        <v>11.7262</v>
      </c>
      <c r="I37" s="78"/>
      <c r="J37" s="79">
        <f>MAX(J8:J33)</f>
        <v>11.9574</v>
      </c>
      <c r="K37" s="78"/>
      <c r="L37" s="79">
        <f>MAX(L8:L33)</f>
        <v>6.3940000000000001</v>
      </c>
      <c r="M37" s="78"/>
      <c r="N37" s="79">
        <f>MAX(N8:N33)</f>
        <v>5.8901000000000003</v>
      </c>
      <c r="O37" s="78"/>
      <c r="P37" s="79">
        <f>MAX(P8:P33)</f>
        <v>8.4830000000000005</v>
      </c>
      <c r="Q37" s="78"/>
      <c r="R37" s="79">
        <f>MAX(R8:R33)</f>
        <v>11.484500000000001</v>
      </c>
      <c r="S37" s="78"/>
      <c r="T37" s="79">
        <f>MAX(T8:T33)</f>
        <v>12.0961</v>
      </c>
      <c r="U37" s="78"/>
      <c r="V37" s="79">
        <f>MAX(V8:V33)</f>
        <v>10.730700000000001</v>
      </c>
      <c r="W37" s="78"/>
      <c r="X37" s="79">
        <f>MAX(X8:X33)</f>
        <v>7.9813000000000001</v>
      </c>
      <c r="Y37" s="78"/>
      <c r="Z37" s="79">
        <f>MAX(Z8:Z33)</f>
        <v>8.5646000000000004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44413</v>
      </c>
      <c r="C8" s="65">
        <f>VLOOKUP($A8,'Return Data'!$B$7:$R$2843,4,0)</f>
        <v>523.96749999999997</v>
      </c>
      <c r="D8" s="65">
        <f>VLOOKUP($A8,'Return Data'!$B$7:$R$2843,5,0)</f>
        <v>6.8002000000000002</v>
      </c>
      <c r="E8" s="66">
        <f t="shared" ref="E8:E33" si="0">RANK(D8,D$8:D$33,0)</f>
        <v>6</v>
      </c>
      <c r="F8" s="65">
        <f>VLOOKUP($A8,'Return Data'!$B$7:$R$2843,6,0)</f>
        <v>4.6458000000000004</v>
      </c>
      <c r="G8" s="66">
        <f t="shared" ref="G8:G33" si="1">RANK(F8,F$8:F$33,0)</f>
        <v>7</v>
      </c>
      <c r="H8" s="65">
        <f>VLOOKUP($A8,'Return Data'!$B$7:$R$2843,7,0)</f>
        <v>3.6886999999999999</v>
      </c>
      <c r="I8" s="66">
        <f t="shared" ref="I8:I33" si="2">RANK(H8,H$8:H$33,0)</f>
        <v>13</v>
      </c>
      <c r="J8" s="65">
        <f>VLOOKUP($A8,'Return Data'!$B$7:$R$2843,8,0)</f>
        <v>4.2313000000000001</v>
      </c>
      <c r="K8" s="66">
        <f t="shared" ref="K8:K33" si="3">RANK(J8,J$8:J$33,0)</f>
        <v>8</v>
      </c>
      <c r="L8" s="65">
        <f>VLOOKUP($A8,'Return Data'!$B$7:$R$2843,9,0)</f>
        <v>5.1665000000000001</v>
      </c>
      <c r="M8" s="66">
        <f t="shared" ref="M8:M33" si="4">RANK(L8,L$8:L$33,0)</f>
        <v>8</v>
      </c>
      <c r="N8" s="65">
        <f>VLOOKUP($A8,'Return Data'!$B$7:$R$2843,10,0)</f>
        <v>4.2530000000000001</v>
      </c>
      <c r="O8" s="66">
        <f t="shared" ref="O8:O33" si="5">RANK(N8,N$8:N$33,0)</f>
        <v>5</v>
      </c>
      <c r="P8" s="65">
        <f>VLOOKUP($A8,'Return Data'!$B$7:$R$2843,11,0)</f>
        <v>4.6757</v>
      </c>
      <c r="Q8" s="66">
        <f t="shared" ref="Q8:Q33" si="6">RANK(P8,P$8:P$33,0)</f>
        <v>4</v>
      </c>
      <c r="R8" s="65">
        <f>VLOOKUP($A8,'Return Data'!$B$7:$R$2843,12,0)</f>
        <v>3.9388000000000001</v>
      </c>
      <c r="S8" s="66">
        <f t="shared" ref="S8:S33" si="7">RANK(R8,R$8:R$33,0)</f>
        <v>9</v>
      </c>
      <c r="T8" s="65">
        <f>VLOOKUP($A8,'Return Data'!$B$7:$R$2843,13,0)</f>
        <v>4.5427999999999997</v>
      </c>
      <c r="U8" s="66">
        <f t="shared" ref="U8:U33" si="8">RANK(T8,T$8:T$33,0)</f>
        <v>6</v>
      </c>
      <c r="V8" s="65">
        <f>VLOOKUP($A8,'Return Data'!$B$7:$R$2843,17,0)</f>
        <v>6.4661999999999997</v>
      </c>
      <c r="W8" s="66">
        <f t="shared" ref="W8:W31" si="9">RANK(V8,V$8:V$33,0)</f>
        <v>7</v>
      </c>
      <c r="X8" s="65">
        <f>VLOOKUP($A8,'Return Data'!$B$7:$R$2843,14,0)</f>
        <v>7.0968999999999998</v>
      </c>
      <c r="Y8" s="66">
        <f t="shared" ref="Y8:Y31" si="10">RANK(X8,X$8:X$33,0)</f>
        <v>5</v>
      </c>
      <c r="Z8" s="65">
        <f>VLOOKUP($A8,'Return Data'!$B$7:$R$2843,16,0)</f>
        <v>7.3856000000000002</v>
      </c>
      <c r="AA8" s="67">
        <f t="shared" ref="AA8:AA33" si="11">RANK(Z8,Z$8:Z$33,0)</f>
        <v>14</v>
      </c>
    </row>
    <row r="9" spans="1:27" x14ac:dyDescent="0.3">
      <c r="A9" s="63" t="s">
        <v>1015</v>
      </c>
      <c r="B9" s="64">
        <f>VLOOKUP($A9,'Return Data'!$B$7:$R$2843,3,0)</f>
        <v>44413</v>
      </c>
      <c r="C9" s="65">
        <f>VLOOKUP($A9,'Return Data'!$B$7:$R$2843,4,0)</f>
        <v>2437.8353000000002</v>
      </c>
      <c r="D9" s="65">
        <f>VLOOKUP($A9,'Return Data'!$B$7:$R$2843,5,0)</f>
        <v>4.9265999999999996</v>
      </c>
      <c r="E9" s="66">
        <f t="shared" si="0"/>
        <v>11</v>
      </c>
      <c r="F9" s="65">
        <f>VLOOKUP($A9,'Return Data'!$B$7:$R$2843,6,0)</f>
        <v>4.5637999999999996</v>
      </c>
      <c r="G9" s="66">
        <f t="shared" si="1"/>
        <v>9</v>
      </c>
      <c r="H9" s="65">
        <f>VLOOKUP($A9,'Return Data'!$B$7:$R$2843,7,0)</f>
        <v>4.2367999999999997</v>
      </c>
      <c r="I9" s="66">
        <f t="shared" si="2"/>
        <v>6</v>
      </c>
      <c r="J9" s="65">
        <f>VLOOKUP($A9,'Return Data'!$B$7:$R$2843,8,0)</f>
        <v>4.2176999999999998</v>
      </c>
      <c r="K9" s="66">
        <f t="shared" si="3"/>
        <v>9</v>
      </c>
      <c r="L9" s="65">
        <f>VLOOKUP($A9,'Return Data'!$B$7:$R$2843,9,0)</f>
        <v>5.1691000000000003</v>
      </c>
      <c r="M9" s="66">
        <f t="shared" si="4"/>
        <v>7</v>
      </c>
      <c r="N9" s="65">
        <f>VLOOKUP($A9,'Return Data'!$B$7:$R$2843,10,0)</f>
        <v>4.1115000000000004</v>
      </c>
      <c r="O9" s="66">
        <f t="shared" si="5"/>
        <v>7</v>
      </c>
      <c r="P9" s="65">
        <f>VLOOKUP($A9,'Return Data'!$B$7:$R$2843,11,0)</f>
        <v>4.5370999999999997</v>
      </c>
      <c r="Q9" s="66">
        <f t="shared" si="6"/>
        <v>8</v>
      </c>
      <c r="R9" s="65">
        <f>VLOOKUP($A9,'Return Data'!$B$7:$R$2843,12,0)</f>
        <v>4.0095000000000001</v>
      </c>
      <c r="S9" s="66">
        <f t="shared" si="7"/>
        <v>8</v>
      </c>
      <c r="T9" s="65">
        <f>VLOOKUP($A9,'Return Data'!$B$7:$R$2843,13,0)</f>
        <v>4.3910999999999998</v>
      </c>
      <c r="U9" s="66">
        <f t="shared" si="8"/>
        <v>9</v>
      </c>
      <c r="V9" s="65">
        <f>VLOOKUP($A9,'Return Data'!$B$7:$R$2843,17,0)</f>
        <v>6.3856999999999999</v>
      </c>
      <c r="W9" s="66">
        <f t="shared" si="9"/>
        <v>8</v>
      </c>
      <c r="X9" s="65">
        <f>VLOOKUP($A9,'Return Data'!$B$7:$R$2843,14,0)</f>
        <v>7.1839000000000004</v>
      </c>
      <c r="Y9" s="66">
        <f t="shared" si="10"/>
        <v>2</v>
      </c>
      <c r="Z9" s="65">
        <f>VLOOKUP($A9,'Return Data'!$B$7:$R$2843,16,0)</f>
        <v>7.8235000000000001</v>
      </c>
      <c r="AA9" s="67">
        <f t="shared" si="11"/>
        <v>6</v>
      </c>
    </row>
    <row r="10" spans="1:27" x14ac:dyDescent="0.3">
      <c r="A10" s="63" t="s">
        <v>1016</v>
      </c>
      <c r="B10" s="64">
        <f>VLOOKUP($A10,'Return Data'!$B$7:$R$2843,3,0)</f>
        <v>44413</v>
      </c>
      <c r="C10" s="65">
        <f>VLOOKUP($A10,'Return Data'!$B$7:$R$2843,4,0)</f>
        <v>1572.7226000000001</v>
      </c>
      <c r="D10" s="65">
        <f>VLOOKUP($A10,'Return Data'!$B$7:$R$2843,5,0)</f>
        <v>3.5116999999999998</v>
      </c>
      <c r="E10" s="66">
        <f t="shared" si="0"/>
        <v>23</v>
      </c>
      <c r="F10" s="65">
        <f>VLOOKUP($A10,'Return Data'!$B$7:$R$2843,6,0)</f>
        <v>4.1348000000000003</v>
      </c>
      <c r="G10" s="66">
        <f t="shared" si="1"/>
        <v>15</v>
      </c>
      <c r="H10" s="65">
        <f>VLOOKUP($A10,'Return Data'!$B$7:$R$2843,7,0)</f>
        <v>4.8371000000000004</v>
      </c>
      <c r="I10" s="66">
        <f t="shared" si="2"/>
        <v>3</v>
      </c>
      <c r="J10" s="65">
        <f>VLOOKUP($A10,'Return Data'!$B$7:$R$2843,8,0)</f>
        <v>2.9601999999999999</v>
      </c>
      <c r="K10" s="66">
        <f t="shared" si="3"/>
        <v>25</v>
      </c>
      <c r="L10" s="65">
        <f>VLOOKUP($A10,'Return Data'!$B$7:$R$2843,9,0)</f>
        <v>3.2481</v>
      </c>
      <c r="M10" s="66">
        <f t="shared" si="4"/>
        <v>24</v>
      </c>
      <c r="N10" s="65">
        <f>VLOOKUP($A10,'Return Data'!$B$7:$R$2843,10,0)</f>
        <v>2.9306999999999999</v>
      </c>
      <c r="O10" s="66">
        <f t="shared" si="5"/>
        <v>25</v>
      </c>
      <c r="P10" s="65">
        <f>VLOOKUP($A10,'Return Data'!$B$7:$R$2843,11,0)</f>
        <v>4.8087</v>
      </c>
      <c r="Q10" s="66">
        <f t="shared" si="6"/>
        <v>3</v>
      </c>
      <c r="R10" s="65">
        <f>VLOOKUP($A10,'Return Data'!$B$7:$R$2843,12,0)</f>
        <v>7.5157999999999996</v>
      </c>
      <c r="S10" s="66">
        <f t="shared" si="7"/>
        <v>2</v>
      </c>
      <c r="T10" s="65">
        <f>VLOOKUP($A10,'Return Data'!$B$7:$R$2843,13,0)</f>
        <v>7.7702999999999998</v>
      </c>
      <c r="U10" s="66">
        <f t="shared" si="8"/>
        <v>2</v>
      </c>
      <c r="V10" s="65">
        <f>VLOOKUP($A10,'Return Data'!$B$7:$R$2843,17,0)</f>
        <v>-6.7752999999999997</v>
      </c>
      <c r="W10" s="66">
        <f t="shared" si="9"/>
        <v>25</v>
      </c>
      <c r="X10" s="65">
        <f>VLOOKUP($A10,'Return Data'!$B$7:$R$2843,14,0)</f>
        <v>-8.8361000000000001</v>
      </c>
      <c r="Y10" s="66">
        <f t="shared" si="10"/>
        <v>25</v>
      </c>
      <c r="Z10" s="65">
        <f>VLOOKUP($A10,'Return Data'!$B$7:$R$2843,16,0)</f>
        <v>3.8056999999999999</v>
      </c>
      <c r="AA10" s="67">
        <f t="shared" si="11"/>
        <v>24</v>
      </c>
    </row>
    <row r="11" spans="1:27" x14ac:dyDescent="0.3">
      <c r="A11" s="63" t="s">
        <v>1020</v>
      </c>
      <c r="B11" s="64">
        <f>VLOOKUP($A11,'Return Data'!$B$7:$R$2843,3,0)</f>
        <v>44413</v>
      </c>
      <c r="C11" s="65">
        <f>VLOOKUP($A11,'Return Data'!$B$7:$R$2843,4,0)</f>
        <v>32.243600000000001</v>
      </c>
      <c r="D11" s="65">
        <f>VLOOKUP($A11,'Return Data'!$B$7:$R$2843,5,0)</f>
        <v>5.8874000000000004</v>
      </c>
      <c r="E11" s="66">
        <f t="shared" si="0"/>
        <v>8</v>
      </c>
      <c r="F11" s="65">
        <f>VLOOKUP($A11,'Return Data'!$B$7:$R$2843,6,0)</f>
        <v>4.6807999999999996</v>
      </c>
      <c r="G11" s="66">
        <f t="shared" si="1"/>
        <v>6</v>
      </c>
      <c r="H11" s="65">
        <f>VLOOKUP($A11,'Return Data'!$B$7:$R$2843,7,0)</f>
        <v>3.6897000000000002</v>
      </c>
      <c r="I11" s="66">
        <f t="shared" si="2"/>
        <v>12</v>
      </c>
      <c r="J11" s="65">
        <f>VLOOKUP($A11,'Return Data'!$B$7:$R$2843,8,0)</f>
        <v>4.0167000000000002</v>
      </c>
      <c r="K11" s="66">
        <f t="shared" si="3"/>
        <v>11</v>
      </c>
      <c r="L11" s="65">
        <f>VLOOKUP($A11,'Return Data'!$B$7:$R$2843,9,0)</f>
        <v>5.1825000000000001</v>
      </c>
      <c r="M11" s="66">
        <f t="shared" si="4"/>
        <v>6</v>
      </c>
      <c r="N11" s="65">
        <f>VLOOKUP($A11,'Return Data'!$B$7:$R$2843,10,0)</f>
        <v>3.9554999999999998</v>
      </c>
      <c r="O11" s="66">
        <f t="shared" si="5"/>
        <v>9</v>
      </c>
      <c r="P11" s="65">
        <f>VLOOKUP($A11,'Return Data'!$B$7:$R$2843,11,0)</f>
        <v>4.6504000000000003</v>
      </c>
      <c r="Q11" s="66">
        <f t="shared" si="6"/>
        <v>6</v>
      </c>
      <c r="R11" s="65">
        <f>VLOOKUP($A11,'Return Data'!$B$7:$R$2843,12,0)</f>
        <v>3.9342999999999999</v>
      </c>
      <c r="S11" s="66">
        <f t="shared" si="7"/>
        <v>10</v>
      </c>
      <c r="T11" s="65">
        <f>VLOOKUP($A11,'Return Data'!$B$7:$R$2843,13,0)</f>
        <v>4.1581000000000001</v>
      </c>
      <c r="U11" s="66">
        <f t="shared" si="8"/>
        <v>14</v>
      </c>
      <c r="V11" s="65">
        <f>VLOOKUP($A11,'Return Data'!$B$7:$R$2843,17,0)</f>
        <v>6.2610999999999999</v>
      </c>
      <c r="W11" s="66">
        <f t="shared" si="9"/>
        <v>11</v>
      </c>
      <c r="X11" s="65">
        <f>VLOOKUP($A11,'Return Data'!$B$7:$R$2843,14,0)</f>
        <v>6.5464000000000002</v>
      </c>
      <c r="Y11" s="66">
        <f t="shared" si="10"/>
        <v>11</v>
      </c>
      <c r="Z11" s="65">
        <f>VLOOKUP($A11,'Return Data'!$B$7:$R$2843,16,0)</f>
        <v>7.6910999999999996</v>
      </c>
      <c r="AA11" s="67">
        <f t="shared" si="11"/>
        <v>7</v>
      </c>
    </row>
    <row r="12" spans="1:27" x14ac:dyDescent="0.3">
      <c r="A12" s="63" t="s">
        <v>1023</v>
      </c>
      <c r="B12" s="64">
        <f>VLOOKUP($A12,'Return Data'!$B$7:$R$2843,3,0)</f>
        <v>44413</v>
      </c>
      <c r="C12" s="65">
        <f>VLOOKUP($A12,'Return Data'!$B$7:$R$2843,4,0)</f>
        <v>33.509599999999999</v>
      </c>
      <c r="D12" s="65">
        <f>VLOOKUP($A12,'Return Data'!$B$7:$R$2843,5,0)</f>
        <v>4.0305999999999997</v>
      </c>
      <c r="E12" s="66">
        <f t="shared" si="0"/>
        <v>20</v>
      </c>
      <c r="F12" s="65">
        <f>VLOOKUP($A12,'Return Data'!$B$7:$R$2843,6,0)</f>
        <v>3.4138999999999999</v>
      </c>
      <c r="G12" s="66">
        <f t="shared" si="1"/>
        <v>20</v>
      </c>
      <c r="H12" s="65">
        <f>VLOOKUP($A12,'Return Data'!$B$7:$R$2843,7,0)</f>
        <v>3.4878999999999998</v>
      </c>
      <c r="I12" s="66">
        <f t="shared" si="2"/>
        <v>20</v>
      </c>
      <c r="J12" s="65">
        <f>VLOOKUP($A12,'Return Data'!$B$7:$R$2843,8,0)</f>
        <v>3.6852999999999998</v>
      </c>
      <c r="K12" s="66">
        <f t="shared" si="3"/>
        <v>16</v>
      </c>
      <c r="L12" s="65">
        <f>VLOOKUP($A12,'Return Data'!$B$7:$R$2843,9,0)</f>
        <v>4.3696000000000002</v>
      </c>
      <c r="M12" s="66">
        <f t="shared" si="4"/>
        <v>21</v>
      </c>
      <c r="N12" s="65">
        <f>VLOOKUP($A12,'Return Data'!$B$7:$R$2843,10,0)</f>
        <v>3.4079999999999999</v>
      </c>
      <c r="O12" s="66">
        <f t="shared" si="5"/>
        <v>21</v>
      </c>
      <c r="P12" s="65">
        <f>VLOOKUP($A12,'Return Data'!$B$7:$R$2843,11,0)</f>
        <v>3.7345999999999999</v>
      </c>
      <c r="Q12" s="66">
        <f t="shared" si="6"/>
        <v>23</v>
      </c>
      <c r="R12" s="65">
        <f>VLOOKUP($A12,'Return Data'!$B$7:$R$2843,12,0)</f>
        <v>3.3534000000000002</v>
      </c>
      <c r="S12" s="66">
        <f t="shared" si="7"/>
        <v>23</v>
      </c>
      <c r="T12" s="65">
        <f>VLOOKUP($A12,'Return Data'!$B$7:$R$2843,13,0)</f>
        <v>3.5545</v>
      </c>
      <c r="U12" s="66">
        <f t="shared" si="8"/>
        <v>23</v>
      </c>
      <c r="V12" s="65">
        <f>VLOOKUP($A12,'Return Data'!$B$7:$R$2843,17,0)</f>
        <v>5.5061999999999998</v>
      </c>
      <c r="W12" s="66">
        <f t="shared" si="9"/>
        <v>18</v>
      </c>
      <c r="X12" s="65">
        <f>VLOOKUP($A12,'Return Data'!$B$7:$R$2843,14,0)</f>
        <v>6.4168000000000003</v>
      </c>
      <c r="Y12" s="66">
        <f t="shared" si="10"/>
        <v>12</v>
      </c>
      <c r="Z12" s="65">
        <f>VLOOKUP($A12,'Return Data'!$B$7:$R$2843,16,0)</f>
        <v>7.6361999999999997</v>
      </c>
      <c r="AA12" s="67">
        <f t="shared" si="11"/>
        <v>8</v>
      </c>
    </row>
    <row r="13" spans="1:27" x14ac:dyDescent="0.3">
      <c r="A13" s="63" t="s">
        <v>1025</v>
      </c>
      <c r="B13" s="64">
        <f>VLOOKUP($A13,'Return Data'!$B$7:$R$2843,3,0)</f>
        <v>44413</v>
      </c>
      <c r="C13" s="65">
        <f>VLOOKUP($A13,'Return Data'!$B$7:$R$2843,4,0)</f>
        <v>15.745900000000001</v>
      </c>
      <c r="D13" s="65">
        <f>VLOOKUP($A13,'Return Data'!$B$7:$R$2843,5,0)</f>
        <v>4.6367000000000003</v>
      </c>
      <c r="E13" s="66">
        <f t="shared" si="0"/>
        <v>15</v>
      </c>
      <c r="F13" s="65">
        <f>VLOOKUP($A13,'Return Data'!$B$7:$R$2843,6,0)</f>
        <v>4.5606</v>
      </c>
      <c r="G13" s="66">
        <f t="shared" si="1"/>
        <v>10</v>
      </c>
      <c r="H13" s="65">
        <f>VLOOKUP($A13,'Return Data'!$B$7:$R$2843,7,0)</f>
        <v>3.9769000000000001</v>
      </c>
      <c r="I13" s="66">
        <f t="shared" si="2"/>
        <v>7</v>
      </c>
      <c r="J13" s="65">
        <f>VLOOKUP($A13,'Return Data'!$B$7:$R$2843,8,0)</f>
        <v>3.681</v>
      </c>
      <c r="K13" s="66">
        <f t="shared" si="3"/>
        <v>18</v>
      </c>
      <c r="L13" s="65">
        <f>VLOOKUP($A13,'Return Data'!$B$7:$R$2843,9,0)</f>
        <v>4.9786000000000001</v>
      </c>
      <c r="M13" s="66">
        <f t="shared" si="4"/>
        <v>9</v>
      </c>
      <c r="N13" s="65">
        <f>VLOOKUP($A13,'Return Data'!$B$7:$R$2843,10,0)</f>
        <v>3.7208000000000001</v>
      </c>
      <c r="O13" s="66">
        <f t="shared" si="5"/>
        <v>11</v>
      </c>
      <c r="P13" s="65">
        <f>VLOOKUP($A13,'Return Data'!$B$7:$R$2843,11,0)</f>
        <v>4.3487999999999998</v>
      </c>
      <c r="Q13" s="66">
        <f t="shared" si="6"/>
        <v>14</v>
      </c>
      <c r="R13" s="65">
        <f>VLOOKUP($A13,'Return Data'!$B$7:$R$2843,12,0)</f>
        <v>3.7294</v>
      </c>
      <c r="S13" s="66">
        <f t="shared" si="7"/>
        <v>17</v>
      </c>
      <c r="T13" s="65">
        <f>VLOOKUP($A13,'Return Data'!$B$7:$R$2843,13,0)</f>
        <v>4.0472999999999999</v>
      </c>
      <c r="U13" s="66">
        <f t="shared" si="8"/>
        <v>16</v>
      </c>
      <c r="V13" s="65">
        <f>VLOOKUP($A13,'Return Data'!$B$7:$R$2843,17,0)</f>
        <v>6.5598999999999998</v>
      </c>
      <c r="W13" s="66">
        <f t="shared" si="9"/>
        <v>6</v>
      </c>
      <c r="X13" s="65">
        <f>VLOOKUP($A13,'Return Data'!$B$7:$R$2843,14,0)</f>
        <v>6.9115000000000002</v>
      </c>
      <c r="Y13" s="66">
        <f t="shared" si="10"/>
        <v>7</v>
      </c>
      <c r="Z13" s="65">
        <f>VLOOKUP($A13,'Return Data'!$B$7:$R$2843,16,0)</f>
        <v>7.3383000000000003</v>
      </c>
      <c r="AA13" s="67">
        <f t="shared" si="11"/>
        <v>15</v>
      </c>
    </row>
    <row r="14" spans="1:27" x14ac:dyDescent="0.3">
      <c r="A14" s="63" t="s">
        <v>1930</v>
      </c>
      <c r="B14" s="64">
        <f>VLOOKUP($A14,'Return Data'!$B$7:$R$2843,3,0)</f>
        <v>44413</v>
      </c>
      <c r="C14" s="65">
        <f>VLOOKUP($A14,'Return Data'!$B$7:$R$2843,4,0)</f>
        <v>23.779499999999999</v>
      </c>
      <c r="D14" s="65">
        <f>VLOOKUP($A14,'Return Data'!$B$7:$R$2843,5,0)</f>
        <v>11.0549</v>
      </c>
      <c r="E14" s="66">
        <f t="shared" si="0"/>
        <v>3</v>
      </c>
      <c r="F14" s="65">
        <f>VLOOKUP($A14,'Return Data'!$B$7:$R$2843,6,0)</f>
        <v>13.727600000000001</v>
      </c>
      <c r="G14" s="66">
        <f t="shared" si="1"/>
        <v>1</v>
      </c>
      <c r="H14" s="65">
        <f>VLOOKUP($A14,'Return Data'!$B$7:$R$2843,7,0)</f>
        <v>11.7357</v>
      </c>
      <c r="I14" s="66">
        <f t="shared" si="2"/>
        <v>1</v>
      </c>
      <c r="J14" s="65">
        <f>VLOOKUP($A14,'Return Data'!$B$7:$R$2843,8,0)</f>
        <v>11.9503</v>
      </c>
      <c r="K14" s="66">
        <f t="shared" si="3"/>
        <v>1</v>
      </c>
      <c r="L14" s="65">
        <f>VLOOKUP($A14,'Return Data'!$B$7:$R$2843,9,0)</f>
        <v>-1.5328999999999999</v>
      </c>
      <c r="M14" s="66">
        <f t="shared" si="4"/>
        <v>26</v>
      </c>
      <c r="N14" s="65">
        <f>VLOOKUP($A14,'Return Data'!$B$7:$R$2843,10,0)</f>
        <v>3.2633000000000001</v>
      </c>
      <c r="O14" s="66">
        <f t="shared" si="5"/>
        <v>23</v>
      </c>
      <c r="P14" s="65">
        <f>VLOOKUP($A14,'Return Data'!$B$7:$R$2843,11,0)</f>
        <v>8.4080999999999992</v>
      </c>
      <c r="Q14" s="66">
        <f t="shared" si="6"/>
        <v>1</v>
      </c>
      <c r="R14" s="65">
        <f>VLOOKUP($A14,'Return Data'!$B$7:$R$2843,12,0)</f>
        <v>11.3009</v>
      </c>
      <c r="S14" s="66">
        <f t="shared" si="7"/>
        <v>1</v>
      </c>
      <c r="T14" s="65">
        <f>VLOOKUP($A14,'Return Data'!$B$7:$R$2843,13,0)</f>
        <v>11.853</v>
      </c>
      <c r="U14" s="66">
        <f t="shared" si="8"/>
        <v>1</v>
      </c>
      <c r="V14" s="65">
        <f>VLOOKUP($A14,'Return Data'!$B$7:$R$2843,17,0)</f>
        <v>3.5001000000000002</v>
      </c>
      <c r="W14" s="66">
        <f t="shared" si="9"/>
        <v>23</v>
      </c>
      <c r="X14" s="65">
        <f>VLOOKUP($A14,'Return Data'!$B$7:$R$2843,14,0)</f>
        <v>5.1205999999999996</v>
      </c>
      <c r="Y14" s="66">
        <f t="shared" si="10"/>
        <v>18</v>
      </c>
      <c r="Z14" s="65">
        <f>VLOOKUP($A14,'Return Data'!$B$7:$R$2843,16,0)</f>
        <v>8.1658000000000008</v>
      </c>
      <c r="AA14" s="67">
        <f t="shared" si="11"/>
        <v>1</v>
      </c>
    </row>
    <row r="15" spans="1:27" x14ac:dyDescent="0.3">
      <c r="A15" s="63" t="s">
        <v>1030</v>
      </c>
      <c r="B15" s="64">
        <f>VLOOKUP($A15,'Return Data'!$B$7:$R$2843,3,0)</f>
        <v>44413</v>
      </c>
      <c r="C15" s="65">
        <f>VLOOKUP($A15,'Return Data'!$B$7:$R$2843,4,0)</f>
        <v>45.770299999999999</v>
      </c>
      <c r="D15" s="65">
        <f>VLOOKUP($A15,'Return Data'!$B$7:$R$2843,5,0)</f>
        <v>5.5033000000000003</v>
      </c>
      <c r="E15" s="66">
        <f t="shared" si="0"/>
        <v>10</v>
      </c>
      <c r="F15" s="65">
        <f>VLOOKUP($A15,'Return Data'!$B$7:$R$2843,6,0)</f>
        <v>7.6071999999999997</v>
      </c>
      <c r="G15" s="66">
        <f t="shared" si="1"/>
        <v>3</v>
      </c>
      <c r="H15" s="65">
        <f>VLOOKUP($A15,'Return Data'!$B$7:$R$2843,7,0)</f>
        <v>1.9032</v>
      </c>
      <c r="I15" s="66">
        <f t="shared" si="2"/>
        <v>25</v>
      </c>
      <c r="J15" s="65">
        <f>VLOOKUP($A15,'Return Data'!$B$7:$R$2843,8,0)</f>
        <v>3.2793999999999999</v>
      </c>
      <c r="K15" s="66">
        <f t="shared" si="3"/>
        <v>22</v>
      </c>
      <c r="L15" s="65">
        <f>VLOOKUP($A15,'Return Data'!$B$7:$R$2843,9,0)</f>
        <v>4.7784000000000004</v>
      </c>
      <c r="M15" s="66">
        <f t="shared" si="4"/>
        <v>13</v>
      </c>
      <c r="N15" s="65">
        <f>VLOOKUP($A15,'Return Data'!$B$7:$R$2843,10,0)</f>
        <v>4.6852</v>
      </c>
      <c r="O15" s="66">
        <f t="shared" si="5"/>
        <v>3</v>
      </c>
      <c r="P15" s="65">
        <f>VLOOKUP($A15,'Return Data'!$B$7:$R$2843,11,0)</f>
        <v>4.3855000000000004</v>
      </c>
      <c r="Q15" s="66">
        <f t="shared" si="6"/>
        <v>13</v>
      </c>
      <c r="R15" s="65">
        <f>VLOOKUP($A15,'Return Data'!$B$7:$R$2843,12,0)</f>
        <v>4.4951999999999996</v>
      </c>
      <c r="S15" s="66">
        <f t="shared" si="7"/>
        <v>5</v>
      </c>
      <c r="T15" s="65">
        <f>VLOOKUP($A15,'Return Data'!$B$7:$R$2843,13,0)</f>
        <v>5.1021000000000001</v>
      </c>
      <c r="U15" s="66">
        <f t="shared" si="8"/>
        <v>5</v>
      </c>
      <c r="V15" s="65">
        <f>VLOOKUP($A15,'Return Data'!$B$7:$R$2843,17,0)</f>
        <v>6.6193999999999997</v>
      </c>
      <c r="W15" s="66">
        <f t="shared" si="9"/>
        <v>5</v>
      </c>
      <c r="X15" s="65">
        <f>VLOOKUP($A15,'Return Data'!$B$7:$R$2843,14,0)</f>
        <v>7.0763999999999996</v>
      </c>
      <c r="Y15" s="66">
        <f t="shared" si="10"/>
        <v>6</v>
      </c>
      <c r="Z15" s="65">
        <f>VLOOKUP($A15,'Return Data'!$B$7:$R$2843,16,0)</f>
        <v>7.2510000000000003</v>
      </c>
      <c r="AA15" s="67">
        <f t="shared" si="11"/>
        <v>16</v>
      </c>
    </row>
    <row r="16" spans="1:27" x14ac:dyDescent="0.3">
      <c r="A16" s="63" t="s">
        <v>1032</v>
      </c>
      <c r="B16" s="64">
        <f>VLOOKUP($A16,'Return Data'!$B$7:$R$2843,3,0)</f>
        <v>44413</v>
      </c>
      <c r="C16" s="65">
        <f>VLOOKUP($A16,'Return Data'!$B$7:$R$2843,4,0)</f>
        <v>16.411000000000001</v>
      </c>
      <c r="D16" s="65">
        <f>VLOOKUP($A16,'Return Data'!$B$7:$R$2843,5,0)</f>
        <v>6.8960999999999997</v>
      </c>
      <c r="E16" s="66">
        <f t="shared" si="0"/>
        <v>5</v>
      </c>
      <c r="F16" s="65">
        <f>VLOOKUP($A16,'Return Data'!$B$7:$R$2843,6,0)</f>
        <v>2.4470000000000001</v>
      </c>
      <c r="G16" s="66">
        <f t="shared" si="1"/>
        <v>25</v>
      </c>
      <c r="H16" s="65">
        <f>VLOOKUP($A16,'Return Data'!$B$7:$R$2843,7,0)</f>
        <v>3.0838000000000001</v>
      </c>
      <c r="I16" s="66">
        <f t="shared" si="2"/>
        <v>24</v>
      </c>
      <c r="J16" s="65">
        <f>VLOOKUP($A16,'Return Data'!$B$7:$R$2843,8,0)</f>
        <v>3.0219</v>
      </c>
      <c r="K16" s="66">
        <f t="shared" si="3"/>
        <v>24</v>
      </c>
      <c r="L16" s="65">
        <f>VLOOKUP($A16,'Return Data'!$B$7:$R$2843,9,0)</f>
        <v>4.9207000000000001</v>
      </c>
      <c r="M16" s="66">
        <f t="shared" si="4"/>
        <v>10</v>
      </c>
      <c r="N16" s="65">
        <f>VLOOKUP($A16,'Return Data'!$B$7:$R$2843,10,0)</f>
        <v>3.4407000000000001</v>
      </c>
      <c r="O16" s="66">
        <f t="shared" si="5"/>
        <v>20</v>
      </c>
      <c r="P16" s="65">
        <f>VLOOKUP($A16,'Return Data'!$B$7:$R$2843,11,0)</f>
        <v>4.2022000000000004</v>
      </c>
      <c r="Q16" s="66">
        <f t="shared" si="6"/>
        <v>16</v>
      </c>
      <c r="R16" s="65">
        <f>VLOOKUP($A16,'Return Data'!$B$7:$R$2843,12,0)</f>
        <v>3.3898999999999999</v>
      </c>
      <c r="S16" s="66">
        <f t="shared" si="7"/>
        <v>21</v>
      </c>
      <c r="T16" s="65">
        <f>VLOOKUP($A16,'Return Data'!$B$7:$R$2843,13,0)</f>
        <v>3.8126000000000002</v>
      </c>
      <c r="U16" s="66">
        <f t="shared" si="8"/>
        <v>18</v>
      </c>
      <c r="V16" s="65">
        <f>VLOOKUP($A16,'Return Data'!$B$7:$R$2843,17,0)</f>
        <v>3.9030999999999998</v>
      </c>
      <c r="W16" s="66">
        <f t="shared" si="9"/>
        <v>22</v>
      </c>
      <c r="X16" s="65">
        <f>VLOOKUP($A16,'Return Data'!$B$7:$R$2843,14,0)</f>
        <v>1.79</v>
      </c>
      <c r="Y16" s="66">
        <f t="shared" si="10"/>
        <v>22</v>
      </c>
      <c r="Z16" s="65">
        <f>VLOOKUP($A16,'Return Data'!$B$7:$R$2843,16,0)</f>
        <v>3.4011999999999998</v>
      </c>
      <c r="AA16" s="67">
        <f t="shared" si="11"/>
        <v>25</v>
      </c>
    </row>
    <row r="17" spans="1:27" x14ac:dyDescent="0.3">
      <c r="A17" s="63" t="s">
        <v>1034</v>
      </c>
      <c r="B17" s="64">
        <f>VLOOKUP($A17,'Return Data'!$B$7:$R$2843,3,0)</f>
        <v>44413</v>
      </c>
      <c r="C17" s="65">
        <f>VLOOKUP($A17,'Return Data'!$B$7:$R$2843,4,0)</f>
        <v>424.17559999999997</v>
      </c>
      <c r="D17" s="65">
        <f>VLOOKUP($A17,'Return Data'!$B$7:$R$2843,5,0)</f>
        <v>11.904500000000001</v>
      </c>
      <c r="E17" s="66">
        <f t="shared" si="0"/>
        <v>1</v>
      </c>
      <c r="F17" s="65">
        <f>VLOOKUP($A17,'Return Data'!$B$7:$R$2843,6,0)</f>
        <v>8.1486000000000001</v>
      </c>
      <c r="G17" s="66">
        <f t="shared" si="1"/>
        <v>2</v>
      </c>
      <c r="H17" s="65">
        <f>VLOOKUP($A17,'Return Data'!$B$7:$R$2843,7,0)</f>
        <v>5.8912000000000004</v>
      </c>
      <c r="I17" s="66">
        <f t="shared" si="2"/>
        <v>2</v>
      </c>
      <c r="J17" s="65">
        <f>VLOOKUP($A17,'Return Data'!$B$7:$R$2843,8,0)</f>
        <v>7.5975000000000001</v>
      </c>
      <c r="K17" s="66">
        <f t="shared" si="3"/>
        <v>2</v>
      </c>
      <c r="L17" s="65">
        <f>VLOOKUP($A17,'Return Data'!$B$7:$R$2843,9,0)</f>
        <v>6.1725000000000003</v>
      </c>
      <c r="M17" s="66">
        <f t="shared" si="4"/>
        <v>1</v>
      </c>
      <c r="N17" s="65">
        <f>VLOOKUP($A17,'Return Data'!$B$7:$R$2843,10,0)</f>
        <v>5.7785000000000002</v>
      </c>
      <c r="O17" s="66">
        <f t="shared" si="5"/>
        <v>1</v>
      </c>
      <c r="P17" s="65">
        <f>VLOOKUP($A17,'Return Data'!$B$7:$R$2843,11,0)</f>
        <v>4.5350000000000001</v>
      </c>
      <c r="Q17" s="66">
        <f t="shared" si="6"/>
        <v>9</v>
      </c>
      <c r="R17" s="65">
        <f>VLOOKUP($A17,'Return Data'!$B$7:$R$2843,12,0)</f>
        <v>4.8507999999999996</v>
      </c>
      <c r="S17" s="66">
        <f t="shared" si="7"/>
        <v>3</v>
      </c>
      <c r="T17" s="65">
        <f>VLOOKUP($A17,'Return Data'!$B$7:$R$2843,13,0)</f>
        <v>5.2798999999999996</v>
      </c>
      <c r="U17" s="66">
        <f t="shared" si="8"/>
        <v>3</v>
      </c>
      <c r="V17" s="65">
        <f>VLOOKUP($A17,'Return Data'!$B$7:$R$2843,17,0)</f>
        <v>7.1001000000000003</v>
      </c>
      <c r="W17" s="66">
        <f t="shared" si="9"/>
        <v>2</v>
      </c>
      <c r="X17" s="65">
        <f>VLOOKUP($A17,'Return Data'!$B$7:$R$2843,14,0)</f>
        <v>7.6048</v>
      </c>
      <c r="Y17" s="66">
        <f t="shared" si="10"/>
        <v>1</v>
      </c>
      <c r="Z17" s="65">
        <f>VLOOKUP($A17,'Return Data'!$B$7:$R$2843,16,0)</f>
        <v>7.9589999999999996</v>
      </c>
      <c r="AA17" s="67">
        <f t="shared" si="11"/>
        <v>2</v>
      </c>
    </row>
    <row r="18" spans="1:27" x14ac:dyDescent="0.3">
      <c r="A18" s="63" t="s">
        <v>1037</v>
      </c>
      <c r="B18" s="64">
        <f>VLOOKUP($A18,'Return Data'!$B$7:$R$2843,3,0)</f>
        <v>44413</v>
      </c>
      <c r="C18" s="65">
        <f>VLOOKUP($A18,'Return Data'!$B$7:$R$2843,4,0)</f>
        <v>30.6692</v>
      </c>
      <c r="D18" s="65">
        <f>VLOOKUP($A18,'Return Data'!$B$7:$R$2843,5,0)</f>
        <v>4.4039999999999999</v>
      </c>
      <c r="E18" s="66">
        <f t="shared" si="0"/>
        <v>16</v>
      </c>
      <c r="F18" s="65">
        <f>VLOOKUP($A18,'Return Data'!$B$7:$R$2843,6,0)</f>
        <v>4.1271000000000004</v>
      </c>
      <c r="G18" s="66">
        <f t="shared" si="1"/>
        <v>16</v>
      </c>
      <c r="H18" s="65">
        <f>VLOOKUP($A18,'Return Data'!$B$7:$R$2843,7,0)</f>
        <v>3.6408999999999998</v>
      </c>
      <c r="I18" s="66">
        <f t="shared" si="2"/>
        <v>14</v>
      </c>
      <c r="J18" s="65">
        <f>VLOOKUP($A18,'Return Data'!$B$7:$R$2843,8,0)</f>
        <v>3.6434000000000002</v>
      </c>
      <c r="K18" s="66">
        <f t="shared" si="3"/>
        <v>19</v>
      </c>
      <c r="L18" s="65">
        <f>VLOOKUP($A18,'Return Data'!$B$7:$R$2843,9,0)</f>
        <v>4.6288999999999998</v>
      </c>
      <c r="M18" s="66">
        <f t="shared" si="4"/>
        <v>18</v>
      </c>
      <c r="N18" s="65">
        <f>VLOOKUP($A18,'Return Data'!$B$7:$R$2843,10,0)</f>
        <v>3.6831</v>
      </c>
      <c r="O18" s="66">
        <f t="shared" si="5"/>
        <v>13</v>
      </c>
      <c r="P18" s="65">
        <f>VLOOKUP($A18,'Return Data'!$B$7:$R$2843,11,0)</f>
        <v>4.3891</v>
      </c>
      <c r="Q18" s="66">
        <f t="shared" si="6"/>
        <v>12</v>
      </c>
      <c r="R18" s="65">
        <f>VLOOKUP($A18,'Return Data'!$B$7:$R$2843,12,0)</f>
        <v>3.7410999999999999</v>
      </c>
      <c r="S18" s="66">
        <f t="shared" si="7"/>
        <v>16</v>
      </c>
      <c r="T18" s="65">
        <f>VLOOKUP($A18,'Return Data'!$B$7:$R$2843,13,0)</f>
        <v>3.9464999999999999</v>
      </c>
      <c r="U18" s="66">
        <f t="shared" si="8"/>
        <v>17</v>
      </c>
      <c r="V18" s="65">
        <f>VLOOKUP($A18,'Return Data'!$B$7:$R$2843,17,0)</f>
        <v>6.0159000000000002</v>
      </c>
      <c r="W18" s="66">
        <f t="shared" si="9"/>
        <v>14</v>
      </c>
      <c r="X18" s="65">
        <f>VLOOKUP($A18,'Return Data'!$B$7:$R$2843,14,0)</f>
        <v>6.8662999999999998</v>
      </c>
      <c r="Y18" s="66">
        <f t="shared" si="10"/>
        <v>8</v>
      </c>
      <c r="Z18" s="65">
        <f>VLOOKUP($A18,'Return Data'!$B$7:$R$2843,16,0)</f>
        <v>7.4684999999999997</v>
      </c>
      <c r="AA18" s="67">
        <f t="shared" si="11"/>
        <v>12</v>
      </c>
    </row>
    <row r="19" spans="1:27" x14ac:dyDescent="0.3">
      <c r="A19" s="63" t="s">
        <v>1038</v>
      </c>
      <c r="B19" s="64">
        <f>VLOOKUP($A19,'Return Data'!$B$7:$R$2843,3,0)</f>
        <v>44413</v>
      </c>
      <c r="C19" s="65">
        <f>VLOOKUP($A19,'Return Data'!$B$7:$R$2843,4,0)</f>
        <v>3008.1228999999998</v>
      </c>
      <c r="D19" s="65">
        <f>VLOOKUP($A19,'Return Data'!$B$7:$R$2843,5,0)</f>
        <v>3.6198999999999999</v>
      </c>
      <c r="E19" s="66">
        <f t="shared" si="0"/>
        <v>22</v>
      </c>
      <c r="F19" s="65">
        <f>VLOOKUP($A19,'Return Data'!$B$7:$R$2843,6,0)</f>
        <v>4.0321999999999996</v>
      </c>
      <c r="G19" s="66">
        <f t="shared" si="1"/>
        <v>17</v>
      </c>
      <c r="H19" s="65">
        <f>VLOOKUP($A19,'Return Data'!$B$7:$R$2843,7,0)</f>
        <v>3.3778000000000001</v>
      </c>
      <c r="I19" s="66">
        <f t="shared" si="2"/>
        <v>21</v>
      </c>
      <c r="J19" s="65">
        <f>VLOOKUP($A19,'Return Data'!$B$7:$R$2843,8,0)</f>
        <v>3.7208999999999999</v>
      </c>
      <c r="K19" s="66">
        <f t="shared" si="3"/>
        <v>14</v>
      </c>
      <c r="L19" s="65">
        <f>VLOOKUP($A19,'Return Data'!$B$7:$R$2843,9,0)</f>
        <v>4.8044000000000002</v>
      </c>
      <c r="M19" s="66">
        <f t="shared" si="4"/>
        <v>12</v>
      </c>
      <c r="N19" s="65">
        <f>VLOOKUP($A19,'Return Data'!$B$7:$R$2843,10,0)</f>
        <v>3.7033999999999998</v>
      </c>
      <c r="O19" s="66">
        <f t="shared" si="5"/>
        <v>12</v>
      </c>
      <c r="P19" s="65">
        <f>VLOOKUP($A19,'Return Data'!$B$7:$R$2843,11,0)</f>
        <v>4.4508999999999999</v>
      </c>
      <c r="Q19" s="66">
        <f t="shared" si="6"/>
        <v>10</v>
      </c>
      <c r="R19" s="65">
        <f>VLOOKUP($A19,'Return Data'!$B$7:$R$2843,12,0)</f>
        <v>3.7690000000000001</v>
      </c>
      <c r="S19" s="66">
        <f t="shared" si="7"/>
        <v>13</v>
      </c>
      <c r="T19" s="65">
        <f>VLOOKUP($A19,'Return Data'!$B$7:$R$2843,13,0)</f>
        <v>4.1120999999999999</v>
      </c>
      <c r="U19" s="66">
        <f t="shared" si="8"/>
        <v>15</v>
      </c>
      <c r="V19" s="65">
        <f>VLOOKUP($A19,'Return Data'!$B$7:$R$2843,17,0)</f>
        <v>6.2489999999999997</v>
      </c>
      <c r="W19" s="66">
        <f t="shared" si="9"/>
        <v>12</v>
      </c>
      <c r="X19" s="65">
        <f>VLOOKUP($A19,'Return Data'!$B$7:$R$2843,14,0)</f>
        <v>7.1181999999999999</v>
      </c>
      <c r="Y19" s="66">
        <f t="shared" si="10"/>
        <v>4</v>
      </c>
      <c r="Z19" s="65">
        <f>VLOOKUP($A19,'Return Data'!$B$7:$R$2843,16,0)</f>
        <v>7.8581000000000003</v>
      </c>
      <c r="AA19" s="67">
        <f t="shared" si="11"/>
        <v>5</v>
      </c>
    </row>
    <row r="20" spans="1:27" x14ac:dyDescent="0.3">
      <c r="A20" s="63" t="s">
        <v>1040</v>
      </c>
      <c r="B20" s="64">
        <f>VLOOKUP($A20,'Return Data'!$B$7:$R$2843,3,0)</f>
        <v>44413</v>
      </c>
      <c r="C20" s="65">
        <f>VLOOKUP($A20,'Return Data'!$B$7:$R$2843,4,0)</f>
        <v>29.569800000000001</v>
      </c>
      <c r="D20" s="65">
        <f>VLOOKUP($A20,'Return Data'!$B$7:$R$2843,5,0)</f>
        <v>2.7158000000000002</v>
      </c>
      <c r="E20" s="66">
        <f t="shared" si="0"/>
        <v>24</v>
      </c>
      <c r="F20" s="65">
        <f>VLOOKUP($A20,'Return Data'!$B$7:$R$2843,6,0)</f>
        <v>2.8397000000000001</v>
      </c>
      <c r="G20" s="66">
        <f t="shared" si="1"/>
        <v>24</v>
      </c>
      <c r="H20" s="65">
        <f>VLOOKUP($A20,'Return Data'!$B$7:$R$2843,7,0)</f>
        <v>3.6173999999999999</v>
      </c>
      <c r="I20" s="66">
        <f t="shared" si="2"/>
        <v>17</v>
      </c>
      <c r="J20" s="65">
        <f>VLOOKUP($A20,'Return Data'!$B$7:$R$2843,8,0)</f>
        <v>3.1690999999999998</v>
      </c>
      <c r="K20" s="66">
        <f t="shared" si="3"/>
        <v>23</v>
      </c>
      <c r="L20" s="65">
        <f>VLOOKUP($A20,'Return Data'!$B$7:$R$2843,9,0)</f>
        <v>4.7333999999999996</v>
      </c>
      <c r="M20" s="66">
        <f t="shared" si="4"/>
        <v>16</v>
      </c>
      <c r="N20" s="65">
        <f>VLOOKUP($A20,'Return Data'!$B$7:$R$2843,10,0)</f>
        <v>3.5125000000000002</v>
      </c>
      <c r="O20" s="66">
        <f t="shared" si="5"/>
        <v>18</v>
      </c>
      <c r="P20" s="65">
        <f>VLOOKUP($A20,'Return Data'!$B$7:$R$2843,11,0)</f>
        <v>3.6564000000000001</v>
      </c>
      <c r="Q20" s="66">
        <f t="shared" si="6"/>
        <v>24</v>
      </c>
      <c r="R20" s="65">
        <f>VLOOKUP($A20,'Return Data'!$B$7:$R$2843,12,0)</f>
        <v>3.2627000000000002</v>
      </c>
      <c r="S20" s="66">
        <f t="shared" si="7"/>
        <v>24</v>
      </c>
      <c r="T20" s="65">
        <f>VLOOKUP($A20,'Return Data'!$B$7:$R$2843,13,0)</f>
        <v>3.5103</v>
      </c>
      <c r="U20" s="66">
        <f t="shared" si="8"/>
        <v>24</v>
      </c>
      <c r="V20" s="65">
        <f>VLOOKUP($A20,'Return Data'!$B$7:$R$2843,17,0)</f>
        <v>10.554</v>
      </c>
      <c r="W20" s="66">
        <f t="shared" si="9"/>
        <v>1</v>
      </c>
      <c r="X20" s="65">
        <f>VLOOKUP($A20,'Return Data'!$B$7:$R$2843,14,0)</f>
        <v>5.3733000000000004</v>
      </c>
      <c r="Y20" s="66">
        <f t="shared" si="10"/>
        <v>16</v>
      </c>
      <c r="Z20" s="65">
        <f>VLOOKUP($A20,'Return Data'!$B$7:$R$2843,16,0)</f>
        <v>7.5655999999999999</v>
      </c>
      <c r="AA20" s="67">
        <f t="shared" si="11"/>
        <v>11</v>
      </c>
    </row>
    <row r="21" spans="1:27" x14ac:dyDescent="0.3">
      <c r="A21" s="63" t="s">
        <v>1042</v>
      </c>
      <c r="B21" s="64">
        <f>VLOOKUP($A21,'Return Data'!$B$7:$R$2843,3,0)</f>
        <v>44413</v>
      </c>
      <c r="C21" s="65">
        <f>VLOOKUP($A21,'Return Data'!$B$7:$R$2843,4,0)</f>
        <v>2669.7714999999998</v>
      </c>
      <c r="D21" s="65">
        <f>VLOOKUP($A21,'Return Data'!$B$7:$R$2843,5,0)</f>
        <v>11.824299999999999</v>
      </c>
      <c r="E21" s="66">
        <f t="shared" si="0"/>
        <v>2</v>
      </c>
      <c r="F21" s="65">
        <f>VLOOKUP($A21,'Return Data'!$B$7:$R$2843,6,0)</f>
        <v>6.1996000000000002</v>
      </c>
      <c r="G21" s="66">
        <f t="shared" si="1"/>
        <v>4</v>
      </c>
      <c r="H21" s="65">
        <f>VLOOKUP($A21,'Return Data'!$B$7:$R$2843,7,0)</f>
        <v>3.7122999999999999</v>
      </c>
      <c r="I21" s="66">
        <f t="shared" si="2"/>
        <v>10</v>
      </c>
      <c r="J21" s="65">
        <f>VLOOKUP($A21,'Return Data'!$B$7:$R$2843,8,0)</f>
        <v>5.1707000000000001</v>
      </c>
      <c r="K21" s="66">
        <f t="shared" si="3"/>
        <v>4</v>
      </c>
      <c r="L21" s="65">
        <f>VLOOKUP($A21,'Return Data'!$B$7:$R$2843,9,0)</f>
        <v>5.2877000000000001</v>
      </c>
      <c r="M21" s="66">
        <f t="shared" si="4"/>
        <v>5</v>
      </c>
      <c r="N21" s="65">
        <f>VLOOKUP($A21,'Return Data'!$B$7:$R$2843,10,0)</f>
        <v>4.1905999999999999</v>
      </c>
      <c r="O21" s="66">
        <f t="shared" si="5"/>
        <v>6</v>
      </c>
      <c r="P21" s="65">
        <f>VLOOKUP($A21,'Return Data'!$B$7:$R$2843,11,0)</f>
        <v>4.3912000000000004</v>
      </c>
      <c r="Q21" s="66">
        <f t="shared" si="6"/>
        <v>11</v>
      </c>
      <c r="R21" s="65">
        <f>VLOOKUP($A21,'Return Data'!$B$7:$R$2843,12,0)</f>
        <v>3.7557999999999998</v>
      </c>
      <c r="S21" s="66">
        <f t="shared" si="7"/>
        <v>14</v>
      </c>
      <c r="T21" s="65">
        <f>VLOOKUP($A21,'Return Data'!$B$7:$R$2843,13,0)</f>
        <v>4.5053999999999998</v>
      </c>
      <c r="U21" s="66">
        <f t="shared" si="8"/>
        <v>7</v>
      </c>
      <c r="V21" s="65">
        <f>VLOOKUP($A21,'Return Data'!$B$7:$R$2843,17,0)</f>
        <v>6.7545000000000002</v>
      </c>
      <c r="W21" s="66">
        <f t="shared" si="9"/>
        <v>3</v>
      </c>
      <c r="X21" s="65">
        <f>VLOOKUP($A21,'Return Data'!$B$7:$R$2843,14,0)</f>
        <v>7.1341999999999999</v>
      </c>
      <c r="Y21" s="66">
        <f t="shared" si="10"/>
        <v>3</v>
      </c>
      <c r="Z21" s="65">
        <f>VLOOKUP($A21,'Return Data'!$B$7:$R$2843,16,0)</f>
        <v>7.5890000000000004</v>
      </c>
      <c r="AA21" s="67">
        <f t="shared" si="11"/>
        <v>9</v>
      </c>
    </row>
    <row r="22" spans="1:27" x14ac:dyDescent="0.3">
      <c r="A22" s="63" t="s">
        <v>1045</v>
      </c>
      <c r="B22" s="64">
        <f>VLOOKUP($A22,'Return Data'!$B$7:$R$2843,3,0)</f>
        <v>44413</v>
      </c>
      <c r="C22" s="65">
        <f>VLOOKUP($A22,'Return Data'!$B$7:$R$2843,4,0)</f>
        <v>22.481300000000001</v>
      </c>
      <c r="D22" s="65">
        <f>VLOOKUP($A22,'Return Data'!$B$7:$R$2843,5,0)</f>
        <v>2.2730999999999999</v>
      </c>
      <c r="E22" s="66">
        <f t="shared" si="0"/>
        <v>25</v>
      </c>
      <c r="F22" s="65">
        <f>VLOOKUP($A22,'Return Data'!$B$7:$R$2843,6,0)</f>
        <v>2.9773000000000001</v>
      </c>
      <c r="G22" s="66">
        <f t="shared" si="1"/>
        <v>23</v>
      </c>
      <c r="H22" s="65">
        <f>VLOOKUP($A22,'Return Data'!$B$7:$R$2843,7,0)</f>
        <v>3.5975000000000001</v>
      </c>
      <c r="I22" s="66">
        <f t="shared" si="2"/>
        <v>18</v>
      </c>
      <c r="J22" s="65">
        <f>VLOOKUP($A22,'Return Data'!$B$7:$R$2843,8,0)</f>
        <v>3.6814</v>
      </c>
      <c r="K22" s="66">
        <f t="shared" si="3"/>
        <v>17</v>
      </c>
      <c r="L22" s="65">
        <f>VLOOKUP($A22,'Return Data'!$B$7:$R$2843,9,0)</f>
        <v>4.8223000000000003</v>
      </c>
      <c r="M22" s="66">
        <f t="shared" si="4"/>
        <v>11</v>
      </c>
      <c r="N22" s="65">
        <f>VLOOKUP($A22,'Return Data'!$B$7:$R$2843,10,0)</f>
        <v>3.5899000000000001</v>
      </c>
      <c r="O22" s="66">
        <f t="shared" si="5"/>
        <v>15</v>
      </c>
      <c r="P22" s="65">
        <f>VLOOKUP($A22,'Return Data'!$B$7:$R$2843,11,0)</f>
        <v>4.2759999999999998</v>
      </c>
      <c r="Q22" s="66">
        <f t="shared" si="6"/>
        <v>15</v>
      </c>
      <c r="R22" s="65">
        <f>VLOOKUP($A22,'Return Data'!$B$7:$R$2843,12,0)</f>
        <v>3.7446999999999999</v>
      </c>
      <c r="S22" s="66">
        <f t="shared" si="7"/>
        <v>15</v>
      </c>
      <c r="T22" s="65">
        <f>VLOOKUP($A22,'Return Data'!$B$7:$R$2843,13,0)</f>
        <v>4.2760999999999996</v>
      </c>
      <c r="U22" s="66">
        <f t="shared" si="8"/>
        <v>11</v>
      </c>
      <c r="V22" s="65">
        <f>VLOOKUP($A22,'Return Data'!$B$7:$R$2843,17,0)</f>
        <v>5.7531999999999996</v>
      </c>
      <c r="W22" s="66">
        <f t="shared" si="9"/>
        <v>16</v>
      </c>
      <c r="X22" s="65">
        <f>VLOOKUP($A22,'Return Data'!$B$7:$R$2843,14,0)</f>
        <v>5.7110000000000003</v>
      </c>
      <c r="Y22" s="66">
        <f t="shared" si="10"/>
        <v>15</v>
      </c>
      <c r="Z22" s="65">
        <f>VLOOKUP($A22,'Return Data'!$B$7:$R$2843,16,0)</f>
        <v>7.8827999999999996</v>
      </c>
      <c r="AA22" s="67">
        <f t="shared" si="11"/>
        <v>3</v>
      </c>
    </row>
    <row r="23" spans="1:27" x14ac:dyDescent="0.3">
      <c r="A23" s="63" t="s">
        <v>1046</v>
      </c>
      <c r="B23" s="64">
        <f>VLOOKUP($A23,'Return Data'!$B$7:$R$2843,3,0)</f>
        <v>44413</v>
      </c>
      <c r="C23" s="65">
        <f>VLOOKUP($A23,'Return Data'!$B$7:$R$2843,4,0)</f>
        <v>31.764700000000001</v>
      </c>
      <c r="D23" s="65">
        <f>VLOOKUP($A23,'Return Data'!$B$7:$R$2843,5,0)</f>
        <v>4.7118000000000002</v>
      </c>
      <c r="E23" s="66">
        <f t="shared" si="0"/>
        <v>13</v>
      </c>
      <c r="F23" s="65">
        <f>VLOOKUP($A23,'Return Data'!$B$7:$R$2843,6,0)</f>
        <v>3.6015000000000001</v>
      </c>
      <c r="G23" s="66">
        <f t="shared" si="1"/>
        <v>19</v>
      </c>
      <c r="H23" s="65">
        <f>VLOOKUP($A23,'Return Data'!$B$7:$R$2843,7,0)</f>
        <v>3.3344</v>
      </c>
      <c r="I23" s="66">
        <f t="shared" si="2"/>
        <v>22</v>
      </c>
      <c r="J23" s="65">
        <f>VLOOKUP($A23,'Return Data'!$B$7:$R$2843,8,0)</f>
        <v>3.7151999999999998</v>
      </c>
      <c r="K23" s="66">
        <f t="shared" si="3"/>
        <v>15</v>
      </c>
      <c r="L23" s="65">
        <f>VLOOKUP($A23,'Return Data'!$B$7:$R$2843,9,0)</f>
        <v>4.4836</v>
      </c>
      <c r="M23" s="66">
        <f t="shared" si="4"/>
        <v>19</v>
      </c>
      <c r="N23" s="65">
        <f>VLOOKUP($A23,'Return Data'!$B$7:$R$2843,10,0)</f>
        <v>3.4430999999999998</v>
      </c>
      <c r="O23" s="66">
        <f t="shared" si="5"/>
        <v>19</v>
      </c>
      <c r="P23" s="65">
        <f>VLOOKUP($A23,'Return Data'!$B$7:$R$2843,11,0)</f>
        <v>3.7684000000000002</v>
      </c>
      <c r="Q23" s="66">
        <f t="shared" si="6"/>
        <v>21</v>
      </c>
      <c r="R23" s="65">
        <f>VLOOKUP($A23,'Return Data'!$B$7:$R$2843,12,0)</f>
        <v>4.2005999999999997</v>
      </c>
      <c r="S23" s="66">
        <f t="shared" si="7"/>
        <v>6</v>
      </c>
      <c r="T23" s="65">
        <f>VLOOKUP($A23,'Return Data'!$B$7:$R$2843,13,0)</f>
        <v>4.2271999999999998</v>
      </c>
      <c r="U23" s="66">
        <f t="shared" si="8"/>
        <v>12</v>
      </c>
      <c r="V23" s="65">
        <f>VLOOKUP($A23,'Return Data'!$B$7:$R$2843,17,0)</f>
        <v>6.1833</v>
      </c>
      <c r="W23" s="66">
        <f t="shared" si="9"/>
        <v>13</v>
      </c>
      <c r="X23" s="65">
        <f>VLOOKUP($A23,'Return Data'!$B$7:$R$2843,14,0)</f>
        <v>5.3582999999999998</v>
      </c>
      <c r="Y23" s="66">
        <f t="shared" si="10"/>
        <v>17</v>
      </c>
      <c r="Z23" s="65">
        <f>VLOOKUP($A23,'Return Data'!$B$7:$R$2843,16,0)</f>
        <v>6.5625</v>
      </c>
      <c r="AA23" s="67">
        <f t="shared" si="11"/>
        <v>19</v>
      </c>
    </row>
    <row r="24" spans="1:27" x14ac:dyDescent="0.3">
      <c r="A24" s="63" t="s">
        <v>1049</v>
      </c>
      <c r="B24" s="64">
        <f>VLOOKUP($A24,'Return Data'!$B$7:$R$2843,3,0)</f>
        <v>44413</v>
      </c>
      <c r="C24" s="65">
        <f>VLOOKUP($A24,'Return Data'!$B$7:$R$2843,4,0)</f>
        <v>1312.7655</v>
      </c>
      <c r="D24" s="65">
        <f>VLOOKUP($A24,'Return Data'!$B$7:$R$2843,5,0)</f>
        <v>5.8064</v>
      </c>
      <c r="E24" s="66">
        <f t="shared" si="0"/>
        <v>9</v>
      </c>
      <c r="F24" s="65">
        <f>VLOOKUP($A24,'Return Data'!$B$7:$R$2843,6,0)</f>
        <v>4.2972000000000001</v>
      </c>
      <c r="G24" s="66">
        <f t="shared" si="1"/>
        <v>14</v>
      </c>
      <c r="H24" s="65">
        <f>VLOOKUP($A24,'Return Data'!$B$7:$R$2843,7,0)</f>
        <v>3.8915000000000002</v>
      </c>
      <c r="I24" s="66">
        <f t="shared" si="2"/>
        <v>8</v>
      </c>
      <c r="J24" s="65">
        <f>VLOOKUP($A24,'Return Data'!$B$7:$R$2843,8,0)</f>
        <v>3.9342000000000001</v>
      </c>
      <c r="K24" s="66">
        <f t="shared" si="3"/>
        <v>12</v>
      </c>
      <c r="L24" s="65">
        <f>VLOOKUP($A24,'Return Data'!$B$7:$R$2843,9,0)</f>
        <v>4.3998999999999997</v>
      </c>
      <c r="M24" s="66">
        <f t="shared" si="4"/>
        <v>20</v>
      </c>
      <c r="N24" s="65">
        <f>VLOOKUP($A24,'Return Data'!$B$7:$R$2843,10,0)</f>
        <v>3.5630999999999999</v>
      </c>
      <c r="O24" s="66">
        <f t="shared" si="5"/>
        <v>16</v>
      </c>
      <c r="P24" s="65">
        <f>VLOOKUP($A24,'Return Data'!$B$7:$R$2843,11,0)</f>
        <v>3.9519000000000002</v>
      </c>
      <c r="Q24" s="66">
        <f t="shared" si="6"/>
        <v>19</v>
      </c>
      <c r="R24" s="65">
        <f>VLOOKUP($A24,'Return Data'!$B$7:$R$2843,12,0)</f>
        <v>3.3791000000000002</v>
      </c>
      <c r="S24" s="66">
        <f t="shared" si="7"/>
        <v>22</v>
      </c>
      <c r="T24" s="65">
        <f>VLOOKUP($A24,'Return Data'!$B$7:$R$2843,13,0)</f>
        <v>3.7793000000000001</v>
      </c>
      <c r="U24" s="66">
        <f t="shared" si="8"/>
        <v>20</v>
      </c>
      <c r="V24" s="65">
        <f>VLOOKUP($A24,'Return Data'!$B$7:$R$2843,17,0)</f>
        <v>5.5616000000000003</v>
      </c>
      <c r="W24" s="66">
        <f t="shared" si="9"/>
        <v>17</v>
      </c>
      <c r="X24" s="65">
        <f>VLOOKUP($A24,'Return Data'!$B$7:$R$2843,14,0)</f>
        <v>6.3433999999999999</v>
      </c>
      <c r="Y24" s="66">
        <f t="shared" si="10"/>
        <v>13</v>
      </c>
      <c r="Z24" s="65">
        <f>VLOOKUP($A24,'Return Data'!$B$7:$R$2843,16,0)</f>
        <v>6.2754000000000003</v>
      </c>
      <c r="AA24" s="67">
        <f t="shared" si="11"/>
        <v>21</v>
      </c>
    </row>
    <row r="25" spans="1:27" x14ac:dyDescent="0.3">
      <c r="A25" s="63" t="s">
        <v>1051</v>
      </c>
      <c r="B25" s="64">
        <f>VLOOKUP($A25,'Return Data'!$B$7:$R$2843,3,0)</f>
        <v>44413</v>
      </c>
      <c r="C25" s="65">
        <f>VLOOKUP($A25,'Return Data'!$B$7:$R$2843,4,0)</f>
        <v>1806.1824999999999</v>
      </c>
      <c r="D25" s="65">
        <f>VLOOKUP($A25,'Return Data'!$B$7:$R$2843,5,0)</f>
        <v>4.3211000000000004</v>
      </c>
      <c r="E25" s="66">
        <f t="shared" si="0"/>
        <v>17</v>
      </c>
      <c r="F25" s="65">
        <f>VLOOKUP($A25,'Return Data'!$B$7:$R$2843,6,0)</f>
        <v>3.2126000000000001</v>
      </c>
      <c r="G25" s="66">
        <f t="shared" si="1"/>
        <v>21</v>
      </c>
      <c r="H25" s="65">
        <f>VLOOKUP($A25,'Return Data'!$B$7:$R$2843,7,0)</f>
        <v>3.2862</v>
      </c>
      <c r="I25" s="66">
        <f t="shared" si="2"/>
        <v>23</v>
      </c>
      <c r="J25" s="65">
        <f>VLOOKUP($A25,'Return Data'!$B$7:$R$2843,8,0)</f>
        <v>3.5255000000000001</v>
      </c>
      <c r="K25" s="66">
        <f t="shared" si="3"/>
        <v>21</v>
      </c>
      <c r="L25" s="65">
        <f>VLOOKUP($A25,'Return Data'!$B$7:$R$2843,9,0)</f>
        <v>4.7575000000000003</v>
      </c>
      <c r="M25" s="66">
        <f t="shared" si="4"/>
        <v>15</v>
      </c>
      <c r="N25" s="65">
        <f>VLOOKUP($A25,'Return Data'!$B$7:$R$2843,10,0)</f>
        <v>3.3938000000000001</v>
      </c>
      <c r="O25" s="66">
        <f t="shared" si="5"/>
        <v>22</v>
      </c>
      <c r="P25" s="65">
        <f>VLOOKUP($A25,'Return Data'!$B$7:$R$2843,11,0)</f>
        <v>3.9304000000000001</v>
      </c>
      <c r="Q25" s="66">
        <f t="shared" si="6"/>
        <v>20</v>
      </c>
      <c r="R25" s="65">
        <f>VLOOKUP($A25,'Return Data'!$B$7:$R$2843,12,0)</f>
        <v>3.3923999999999999</v>
      </c>
      <c r="S25" s="66">
        <f t="shared" si="7"/>
        <v>20</v>
      </c>
      <c r="T25" s="65">
        <f>VLOOKUP($A25,'Return Data'!$B$7:$R$2843,13,0)</f>
        <v>3.7928000000000002</v>
      </c>
      <c r="U25" s="66">
        <f t="shared" si="8"/>
        <v>19</v>
      </c>
      <c r="V25" s="65">
        <f>VLOOKUP($A25,'Return Data'!$B$7:$R$2843,17,0)</f>
        <v>5.3209999999999997</v>
      </c>
      <c r="W25" s="66">
        <f t="shared" si="9"/>
        <v>19</v>
      </c>
      <c r="X25" s="65">
        <f>VLOOKUP($A25,'Return Data'!$B$7:$R$2843,14,0)</f>
        <v>5.7213000000000003</v>
      </c>
      <c r="Y25" s="66">
        <f t="shared" si="10"/>
        <v>14</v>
      </c>
      <c r="Z25" s="65">
        <f>VLOOKUP($A25,'Return Data'!$B$7:$R$2843,16,0)</f>
        <v>4.5014000000000003</v>
      </c>
      <c r="AA25" s="67">
        <f t="shared" si="11"/>
        <v>23</v>
      </c>
    </row>
    <row r="26" spans="1:27" x14ac:dyDescent="0.3">
      <c r="A26" s="63" t="s">
        <v>1052</v>
      </c>
      <c r="B26" s="64">
        <f>VLOOKUP($A26,'Return Data'!$B$7:$R$2843,3,0)</f>
        <v>44413</v>
      </c>
      <c r="C26" s="65">
        <f>VLOOKUP($A26,'Return Data'!$B$7:$R$2843,4,0)</f>
        <v>2974.6777999999999</v>
      </c>
      <c r="D26" s="65">
        <f>VLOOKUP($A26,'Return Data'!$B$7:$R$2843,5,0)</f>
        <v>6.1532999999999998</v>
      </c>
      <c r="E26" s="66">
        <f t="shared" si="0"/>
        <v>7</v>
      </c>
      <c r="F26" s="65">
        <f>VLOOKUP($A26,'Return Data'!$B$7:$R$2843,6,0)</f>
        <v>5.0804</v>
      </c>
      <c r="G26" s="66">
        <f t="shared" si="1"/>
        <v>5</v>
      </c>
      <c r="H26" s="65">
        <f>VLOOKUP($A26,'Return Data'!$B$7:$R$2843,7,0)</f>
        <v>4.2859999999999996</v>
      </c>
      <c r="I26" s="66">
        <f t="shared" si="2"/>
        <v>5</v>
      </c>
      <c r="J26" s="65">
        <f>VLOOKUP($A26,'Return Data'!$B$7:$R$2843,8,0)</f>
        <v>4.5419999999999998</v>
      </c>
      <c r="K26" s="66">
        <f t="shared" si="3"/>
        <v>6</v>
      </c>
      <c r="L26" s="65">
        <f>VLOOKUP($A26,'Return Data'!$B$7:$R$2843,9,0)</f>
        <v>5.7008000000000001</v>
      </c>
      <c r="M26" s="66">
        <f t="shared" si="4"/>
        <v>2</v>
      </c>
      <c r="N26" s="65">
        <f>VLOOKUP($A26,'Return Data'!$B$7:$R$2843,10,0)</f>
        <v>4.7511999999999999</v>
      </c>
      <c r="O26" s="66">
        <f t="shared" si="5"/>
        <v>2</v>
      </c>
      <c r="P26" s="65">
        <f>VLOOKUP($A26,'Return Data'!$B$7:$R$2843,11,0)</f>
        <v>5.2728999999999999</v>
      </c>
      <c r="Q26" s="66">
        <f t="shared" si="6"/>
        <v>2</v>
      </c>
      <c r="R26" s="65">
        <f>VLOOKUP($A26,'Return Data'!$B$7:$R$2843,12,0)</f>
        <v>4.6140999999999996</v>
      </c>
      <c r="S26" s="66">
        <f t="shared" si="7"/>
        <v>4</v>
      </c>
      <c r="T26" s="65">
        <f>VLOOKUP($A26,'Return Data'!$B$7:$R$2843,13,0)</f>
        <v>5.1086</v>
      </c>
      <c r="U26" s="66">
        <f t="shared" si="8"/>
        <v>4</v>
      </c>
      <c r="V26" s="65">
        <f>VLOOKUP($A26,'Return Data'!$B$7:$R$2843,17,0)</f>
        <v>6.7310999999999996</v>
      </c>
      <c r="W26" s="66">
        <f t="shared" si="9"/>
        <v>4</v>
      </c>
      <c r="X26" s="65">
        <f>VLOOKUP($A26,'Return Data'!$B$7:$R$2843,14,0)</f>
        <v>6.7179000000000002</v>
      </c>
      <c r="Y26" s="66">
        <f t="shared" si="10"/>
        <v>9</v>
      </c>
      <c r="Z26" s="65">
        <f>VLOOKUP($A26,'Return Data'!$B$7:$R$2843,16,0)</f>
        <v>7.8704999999999998</v>
      </c>
      <c r="AA26" s="67">
        <f t="shared" si="11"/>
        <v>4</v>
      </c>
    </row>
    <row r="27" spans="1:27" x14ac:dyDescent="0.3">
      <c r="A27" s="63" t="s">
        <v>1054</v>
      </c>
      <c r="B27" s="64">
        <f>VLOOKUP($A27,'Return Data'!$B$7:$R$2843,3,0)</f>
        <v>44413</v>
      </c>
      <c r="C27" s="65">
        <f>VLOOKUP($A27,'Return Data'!$B$7:$R$2843,4,0)</f>
        <v>23.6401</v>
      </c>
      <c r="D27" s="65">
        <f>VLOOKUP($A27,'Return Data'!$B$7:$R$2843,5,0)</f>
        <v>4.1692</v>
      </c>
      <c r="E27" s="66">
        <f t="shared" si="0"/>
        <v>19</v>
      </c>
      <c r="F27" s="65">
        <f>VLOOKUP($A27,'Return Data'!$B$7:$R$2843,6,0)</f>
        <v>3.1917</v>
      </c>
      <c r="G27" s="66">
        <f t="shared" si="1"/>
        <v>22</v>
      </c>
      <c r="H27" s="65">
        <f>VLOOKUP($A27,'Return Data'!$B$7:$R$2843,7,0)</f>
        <v>3.7082000000000002</v>
      </c>
      <c r="I27" s="66">
        <f t="shared" si="2"/>
        <v>11</v>
      </c>
      <c r="J27" s="65">
        <f>VLOOKUP($A27,'Return Data'!$B$7:$R$2843,8,0)</f>
        <v>3.5891999999999999</v>
      </c>
      <c r="K27" s="66">
        <f t="shared" si="3"/>
        <v>20</v>
      </c>
      <c r="L27" s="65">
        <f>VLOOKUP($A27,'Return Data'!$B$7:$R$2843,9,0)</f>
        <v>4.1936</v>
      </c>
      <c r="M27" s="66">
        <f t="shared" si="4"/>
        <v>22</v>
      </c>
      <c r="N27" s="65">
        <f>VLOOKUP($A27,'Return Data'!$B$7:$R$2843,10,0)</f>
        <v>3.5474000000000001</v>
      </c>
      <c r="O27" s="66">
        <f t="shared" si="5"/>
        <v>17</v>
      </c>
      <c r="P27" s="65">
        <f>VLOOKUP($A27,'Return Data'!$B$7:$R$2843,11,0)</f>
        <v>3.9769999999999999</v>
      </c>
      <c r="Q27" s="66">
        <f t="shared" si="6"/>
        <v>18</v>
      </c>
      <c r="R27" s="65">
        <f>VLOOKUP($A27,'Return Data'!$B$7:$R$2843,12,0)</f>
        <v>3.7818999999999998</v>
      </c>
      <c r="S27" s="66">
        <f t="shared" si="7"/>
        <v>12</v>
      </c>
      <c r="T27" s="65">
        <f>VLOOKUP($A27,'Return Data'!$B$7:$R$2843,13,0)</f>
        <v>4.2153</v>
      </c>
      <c r="U27" s="66">
        <f t="shared" si="8"/>
        <v>13</v>
      </c>
      <c r="V27" s="65">
        <f>VLOOKUP($A27,'Return Data'!$B$7:$R$2843,17,0)</f>
        <v>3.9474</v>
      </c>
      <c r="W27" s="66">
        <f t="shared" si="9"/>
        <v>21</v>
      </c>
      <c r="X27" s="65">
        <f>VLOOKUP($A27,'Return Data'!$B$7:$R$2843,14,0)</f>
        <v>-0.82430000000000003</v>
      </c>
      <c r="Y27" s="66">
        <f t="shared" si="10"/>
        <v>24</v>
      </c>
      <c r="Z27" s="65">
        <f>VLOOKUP($A27,'Return Data'!$B$7:$R$2843,16,0)</f>
        <v>6.2774000000000001</v>
      </c>
      <c r="AA27" s="67">
        <f t="shared" si="11"/>
        <v>20</v>
      </c>
    </row>
    <row r="28" spans="1:27" x14ac:dyDescent="0.3">
      <c r="A28" s="63" t="s">
        <v>1056</v>
      </c>
      <c r="B28" s="64">
        <f>VLOOKUP($A28,'Return Data'!$B$7:$R$2843,3,0)</f>
        <v>44413</v>
      </c>
      <c r="C28" s="65">
        <f>VLOOKUP($A28,'Return Data'!$B$7:$R$2843,4,0)</f>
        <v>2768.7926000000002</v>
      </c>
      <c r="D28" s="65">
        <f>VLOOKUP($A28,'Return Data'!$B$7:$R$2843,5,0)</f>
        <v>4.3151999999999999</v>
      </c>
      <c r="E28" s="66">
        <f t="shared" si="0"/>
        <v>18</v>
      </c>
      <c r="F28" s="65">
        <f>VLOOKUP($A28,'Return Data'!$B$7:$R$2843,6,0)</f>
        <v>3.8439999999999999</v>
      </c>
      <c r="G28" s="66">
        <f t="shared" si="1"/>
        <v>18</v>
      </c>
      <c r="H28" s="65">
        <f>VLOOKUP($A28,'Return Data'!$B$7:$R$2843,7,0)</f>
        <v>3.6286999999999998</v>
      </c>
      <c r="I28" s="66">
        <f t="shared" si="2"/>
        <v>15</v>
      </c>
      <c r="J28" s="65">
        <f>VLOOKUP($A28,'Return Data'!$B$7:$R$2843,8,0)</f>
        <v>4.1108000000000002</v>
      </c>
      <c r="K28" s="66">
        <f t="shared" si="3"/>
        <v>10</v>
      </c>
      <c r="L28" s="65">
        <f>VLOOKUP($A28,'Return Data'!$B$7:$R$2843,9,0)</f>
        <v>4.7733999999999996</v>
      </c>
      <c r="M28" s="66">
        <f t="shared" si="4"/>
        <v>14</v>
      </c>
      <c r="N28" s="65">
        <f>VLOOKUP($A28,'Return Data'!$B$7:$R$2843,10,0)</f>
        <v>3.6446999999999998</v>
      </c>
      <c r="O28" s="66">
        <f t="shared" si="5"/>
        <v>14</v>
      </c>
      <c r="P28" s="65">
        <f>VLOOKUP($A28,'Return Data'!$B$7:$R$2843,11,0)</f>
        <v>4.1437999999999997</v>
      </c>
      <c r="Q28" s="66">
        <f t="shared" si="6"/>
        <v>17</v>
      </c>
      <c r="R28" s="65">
        <f>VLOOKUP($A28,'Return Data'!$B$7:$R$2843,12,0)</f>
        <v>3.5905</v>
      </c>
      <c r="S28" s="66">
        <f t="shared" si="7"/>
        <v>18</v>
      </c>
      <c r="T28" s="65">
        <f>VLOOKUP($A28,'Return Data'!$B$7:$R$2843,13,0)</f>
        <v>3.7111000000000001</v>
      </c>
      <c r="U28" s="66">
        <f t="shared" si="8"/>
        <v>22</v>
      </c>
      <c r="V28" s="65">
        <f>VLOOKUP($A28,'Return Data'!$B$7:$R$2843,17,0)</f>
        <v>4.8978000000000002</v>
      </c>
      <c r="W28" s="66">
        <f t="shared" si="9"/>
        <v>20</v>
      </c>
      <c r="X28" s="65">
        <f>VLOOKUP($A28,'Return Data'!$B$7:$R$2843,14,0)</f>
        <v>-0.70820000000000005</v>
      </c>
      <c r="Y28" s="66">
        <f t="shared" si="10"/>
        <v>23</v>
      </c>
      <c r="Z28" s="65">
        <f>VLOOKUP($A28,'Return Data'!$B$7:$R$2843,16,0)</f>
        <v>6.2108999999999996</v>
      </c>
      <c r="AA28" s="67">
        <f t="shared" si="11"/>
        <v>22</v>
      </c>
    </row>
    <row r="29" spans="1:27" x14ac:dyDescent="0.3">
      <c r="A29" s="63" t="s">
        <v>1058</v>
      </c>
      <c r="B29" s="64">
        <f>VLOOKUP($A29,'Return Data'!$B$7:$R$2843,3,0)</f>
        <v>44413</v>
      </c>
      <c r="C29" s="65">
        <f>VLOOKUP($A29,'Return Data'!$B$7:$R$2843,4,0)</f>
        <v>2787.663</v>
      </c>
      <c r="D29" s="65">
        <f>VLOOKUP($A29,'Return Data'!$B$7:$R$2843,5,0)</f>
        <v>4.6814999999999998</v>
      </c>
      <c r="E29" s="66">
        <f t="shared" si="0"/>
        <v>14</v>
      </c>
      <c r="F29" s="65">
        <f>VLOOKUP($A29,'Return Data'!$B$7:$R$2843,6,0)</f>
        <v>4.4237000000000002</v>
      </c>
      <c r="G29" s="66">
        <f t="shared" si="1"/>
        <v>12</v>
      </c>
      <c r="H29" s="65">
        <f>VLOOKUP($A29,'Return Data'!$B$7:$R$2843,7,0)</f>
        <v>3.6263999999999998</v>
      </c>
      <c r="I29" s="66">
        <f t="shared" si="2"/>
        <v>16</v>
      </c>
      <c r="J29" s="65">
        <f>VLOOKUP($A29,'Return Data'!$B$7:$R$2843,8,0)</f>
        <v>4.5171999999999999</v>
      </c>
      <c r="K29" s="66">
        <f t="shared" si="3"/>
        <v>7</v>
      </c>
      <c r="L29" s="65">
        <f>VLOOKUP($A29,'Return Data'!$B$7:$R$2843,9,0)</f>
        <v>4.7298999999999998</v>
      </c>
      <c r="M29" s="66">
        <f t="shared" si="4"/>
        <v>17</v>
      </c>
      <c r="N29" s="65">
        <f>VLOOKUP($A29,'Return Data'!$B$7:$R$2843,10,0)</f>
        <v>3.7694000000000001</v>
      </c>
      <c r="O29" s="66">
        <f t="shared" si="5"/>
        <v>10</v>
      </c>
      <c r="P29" s="65">
        <f>VLOOKUP($A29,'Return Data'!$B$7:$R$2843,11,0)</f>
        <v>3.7677</v>
      </c>
      <c r="Q29" s="66">
        <f t="shared" si="6"/>
        <v>22</v>
      </c>
      <c r="R29" s="65">
        <f>VLOOKUP($A29,'Return Data'!$B$7:$R$2843,12,0)</f>
        <v>3.4514999999999998</v>
      </c>
      <c r="S29" s="66">
        <f t="shared" si="7"/>
        <v>19</v>
      </c>
      <c r="T29" s="65">
        <f>VLOOKUP($A29,'Return Data'!$B$7:$R$2843,13,0)</f>
        <v>3.7433000000000001</v>
      </c>
      <c r="U29" s="66">
        <f t="shared" si="8"/>
        <v>21</v>
      </c>
      <c r="V29" s="65">
        <f>VLOOKUP($A29,'Return Data'!$B$7:$R$2843,17,0)</f>
        <v>5.8198999999999996</v>
      </c>
      <c r="W29" s="66">
        <f t="shared" si="9"/>
        <v>15</v>
      </c>
      <c r="X29" s="65">
        <f>VLOOKUP($A29,'Return Data'!$B$7:$R$2843,14,0)</f>
        <v>6.7138999999999998</v>
      </c>
      <c r="Y29" s="66">
        <f t="shared" si="10"/>
        <v>10</v>
      </c>
      <c r="Z29" s="65">
        <f>VLOOKUP($A29,'Return Data'!$B$7:$R$2843,16,0)</f>
        <v>7.5761000000000003</v>
      </c>
      <c r="AA29" s="67">
        <f t="shared" si="11"/>
        <v>10</v>
      </c>
    </row>
    <row r="30" spans="1:27" x14ac:dyDescent="0.3">
      <c r="A30" s="63" t="s">
        <v>1061</v>
      </c>
      <c r="B30" s="64">
        <f>VLOOKUP($A30,'Return Data'!$B$7:$R$2843,3,0)</f>
        <v>44413</v>
      </c>
      <c r="C30" s="65">
        <f>VLOOKUP($A30,'Return Data'!$B$7:$R$2843,4,0)</f>
        <v>26.2803</v>
      </c>
      <c r="D30" s="65">
        <f>VLOOKUP($A30,'Return Data'!$B$7:$R$2843,5,0)</f>
        <v>4.7228000000000003</v>
      </c>
      <c r="E30" s="66">
        <f t="shared" si="0"/>
        <v>12</v>
      </c>
      <c r="F30" s="65">
        <f>VLOOKUP($A30,'Return Data'!$B$7:$R$2843,6,0)</f>
        <v>4.5387000000000004</v>
      </c>
      <c r="G30" s="66">
        <f t="shared" si="1"/>
        <v>11</v>
      </c>
      <c r="H30" s="65">
        <f>VLOOKUP($A30,'Return Data'!$B$7:$R$2843,7,0)</f>
        <v>3.5539999999999998</v>
      </c>
      <c r="I30" s="66">
        <f t="shared" si="2"/>
        <v>19</v>
      </c>
      <c r="J30" s="65">
        <f>VLOOKUP($A30,'Return Data'!$B$7:$R$2843,8,0)</f>
        <v>3.7454000000000001</v>
      </c>
      <c r="K30" s="66">
        <f t="shared" si="3"/>
        <v>13</v>
      </c>
      <c r="L30" s="65">
        <f>VLOOKUP($A30,'Return Data'!$B$7:$R$2843,9,0)</f>
        <v>4.0911999999999997</v>
      </c>
      <c r="M30" s="66">
        <f t="shared" si="4"/>
        <v>23</v>
      </c>
      <c r="N30" s="65">
        <f>VLOOKUP($A30,'Return Data'!$B$7:$R$2843,10,0)</f>
        <v>3.2157</v>
      </c>
      <c r="O30" s="66">
        <f t="shared" si="5"/>
        <v>24</v>
      </c>
      <c r="P30" s="65">
        <f>VLOOKUP($A30,'Return Data'!$B$7:$R$2843,11,0)</f>
        <v>3.5362</v>
      </c>
      <c r="Q30" s="66">
        <f t="shared" si="6"/>
        <v>25</v>
      </c>
      <c r="R30" s="65">
        <f>VLOOKUP($A30,'Return Data'!$B$7:$R$2843,12,0)</f>
        <v>3.1791999999999998</v>
      </c>
      <c r="S30" s="66">
        <f t="shared" si="7"/>
        <v>25</v>
      </c>
      <c r="T30" s="65">
        <f>VLOOKUP($A30,'Return Data'!$B$7:$R$2843,13,0)</f>
        <v>3.3799000000000001</v>
      </c>
      <c r="U30" s="66">
        <f t="shared" si="8"/>
        <v>25</v>
      </c>
      <c r="V30" s="65">
        <f>VLOOKUP($A30,'Return Data'!$B$7:$R$2843,17,0)</f>
        <v>3.1233</v>
      </c>
      <c r="W30" s="66">
        <f t="shared" si="9"/>
        <v>24</v>
      </c>
      <c r="X30" s="65">
        <f>VLOOKUP($A30,'Return Data'!$B$7:$R$2843,14,0)</f>
        <v>2.7593999999999999</v>
      </c>
      <c r="Y30" s="66">
        <f t="shared" si="10"/>
        <v>20</v>
      </c>
      <c r="Z30" s="65">
        <f>VLOOKUP($A30,'Return Data'!$B$7:$R$2843,16,0)</f>
        <v>6.9924999999999997</v>
      </c>
      <c r="AA30" s="67">
        <f t="shared" si="11"/>
        <v>18</v>
      </c>
    </row>
    <row r="31" spans="1:27" x14ac:dyDescent="0.3">
      <c r="A31" s="63" t="s">
        <v>1062</v>
      </c>
      <c r="B31" s="64">
        <f>VLOOKUP($A31,'Return Data'!$B$7:$R$2843,3,0)</f>
        <v>44413</v>
      </c>
      <c r="C31" s="65">
        <f>VLOOKUP($A31,'Return Data'!$B$7:$R$2843,4,0)</f>
        <v>3122.2258000000002</v>
      </c>
      <c r="D31" s="65">
        <f>VLOOKUP($A31,'Return Data'!$B$7:$R$2843,5,0)</f>
        <v>3.6968999999999999</v>
      </c>
      <c r="E31" s="66">
        <f t="shared" si="0"/>
        <v>21</v>
      </c>
      <c r="F31" s="65">
        <f>VLOOKUP($A31,'Return Data'!$B$7:$R$2843,6,0)</f>
        <v>4.3009000000000004</v>
      </c>
      <c r="G31" s="66">
        <f t="shared" si="1"/>
        <v>13</v>
      </c>
      <c r="H31" s="65">
        <f>VLOOKUP($A31,'Return Data'!$B$7:$R$2843,7,0)</f>
        <v>3.7753999999999999</v>
      </c>
      <c r="I31" s="66">
        <f t="shared" si="2"/>
        <v>9</v>
      </c>
      <c r="J31" s="65">
        <f>VLOOKUP($A31,'Return Data'!$B$7:$R$2843,8,0)</f>
        <v>4.5677000000000003</v>
      </c>
      <c r="K31" s="66">
        <f t="shared" si="3"/>
        <v>5</v>
      </c>
      <c r="L31" s="65">
        <f>VLOOKUP($A31,'Return Data'!$B$7:$R$2843,9,0)</f>
        <v>5.3323</v>
      </c>
      <c r="M31" s="66">
        <f t="shared" si="4"/>
        <v>3</v>
      </c>
      <c r="N31" s="65">
        <f>VLOOKUP($A31,'Return Data'!$B$7:$R$2843,10,0)</f>
        <v>4.0243000000000002</v>
      </c>
      <c r="O31" s="66">
        <f t="shared" si="5"/>
        <v>8</v>
      </c>
      <c r="P31" s="65">
        <f>VLOOKUP($A31,'Return Data'!$B$7:$R$2843,11,0)</f>
        <v>4.5701000000000001</v>
      </c>
      <c r="Q31" s="66">
        <f t="shared" si="6"/>
        <v>7</v>
      </c>
      <c r="R31" s="65">
        <f>VLOOKUP($A31,'Return Data'!$B$7:$R$2843,12,0)</f>
        <v>3.9095</v>
      </c>
      <c r="S31" s="66">
        <f t="shared" si="7"/>
        <v>11</v>
      </c>
      <c r="T31" s="65">
        <f>VLOOKUP($A31,'Return Data'!$B$7:$R$2843,13,0)</f>
        <v>4.4265999999999996</v>
      </c>
      <c r="U31" s="66">
        <f t="shared" si="8"/>
        <v>8</v>
      </c>
      <c r="V31" s="65">
        <f>VLOOKUP($A31,'Return Data'!$B$7:$R$2843,17,0)</f>
        <v>6.3197000000000001</v>
      </c>
      <c r="W31" s="66">
        <f t="shared" si="9"/>
        <v>10</v>
      </c>
      <c r="X31" s="65">
        <f>VLOOKUP($A31,'Return Data'!$B$7:$R$2843,14,0)</f>
        <v>4.9980000000000002</v>
      </c>
      <c r="Y31" s="66">
        <f t="shared" si="10"/>
        <v>19</v>
      </c>
      <c r="Z31" s="65">
        <f>VLOOKUP($A31,'Return Data'!$B$7:$R$2843,16,0)</f>
        <v>7.4119999999999999</v>
      </c>
      <c r="AA31" s="67">
        <f t="shared" si="11"/>
        <v>13</v>
      </c>
    </row>
    <row r="32" spans="1:27" x14ac:dyDescent="0.3">
      <c r="A32" s="63" t="s">
        <v>1063</v>
      </c>
      <c r="B32" s="64">
        <f>VLOOKUP($A32,'Return Data'!$B$7:$R$2843,3,0)</f>
        <v>44413</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-16.828099999999999</v>
      </c>
      <c r="AA32" s="67">
        <f t="shared" si="11"/>
        <v>26</v>
      </c>
    </row>
    <row r="33" spans="1:27" x14ac:dyDescent="0.3">
      <c r="A33" s="63" t="s">
        <v>1067</v>
      </c>
      <c r="B33" s="64">
        <f>VLOOKUP($A33,'Return Data'!$B$7:$R$2843,3,0)</f>
        <v>44413</v>
      </c>
      <c r="C33" s="65">
        <f>VLOOKUP($A33,'Return Data'!$B$7:$R$2843,4,0)</f>
        <v>2657.2</v>
      </c>
      <c r="D33" s="65">
        <f>VLOOKUP($A33,'Return Data'!$B$7:$R$2843,5,0)</f>
        <v>7.3792</v>
      </c>
      <c r="E33" s="66">
        <f t="shared" si="0"/>
        <v>4</v>
      </c>
      <c r="F33" s="65">
        <f>VLOOKUP($A33,'Return Data'!$B$7:$R$2843,6,0)</f>
        <v>4.6249000000000002</v>
      </c>
      <c r="G33" s="66">
        <f t="shared" si="1"/>
        <v>8</v>
      </c>
      <c r="H33" s="65">
        <f>VLOOKUP($A33,'Return Data'!$B$7:$R$2843,7,0)</f>
        <v>4.6454000000000004</v>
      </c>
      <c r="I33" s="66">
        <f t="shared" si="2"/>
        <v>4</v>
      </c>
      <c r="J33" s="65">
        <f>VLOOKUP($A33,'Return Data'!$B$7:$R$2843,8,0)</f>
        <v>5.4725999999999999</v>
      </c>
      <c r="K33" s="66">
        <f t="shared" si="3"/>
        <v>3</v>
      </c>
      <c r="L33" s="65">
        <f>VLOOKUP($A33,'Return Data'!$B$7:$R$2843,9,0)</f>
        <v>5.3117000000000001</v>
      </c>
      <c r="M33" s="66">
        <f t="shared" si="4"/>
        <v>4</v>
      </c>
      <c r="N33" s="65">
        <f>VLOOKUP($A33,'Return Data'!$B$7:$R$2843,10,0)</f>
        <v>4.3661000000000003</v>
      </c>
      <c r="O33" s="66">
        <f t="shared" si="5"/>
        <v>4</v>
      </c>
      <c r="P33" s="65">
        <f>VLOOKUP($A33,'Return Data'!$B$7:$R$2843,11,0)</f>
        <v>4.6692999999999998</v>
      </c>
      <c r="Q33" s="66">
        <f t="shared" si="6"/>
        <v>5</v>
      </c>
      <c r="R33" s="65">
        <f>VLOOKUP($A33,'Return Data'!$B$7:$R$2843,12,0)</f>
        <v>4.0209000000000001</v>
      </c>
      <c r="S33" s="66">
        <f t="shared" si="7"/>
        <v>7</v>
      </c>
      <c r="T33" s="65">
        <f>VLOOKUP($A33,'Return Data'!$B$7:$R$2843,13,0)</f>
        <v>4.3183999999999996</v>
      </c>
      <c r="U33" s="66">
        <f t="shared" si="8"/>
        <v>10</v>
      </c>
      <c r="V33" s="65">
        <f>VLOOKUP($A33,'Return Data'!$B$7:$R$2843,17,0)</f>
        <v>6.3349000000000002</v>
      </c>
      <c r="W33" s="66">
        <f>RANK(V33,V$8:V$33,0)</f>
        <v>9</v>
      </c>
      <c r="X33" s="65">
        <f>VLOOKUP($A33,'Return Data'!$B$7:$R$2843,14,0)</f>
        <v>2.7437999999999998</v>
      </c>
      <c r="Y33" s="66">
        <f>RANK(X33,X$8:X$33,0)</f>
        <v>21</v>
      </c>
      <c r="Z33" s="65">
        <f>VLOOKUP($A33,'Return Data'!$B$7:$R$2843,16,0)</f>
        <v>7.0750999999999999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5.3825576923076914</v>
      </c>
      <c r="E35" s="74"/>
      <c r="F35" s="75">
        <f>AVERAGE(F8:F33)</f>
        <v>4.5854461538461528</v>
      </c>
      <c r="G35" s="74"/>
      <c r="H35" s="75">
        <f>AVERAGE(H8:H33)</f>
        <v>3.9312730769230764</v>
      </c>
      <c r="I35" s="74"/>
      <c r="J35" s="75">
        <f>AVERAGE(J8:J33)</f>
        <v>4.2210230769230765</v>
      </c>
      <c r="K35" s="74"/>
      <c r="L35" s="75">
        <f>AVERAGE(L8:L33)</f>
        <v>4.4039884615384617</v>
      </c>
      <c r="M35" s="74"/>
      <c r="N35" s="75">
        <f>AVERAGE(N8:N33)</f>
        <v>3.690065384615385</v>
      </c>
      <c r="O35" s="74"/>
      <c r="P35" s="75">
        <f>AVERAGE(P8:P33)</f>
        <v>4.270596153846153</v>
      </c>
      <c r="Q35" s="74"/>
      <c r="R35" s="75">
        <f>AVERAGE(R8:R33)</f>
        <v>4.0888346153846138</v>
      </c>
      <c r="S35" s="74"/>
      <c r="T35" s="75">
        <f>AVERAGE(T8:T33)</f>
        <v>4.4385115384615386</v>
      </c>
      <c r="U35" s="74"/>
      <c r="V35" s="75">
        <f>AVERAGE(V8:V33)</f>
        <v>5.4037239999999995</v>
      </c>
      <c r="W35" s="74"/>
      <c r="X35" s="75">
        <f>AVERAGE(X8:X33)</f>
        <v>4.7575079999999996</v>
      </c>
      <c r="Y35" s="74"/>
      <c r="Z35" s="75">
        <f>AVERAGE(Z8:Z33)</f>
        <v>6.0287346153846171</v>
      </c>
      <c r="AA35" s="76"/>
    </row>
    <row r="36" spans="1:27" x14ac:dyDescent="0.3">
      <c r="A36" s="73" t="s">
        <v>28</v>
      </c>
      <c r="B36" s="74"/>
      <c r="C36" s="74"/>
      <c r="D36" s="75">
        <f>MIN(D8:D33)</f>
        <v>0</v>
      </c>
      <c r="E36" s="74"/>
      <c r="F36" s="75">
        <f>MIN(F8:F33)</f>
        <v>0</v>
      </c>
      <c r="G36" s="74"/>
      <c r="H36" s="75">
        <f>MIN(H8:H33)</f>
        <v>0</v>
      </c>
      <c r="I36" s="74"/>
      <c r="J36" s="75">
        <f>MIN(J8:J33)</f>
        <v>0</v>
      </c>
      <c r="K36" s="74"/>
      <c r="L36" s="75">
        <f>MIN(L8:L33)</f>
        <v>-1.5328999999999999</v>
      </c>
      <c r="M36" s="74"/>
      <c r="N36" s="75">
        <f>MIN(N8:N33)</f>
        <v>-3.8E-3</v>
      </c>
      <c r="O36" s="74"/>
      <c r="P36" s="75">
        <f>MIN(P8:P33)</f>
        <v>-1.9E-3</v>
      </c>
      <c r="Q36" s="74"/>
      <c r="R36" s="75">
        <f>MIN(R8:R33)</f>
        <v>-1.2999999999999999E-3</v>
      </c>
      <c r="S36" s="74"/>
      <c r="T36" s="75">
        <f>MIN(T8:T33)</f>
        <v>-0.1633</v>
      </c>
      <c r="U36" s="74"/>
      <c r="V36" s="75">
        <f>MIN(V8:V33)</f>
        <v>-6.7752999999999997</v>
      </c>
      <c r="W36" s="74"/>
      <c r="X36" s="75">
        <f>MIN(X8:X33)</f>
        <v>-8.8361000000000001</v>
      </c>
      <c r="Y36" s="74"/>
      <c r="Z36" s="75">
        <f>MIN(Z8:Z33)</f>
        <v>-16.828099999999999</v>
      </c>
      <c r="AA36" s="76"/>
    </row>
    <row r="37" spans="1:27" ht="15" thickBot="1" x14ac:dyDescent="0.35">
      <c r="A37" s="77" t="s">
        <v>29</v>
      </c>
      <c r="B37" s="78"/>
      <c r="C37" s="78"/>
      <c r="D37" s="79">
        <f>MAX(D8:D33)</f>
        <v>11.904500000000001</v>
      </c>
      <c r="E37" s="78"/>
      <c r="F37" s="79">
        <f>MAX(F8:F33)</f>
        <v>13.727600000000001</v>
      </c>
      <c r="G37" s="78"/>
      <c r="H37" s="79">
        <f>MAX(H8:H33)</f>
        <v>11.7357</v>
      </c>
      <c r="I37" s="78"/>
      <c r="J37" s="79">
        <f>MAX(J8:J33)</f>
        <v>11.9503</v>
      </c>
      <c r="K37" s="78"/>
      <c r="L37" s="79">
        <f>MAX(L8:L33)</f>
        <v>6.1725000000000003</v>
      </c>
      <c r="M37" s="78"/>
      <c r="N37" s="79">
        <f>MAX(N8:N33)</f>
        <v>5.7785000000000002</v>
      </c>
      <c r="O37" s="78"/>
      <c r="P37" s="79">
        <f>MAX(P8:P33)</f>
        <v>8.4080999999999992</v>
      </c>
      <c r="Q37" s="78"/>
      <c r="R37" s="79">
        <f>MAX(R8:R33)</f>
        <v>11.3009</v>
      </c>
      <c r="S37" s="78"/>
      <c r="T37" s="79">
        <f>MAX(T8:T33)</f>
        <v>11.853</v>
      </c>
      <c r="U37" s="78"/>
      <c r="V37" s="79">
        <f>MAX(V8:V33)</f>
        <v>10.554</v>
      </c>
      <c r="W37" s="78"/>
      <c r="X37" s="79">
        <f>MAX(X8:X33)</f>
        <v>7.6048</v>
      </c>
      <c r="Y37" s="78"/>
      <c r="Z37" s="79">
        <f>MAX(Z8:Z33)</f>
        <v>8.1658000000000008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44413</v>
      </c>
      <c r="C8" s="65">
        <f>VLOOKUP($A8,'Return Data'!$B$7:$R$2843,4,0)</f>
        <v>433.69209999999998</v>
      </c>
      <c r="D8" s="65">
        <f>VLOOKUP($A8,'Return Data'!$B$7:$R$2843,5,0)</f>
        <v>5.5891999999999999</v>
      </c>
      <c r="E8" s="66">
        <f t="shared" ref="E8:E34" si="0">RANK(D8,D$8:D$34,0)</f>
        <v>3</v>
      </c>
      <c r="F8" s="65">
        <f>VLOOKUP($A8,'Return Data'!$B$7:$R$2843,6,0)</f>
        <v>4.4817999999999998</v>
      </c>
      <c r="G8" s="66">
        <f t="shared" ref="G8:G34" si="1">RANK(F8,F$8:F$34,0)</f>
        <v>3</v>
      </c>
      <c r="H8" s="65">
        <f>VLOOKUP($A8,'Return Data'!$B$7:$R$2843,7,0)</f>
        <v>4.1608999999999998</v>
      </c>
      <c r="I8" s="66">
        <f t="shared" ref="I8:I34" si="2">RANK(H8,H$8:H$34,0)</f>
        <v>3</v>
      </c>
      <c r="J8" s="65">
        <f>VLOOKUP($A8,'Return Data'!$B$7:$R$2843,8,0)</f>
        <v>4.5266999999999999</v>
      </c>
      <c r="K8" s="66">
        <f t="shared" ref="K8:K34" si="3">RANK(J8,J$8:J$34,0)</f>
        <v>3</v>
      </c>
      <c r="L8" s="65">
        <f>VLOOKUP($A8,'Return Data'!$B$7:$R$2843,9,0)</f>
        <v>5.1454000000000004</v>
      </c>
      <c r="M8" s="66">
        <f t="shared" ref="M8:M34" si="4">RANK(L8,L$8:L$34,0)</f>
        <v>3</v>
      </c>
      <c r="N8" s="65">
        <f>VLOOKUP($A8,'Return Data'!$B$7:$R$2843,10,0)</f>
        <v>4.4619</v>
      </c>
      <c r="O8" s="66">
        <f t="shared" ref="O8:O34" si="5">RANK(N8,N$8:N$34,0)</f>
        <v>4</v>
      </c>
      <c r="P8" s="65">
        <f>VLOOKUP($A8,'Return Data'!$B$7:$R$2843,11,0)</f>
        <v>4.8003999999999998</v>
      </c>
      <c r="Q8" s="66">
        <f t="shared" ref="Q8:Q34" si="6">RANK(P8,P$8:P$34,0)</f>
        <v>4</v>
      </c>
      <c r="R8" s="65">
        <f>VLOOKUP($A8,'Return Data'!$B$7:$R$2843,12,0)</f>
        <v>4.3234000000000004</v>
      </c>
      <c r="S8" s="66">
        <f t="shared" ref="S8:S34" si="7">RANK(R8,R$8:R$34,0)</f>
        <v>4</v>
      </c>
      <c r="T8" s="65">
        <f>VLOOKUP($A8,'Return Data'!$B$7:$R$2843,13,0)</f>
        <v>4.7484999999999999</v>
      </c>
      <c r="U8" s="66">
        <f t="shared" ref="U8:U34" si="8">RANK(T8,T$8:T$34,0)</f>
        <v>4</v>
      </c>
      <c r="V8" s="65">
        <f>VLOOKUP($A8,'Return Data'!$B$7:$R$2843,17,0)</f>
        <v>6.3684000000000003</v>
      </c>
      <c r="W8" s="66">
        <f t="shared" ref="W8:W15" si="9">RANK(V8,V$8:V$34,0)</f>
        <v>5</v>
      </c>
      <c r="X8" s="65">
        <f>VLOOKUP($A8,'Return Data'!$B$7:$R$2843,14,0)</f>
        <v>7.2267000000000001</v>
      </c>
      <c r="Y8" s="66">
        <f>RANK(X8,X$8:X$34,0)</f>
        <v>4</v>
      </c>
      <c r="Z8" s="65">
        <f>VLOOKUP($A8,'Return Data'!$B$7:$R$2843,16,0)</f>
        <v>8.2630999999999997</v>
      </c>
      <c r="AA8" s="67">
        <f t="shared" ref="AA8:AA34" si="10">RANK(Z8,Z$8:Z$34,0)</f>
        <v>4</v>
      </c>
    </row>
    <row r="9" spans="1:27" x14ac:dyDescent="0.3">
      <c r="A9" s="63" t="s">
        <v>1496</v>
      </c>
      <c r="B9" s="64">
        <f>VLOOKUP($A9,'Return Data'!$B$7:$R$2843,3,0)</f>
        <v>44413</v>
      </c>
      <c r="C9" s="65">
        <f>VLOOKUP($A9,'Return Data'!$B$7:$R$2843,4,0)</f>
        <v>12.145</v>
      </c>
      <c r="D9" s="65">
        <f>VLOOKUP($A9,'Return Data'!$B$7:$R$2843,5,0)</f>
        <v>5.1097999999999999</v>
      </c>
      <c r="E9" s="66">
        <f t="shared" si="0"/>
        <v>6</v>
      </c>
      <c r="F9" s="65">
        <f>VLOOKUP($A9,'Return Data'!$B$7:$R$2843,6,0)</f>
        <v>3.7077</v>
      </c>
      <c r="G9" s="66">
        <f t="shared" si="1"/>
        <v>12</v>
      </c>
      <c r="H9" s="65">
        <f>VLOOKUP($A9,'Return Data'!$B$7:$R$2843,7,0)</f>
        <v>3.6949000000000001</v>
      </c>
      <c r="I9" s="66">
        <f t="shared" si="2"/>
        <v>6</v>
      </c>
      <c r="J9" s="65">
        <f>VLOOKUP($A9,'Return Data'!$B$7:$R$2843,8,0)</f>
        <v>3.9344000000000001</v>
      </c>
      <c r="K9" s="66">
        <f t="shared" si="3"/>
        <v>9</v>
      </c>
      <c r="L9" s="65">
        <f>VLOOKUP($A9,'Return Data'!$B$7:$R$2843,9,0)</f>
        <v>4.5057999999999998</v>
      </c>
      <c r="M9" s="66">
        <f t="shared" si="4"/>
        <v>6</v>
      </c>
      <c r="N9" s="65">
        <f>VLOOKUP($A9,'Return Data'!$B$7:$R$2843,10,0)</f>
        <v>4.2291999999999996</v>
      </c>
      <c r="O9" s="66">
        <f t="shared" si="5"/>
        <v>5</v>
      </c>
      <c r="P9" s="65">
        <f>VLOOKUP($A9,'Return Data'!$B$7:$R$2843,11,0)</f>
        <v>4.5068999999999999</v>
      </c>
      <c r="Q9" s="66">
        <f t="shared" si="6"/>
        <v>5</v>
      </c>
      <c r="R9" s="65">
        <f>VLOOKUP($A9,'Return Data'!$B$7:$R$2843,12,0)</f>
        <v>4.2633000000000001</v>
      </c>
      <c r="S9" s="66">
        <f t="shared" si="7"/>
        <v>5</v>
      </c>
      <c r="T9" s="65">
        <f>VLOOKUP($A9,'Return Data'!$B$7:$R$2843,13,0)</f>
        <v>4.6153000000000004</v>
      </c>
      <c r="U9" s="66">
        <f t="shared" si="8"/>
        <v>5</v>
      </c>
      <c r="V9" s="65">
        <f>VLOOKUP($A9,'Return Data'!$B$7:$R$2843,17,0)</f>
        <v>5.9455999999999998</v>
      </c>
      <c r="W9" s="66">
        <f t="shared" si="9"/>
        <v>7</v>
      </c>
      <c r="X9" s="65"/>
      <c r="Y9" s="66"/>
      <c r="Z9" s="65">
        <f>VLOOKUP($A9,'Return Data'!$B$7:$R$2843,16,0)</f>
        <v>6.9206000000000003</v>
      </c>
      <c r="AA9" s="67">
        <f t="shared" si="10"/>
        <v>17</v>
      </c>
    </row>
    <row r="10" spans="1:27" x14ac:dyDescent="0.3">
      <c r="A10" s="63" t="s">
        <v>1499</v>
      </c>
      <c r="B10" s="64">
        <f>VLOOKUP($A10,'Return Data'!$B$7:$R$2843,3,0)</f>
        <v>44413</v>
      </c>
      <c r="C10" s="65">
        <f>VLOOKUP($A10,'Return Data'!$B$7:$R$2843,4,0)</f>
        <v>1219.0352</v>
      </c>
      <c r="D10" s="65">
        <f>VLOOKUP($A10,'Return Data'!$B$7:$R$2843,5,0)</f>
        <v>4.1414</v>
      </c>
      <c r="E10" s="66">
        <f t="shared" si="0"/>
        <v>15</v>
      </c>
      <c r="F10" s="65">
        <f>VLOOKUP($A10,'Return Data'!$B$7:$R$2843,6,0)</f>
        <v>3.5411000000000001</v>
      </c>
      <c r="G10" s="66">
        <f t="shared" si="1"/>
        <v>15</v>
      </c>
      <c r="H10" s="65">
        <f>VLOOKUP($A10,'Return Data'!$B$7:$R$2843,7,0)</f>
        <v>3.4613999999999998</v>
      </c>
      <c r="I10" s="66">
        <f t="shared" si="2"/>
        <v>12</v>
      </c>
      <c r="J10" s="65">
        <f>VLOOKUP($A10,'Return Data'!$B$7:$R$2843,8,0)</f>
        <v>3.6349</v>
      </c>
      <c r="K10" s="66">
        <f t="shared" si="3"/>
        <v>19</v>
      </c>
      <c r="L10" s="65">
        <f>VLOOKUP($A10,'Return Data'!$B$7:$R$2843,9,0)</f>
        <v>4.4846000000000004</v>
      </c>
      <c r="M10" s="66">
        <f t="shared" si="4"/>
        <v>7</v>
      </c>
      <c r="N10" s="65">
        <f>VLOOKUP($A10,'Return Data'!$B$7:$R$2843,10,0)</f>
        <v>3.8593999999999999</v>
      </c>
      <c r="O10" s="66">
        <f t="shared" si="5"/>
        <v>8</v>
      </c>
      <c r="P10" s="65">
        <f>VLOOKUP($A10,'Return Data'!$B$7:$R$2843,11,0)</f>
        <v>4.2698</v>
      </c>
      <c r="Q10" s="66">
        <f t="shared" si="6"/>
        <v>8</v>
      </c>
      <c r="R10" s="65">
        <f>VLOOKUP($A10,'Return Data'!$B$7:$R$2843,12,0)</f>
        <v>3.8508</v>
      </c>
      <c r="S10" s="66">
        <f t="shared" si="7"/>
        <v>11</v>
      </c>
      <c r="T10" s="65">
        <f>VLOOKUP($A10,'Return Data'!$B$7:$R$2843,13,0)</f>
        <v>3.9628000000000001</v>
      </c>
      <c r="U10" s="66">
        <f t="shared" si="8"/>
        <v>14</v>
      </c>
      <c r="V10" s="65">
        <f>VLOOKUP($A10,'Return Data'!$B$7:$R$2843,17,0)</f>
        <v>5.1820000000000004</v>
      </c>
      <c r="W10" s="66">
        <f t="shared" si="9"/>
        <v>17</v>
      </c>
      <c r="X10" s="65"/>
      <c r="Y10" s="66"/>
      <c r="Z10" s="65">
        <f>VLOOKUP($A10,'Return Data'!$B$7:$R$2843,16,0)</f>
        <v>6.4245999999999999</v>
      </c>
      <c r="AA10" s="67">
        <f t="shared" si="10"/>
        <v>20</v>
      </c>
    </row>
    <row r="11" spans="1:27" x14ac:dyDescent="0.3">
      <c r="A11" s="63" t="s">
        <v>1500</v>
      </c>
      <c r="B11" s="64">
        <f>VLOOKUP($A11,'Return Data'!$B$7:$R$2843,3,0)</f>
        <v>44413</v>
      </c>
      <c r="C11" s="65">
        <f>VLOOKUP($A11,'Return Data'!$B$7:$R$2843,4,0)</f>
        <v>2600.1831999999999</v>
      </c>
      <c r="D11" s="65">
        <f>VLOOKUP($A11,'Return Data'!$B$7:$R$2843,5,0)</f>
        <v>1.2634000000000001</v>
      </c>
      <c r="E11" s="66">
        <f t="shared" si="0"/>
        <v>27</v>
      </c>
      <c r="F11" s="65">
        <f>VLOOKUP($A11,'Return Data'!$B$7:$R$2843,6,0)</f>
        <v>2.2703000000000002</v>
      </c>
      <c r="G11" s="66">
        <f t="shared" si="1"/>
        <v>27</v>
      </c>
      <c r="H11" s="65">
        <f>VLOOKUP($A11,'Return Data'!$B$7:$R$2843,7,0)</f>
        <v>2.7465999999999999</v>
      </c>
      <c r="I11" s="66">
        <f t="shared" si="2"/>
        <v>25</v>
      </c>
      <c r="J11" s="65">
        <f>VLOOKUP($A11,'Return Data'!$B$7:$R$2843,8,0)</f>
        <v>3.3029999999999999</v>
      </c>
      <c r="K11" s="66">
        <f t="shared" si="3"/>
        <v>24</v>
      </c>
      <c r="L11" s="65">
        <f>VLOOKUP($A11,'Return Data'!$B$7:$R$2843,9,0)</f>
        <v>3.7174999999999998</v>
      </c>
      <c r="M11" s="66">
        <f t="shared" si="4"/>
        <v>22</v>
      </c>
      <c r="N11" s="65">
        <f>VLOOKUP($A11,'Return Data'!$B$7:$R$2843,10,0)</f>
        <v>3.2801</v>
      </c>
      <c r="O11" s="66">
        <f t="shared" si="5"/>
        <v>24</v>
      </c>
      <c r="P11" s="65">
        <f>VLOOKUP($A11,'Return Data'!$B$7:$R$2843,11,0)</f>
        <v>3.6233</v>
      </c>
      <c r="Q11" s="66">
        <f t="shared" si="6"/>
        <v>22</v>
      </c>
      <c r="R11" s="65">
        <f>VLOOKUP($A11,'Return Data'!$B$7:$R$2843,12,0)</f>
        <v>3.3258999999999999</v>
      </c>
      <c r="S11" s="66">
        <f t="shared" si="7"/>
        <v>24</v>
      </c>
      <c r="T11" s="65">
        <f>VLOOKUP($A11,'Return Data'!$B$7:$R$2843,13,0)</f>
        <v>3.5426000000000002</v>
      </c>
      <c r="U11" s="66">
        <f t="shared" si="8"/>
        <v>23</v>
      </c>
      <c r="V11" s="65">
        <f>VLOOKUP($A11,'Return Data'!$B$7:$R$2843,17,0)</f>
        <v>4.9714</v>
      </c>
      <c r="W11" s="66">
        <f t="shared" si="9"/>
        <v>18</v>
      </c>
      <c r="X11" s="65">
        <f>VLOOKUP($A11,'Return Data'!$B$7:$R$2843,14,0)</f>
        <v>6.0648999999999997</v>
      </c>
      <c r="Y11" s="66">
        <f>RANK(X11,X$8:X$34,0)</f>
        <v>10</v>
      </c>
      <c r="Z11" s="65">
        <f>VLOOKUP($A11,'Return Data'!$B$7:$R$2843,16,0)</f>
        <v>7.9321999999999999</v>
      </c>
      <c r="AA11" s="67">
        <f t="shared" si="10"/>
        <v>5</v>
      </c>
    </row>
    <row r="12" spans="1:27" x14ac:dyDescent="0.3">
      <c r="A12" s="63" t="s">
        <v>1502</v>
      </c>
      <c r="B12" s="64">
        <f>VLOOKUP($A12,'Return Data'!$B$7:$R$2843,3,0)</f>
        <v>44413</v>
      </c>
      <c r="C12" s="65">
        <f>VLOOKUP($A12,'Return Data'!$B$7:$R$2843,4,0)</f>
        <v>3201.9434000000001</v>
      </c>
      <c r="D12" s="65">
        <f>VLOOKUP($A12,'Return Data'!$B$7:$R$2843,5,0)</f>
        <v>3.3197999999999999</v>
      </c>
      <c r="E12" s="66">
        <f t="shared" si="0"/>
        <v>24</v>
      </c>
      <c r="F12" s="65">
        <f>VLOOKUP($A12,'Return Data'!$B$7:$R$2843,6,0)</f>
        <v>3.1827999999999999</v>
      </c>
      <c r="G12" s="66">
        <f t="shared" si="1"/>
        <v>22</v>
      </c>
      <c r="H12" s="65">
        <f>VLOOKUP($A12,'Return Data'!$B$7:$R$2843,7,0)</f>
        <v>3.2450000000000001</v>
      </c>
      <c r="I12" s="66">
        <f t="shared" si="2"/>
        <v>20</v>
      </c>
      <c r="J12" s="65">
        <f>VLOOKUP($A12,'Return Data'!$B$7:$R$2843,8,0)</f>
        <v>3.3471000000000002</v>
      </c>
      <c r="K12" s="66">
        <f t="shared" si="3"/>
        <v>23</v>
      </c>
      <c r="L12" s="65">
        <f>VLOOKUP($A12,'Return Data'!$B$7:$R$2843,9,0)</f>
        <v>3.5243000000000002</v>
      </c>
      <c r="M12" s="66">
        <f t="shared" si="4"/>
        <v>26</v>
      </c>
      <c r="N12" s="65">
        <f>VLOOKUP($A12,'Return Data'!$B$7:$R$2843,10,0)</f>
        <v>3.2050999999999998</v>
      </c>
      <c r="O12" s="66">
        <f t="shared" si="5"/>
        <v>25</v>
      </c>
      <c r="P12" s="65">
        <f>VLOOKUP($A12,'Return Data'!$B$7:$R$2843,11,0)</f>
        <v>3.4226000000000001</v>
      </c>
      <c r="Q12" s="66">
        <f t="shared" si="6"/>
        <v>25</v>
      </c>
      <c r="R12" s="65">
        <f>VLOOKUP($A12,'Return Data'!$B$7:$R$2843,12,0)</f>
        <v>3.2195</v>
      </c>
      <c r="S12" s="66">
        <f t="shared" si="7"/>
        <v>25</v>
      </c>
      <c r="T12" s="65">
        <f>VLOOKUP($A12,'Return Data'!$B$7:$R$2843,13,0)</f>
        <v>3.3216999999999999</v>
      </c>
      <c r="U12" s="66">
        <f t="shared" si="8"/>
        <v>25</v>
      </c>
      <c r="V12" s="65">
        <f>VLOOKUP($A12,'Return Data'!$B$7:$R$2843,17,0)</f>
        <v>4.8495999999999997</v>
      </c>
      <c r="W12" s="66">
        <f t="shared" si="9"/>
        <v>19</v>
      </c>
      <c r="X12" s="65">
        <f>VLOOKUP($A12,'Return Data'!$B$7:$R$2843,14,0)</f>
        <v>5.6561000000000003</v>
      </c>
      <c r="Y12" s="66">
        <f>RANK(X12,X$8:X$34,0)</f>
        <v>13</v>
      </c>
      <c r="Z12" s="65">
        <f>VLOOKUP($A12,'Return Data'!$B$7:$R$2843,16,0)</f>
        <v>7.3075999999999999</v>
      </c>
      <c r="AA12" s="67">
        <f t="shared" si="10"/>
        <v>15</v>
      </c>
    </row>
    <row r="13" spans="1:27" x14ac:dyDescent="0.3">
      <c r="A13" s="63" t="s">
        <v>1504</v>
      </c>
      <c r="B13" s="64">
        <f>VLOOKUP($A13,'Return Data'!$B$7:$R$2843,3,0)</f>
        <v>44413</v>
      </c>
      <c r="C13" s="65">
        <f>VLOOKUP($A13,'Return Data'!$B$7:$R$2843,4,0)</f>
        <v>2891.2157000000002</v>
      </c>
      <c r="D13" s="65">
        <f>VLOOKUP($A13,'Return Data'!$B$7:$R$2843,5,0)</f>
        <v>3.4771000000000001</v>
      </c>
      <c r="E13" s="66">
        <f t="shared" si="0"/>
        <v>21</v>
      </c>
      <c r="F13" s="65">
        <f>VLOOKUP($A13,'Return Data'!$B$7:$R$2843,6,0)</f>
        <v>3.3995000000000002</v>
      </c>
      <c r="G13" s="66">
        <f t="shared" si="1"/>
        <v>18</v>
      </c>
      <c r="H13" s="65">
        <f>VLOOKUP($A13,'Return Data'!$B$7:$R$2843,7,0)</f>
        <v>3.3612000000000002</v>
      </c>
      <c r="I13" s="66">
        <f t="shared" si="2"/>
        <v>17</v>
      </c>
      <c r="J13" s="65">
        <f>VLOOKUP($A13,'Return Data'!$B$7:$R$2843,8,0)</f>
        <v>3.6945999999999999</v>
      </c>
      <c r="K13" s="66">
        <f t="shared" si="3"/>
        <v>17</v>
      </c>
      <c r="L13" s="65">
        <f>VLOOKUP($A13,'Return Data'!$B$7:$R$2843,9,0)</f>
        <v>3.9811000000000001</v>
      </c>
      <c r="M13" s="66">
        <f t="shared" si="4"/>
        <v>16</v>
      </c>
      <c r="N13" s="65">
        <f>VLOOKUP($A13,'Return Data'!$B$7:$R$2843,10,0)</f>
        <v>3.6551999999999998</v>
      </c>
      <c r="O13" s="66">
        <f t="shared" si="5"/>
        <v>16</v>
      </c>
      <c r="P13" s="65">
        <f>VLOOKUP($A13,'Return Data'!$B$7:$R$2843,11,0)</f>
        <v>3.9247000000000001</v>
      </c>
      <c r="Q13" s="66">
        <f t="shared" si="6"/>
        <v>17</v>
      </c>
      <c r="R13" s="65">
        <f>VLOOKUP($A13,'Return Data'!$B$7:$R$2843,12,0)</f>
        <v>3.6617000000000002</v>
      </c>
      <c r="S13" s="66">
        <f t="shared" si="7"/>
        <v>18</v>
      </c>
      <c r="T13" s="65">
        <f>VLOOKUP($A13,'Return Data'!$B$7:$R$2843,13,0)</f>
        <v>3.8235999999999999</v>
      </c>
      <c r="U13" s="66">
        <f t="shared" si="8"/>
        <v>19</v>
      </c>
      <c r="V13" s="65">
        <f>VLOOKUP($A13,'Return Data'!$B$7:$R$2843,17,0)</f>
        <v>5.2609000000000004</v>
      </c>
      <c r="W13" s="66">
        <f t="shared" si="9"/>
        <v>16</v>
      </c>
      <c r="X13" s="65">
        <f>VLOOKUP($A13,'Return Data'!$B$7:$R$2843,14,0)</f>
        <v>5.6698000000000004</v>
      </c>
      <c r="Y13" s="66">
        <f>RANK(X13,X$8:X$34,0)</f>
        <v>12</v>
      </c>
      <c r="Z13" s="65">
        <f>VLOOKUP($A13,'Return Data'!$B$7:$R$2843,16,0)</f>
        <v>7.4477000000000002</v>
      </c>
      <c r="AA13" s="67">
        <f t="shared" si="10"/>
        <v>12</v>
      </c>
    </row>
    <row r="14" spans="1:27" x14ac:dyDescent="0.3">
      <c r="A14" s="63" t="s">
        <v>1509</v>
      </c>
      <c r="B14" s="64">
        <f>VLOOKUP($A14,'Return Data'!$B$7:$R$2843,3,0)</f>
        <v>44413</v>
      </c>
      <c r="C14" s="65">
        <f>VLOOKUP($A14,'Return Data'!$B$7:$R$2843,4,0)</f>
        <v>30.904900000000001</v>
      </c>
      <c r="D14" s="65">
        <f>VLOOKUP($A14,'Return Data'!$B$7:$R$2843,5,0)</f>
        <v>13.1143</v>
      </c>
      <c r="E14" s="66">
        <f t="shared" si="0"/>
        <v>1</v>
      </c>
      <c r="F14" s="65">
        <f>VLOOKUP($A14,'Return Data'!$B$7:$R$2843,6,0)</f>
        <v>10.6387</v>
      </c>
      <c r="G14" s="66">
        <f t="shared" si="1"/>
        <v>1</v>
      </c>
      <c r="H14" s="65">
        <f>VLOOKUP($A14,'Return Data'!$B$7:$R$2843,7,0)</f>
        <v>10.7019</v>
      </c>
      <c r="I14" s="66">
        <f t="shared" si="2"/>
        <v>1</v>
      </c>
      <c r="J14" s="65">
        <f>VLOOKUP($A14,'Return Data'!$B$7:$R$2843,8,0)</f>
        <v>11.0131</v>
      </c>
      <c r="K14" s="66">
        <f t="shared" si="3"/>
        <v>1</v>
      </c>
      <c r="L14" s="65">
        <f>VLOOKUP($A14,'Return Data'!$B$7:$R$2843,9,0)</f>
        <v>11.968999999999999</v>
      </c>
      <c r="M14" s="66">
        <f t="shared" si="4"/>
        <v>2</v>
      </c>
      <c r="N14" s="65">
        <f>VLOOKUP($A14,'Return Data'!$B$7:$R$2843,10,0)</f>
        <v>7.8723000000000001</v>
      </c>
      <c r="O14" s="66">
        <f t="shared" si="5"/>
        <v>2</v>
      </c>
      <c r="P14" s="65">
        <f>VLOOKUP($A14,'Return Data'!$B$7:$R$2843,11,0)</f>
        <v>9.2626000000000008</v>
      </c>
      <c r="Q14" s="66">
        <f t="shared" si="6"/>
        <v>2</v>
      </c>
      <c r="R14" s="65">
        <f>VLOOKUP($A14,'Return Data'!$B$7:$R$2843,12,0)</f>
        <v>8.2715999999999994</v>
      </c>
      <c r="S14" s="66">
        <f t="shared" si="7"/>
        <v>2</v>
      </c>
      <c r="T14" s="65">
        <f>VLOOKUP($A14,'Return Data'!$B$7:$R$2843,13,0)</f>
        <v>8.4321999999999999</v>
      </c>
      <c r="U14" s="66">
        <f t="shared" si="8"/>
        <v>2</v>
      </c>
      <c r="V14" s="65">
        <f>VLOOKUP($A14,'Return Data'!$B$7:$R$2843,17,0)</f>
        <v>6.4904000000000002</v>
      </c>
      <c r="W14" s="66">
        <f t="shared" si="9"/>
        <v>4</v>
      </c>
      <c r="X14" s="65">
        <f>VLOOKUP($A14,'Return Data'!$B$7:$R$2843,14,0)</f>
        <v>7.6089000000000002</v>
      </c>
      <c r="Y14" s="66">
        <f>RANK(X14,X$8:X$34,0)</f>
        <v>2</v>
      </c>
      <c r="Z14" s="65">
        <f>VLOOKUP($A14,'Return Data'!$B$7:$R$2843,16,0)</f>
        <v>8.8079000000000001</v>
      </c>
      <c r="AA14" s="67">
        <f t="shared" si="10"/>
        <v>1</v>
      </c>
    </row>
    <row r="15" spans="1:27" x14ac:dyDescent="0.3">
      <c r="A15" s="63" t="s">
        <v>1510</v>
      </c>
      <c r="B15" s="64">
        <f>VLOOKUP($A15,'Return Data'!$B$7:$R$2843,3,0)</f>
        <v>44413</v>
      </c>
      <c r="C15" s="65">
        <f>VLOOKUP($A15,'Return Data'!$B$7:$R$2843,4,0)</f>
        <v>12.112299999999999</v>
      </c>
      <c r="D15" s="65">
        <f>VLOOKUP($A15,'Return Data'!$B$7:$R$2843,5,0)</f>
        <v>4.2192999999999996</v>
      </c>
      <c r="E15" s="66">
        <f t="shared" si="0"/>
        <v>14</v>
      </c>
      <c r="F15" s="65">
        <f>VLOOKUP($A15,'Return Data'!$B$7:$R$2843,6,0)</f>
        <v>4.4214000000000002</v>
      </c>
      <c r="G15" s="66">
        <f t="shared" si="1"/>
        <v>4</v>
      </c>
      <c r="H15" s="65">
        <f>VLOOKUP($A15,'Return Data'!$B$7:$R$2843,7,0)</f>
        <v>3.8773</v>
      </c>
      <c r="I15" s="66">
        <f t="shared" si="2"/>
        <v>4</v>
      </c>
      <c r="J15" s="65">
        <f>VLOOKUP($A15,'Return Data'!$B$7:$R$2843,8,0)</f>
        <v>3.9666000000000001</v>
      </c>
      <c r="K15" s="66">
        <f t="shared" si="3"/>
        <v>8</v>
      </c>
      <c r="L15" s="65">
        <f>VLOOKUP($A15,'Return Data'!$B$7:$R$2843,9,0)</f>
        <v>4.5964</v>
      </c>
      <c r="M15" s="66">
        <f t="shared" si="4"/>
        <v>5</v>
      </c>
      <c r="N15" s="65">
        <f>VLOOKUP($A15,'Return Data'!$B$7:$R$2843,10,0)</f>
        <v>3.9832999999999998</v>
      </c>
      <c r="O15" s="66">
        <f t="shared" si="5"/>
        <v>6</v>
      </c>
      <c r="P15" s="65">
        <f>VLOOKUP($A15,'Return Data'!$B$7:$R$2843,11,0)</f>
        <v>4.4028</v>
      </c>
      <c r="Q15" s="66">
        <f t="shared" si="6"/>
        <v>7</v>
      </c>
      <c r="R15" s="65">
        <f>VLOOKUP($A15,'Return Data'!$B$7:$R$2843,12,0)</f>
        <v>4.0579999999999998</v>
      </c>
      <c r="S15" s="66">
        <f t="shared" si="7"/>
        <v>6</v>
      </c>
      <c r="T15" s="65">
        <f>VLOOKUP($A15,'Return Data'!$B$7:$R$2843,13,0)</f>
        <v>4.3813000000000004</v>
      </c>
      <c r="U15" s="66">
        <f t="shared" si="8"/>
        <v>7</v>
      </c>
      <c r="V15" s="65">
        <f>VLOOKUP($A15,'Return Data'!$B$7:$R$2843,17,0)</f>
        <v>5.9566999999999997</v>
      </c>
      <c r="W15" s="66">
        <f t="shared" si="9"/>
        <v>6</v>
      </c>
      <c r="X15" s="65"/>
      <c r="Y15" s="66"/>
      <c r="Z15" s="65">
        <f>VLOOKUP($A15,'Return Data'!$B$7:$R$2843,16,0)</f>
        <v>6.9157999999999999</v>
      </c>
      <c r="AA15" s="67">
        <f t="shared" si="10"/>
        <v>18</v>
      </c>
    </row>
    <row r="16" spans="1:27" x14ac:dyDescent="0.3">
      <c r="A16" s="63" t="s">
        <v>1512</v>
      </c>
      <c r="B16" s="64">
        <f>VLOOKUP($A16,'Return Data'!$B$7:$R$2843,3,0)</f>
        <v>44413</v>
      </c>
      <c r="C16" s="65">
        <f>VLOOKUP($A16,'Return Data'!$B$7:$R$2843,4,0)</f>
        <v>1075.1217999999999</v>
      </c>
      <c r="D16" s="65">
        <f>VLOOKUP($A16,'Return Data'!$B$7:$R$2843,5,0)</f>
        <v>4.3392999999999997</v>
      </c>
      <c r="E16" s="66">
        <f t="shared" si="0"/>
        <v>12</v>
      </c>
      <c r="F16" s="65">
        <f>VLOOKUP($A16,'Return Data'!$B$7:$R$2843,6,0)</f>
        <v>2.8932000000000002</v>
      </c>
      <c r="G16" s="66">
        <f t="shared" si="1"/>
        <v>24</v>
      </c>
      <c r="H16" s="65">
        <f>VLOOKUP($A16,'Return Data'!$B$7:$R$2843,7,0)</f>
        <v>3.0811000000000002</v>
      </c>
      <c r="I16" s="66">
        <f t="shared" si="2"/>
        <v>23</v>
      </c>
      <c r="J16" s="65">
        <f>VLOOKUP($A16,'Return Data'!$B$7:$R$2843,8,0)</f>
        <v>3.6294</v>
      </c>
      <c r="K16" s="66">
        <f t="shared" si="3"/>
        <v>21</v>
      </c>
      <c r="L16" s="65">
        <f>VLOOKUP($A16,'Return Data'!$B$7:$R$2843,9,0)</f>
        <v>4.2320000000000002</v>
      </c>
      <c r="M16" s="66">
        <f t="shared" si="4"/>
        <v>13</v>
      </c>
      <c r="N16" s="65">
        <f>VLOOKUP($A16,'Return Data'!$B$7:$R$2843,10,0)</f>
        <v>3.7259000000000002</v>
      </c>
      <c r="O16" s="66">
        <f t="shared" si="5"/>
        <v>13</v>
      </c>
      <c r="P16" s="65">
        <f>VLOOKUP($A16,'Return Data'!$B$7:$R$2843,11,0)</f>
        <v>4.0250000000000004</v>
      </c>
      <c r="Q16" s="66">
        <f t="shared" si="6"/>
        <v>13</v>
      </c>
      <c r="R16" s="65">
        <f>VLOOKUP($A16,'Return Data'!$B$7:$R$2843,12,0)</f>
        <v>3.7235999999999998</v>
      </c>
      <c r="S16" s="66">
        <f t="shared" si="7"/>
        <v>17</v>
      </c>
      <c r="T16" s="65">
        <f>VLOOKUP($A16,'Return Data'!$B$7:$R$2843,13,0)</f>
        <v>3.9041000000000001</v>
      </c>
      <c r="U16" s="66">
        <f t="shared" si="8"/>
        <v>16</v>
      </c>
      <c r="V16" s="65"/>
      <c r="W16" s="66"/>
      <c r="X16" s="65"/>
      <c r="Y16" s="66"/>
      <c r="Z16" s="65">
        <f>VLOOKUP($A16,'Return Data'!$B$7:$R$2843,16,0)</f>
        <v>4.8879999999999999</v>
      </c>
      <c r="AA16" s="67">
        <f t="shared" si="10"/>
        <v>24</v>
      </c>
    </row>
    <row r="17" spans="1:27" x14ac:dyDescent="0.3">
      <c r="A17" s="63" t="s">
        <v>1515</v>
      </c>
      <c r="B17" s="64">
        <f>VLOOKUP($A17,'Return Data'!$B$7:$R$2843,3,0)</f>
        <v>44413</v>
      </c>
      <c r="C17" s="65">
        <f>VLOOKUP($A17,'Return Data'!$B$7:$R$2843,4,0)</f>
        <v>23.259799999999998</v>
      </c>
      <c r="D17" s="65">
        <f>VLOOKUP($A17,'Return Data'!$B$7:$R$2843,5,0)</f>
        <v>4.2374000000000001</v>
      </c>
      <c r="E17" s="66">
        <f t="shared" si="0"/>
        <v>13</v>
      </c>
      <c r="F17" s="65">
        <f>VLOOKUP($A17,'Return Data'!$B$7:$R$2843,6,0)</f>
        <v>3.4533</v>
      </c>
      <c r="G17" s="66">
        <f t="shared" si="1"/>
        <v>17</v>
      </c>
      <c r="H17" s="65">
        <f>VLOOKUP($A17,'Return Data'!$B$7:$R$2843,7,0)</f>
        <v>3.4097</v>
      </c>
      <c r="I17" s="66">
        <f t="shared" si="2"/>
        <v>15</v>
      </c>
      <c r="J17" s="65">
        <f>VLOOKUP($A17,'Return Data'!$B$7:$R$2843,8,0)</f>
        <v>3.9289999999999998</v>
      </c>
      <c r="K17" s="66">
        <f t="shared" si="3"/>
        <v>10</v>
      </c>
      <c r="L17" s="65">
        <f>VLOOKUP($A17,'Return Data'!$B$7:$R$2843,9,0)</f>
        <v>4.6909000000000001</v>
      </c>
      <c r="M17" s="66">
        <f t="shared" si="4"/>
        <v>4</v>
      </c>
      <c r="N17" s="65">
        <f>VLOOKUP($A17,'Return Data'!$B$7:$R$2843,10,0)</f>
        <v>4.7012999999999998</v>
      </c>
      <c r="O17" s="66">
        <f t="shared" si="5"/>
        <v>3</v>
      </c>
      <c r="P17" s="65">
        <f>VLOOKUP($A17,'Return Data'!$B$7:$R$2843,11,0)</f>
        <v>5.0339999999999998</v>
      </c>
      <c r="Q17" s="66">
        <f t="shared" si="6"/>
        <v>3</v>
      </c>
      <c r="R17" s="65">
        <f>VLOOKUP($A17,'Return Data'!$B$7:$R$2843,12,0)</f>
        <v>4.7714999999999996</v>
      </c>
      <c r="S17" s="66">
        <f t="shared" si="7"/>
        <v>3</v>
      </c>
      <c r="T17" s="65">
        <f>VLOOKUP($A17,'Return Data'!$B$7:$R$2843,13,0)</f>
        <v>5.3060999999999998</v>
      </c>
      <c r="U17" s="66">
        <f t="shared" si="8"/>
        <v>3</v>
      </c>
      <c r="V17" s="65">
        <f>VLOOKUP($A17,'Return Data'!$B$7:$R$2843,17,0)</f>
        <v>6.7497999999999996</v>
      </c>
      <c r="W17" s="66">
        <f t="shared" ref="W17:W22" si="11">RANK(V17,V$8:V$34,0)</f>
        <v>3</v>
      </c>
      <c r="X17" s="65">
        <f>VLOOKUP($A17,'Return Data'!$B$7:$R$2843,14,0)</f>
        <v>7.5086000000000004</v>
      </c>
      <c r="Y17" s="66">
        <f>RANK(X17,X$8:X$34,0)</f>
        <v>3</v>
      </c>
      <c r="Z17" s="65">
        <f>VLOOKUP($A17,'Return Data'!$B$7:$R$2843,16,0)</f>
        <v>8.6631</v>
      </c>
      <c r="AA17" s="67">
        <f t="shared" si="10"/>
        <v>3</v>
      </c>
    </row>
    <row r="18" spans="1:27" x14ac:dyDescent="0.3">
      <c r="A18" s="63" t="s">
        <v>1517</v>
      </c>
      <c r="B18" s="64">
        <f>VLOOKUP($A18,'Return Data'!$B$7:$R$2843,3,0)</f>
        <v>44413</v>
      </c>
      <c r="C18" s="65">
        <f>VLOOKUP($A18,'Return Data'!$B$7:$R$2843,4,0)</f>
        <v>2296.0367999999999</v>
      </c>
      <c r="D18" s="65">
        <f>VLOOKUP($A18,'Return Data'!$B$7:$R$2843,5,0)</f>
        <v>3.6120999999999999</v>
      </c>
      <c r="E18" s="66">
        <f t="shared" si="0"/>
        <v>19</v>
      </c>
      <c r="F18" s="65">
        <f>VLOOKUP($A18,'Return Data'!$B$7:$R$2843,6,0)</f>
        <v>3.2284999999999999</v>
      </c>
      <c r="G18" s="66">
        <f t="shared" si="1"/>
        <v>21</v>
      </c>
      <c r="H18" s="65">
        <f>VLOOKUP($A18,'Return Data'!$B$7:$R$2843,7,0)</f>
        <v>1.8435999999999999</v>
      </c>
      <c r="I18" s="66">
        <f t="shared" si="2"/>
        <v>27</v>
      </c>
      <c r="J18" s="65">
        <f>VLOOKUP($A18,'Return Data'!$B$7:$R$2843,8,0)</f>
        <v>2.9081000000000001</v>
      </c>
      <c r="K18" s="66">
        <f t="shared" si="3"/>
        <v>26</v>
      </c>
      <c r="L18" s="65">
        <f>VLOOKUP($A18,'Return Data'!$B$7:$R$2843,9,0)</f>
        <v>3.5552999999999999</v>
      </c>
      <c r="M18" s="66">
        <f t="shared" si="4"/>
        <v>25</v>
      </c>
      <c r="N18" s="65">
        <f>VLOOKUP($A18,'Return Data'!$B$7:$R$2843,10,0)</f>
        <v>3.4929000000000001</v>
      </c>
      <c r="O18" s="66">
        <f t="shared" si="5"/>
        <v>21</v>
      </c>
      <c r="P18" s="65">
        <f>VLOOKUP($A18,'Return Data'!$B$7:$R$2843,11,0)</f>
        <v>3.6204999999999998</v>
      </c>
      <c r="Q18" s="66">
        <f t="shared" si="6"/>
        <v>23</v>
      </c>
      <c r="R18" s="65">
        <f>VLOOKUP($A18,'Return Data'!$B$7:$R$2843,12,0)</f>
        <v>4.0148000000000001</v>
      </c>
      <c r="S18" s="66">
        <f t="shared" si="7"/>
        <v>8</v>
      </c>
      <c r="T18" s="65">
        <f>VLOOKUP($A18,'Return Data'!$B$7:$R$2843,13,0)</f>
        <v>4.2618</v>
      </c>
      <c r="U18" s="66">
        <f t="shared" si="8"/>
        <v>9</v>
      </c>
      <c r="V18" s="65">
        <f>VLOOKUP($A18,'Return Data'!$B$7:$R$2843,17,0)</f>
        <v>7.6234999999999999</v>
      </c>
      <c r="W18" s="66">
        <f t="shared" si="11"/>
        <v>1</v>
      </c>
      <c r="X18" s="65">
        <f>VLOOKUP($A18,'Return Data'!$B$7:$R$2843,14,0)</f>
        <v>6.1135999999999999</v>
      </c>
      <c r="Y18" s="66">
        <f>RANK(X18,X$8:X$34,0)</f>
        <v>9</v>
      </c>
      <c r="Z18" s="65">
        <f>VLOOKUP($A18,'Return Data'!$B$7:$R$2843,16,0)</f>
        <v>7.5666000000000002</v>
      </c>
      <c r="AA18" s="67">
        <f t="shared" si="10"/>
        <v>11</v>
      </c>
    </row>
    <row r="19" spans="1:27" x14ac:dyDescent="0.3">
      <c r="A19" s="63" t="s">
        <v>1518</v>
      </c>
      <c r="B19" s="64">
        <f>VLOOKUP($A19,'Return Data'!$B$7:$R$2843,3,0)</f>
        <v>44413</v>
      </c>
      <c r="C19" s="65">
        <f>VLOOKUP($A19,'Return Data'!$B$7:$R$2843,4,0)</f>
        <v>12.121700000000001</v>
      </c>
      <c r="D19" s="65">
        <f>VLOOKUP($A19,'Return Data'!$B$7:$R$2843,5,0)</f>
        <v>5.4207999999999998</v>
      </c>
      <c r="E19" s="66">
        <f t="shared" si="0"/>
        <v>4</v>
      </c>
      <c r="F19" s="65">
        <f>VLOOKUP($A19,'Return Data'!$B$7:$R$2843,6,0)</f>
        <v>3.8153000000000001</v>
      </c>
      <c r="G19" s="66">
        <f t="shared" si="1"/>
        <v>8</v>
      </c>
      <c r="H19" s="65">
        <f>VLOOKUP($A19,'Return Data'!$B$7:$R$2843,7,0)</f>
        <v>3.6158999999999999</v>
      </c>
      <c r="I19" s="66">
        <f t="shared" si="2"/>
        <v>9</v>
      </c>
      <c r="J19" s="65">
        <f>VLOOKUP($A19,'Return Data'!$B$7:$R$2843,8,0)</f>
        <v>3.6615000000000002</v>
      </c>
      <c r="K19" s="66">
        <f t="shared" si="3"/>
        <v>18</v>
      </c>
      <c r="L19" s="65">
        <f>VLOOKUP($A19,'Return Data'!$B$7:$R$2843,9,0)</f>
        <v>3.8492999999999999</v>
      </c>
      <c r="M19" s="66">
        <f t="shared" si="4"/>
        <v>20</v>
      </c>
      <c r="N19" s="65">
        <f>VLOOKUP($A19,'Return Data'!$B$7:$R$2843,10,0)</f>
        <v>3.4998999999999998</v>
      </c>
      <c r="O19" s="66">
        <f t="shared" si="5"/>
        <v>20</v>
      </c>
      <c r="P19" s="65">
        <f>VLOOKUP($A19,'Return Data'!$B$7:$R$2843,11,0)</f>
        <v>3.7397</v>
      </c>
      <c r="Q19" s="66">
        <f t="shared" si="6"/>
        <v>21</v>
      </c>
      <c r="R19" s="65">
        <f>VLOOKUP($A19,'Return Data'!$B$7:$R$2843,12,0)</f>
        <v>3.4556</v>
      </c>
      <c r="S19" s="66">
        <f t="shared" si="7"/>
        <v>22</v>
      </c>
      <c r="T19" s="65">
        <f>VLOOKUP($A19,'Return Data'!$B$7:$R$2843,13,0)</f>
        <v>3.6105</v>
      </c>
      <c r="U19" s="66">
        <f t="shared" si="8"/>
        <v>21</v>
      </c>
      <c r="V19" s="65">
        <f>VLOOKUP($A19,'Return Data'!$B$7:$R$2843,17,0)</f>
        <v>5.3655999999999997</v>
      </c>
      <c r="W19" s="66">
        <f t="shared" si="11"/>
        <v>14</v>
      </c>
      <c r="X19" s="65"/>
      <c r="Y19" s="66"/>
      <c r="Z19" s="65">
        <f>VLOOKUP($A19,'Return Data'!$B$7:$R$2843,16,0)</f>
        <v>6.5072999999999999</v>
      </c>
      <c r="AA19" s="67">
        <f t="shared" si="10"/>
        <v>19</v>
      </c>
    </row>
    <row r="20" spans="1:27" x14ac:dyDescent="0.3">
      <c r="A20" s="63" t="s">
        <v>1523</v>
      </c>
      <c r="B20" s="64">
        <f>VLOOKUP($A20,'Return Data'!$B$7:$R$2843,3,0)</f>
        <v>44413</v>
      </c>
      <c r="C20" s="65">
        <f>VLOOKUP($A20,'Return Data'!$B$7:$R$2843,4,0)</f>
        <v>2252.0765000000001</v>
      </c>
      <c r="D20" s="65">
        <f>VLOOKUP($A20,'Return Data'!$B$7:$R$2843,5,0)</f>
        <v>3.3422000000000001</v>
      </c>
      <c r="E20" s="66">
        <f t="shared" si="0"/>
        <v>23</v>
      </c>
      <c r="F20" s="65">
        <f>VLOOKUP($A20,'Return Data'!$B$7:$R$2843,6,0)</f>
        <v>3.3395999999999999</v>
      </c>
      <c r="G20" s="66">
        <f t="shared" si="1"/>
        <v>20</v>
      </c>
      <c r="H20" s="65">
        <f>VLOOKUP($A20,'Return Data'!$B$7:$R$2843,7,0)</f>
        <v>3.1621000000000001</v>
      </c>
      <c r="I20" s="66">
        <f t="shared" si="2"/>
        <v>21</v>
      </c>
      <c r="J20" s="65">
        <f>VLOOKUP($A20,'Return Data'!$B$7:$R$2843,8,0)</f>
        <v>3.8506</v>
      </c>
      <c r="K20" s="66">
        <f t="shared" si="3"/>
        <v>11</v>
      </c>
      <c r="L20" s="65">
        <f>VLOOKUP($A20,'Return Data'!$B$7:$R$2843,9,0)</f>
        <v>4.2708000000000004</v>
      </c>
      <c r="M20" s="66">
        <f t="shared" si="4"/>
        <v>12</v>
      </c>
      <c r="N20" s="65">
        <f>VLOOKUP($A20,'Return Data'!$B$7:$R$2843,10,0)</f>
        <v>3.6785000000000001</v>
      </c>
      <c r="O20" s="66">
        <f t="shared" si="5"/>
        <v>15</v>
      </c>
      <c r="P20" s="65">
        <f>VLOOKUP($A20,'Return Data'!$B$7:$R$2843,11,0)</f>
        <v>4.0228000000000002</v>
      </c>
      <c r="Q20" s="66">
        <f t="shared" si="6"/>
        <v>14</v>
      </c>
      <c r="R20" s="65">
        <f>VLOOKUP($A20,'Return Data'!$B$7:$R$2843,12,0)</f>
        <v>3.7435999999999998</v>
      </c>
      <c r="S20" s="66">
        <f t="shared" si="7"/>
        <v>15</v>
      </c>
      <c r="T20" s="65">
        <f>VLOOKUP($A20,'Return Data'!$B$7:$R$2843,13,0)</f>
        <v>3.8525999999999998</v>
      </c>
      <c r="U20" s="66">
        <f t="shared" si="8"/>
        <v>17</v>
      </c>
      <c r="V20" s="65">
        <f>VLOOKUP($A20,'Return Data'!$B$7:$R$2843,17,0)</f>
        <v>5.4142000000000001</v>
      </c>
      <c r="W20" s="66">
        <f t="shared" si="11"/>
        <v>12</v>
      </c>
      <c r="X20" s="65">
        <f>VLOOKUP($A20,'Return Data'!$B$7:$R$2843,14,0)</f>
        <v>6.4885000000000002</v>
      </c>
      <c r="Y20" s="66">
        <f>RANK(X20,X$8:X$34,0)</f>
        <v>7</v>
      </c>
      <c r="Z20" s="65">
        <f>VLOOKUP($A20,'Return Data'!$B$7:$R$2843,16,0)</f>
        <v>7.8178000000000001</v>
      </c>
      <c r="AA20" s="67">
        <f t="shared" si="10"/>
        <v>8</v>
      </c>
    </row>
    <row r="21" spans="1:27" x14ac:dyDescent="0.3">
      <c r="A21" s="63" t="s">
        <v>1527</v>
      </c>
      <c r="B21" s="64">
        <f>VLOOKUP($A21,'Return Data'!$B$7:$R$2843,3,0)</f>
        <v>44413</v>
      </c>
      <c r="C21" s="65">
        <f>VLOOKUP($A21,'Return Data'!$B$7:$R$2843,4,0)</f>
        <v>35.150500000000001</v>
      </c>
      <c r="D21" s="65">
        <f>VLOOKUP($A21,'Return Data'!$B$7:$R$2843,5,0)</f>
        <v>4.7771999999999997</v>
      </c>
      <c r="E21" s="66">
        <f t="shared" si="0"/>
        <v>7</v>
      </c>
      <c r="F21" s="65">
        <f>VLOOKUP($A21,'Return Data'!$B$7:$R$2843,6,0)</f>
        <v>3.9125000000000001</v>
      </c>
      <c r="G21" s="66">
        <f t="shared" si="1"/>
        <v>7</v>
      </c>
      <c r="H21" s="65">
        <f>VLOOKUP($A21,'Return Data'!$B$7:$R$2843,7,0)</f>
        <v>3.726</v>
      </c>
      <c r="I21" s="66">
        <f t="shared" si="2"/>
        <v>5</v>
      </c>
      <c r="J21" s="65">
        <f>VLOOKUP($A21,'Return Data'!$B$7:$R$2843,8,0)</f>
        <v>4.0187999999999997</v>
      </c>
      <c r="K21" s="66">
        <f t="shared" si="3"/>
        <v>6</v>
      </c>
      <c r="L21" s="65">
        <f>VLOOKUP($A21,'Return Data'!$B$7:$R$2843,9,0)</f>
        <v>4.4416000000000002</v>
      </c>
      <c r="M21" s="66">
        <f t="shared" si="4"/>
        <v>8</v>
      </c>
      <c r="N21" s="65">
        <f>VLOOKUP($A21,'Return Data'!$B$7:$R$2843,10,0)</f>
        <v>3.8519999999999999</v>
      </c>
      <c r="O21" s="66">
        <f t="shared" si="5"/>
        <v>9</v>
      </c>
      <c r="P21" s="65">
        <f>VLOOKUP($A21,'Return Data'!$B$7:$R$2843,11,0)</f>
        <v>4.0598999999999998</v>
      </c>
      <c r="Q21" s="66">
        <f t="shared" si="6"/>
        <v>11</v>
      </c>
      <c r="R21" s="65">
        <f>VLOOKUP($A21,'Return Data'!$B$7:$R$2843,12,0)</f>
        <v>3.7736999999999998</v>
      </c>
      <c r="S21" s="66">
        <f t="shared" si="7"/>
        <v>13</v>
      </c>
      <c r="T21" s="65">
        <f>VLOOKUP($A21,'Return Data'!$B$7:$R$2843,13,0)</f>
        <v>4.0225999999999997</v>
      </c>
      <c r="U21" s="66">
        <f t="shared" si="8"/>
        <v>12</v>
      </c>
      <c r="V21" s="65">
        <f>VLOOKUP($A21,'Return Data'!$B$7:$R$2843,17,0)</f>
        <v>5.7408000000000001</v>
      </c>
      <c r="W21" s="66">
        <f t="shared" si="11"/>
        <v>8</v>
      </c>
      <c r="X21" s="65">
        <f>VLOOKUP($A21,'Return Data'!$B$7:$R$2843,14,0)</f>
        <v>6.6882999999999999</v>
      </c>
      <c r="Y21" s="66">
        <f>RANK(X21,X$8:X$34,0)</f>
        <v>5</v>
      </c>
      <c r="Z21" s="65">
        <f>VLOOKUP($A21,'Return Data'!$B$7:$R$2843,16,0)</f>
        <v>7.8990999999999998</v>
      </c>
      <c r="AA21" s="67">
        <f t="shared" si="10"/>
        <v>6</v>
      </c>
    </row>
    <row r="22" spans="1:27" x14ac:dyDescent="0.3">
      <c r="A22" s="63" t="s">
        <v>1529</v>
      </c>
      <c r="B22" s="64">
        <f>VLOOKUP($A22,'Return Data'!$B$7:$R$2843,3,0)</f>
        <v>44413</v>
      </c>
      <c r="C22" s="65">
        <f>VLOOKUP($A22,'Return Data'!$B$7:$R$2843,4,0)</f>
        <v>35.532800000000002</v>
      </c>
      <c r="D22" s="65">
        <f>VLOOKUP($A22,'Return Data'!$B$7:$R$2843,5,0)</f>
        <v>3.3900999999999999</v>
      </c>
      <c r="E22" s="66">
        <f t="shared" si="0"/>
        <v>22</v>
      </c>
      <c r="F22" s="65">
        <f>VLOOKUP($A22,'Return Data'!$B$7:$R$2843,6,0)</f>
        <v>3.6991000000000001</v>
      </c>
      <c r="G22" s="66">
        <f t="shared" si="1"/>
        <v>13</v>
      </c>
      <c r="H22" s="65">
        <f>VLOOKUP($A22,'Return Data'!$B$7:$R$2843,7,0)</f>
        <v>3.4066999999999998</v>
      </c>
      <c r="I22" s="66">
        <f t="shared" si="2"/>
        <v>16</v>
      </c>
      <c r="J22" s="65">
        <f>VLOOKUP($A22,'Return Data'!$B$7:$R$2843,8,0)</f>
        <v>3.7326999999999999</v>
      </c>
      <c r="K22" s="66">
        <f t="shared" si="3"/>
        <v>16</v>
      </c>
      <c r="L22" s="65">
        <f>VLOOKUP($A22,'Return Data'!$B$7:$R$2843,9,0)</f>
        <v>3.8631000000000002</v>
      </c>
      <c r="M22" s="66">
        <f t="shared" si="4"/>
        <v>19</v>
      </c>
      <c r="N22" s="65">
        <f>VLOOKUP($A22,'Return Data'!$B$7:$R$2843,10,0)</f>
        <v>3.5360999999999998</v>
      </c>
      <c r="O22" s="66">
        <f t="shared" si="5"/>
        <v>19</v>
      </c>
      <c r="P22" s="65">
        <f>VLOOKUP($A22,'Return Data'!$B$7:$R$2843,11,0)</f>
        <v>3.7789000000000001</v>
      </c>
      <c r="Q22" s="66">
        <f t="shared" si="6"/>
        <v>20</v>
      </c>
      <c r="R22" s="65">
        <f>VLOOKUP($A22,'Return Data'!$B$7:$R$2843,12,0)</f>
        <v>3.5105</v>
      </c>
      <c r="S22" s="66">
        <f t="shared" si="7"/>
        <v>21</v>
      </c>
      <c r="T22" s="65">
        <f>VLOOKUP($A22,'Return Data'!$B$7:$R$2843,13,0)</f>
        <v>3.609</v>
      </c>
      <c r="U22" s="66">
        <f t="shared" si="8"/>
        <v>22</v>
      </c>
      <c r="V22" s="65">
        <f>VLOOKUP($A22,'Return Data'!$B$7:$R$2843,17,0)</f>
        <v>5.3182</v>
      </c>
      <c r="W22" s="66">
        <f t="shared" si="11"/>
        <v>15</v>
      </c>
      <c r="X22" s="65">
        <f>VLOOKUP($A22,'Return Data'!$B$7:$R$2843,14,0)</f>
        <v>6.3758999999999997</v>
      </c>
      <c r="Y22" s="66">
        <f>RANK(X22,X$8:X$34,0)</f>
        <v>8</v>
      </c>
      <c r="Z22" s="65">
        <f>VLOOKUP($A22,'Return Data'!$B$7:$R$2843,16,0)</f>
        <v>7.8346</v>
      </c>
      <c r="AA22" s="67">
        <f t="shared" si="10"/>
        <v>7</v>
      </c>
    </row>
    <row r="23" spans="1:27" x14ac:dyDescent="0.3">
      <c r="A23" s="63" t="s">
        <v>1530</v>
      </c>
      <c r="B23" s="64">
        <f>VLOOKUP($A23,'Return Data'!$B$7:$R$2843,3,0)</f>
        <v>44413</v>
      </c>
      <c r="C23" s="65">
        <f>VLOOKUP($A23,'Return Data'!$B$7:$R$2843,4,0)</f>
        <v>1072.3166000000001</v>
      </c>
      <c r="D23" s="65">
        <f>VLOOKUP($A23,'Return Data'!$B$7:$R$2843,5,0)</f>
        <v>3.9079999999999999</v>
      </c>
      <c r="E23" s="66">
        <f t="shared" si="0"/>
        <v>16</v>
      </c>
      <c r="F23" s="65">
        <f>VLOOKUP($A23,'Return Data'!$B$7:$R$2843,6,0)</f>
        <v>3.9418000000000002</v>
      </c>
      <c r="G23" s="66">
        <f t="shared" si="1"/>
        <v>6</v>
      </c>
      <c r="H23" s="65">
        <f>VLOOKUP($A23,'Return Data'!$B$7:$R$2843,7,0)</f>
        <v>3.6042000000000001</v>
      </c>
      <c r="I23" s="66">
        <f t="shared" si="2"/>
        <v>10</v>
      </c>
      <c r="J23" s="65">
        <f>VLOOKUP($A23,'Return Data'!$B$7:$R$2843,8,0)</f>
        <v>4.0015000000000001</v>
      </c>
      <c r="K23" s="66">
        <f t="shared" si="3"/>
        <v>7</v>
      </c>
      <c r="L23" s="65">
        <f>VLOOKUP($A23,'Return Data'!$B$7:$R$2843,9,0)</f>
        <v>3.7719999999999998</v>
      </c>
      <c r="M23" s="66">
        <f t="shared" si="4"/>
        <v>21</v>
      </c>
      <c r="N23" s="65">
        <f>VLOOKUP($A23,'Return Data'!$B$7:$R$2843,10,0)</f>
        <v>3.4853999999999998</v>
      </c>
      <c r="O23" s="66">
        <f t="shared" si="5"/>
        <v>22</v>
      </c>
      <c r="P23" s="65">
        <f>VLOOKUP($A23,'Return Data'!$B$7:$R$2843,11,0)</f>
        <v>3.5177999999999998</v>
      </c>
      <c r="Q23" s="66">
        <f t="shared" si="6"/>
        <v>24</v>
      </c>
      <c r="R23" s="65">
        <f>VLOOKUP($A23,'Return Data'!$B$7:$R$2843,12,0)</f>
        <v>3.4365999999999999</v>
      </c>
      <c r="S23" s="66">
        <f t="shared" si="7"/>
        <v>23</v>
      </c>
      <c r="T23" s="65">
        <f>VLOOKUP($A23,'Return Data'!$B$7:$R$2843,13,0)</f>
        <v>3.5283000000000002</v>
      </c>
      <c r="U23" s="66">
        <f t="shared" si="8"/>
        <v>24</v>
      </c>
      <c r="V23" s="65"/>
      <c r="W23" s="66"/>
      <c r="X23" s="65"/>
      <c r="Y23" s="66"/>
      <c r="Z23" s="65">
        <f>VLOOKUP($A23,'Return Data'!$B$7:$R$2843,16,0)</f>
        <v>4.2168999999999999</v>
      </c>
      <c r="AA23" s="67">
        <f t="shared" si="10"/>
        <v>27</v>
      </c>
    </row>
    <row r="24" spans="1:27" x14ac:dyDescent="0.3">
      <c r="A24" s="63" t="s">
        <v>1532</v>
      </c>
      <c r="B24" s="64">
        <f>VLOOKUP($A24,'Return Data'!$B$7:$R$2843,3,0)</f>
        <v>44413</v>
      </c>
      <c r="C24" s="65">
        <f>VLOOKUP($A24,'Return Data'!$B$7:$R$2843,4,0)</f>
        <v>1102.3825999999999</v>
      </c>
      <c r="D24" s="65">
        <f>VLOOKUP($A24,'Return Data'!$B$7:$R$2843,5,0)</f>
        <v>4.7652000000000001</v>
      </c>
      <c r="E24" s="66">
        <f t="shared" si="0"/>
        <v>8</v>
      </c>
      <c r="F24" s="65">
        <f>VLOOKUP($A24,'Return Data'!$B$7:$R$2843,6,0)</f>
        <v>2.8988999999999998</v>
      </c>
      <c r="G24" s="66">
        <f t="shared" si="1"/>
        <v>23</v>
      </c>
      <c r="H24" s="65">
        <f>VLOOKUP($A24,'Return Data'!$B$7:$R$2843,7,0)</f>
        <v>3.2524999999999999</v>
      </c>
      <c r="I24" s="66">
        <f t="shared" si="2"/>
        <v>19</v>
      </c>
      <c r="J24" s="65">
        <f>VLOOKUP($A24,'Return Data'!$B$7:$R$2843,8,0)</f>
        <v>3.7505999999999999</v>
      </c>
      <c r="K24" s="66">
        <f t="shared" si="3"/>
        <v>15</v>
      </c>
      <c r="L24" s="65">
        <f>VLOOKUP($A24,'Return Data'!$B$7:$R$2843,9,0)</f>
        <v>4.3179999999999996</v>
      </c>
      <c r="M24" s="66">
        <f t="shared" si="4"/>
        <v>11</v>
      </c>
      <c r="N24" s="65">
        <f>VLOOKUP($A24,'Return Data'!$B$7:$R$2843,10,0)</f>
        <v>3.8451</v>
      </c>
      <c r="O24" s="66">
        <f t="shared" si="5"/>
        <v>10</v>
      </c>
      <c r="P24" s="65">
        <f>VLOOKUP($A24,'Return Data'!$B$7:$R$2843,11,0)</f>
        <v>4.0570000000000004</v>
      </c>
      <c r="Q24" s="66">
        <f t="shared" si="6"/>
        <v>12</v>
      </c>
      <c r="R24" s="65">
        <f>VLOOKUP($A24,'Return Data'!$B$7:$R$2843,12,0)</f>
        <v>3.7431000000000001</v>
      </c>
      <c r="S24" s="66">
        <f t="shared" si="7"/>
        <v>16</v>
      </c>
      <c r="T24" s="65">
        <f>VLOOKUP($A24,'Return Data'!$B$7:$R$2843,13,0)</f>
        <v>4.0084</v>
      </c>
      <c r="U24" s="66">
        <f t="shared" si="8"/>
        <v>13</v>
      </c>
      <c r="V24" s="65"/>
      <c r="W24" s="66"/>
      <c r="X24" s="65"/>
      <c r="Y24" s="66"/>
      <c r="Z24" s="65">
        <f>VLOOKUP($A24,'Return Data'!$B$7:$R$2843,16,0)</f>
        <v>5.5557999999999996</v>
      </c>
      <c r="AA24" s="67">
        <f t="shared" si="10"/>
        <v>23</v>
      </c>
    </row>
    <row r="25" spans="1:27" x14ac:dyDescent="0.3">
      <c r="A25" s="63" t="s">
        <v>1534</v>
      </c>
      <c r="B25" s="64">
        <f>VLOOKUP($A25,'Return Data'!$B$7:$R$2843,3,0)</f>
        <v>44413</v>
      </c>
      <c r="C25" s="65">
        <f>VLOOKUP($A25,'Return Data'!$B$7:$R$2843,4,0)</f>
        <v>14.1074</v>
      </c>
      <c r="D25" s="65">
        <f>VLOOKUP($A25,'Return Data'!$B$7:$R$2843,5,0)</f>
        <v>3.8814000000000002</v>
      </c>
      <c r="E25" s="66">
        <f t="shared" si="0"/>
        <v>17</v>
      </c>
      <c r="F25" s="65">
        <f>VLOOKUP($A25,'Return Data'!$B$7:$R$2843,6,0)</f>
        <v>3.3643999999999998</v>
      </c>
      <c r="G25" s="66">
        <f t="shared" si="1"/>
        <v>19</v>
      </c>
      <c r="H25" s="65">
        <f>VLOOKUP($A25,'Return Data'!$B$7:$R$2843,7,0)</f>
        <v>3.2545999999999999</v>
      </c>
      <c r="I25" s="66">
        <f t="shared" si="2"/>
        <v>18</v>
      </c>
      <c r="J25" s="65">
        <f>VLOOKUP($A25,'Return Data'!$B$7:$R$2843,8,0)</f>
        <v>3.4605000000000001</v>
      </c>
      <c r="K25" s="66">
        <f t="shared" si="3"/>
        <v>22</v>
      </c>
      <c r="L25" s="65">
        <f>VLOOKUP($A25,'Return Data'!$B$7:$R$2843,9,0)</f>
        <v>3.7174</v>
      </c>
      <c r="M25" s="66">
        <f t="shared" si="4"/>
        <v>23</v>
      </c>
      <c r="N25" s="65">
        <f>VLOOKUP($A25,'Return Data'!$B$7:$R$2843,10,0)</f>
        <v>3.3207</v>
      </c>
      <c r="O25" s="66">
        <f t="shared" si="5"/>
        <v>23</v>
      </c>
      <c r="P25" s="65">
        <f>VLOOKUP($A25,'Return Data'!$B$7:$R$2843,11,0)</f>
        <v>3.3052999999999999</v>
      </c>
      <c r="Q25" s="66">
        <f t="shared" si="6"/>
        <v>26</v>
      </c>
      <c r="R25" s="65">
        <f>VLOOKUP($A25,'Return Data'!$B$7:$R$2843,12,0)</f>
        <v>3.2044000000000001</v>
      </c>
      <c r="S25" s="66">
        <f t="shared" si="7"/>
        <v>26</v>
      </c>
      <c r="T25" s="65">
        <f>VLOOKUP($A25,'Return Data'!$B$7:$R$2843,13,0)</f>
        <v>3.2797999999999998</v>
      </c>
      <c r="U25" s="66">
        <f t="shared" si="8"/>
        <v>26</v>
      </c>
      <c r="V25" s="65">
        <f>VLOOKUP($A25,'Return Data'!$B$7:$R$2843,17,0)</f>
        <v>4.2572999999999999</v>
      </c>
      <c r="W25" s="66">
        <f t="shared" ref="W25:W30" si="12">RANK(V25,V$8:V$34,0)</f>
        <v>22</v>
      </c>
      <c r="X25" s="65">
        <f>VLOOKUP($A25,'Return Data'!$B$7:$R$2843,14,0)</f>
        <v>5.6599999999999998E-2</v>
      </c>
      <c r="Y25" s="66">
        <f t="shared" ref="Y25:Y30" si="13">RANK(X25,X$8:X$34,0)</f>
        <v>17</v>
      </c>
      <c r="Z25" s="65">
        <f>VLOOKUP($A25,'Return Data'!$B$7:$R$2843,16,0)</f>
        <v>4.4419000000000004</v>
      </c>
      <c r="AA25" s="67">
        <f t="shared" si="10"/>
        <v>26</v>
      </c>
    </row>
    <row r="26" spans="1:27" x14ac:dyDescent="0.3">
      <c r="A26" s="63" t="s">
        <v>2025</v>
      </c>
      <c r="B26" s="64">
        <f>VLOOKUP($A26,'Return Data'!$B$7:$R$2843,3,0)</f>
        <v>44413</v>
      </c>
      <c r="C26" s="65">
        <f>VLOOKUP($A26,'Return Data'!$B$7:$R$2843,4,0)</f>
        <v>2336.3024999999998</v>
      </c>
      <c r="D26" s="65">
        <f>VLOOKUP($A26,'Return Data'!$B$7:$R$2843,5,0)</f>
        <v>2.4998</v>
      </c>
      <c r="E26" s="66">
        <f t="shared" si="0"/>
        <v>26</v>
      </c>
      <c r="F26" s="65">
        <f>VLOOKUP($A26,'Return Data'!$B$7:$R$2843,6,0)</f>
        <v>4.0549999999999997</v>
      </c>
      <c r="G26" s="66">
        <f t="shared" si="1"/>
        <v>5</v>
      </c>
      <c r="H26" s="65">
        <f>VLOOKUP($A26,'Return Data'!$B$7:$R$2843,7,0)</f>
        <v>3.0952000000000002</v>
      </c>
      <c r="I26" s="66">
        <f t="shared" si="2"/>
        <v>22</v>
      </c>
      <c r="J26" s="65">
        <f>VLOOKUP($A26,'Return Data'!$B$7:$R$2843,8,0)</f>
        <v>3.6320000000000001</v>
      </c>
      <c r="K26" s="66">
        <f t="shared" si="3"/>
        <v>20</v>
      </c>
      <c r="L26" s="65">
        <f>VLOOKUP($A26,'Return Data'!$B$7:$R$2843,9,0)</f>
        <v>3.6495000000000002</v>
      </c>
      <c r="M26" s="66">
        <f t="shared" si="4"/>
        <v>24</v>
      </c>
      <c r="N26" s="65">
        <f>VLOOKUP($A26,'Return Data'!$B$7:$R$2843,10,0)</f>
        <v>2.9962</v>
      </c>
      <c r="O26" s="66">
        <f t="shared" si="5"/>
        <v>26</v>
      </c>
      <c r="P26" s="65">
        <f>VLOOKUP($A26,'Return Data'!$B$7:$R$2843,11,0)</f>
        <v>3.0261999999999998</v>
      </c>
      <c r="Q26" s="66">
        <f t="shared" si="6"/>
        <v>27</v>
      </c>
      <c r="R26" s="65">
        <f>VLOOKUP($A26,'Return Data'!$B$7:$R$2843,12,0)</f>
        <v>2.8298999999999999</v>
      </c>
      <c r="S26" s="66">
        <f t="shared" si="7"/>
        <v>27</v>
      </c>
      <c r="T26" s="65">
        <f>VLOOKUP($A26,'Return Data'!$B$7:$R$2843,13,0)</f>
        <v>2.9512</v>
      </c>
      <c r="U26" s="66">
        <f t="shared" si="8"/>
        <v>27</v>
      </c>
      <c r="V26" s="65">
        <f>VLOOKUP($A26,'Return Data'!$B$7:$R$2843,17,0)</f>
        <v>4.3426999999999998</v>
      </c>
      <c r="W26" s="66">
        <f t="shared" si="12"/>
        <v>21</v>
      </c>
      <c r="X26" s="65">
        <f>VLOOKUP($A26,'Return Data'!$B$7:$R$2843,14,0)</f>
        <v>5.4265999999999996</v>
      </c>
      <c r="Y26" s="66">
        <f t="shared" si="13"/>
        <v>14</v>
      </c>
      <c r="Z26" s="65">
        <f>VLOOKUP($A26,'Return Data'!$B$7:$R$2843,16,0)</f>
        <v>7.3747999999999996</v>
      </c>
      <c r="AA26" s="67">
        <f t="shared" si="10"/>
        <v>14</v>
      </c>
    </row>
    <row r="27" spans="1:27" x14ac:dyDescent="0.3">
      <c r="A27" s="63" t="s">
        <v>1537</v>
      </c>
      <c r="B27" s="64">
        <f>VLOOKUP($A27,'Return Data'!$B$7:$R$2843,3,0)</f>
        <v>44413</v>
      </c>
      <c r="C27" s="65">
        <f>VLOOKUP($A27,'Return Data'!$B$7:$R$2843,4,0)</f>
        <v>3422.9214999999999</v>
      </c>
      <c r="D27" s="65">
        <f>VLOOKUP($A27,'Return Data'!$B$7:$R$2843,5,0)</f>
        <v>5.5980999999999996</v>
      </c>
      <c r="E27" s="66">
        <f t="shared" si="0"/>
        <v>2</v>
      </c>
      <c r="F27" s="65">
        <f>VLOOKUP($A27,'Return Data'!$B$7:$R$2843,6,0)</f>
        <v>4.6275000000000004</v>
      </c>
      <c r="G27" s="66">
        <f t="shared" si="1"/>
        <v>2</v>
      </c>
      <c r="H27" s="65">
        <f>VLOOKUP($A27,'Return Data'!$B$7:$R$2843,7,0)</f>
        <v>4.6992000000000003</v>
      </c>
      <c r="I27" s="66">
        <f t="shared" si="2"/>
        <v>2</v>
      </c>
      <c r="J27" s="65">
        <f>VLOOKUP($A27,'Return Data'!$B$7:$R$2843,8,0)</f>
        <v>5.0785999999999998</v>
      </c>
      <c r="K27" s="66">
        <f t="shared" si="3"/>
        <v>2</v>
      </c>
      <c r="L27" s="65">
        <f>VLOOKUP($A27,'Return Data'!$B$7:$R$2843,9,0)</f>
        <v>33.997799999999998</v>
      </c>
      <c r="M27" s="66">
        <f t="shared" si="4"/>
        <v>1</v>
      </c>
      <c r="N27" s="65">
        <f>VLOOKUP($A27,'Return Data'!$B$7:$R$2843,10,0)</f>
        <v>19.0776</v>
      </c>
      <c r="O27" s="66">
        <f t="shared" si="5"/>
        <v>1</v>
      </c>
      <c r="P27" s="65">
        <f>VLOOKUP($A27,'Return Data'!$B$7:$R$2843,11,0)</f>
        <v>12.875500000000001</v>
      </c>
      <c r="Q27" s="66">
        <f t="shared" si="6"/>
        <v>1</v>
      </c>
      <c r="R27" s="65">
        <f>VLOOKUP($A27,'Return Data'!$B$7:$R$2843,12,0)</f>
        <v>10.357799999999999</v>
      </c>
      <c r="S27" s="66">
        <f t="shared" si="7"/>
        <v>1</v>
      </c>
      <c r="T27" s="65">
        <f>VLOOKUP($A27,'Return Data'!$B$7:$R$2843,13,0)</f>
        <v>10.2158</v>
      </c>
      <c r="U27" s="66">
        <f t="shared" si="8"/>
        <v>1</v>
      </c>
      <c r="V27" s="65">
        <f>VLOOKUP($A27,'Return Data'!$B$7:$R$2843,17,0)</f>
        <v>5.5019</v>
      </c>
      <c r="W27" s="66">
        <f t="shared" si="12"/>
        <v>11</v>
      </c>
      <c r="X27" s="65">
        <f>VLOOKUP($A27,'Return Data'!$B$7:$R$2843,14,0)</f>
        <v>5.8536999999999999</v>
      </c>
      <c r="Y27" s="66">
        <f t="shared" si="13"/>
        <v>11</v>
      </c>
      <c r="Z27" s="65">
        <f>VLOOKUP($A27,'Return Data'!$B$7:$R$2843,16,0)</f>
        <v>7.3894000000000002</v>
      </c>
      <c r="AA27" s="67">
        <f t="shared" si="10"/>
        <v>13</v>
      </c>
    </row>
    <row r="28" spans="1:27" x14ac:dyDescent="0.3">
      <c r="A28" s="63" t="s">
        <v>1541</v>
      </c>
      <c r="B28" s="64">
        <f>VLOOKUP($A28,'Return Data'!$B$7:$R$2843,3,0)</f>
        <v>44413</v>
      </c>
      <c r="C28" s="65">
        <f>VLOOKUP($A28,'Return Data'!$B$7:$R$2843,4,0)</f>
        <v>27.9542</v>
      </c>
      <c r="D28" s="65">
        <f>VLOOKUP($A28,'Return Data'!$B$7:$R$2843,5,0)</f>
        <v>4.5705</v>
      </c>
      <c r="E28" s="66">
        <f t="shared" si="0"/>
        <v>10</v>
      </c>
      <c r="F28" s="65">
        <f>VLOOKUP($A28,'Return Data'!$B$7:$R$2843,6,0)</f>
        <v>3.6135000000000002</v>
      </c>
      <c r="G28" s="66">
        <f t="shared" si="1"/>
        <v>14</v>
      </c>
      <c r="H28" s="65">
        <f>VLOOKUP($A28,'Return Data'!$B$7:$R$2843,7,0)</f>
        <v>3.6772</v>
      </c>
      <c r="I28" s="66">
        <f t="shared" si="2"/>
        <v>8</v>
      </c>
      <c r="J28" s="65">
        <f>VLOOKUP($A28,'Return Data'!$B$7:$R$2843,8,0)</f>
        <v>4.0446</v>
      </c>
      <c r="K28" s="66">
        <f t="shared" si="3"/>
        <v>5</v>
      </c>
      <c r="L28" s="65">
        <f>VLOOKUP($A28,'Return Data'!$B$7:$R$2843,9,0)</f>
        <v>4.3289</v>
      </c>
      <c r="M28" s="66">
        <f t="shared" si="4"/>
        <v>10</v>
      </c>
      <c r="N28" s="65">
        <f>VLOOKUP($A28,'Return Data'!$B$7:$R$2843,10,0)</f>
        <v>3.8837999999999999</v>
      </c>
      <c r="O28" s="66">
        <f t="shared" si="5"/>
        <v>7</v>
      </c>
      <c r="P28" s="65">
        <f>VLOOKUP($A28,'Return Data'!$B$7:$R$2843,11,0)</f>
        <v>4.1200999999999999</v>
      </c>
      <c r="Q28" s="66">
        <f t="shared" si="6"/>
        <v>10</v>
      </c>
      <c r="R28" s="65">
        <f>VLOOKUP($A28,'Return Data'!$B$7:$R$2843,12,0)</f>
        <v>3.8502999999999998</v>
      </c>
      <c r="S28" s="66">
        <f t="shared" si="7"/>
        <v>12</v>
      </c>
      <c r="T28" s="65">
        <f>VLOOKUP($A28,'Return Data'!$B$7:$R$2843,13,0)</f>
        <v>4.0713999999999997</v>
      </c>
      <c r="U28" s="66">
        <f t="shared" si="8"/>
        <v>10</v>
      </c>
      <c r="V28" s="65">
        <f>VLOOKUP($A28,'Return Data'!$B$7:$R$2843,17,0)</f>
        <v>6.8304999999999998</v>
      </c>
      <c r="W28" s="66">
        <f t="shared" si="12"/>
        <v>2</v>
      </c>
      <c r="X28" s="65">
        <f>VLOOKUP($A28,'Return Data'!$B$7:$R$2843,14,0)</f>
        <v>8.5401000000000007</v>
      </c>
      <c r="Y28" s="66">
        <f t="shared" si="13"/>
        <v>1</v>
      </c>
      <c r="Z28" s="65">
        <f>VLOOKUP($A28,'Return Data'!$B$7:$R$2843,16,0)</f>
        <v>8.7180999999999997</v>
      </c>
      <c r="AA28" s="67">
        <f t="shared" si="10"/>
        <v>2</v>
      </c>
    </row>
    <row r="29" spans="1:27" x14ac:dyDescent="0.3">
      <c r="A29" s="63" t="s">
        <v>1543</v>
      </c>
      <c r="B29" s="64">
        <f>VLOOKUP($A29,'Return Data'!$B$7:$R$2843,3,0)</f>
        <v>44413</v>
      </c>
      <c r="C29" s="65">
        <f>VLOOKUP($A29,'Return Data'!$B$7:$R$2843,4,0)</f>
        <v>2289.3638999999998</v>
      </c>
      <c r="D29" s="65">
        <f>VLOOKUP($A29,'Return Data'!$B$7:$R$2843,5,0)</f>
        <v>5.1791</v>
      </c>
      <c r="E29" s="66">
        <f t="shared" si="0"/>
        <v>5</v>
      </c>
      <c r="F29" s="65">
        <f>VLOOKUP($A29,'Return Data'!$B$7:$R$2843,6,0)</f>
        <v>3.7202000000000002</v>
      </c>
      <c r="G29" s="66">
        <f t="shared" si="1"/>
        <v>11</v>
      </c>
      <c r="H29" s="65">
        <f>VLOOKUP($A29,'Return Data'!$B$7:$R$2843,7,0)</f>
        <v>3.5543999999999998</v>
      </c>
      <c r="I29" s="66">
        <f t="shared" si="2"/>
        <v>11</v>
      </c>
      <c r="J29" s="65">
        <f>VLOOKUP($A29,'Return Data'!$B$7:$R$2843,8,0)</f>
        <v>3.7959999999999998</v>
      </c>
      <c r="K29" s="66">
        <f t="shared" si="3"/>
        <v>12</v>
      </c>
      <c r="L29" s="65">
        <f>VLOOKUP($A29,'Return Data'!$B$7:$R$2843,9,0)</f>
        <v>3.9689000000000001</v>
      </c>
      <c r="M29" s="66">
        <f t="shared" si="4"/>
        <v>17</v>
      </c>
      <c r="N29" s="65">
        <f>VLOOKUP($A29,'Return Data'!$B$7:$R$2843,10,0)</f>
        <v>3.5564</v>
      </c>
      <c r="O29" s="66">
        <f t="shared" si="5"/>
        <v>18</v>
      </c>
      <c r="P29" s="65">
        <f>VLOOKUP($A29,'Return Data'!$B$7:$R$2843,11,0)</f>
        <v>3.8203</v>
      </c>
      <c r="Q29" s="66">
        <f t="shared" si="6"/>
        <v>19</v>
      </c>
      <c r="R29" s="65">
        <f>VLOOKUP($A29,'Return Data'!$B$7:$R$2843,12,0)</f>
        <v>3.5455999999999999</v>
      </c>
      <c r="S29" s="66">
        <f t="shared" si="7"/>
        <v>20</v>
      </c>
      <c r="T29" s="65">
        <f>VLOOKUP($A29,'Return Data'!$B$7:$R$2843,13,0)</f>
        <v>3.6364000000000001</v>
      </c>
      <c r="U29" s="66">
        <f t="shared" si="8"/>
        <v>20</v>
      </c>
      <c r="V29" s="65">
        <f>VLOOKUP($A29,'Return Data'!$B$7:$R$2843,17,0)</f>
        <v>4.7911999999999999</v>
      </c>
      <c r="W29" s="66">
        <f t="shared" si="12"/>
        <v>20</v>
      </c>
      <c r="X29" s="65">
        <f>VLOOKUP($A29,'Return Data'!$B$7:$R$2843,14,0)</f>
        <v>3.9161000000000001</v>
      </c>
      <c r="Y29" s="66">
        <f t="shared" si="13"/>
        <v>16</v>
      </c>
      <c r="Z29" s="65">
        <f>VLOOKUP($A29,'Return Data'!$B$7:$R$2843,16,0)</f>
        <v>6.9386000000000001</v>
      </c>
      <c r="AA29" s="67">
        <f t="shared" si="10"/>
        <v>16</v>
      </c>
    </row>
    <row r="30" spans="1:27" x14ac:dyDescent="0.3">
      <c r="A30" s="63" t="s">
        <v>1544</v>
      </c>
      <c r="B30" s="64">
        <f>VLOOKUP($A30,'Return Data'!$B$7:$R$2843,3,0)</f>
        <v>44413</v>
      </c>
      <c r="C30" s="65">
        <f>VLOOKUP($A30,'Return Data'!$B$7:$R$2843,4,0)</f>
        <v>4779.1136999999999</v>
      </c>
      <c r="D30" s="65">
        <f>VLOOKUP($A30,'Return Data'!$B$7:$R$2843,5,0)</f>
        <v>4.5570000000000004</v>
      </c>
      <c r="E30" s="66">
        <f t="shared" si="0"/>
        <v>11</v>
      </c>
      <c r="F30" s="65">
        <f>VLOOKUP($A30,'Return Data'!$B$7:$R$2843,6,0)</f>
        <v>3.77</v>
      </c>
      <c r="G30" s="66">
        <f t="shared" si="1"/>
        <v>10</v>
      </c>
      <c r="H30" s="65">
        <f>VLOOKUP($A30,'Return Data'!$B$7:$R$2843,7,0)</f>
        <v>3.4245000000000001</v>
      </c>
      <c r="I30" s="66">
        <f t="shared" si="2"/>
        <v>14</v>
      </c>
      <c r="J30" s="65">
        <f>VLOOKUP($A30,'Return Data'!$B$7:$R$2843,8,0)</f>
        <v>3.7913000000000001</v>
      </c>
      <c r="K30" s="66">
        <f t="shared" si="3"/>
        <v>14</v>
      </c>
      <c r="L30" s="65">
        <f>VLOOKUP($A30,'Return Data'!$B$7:$R$2843,9,0)</f>
        <v>4.0312999999999999</v>
      </c>
      <c r="M30" s="66">
        <f t="shared" si="4"/>
        <v>15</v>
      </c>
      <c r="N30" s="65">
        <f>VLOOKUP($A30,'Return Data'!$B$7:$R$2843,10,0)</f>
        <v>3.6015000000000001</v>
      </c>
      <c r="O30" s="66">
        <f t="shared" si="5"/>
        <v>17</v>
      </c>
      <c r="P30" s="65">
        <f>VLOOKUP($A30,'Return Data'!$B$7:$R$2843,11,0)</f>
        <v>3.8952</v>
      </c>
      <c r="Q30" s="66">
        <f t="shared" si="6"/>
        <v>18</v>
      </c>
      <c r="R30" s="65">
        <f>VLOOKUP($A30,'Return Data'!$B$7:$R$2843,12,0)</f>
        <v>3.6071</v>
      </c>
      <c r="S30" s="66">
        <f t="shared" si="7"/>
        <v>19</v>
      </c>
      <c r="T30" s="65">
        <f>VLOOKUP($A30,'Return Data'!$B$7:$R$2843,13,0)</f>
        <v>3.8492000000000002</v>
      </c>
      <c r="U30" s="66">
        <f t="shared" si="8"/>
        <v>18</v>
      </c>
      <c r="V30" s="65">
        <f>VLOOKUP($A30,'Return Data'!$B$7:$R$2843,17,0)</f>
        <v>5.5624000000000002</v>
      </c>
      <c r="W30" s="66">
        <f t="shared" si="12"/>
        <v>10</v>
      </c>
      <c r="X30" s="65">
        <f>VLOOKUP($A30,'Return Data'!$B$7:$R$2843,14,0)</f>
        <v>6.5740999999999996</v>
      </c>
      <c r="Y30" s="66">
        <f t="shared" si="13"/>
        <v>6</v>
      </c>
      <c r="Z30" s="65">
        <f>VLOOKUP($A30,'Return Data'!$B$7:$R$2843,16,0)</f>
        <v>7.6329000000000002</v>
      </c>
      <c r="AA30" s="67">
        <f t="shared" si="10"/>
        <v>9</v>
      </c>
    </row>
    <row r="31" spans="1:27" x14ac:dyDescent="0.3">
      <c r="A31" s="63" t="s">
        <v>1546</v>
      </c>
      <c r="B31" s="64">
        <f>VLOOKUP($A31,'Return Data'!$B$7:$R$2843,3,0)</f>
        <v>44413</v>
      </c>
      <c r="C31" s="65">
        <f>VLOOKUP($A31,'Return Data'!$B$7:$R$2843,4,0)</f>
        <v>11.219099999999999</v>
      </c>
      <c r="D31" s="65">
        <f>VLOOKUP($A31,'Return Data'!$B$7:$R$2843,5,0)</f>
        <v>3.5790999999999999</v>
      </c>
      <c r="E31" s="66">
        <f t="shared" si="0"/>
        <v>20</v>
      </c>
      <c r="F31" s="65">
        <f>VLOOKUP($A31,'Return Data'!$B$7:$R$2843,6,0)</f>
        <v>3.4712999999999998</v>
      </c>
      <c r="G31" s="66">
        <f t="shared" si="1"/>
        <v>16</v>
      </c>
      <c r="H31" s="65">
        <f>VLOOKUP($A31,'Return Data'!$B$7:$R$2843,7,0)</f>
        <v>3.4416000000000002</v>
      </c>
      <c r="I31" s="66">
        <f t="shared" si="2"/>
        <v>13</v>
      </c>
      <c r="J31" s="65">
        <f>VLOOKUP($A31,'Return Data'!$B$7:$R$2843,8,0)</f>
        <v>3.7934000000000001</v>
      </c>
      <c r="K31" s="66">
        <f t="shared" si="3"/>
        <v>13</v>
      </c>
      <c r="L31" s="65">
        <f>VLOOKUP($A31,'Return Data'!$B$7:$R$2843,9,0)</f>
        <v>4.0438000000000001</v>
      </c>
      <c r="M31" s="66">
        <f t="shared" si="4"/>
        <v>14</v>
      </c>
      <c r="N31" s="65">
        <f>VLOOKUP($A31,'Return Data'!$B$7:$R$2843,10,0)</f>
        <v>3.7410000000000001</v>
      </c>
      <c r="O31" s="66">
        <f t="shared" si="5"/>
        <v>12</v>
      </c>
      <c r="P31" s="65">
        <f>VLOOKUP($A31,'Return Data'!$B$7:$R$2843,11,0)</f>
        <v>3.9531000000000001</v>
      </c>
      <c r="Q31" s="66">
        <f t="shared" si="6"/>
        <v>16</v>
      </c>
      <c r="R31" s="65">
        <f>VLOOKUP($A31,'Return Data'!$B$7:$R$2843,12,0)</f>
        <v>3.7576999999999998</v>
      </c>
      <c r="S31" s="66">
        <f t="shared" si="7"/>
        <v>14</v>
      </c>
      <c r="T31" s="65">
        <f>VLOOKUP($A31,'Return Data'!$B$7:$R$2843,13,0)</f>
        <v>3.9218999999999999</v>
      </c>
      <c r="U31" s="66">
        <f t="shared" si="8"/>
        <v>15</v>
      </c>
      <c r="V31" s="65"/>
      <c r="W31" s="66"/>
      <c r="X31" s="65"/>
      <c r="Y31" s="66"/>
      <c r="Z31" s="65">
        <f>VLOOKUP($A31,'Return Data'!$B$7:$R$2843,16,0)</f>
        <v>5.5819000000000001</v>
      </c>
      <c r="AA31" s="67">
        <f t="shared" si="10"/>
        <v>22</v>
      </c>
    </row>
    <row r="32" spans="1:27" x14ac:dyDescent="0.3">
      <c r="A32" s="63" t="s">
        <v>1548</v>
      </c>
      <c r="B32" s="64">
        <f>VLOOKUP($A32,'Return Data'!$B$7:$R$2843,3,0)</f>
        <v>44413</v>
      </c>
      <c r="C32" s="65">
        <f>VLOOKUP($A32,'Return Data'!$B$7:$R$2843,4,0)</f>
        <v>11.597099999999999</v>
      </c>
      <c r="D32" s="65">
        <f>VLOOKUP($A32,'Return Data'!$B$7:$R$2843,5,0)</f>
        <v>4.7215999999999996</v>
      </c>
      <c r="E32" s="66">
        <f t="shared" si="0"/>
        <v>9</v>
      </c>
      <c r="F32" s="65">
        <f>VLOOKUP($A32,'Return Data'!$B$7:$R$2843,6,0)</f>
        <v>3.778</v>
      </c>
      <c r="G32" s="66">
        <f t="shared" si="1"/>
        <v>9</v>
      </c>
      <c r="H32" s="65">
        <f>VLOOKUP($A32,'Return Data'!$B$7:$R$2843,7,0)</f>
        <v>3.6894999999999998</v>
      </c>
      <c r="I32" s="66">
        <f t="shared" si="2"/>
        <v>7</v>
      </c>
      <c r="J32" s="65">
        <f>VLOOKUP($A32,'Return Data'!$B$7:$R$2843,8,0)</f>
        <v>4.0529000000000002</v>
      </c>
      <c r="K32" s="66">
        <f t="shared" si="3"/>
        <v>4</v>
      </c>
      <c r="L32" s="65">
        <f>VLOOKUP($A32,'Return Data'!$B$7:$R$2843,9,0)</f>
        <v>4.3716999999999997</v>
      </c>
      <c r="M32" s="66">
        <f t="shared" si="4"/>
        <v>9</v>
      </c>
      <c r="N32" s="65">
        <f>VLOOKUP($A32,'Return Data'!$B$7:$R$2843,10,0)</f>
        <v>3.8166000000000002</v>
      </c>
      <c r="O32" s="66">
        <f t="shared" si="5"/>
        <v>11</v>
      </c>
      <c r="P32" s="65">
        <f>VLOOKUP($A32,'Return Data'!$B$7:$R$2843,11,0)</f>
        <v>4.1345999999999998</v>
      </c>
      <c r="Q32" s="66">
        <f t="shared" si="6"/>
        <v>9</v>
      </c>
      <c r="R32" s="65">
        <f>VLOOKUP($A32,'Return Data'!$B$7:$R$2843,12,0)</f>
        <v>3.9306000000000001</v>
      </c>
      <c r="S32" s="66">
        <f t="shared" si="7"/>
        <v>10</v>
      </c>
      <c r="T32" s="65">
        <f>VLOOKUP($A32,'Return Data'!$B$7:$R$2843,13,0)</f>
        <v>4.0396999999999998</v>
      </c>
      <c r="U32" s="66">
        <f t="shared" si="8"/>
        <v>11</v>
      </c>
      <c r="V32" s="65">
        <f>VLOOKUP($A32,'Return Data'!$B$7:$R$2843,17,0)</f>
        <v>5.4001000000000001</v>
      </c>
      <c r="W32" s="66">
        <f>RANK(V32,V$8:V$34,0)</f>
        <v>13</v>
      </c>
      <c r="X32" s="65"/>
      <c r="Y32" s="66"/>
      <c r="Z32" s="65">
        <f>VLOOKUP($A32,'Return Data'!$B$7:$R$2843,16,0)</f>
        <v>6.0143000000000004</v>
      </c>
      <c r="AA32" s="67">
        <f t="shared" si="10"/>
        <v>21</v>
      </c>
    </row>
    <row r="33" spans="1:27" x14ac:dyDescent="0.3">
      <c r="A33" s="63" t="s">
        <v>1550</v>
      </c>
      <c r="B33" s="64">
        <f>VLOOKUP($A33,'Return Data'!$B$7:$R$2843,3,0)</f>
        <v>44413</v>
      </c>
      <c r="C33" s="65">
        <f>VLOOKUP($A33,'Return Data'!$B$7:$R$2843,4,0)</f>
        <v>3460.2406999999998</v>
      </c>
      <c r="D33" s="65">
        <f>VLOOKUP($A33,'Return Data'!$B$7:$R$2843,5,0)</f>
        <v>3.7187000000000001</v>
      </c>
      <c r="E33" s="66">
        <f t="shared" si="0"/>
        <v>18</v>
      </c>
      <c r="F33" s="65">
        <f>VLOOKUP($A33,'Return Data'!$B$7:$R$2843,6,0)</f>
        <v>2.8382000000000001</v>
      </c>
      <c r="G33" s="66">
        <f t="shared" si="1"/>
        <v>25</v>
      </c>
      <c r="H33" s="65">
        <f>VLOOKUP($A33,'Return Data'!$B$7:$R$2843,7,0)</f>
        <v>2.1810999999999998</v>
      </c>
      <c r="I33" s="66">
        <f t="shared" si="2"/>
        <v>26</v>
      </c>
      <c r="J33" s="65">
        <f>VLOOKUP($A33,'Return Data'!$B$7:$R$2843,8,0)</f>
        <v>3.0922000000000001</v>
      </c>
      <c r="K33" s="66">
        <f t="shared" si="3"/>
        <v>25</v>
      </c>
      <c r="L33" s="65">
        <f>VLOOKUP($A33,'Return Data'!$B$7:$R$2843,9,0)</f>
        <v>3.8826000000000001</v>
      </c>
      <c r="M33" s="66">
        <f t="shared" si="4"/>
        <v>18</v>
      </c>
      <c r="N33" s="65">
        <f>VLOOKUP($A33,'Return Data'!$B$7:$R$2843,10,0)</f>
        <v>3.7208999999999999</v>
      </c>
      <c r="O33" s="66">
        <f t="shared" si="5"/>
        <v>14</v>
      </c>
      <c r="P33" s="65">
        <f>VLOOKUP($A33,'Return Data'!$B$7:$R$2843,11,0)</f>
        <v>3.9946999999999999</v>
      </c>
      <c r="Q33" s="66">
        <f t="shared" si="6"/>
        <v>15</v>
      </c>
      <c r="R33" s="65">
        <f>VLOOKUP($A33,'Return Data'!$B$7:$R$2843,12,0)</f>
        <v>4.0453999999999999</v>
      </c>
      <c r="S33" s="66">
        <f t="shared" si="7"/>
        <v>7</v>
      </c>
      <c r="T33" s="65">
        <f>VLOOKUP($A33,'Return Data'!$B$7:$R$2843,13,0)</f>
        <v>4.3163999999999998</v>
      </c>
      <c r="U33" s="66">
        <f t="shared" si="8"/>
        <v>8</v>
      </c>
      <c r="V33" s="65">
        <f>VLOOKUP($A33,'Return Data'!$B$7:$R$2843,17,0)</f>
        <v>5.5711000000000004</v>
      </c>
      <c r="W33" s="66">
        <f>RANK(V33,V$8:V$34,0)</f>
        <v>9</v>
      </c>
      <c r="X33" s="65">
        <f>VLOOKUP($A33,'Return Data'!$B$7:$R$2843,14,0)</f>
        <v>5.0599999999999996</v>
      </c>
      <c r="Y33" s="66">
        <f>RANK(X33,X$8:X$34,0)</f>
        <v>15</v>
      </c>
      <c r="Z33" s="65">
        <f>VLOOKUP($A33,'Return Data'!$B$7:$R$2843,16,0)</f>
        <v>7.5711000000000004</v>
      </c>
      <c r="AA33" s="67">
        <f t="shared" si="10"/>
        <v>10</v>
      </c>
    </row>
    <row r="34" spans="1:27" x14ac:dyDescent="0.3">
      <c r="A34" s="63" t="s">
        <v>1552</v>
      </c>
      <c r="B34" s="64">
        <f>VLOOKUP($A34,'Return Data'!$B$7:$R$2843,3,0)</f>
        <v>44413</v>
      </c>
      <c r="C34" s="65">
        <f>VLOOKUP($A34,'Return Data'!$B$7:$R$2843,4,0)</f>
        <v>1107.1858999999999</v>
      </c>
      <c r="D34" s="65">
        <f>VLOOKUP($A34,'Return Data'!$B$7:$R$2843,5,0)</f>
        <v>2.6606000000000001</v>
      </c>
      <c r="E34" s="66">
        <f t="shared" si="0"/>
        <v>25</v>
      </c>
      <c r="F34" s="65">
        <f>VLOOKUP($A34,'Return Data'!$B$7:$R$2843,6,0)</f>
        <v>2.7302</v>
      </c>
      <c r="G34" s="66">
        <f t="shared" si="1"/>
        <v>26</v>
      </c>
      <c r="H34" s="65">
        <f>VLOOKUP($A34,'Return Data'!$B$7:$R$2843,7,0)</f>
        <v>2.7734999999999999</v>
      </c>
      <c r="I34" s="66">
        <f t="shared" si="2"/>
        <v>24</v>
      </c>
      <c r="J34" s="65">
        <f>VLOOKUP($A34,'Return Data'!$B$7:$R$2843,8,0)</f>
        <v>2.7907999999999999</v>
      </c>
      <c r="K34" s="66">
        <f t="shared" si="3"/>
        <v>27</v>
      </c>
      <c r="L34" s="65">
        <f>VLOOKUP($A34,'Return Data'!$B$7:$R$2843,9,0)</f>
        <v>2.9561999999999999</v>
      </c>
      <c r="M34" s="66">
        <f t="shared" si="4"/>
        <v>27</v>
      </c>
      <c r="N34" s="65">
        <f>VLOOKUP($A34,'Return Data'!$B$7:$R$2843,10,0)</f>
        <v>2.9647999999999999</v>
      </c>
      <c r="O34" s="66">
        <f t="shared" si="5"/>
        <v>27</v>
      </c>
      <c r="P34" s="65">
        <f>VLOOKUP($A34,'Return Data'!$B$7:$R$2843,11,0)</f>
        <v>4.4907000000000004</v>
      </c>
      <c r="Q34" s="66">
        <f t="shared" si="6"/>
        <v>6</v>
      </c>
      <c r="R34" s="65">
        <f>VLOOKUP($A34,'Return Data'!$B$7:$R$2843,12,0)</f>
        <v>3.9634999999999998</v>
      </c>
      <c r="S34" s="66">
        <f t="shared" si="7"/>
        <v>9</v>
      </c>
      <c r="T34" s="65">
        <f>VLOOKUP($A34,'Return Data'!$B$7:$R$2843,13,0)</f>
        <v>4.4006999999999996</v>
      </c>
      <c r="U34" s="66">
        <f t="shared" si="8"/>
        <v>6</v>
      </c>
      <c r="V34" s="65"/>
      <c r="W34" s="66"/>
      <c r="X34" s="65"/>
      <c r="Y34" s="66"/>
      <c r="Z34" s="65">
        <f>VLOOKUP($A34,'Return Data'!$B$7:$R$2843,16,0)</f>
        <v>4.8106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4.4071296296296296</v>
      </c>
      <c r="E36" s="74"/>
      <c r="F36" s="75">
        <f>AVERAGE(F8:F34)</f>
        <v>3.807177777777778</v>
      </c>
      <c r="G36" s="74"/>
      <c r="H36" s="75">
        <f>AVERAGE(H8:H34)</f>
        <v>3.6348814814814809</v>
      </c>
      <c r="I36" s="74"/>
      <c r="J36" s="75">
        <f>AVERAGE(J8:J34)</f>
        <v>4.0161074074074081</v>
      </c>
      <c r="K36" s="74"/>
      <c r="L36" s="75">
        <f>AVERAGE(L8:L34)</f>
        <v>5.4764888888888885</v>
      </c>
      <c r="M36" s="74"/>
      <c r="N36" s="75">
        <f>AVERAGE(N8:N34)</f>
        <v>4.4090037037037026</v>
      </c>
      <c r="O36" s="74"/>
      <c r="P36" s="75">
        <f>AVERAGE(P8:P34)</f>
        <v>4.50682962962963</v>
      </c>
      <c r="Q36" s="74"/>
      <c r="R36" s="75">
        <f>AVERAGE(R8:R34)</f>
        <v>4.1570185185185178</v>
      </c>
      <c r="S36" s="74"/>
      <c r="T36" s="75">
        <f>AVERAGE(T8:T34)</f>
        <v>4.3560703703703689</v>
      </c>
      <c r="U36" s="74"/>
      <c r="V36" s="75">
        <f>AVERAGE(V8:V34)</f>
        <v>5.6133772727272717</v>
      </c>
      <c r="W36" s="74"/>
      <c r="X36" s="75">
        <f>AVERAGE(X8:X34)</f>
        <v>5.9310882352941174</v>
      </c>
      <c r="Y36" s="74"/>
      <c r="Z36" s="75">
        <f>AVERAGE(Z8:Z34)</f>
        <v>6.9423074074074069</v>
      </c>
      <c r="AA36" s="76"/>
    </row>
    <row r="37" spans="1:27" x14ac:dyDescent="0.3">
      <c r="A37" s="73" t="s">
        <v>28</v>
      </c>
      <c r="B37" s="74"/>
      <c r="C37" s="74"/>
      <c r="D37" s="75">
        <f>MIN(D8:D34)</f>
        <v>1.2634000000000001</v>
      </c>
      <c r="E37" s="74"/>
      <c r="F37" s="75">
        <f>MIN(F8:F34)</f>
        <v>2.2703000000000002</v>
      </c>
      <c r="G37" s="74"/>
      <c r="H37" s="75">
        <f>MIN(H8:H34)</f>
        <v>1.8435999999999999</v>
      </c>
      <c r="I37" s="74"/>
      <c r="J37" s="75">
        <f>MIN(J8:J34)</f>
        <v>2.7907999999999999</v>
      </c>
      <c r="K37" s="74"/>
      <c r="L37" s="75">
        <f>MIN(L8:L34)</f>
        <v>2.9561999999999999</v>
      </c>
      <c r="M37" s="74"/>
      <c r="N37" s="75">
        <f>MIN(N8:N34)</f>
        <v>2.9647999999999999</v>
      </c>
      <c r="O37" s="74"/>
      <c r="P37" s="75">
        <f>MIN(P8:P34)</f>
        <v>3.0261999999999998</v>
      </c>
      <c r="Q37" s="74"/>
      <c r="R37" s="75">
        <f>MIN(R8:R34)</f>
        <v>2.8298999999999999</v>
      </c>
      <c r="S37" s="74"/>
      <c r="T37" s="75">
        <f>MIN(T8:T34)</f>
        <v>2.9512</v>
      </c>
      <c r="U37" s="74"/>
      <c r="V37" s="75">
        <f>MIN(V8:V34)</f>
        <v>4.2572999999999999</v>
      </c>
      <c r="W37" s="74"/>
      <c r="X37" s="75">
        <f>MIN(X8:X34)</f>
        <v>5.6599999999999998E-2</v>
      </c>
      <c r="Y37" s="74"/>
      <c r="Z37" s="75">
        <f>MIN(Z8:Z34)</f>
        <v>4.2168999999999999</v>
      </c>
      <c r="AA37" s="76"/>
    </row>
    <row r="38" spans="1:27" ht="15" thickBot="1" x14ac:dyDescent="0.35">
      <c r="A38" s="77" t="s">
        <v>29</v>
      </c>
      <c r="B38" s="78"/>
      <c r="C38" s="78"/>
      <c r="D38" s="79">
        <f>MAX(D8:D34)</f>
        <v>13.1143</v>
      </c>
      <c r="E38" s="78"/>
      <c r="F38" s="79">
        <f>MAX(F8:F34)</f>
        <v>10.6387</v>
      </c>
      <c r="G38" s="78"/>
      <c r="H38" s="79">
        <f>MAX(H8:H34)</f>
        <v>10.7019</v>
      </c>
      <c r="I38" s="78"/>
      <c r="J38" s="79">
        <f>MAX(J8:J34)</f>
        <v>11.0131</v>
      </c>
      <c r="K38" s="78"/>
      <c r="L38" s="79">
        <f>MAX(L8:L34)</f>
        <v>33.997799999999998</v>
      </c>
      <c r="M38" s="78"/>
      <c r="N38" s="79">
        <f>MAX(N8:N34)</f>
        <v>19.0776</v>
      </c>
      <c r="O38" s="78"/>
      <c r="P38" s="79">
        <f>MAX(P8:P34)</f>
        <v>12.875500000000001</v>
      </c>
      <c r="Q38" s="78"/>
      <c r="R38" s="79">
        <f>MAX(R8:R34)</f>
        <v>10.357799999999999</v>
      </c>
      <c r="S38" s="78"/>
      <c r="T38" s="79">
        <f>MAX(T8:T34)</f>
        <v>10.2158</v>
      </c>
      <c r="U38" s="78"/>
      <c r="V38" s="79">
        <f>MAX(V8:V34)</f>
        <v>7.6234999999999999</v>
      </c>
      <c r="W38" s="78"/>
      <c r="X38" s="79">
        <f>MAX(X8:X34)</f>
        <v>8.5401000000000007</v>
      </c>
      <c r="Y38" s="78"/>
      <c r="Z38" s="79">
        <f>MAX(Z8:Z34)</f>
        <v>8.8079000000000001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44413</v>
      </c>
      <c r="C8" s="65">
        <f>VLOOKUP($A8,'Return Data'!$B$7:$R$2843,4,0)</f>
        <v>429.2423</v>
      </c>
      <c r="D8" s="65">
        <f>VLOOKUP($A8,'Return Data'!$B$7:$R$2843,5,0)</f>
        <v>5.4515000000000002</v>
      </c>
      <c r="E8" s="66">
        <f t="shared" ref="E8:E34" si="0">RANK(D8,D$8:D$34,0)</f>
        <v>2</v>
      </c>
      <c r="F8" s="65">
        <f>VLOOKUP($A8,'Return Data'!$B$7:$R$2843,6,0)</f>
        <v>4.3411</v>
      </c>
      <c r="G8" s="66">
        <f t="shared" ref="G8:G34" si="1">RANK(F8,F$8:F$34,0)</f>
        <v>2</v>
      </c>
      <c r="H8" s="65">
        <f>VLOOKUP($A8,'Return Data'!$B$7:$R$2843,7,0)</f>
        <v>4.0118</v>
      </c>
      <c r="I8" s="66">
        <f t="shared" ref="I8:I34" si="2">RANK(H8,H$8:H$34,0)</f>
        <v>2</v>
      </c>
      <c r="J8" s="65">
        <f>VLOOKUP($A8,'Return Data'!$B$7:$R$2843,8,0)</f>
        <v>4.3665000000000003</v>
      </c>
      <c r="K8" s="66">
        <f t="shared" ref="K8:K34" si="3">RANK(J8,J$8:J$34,0)</f>
        <v>2</v>
      </c>
      <c r="L8" s="65">
        <f>VLOOKUP($A8,'Return Data'!$B$7:$R$2843,9,0)</f>
        <v>4.9786999999999999</v>
      </c>
      <c r="M8" s="66">
        <f t="shared" ref="M8:M34" si="4">RANK(L8,L$8:L$34,0)</f>
        <v>3</v>
      </c>
      <c r="N8" s="65">
        <f>VLOOKUP($A8,'Return Data'!$B$7:$R$2843,10,0)</f>
        <v>4.2904</v>
      </c>
      <c r="O8" s="66">
        <f t="shared" ref="O8:O34" si="5">RANK(N8,N$8:N$34,0)</f>
        <v>3</v>
      </c>
      <c r="P8" s="65">
        <f>VLOOKUP($A8,'Return Data'!$B$7:$R$2843,11,0)</f>
        <v>4.6276999999999999</v>
      </c>
      <c r="Q8" s="66">
        <f t="shared" ref="Q8:Q34" si="6">RANK(P8,P$8:P$34,0)</f>
        <v>3</v>
      </c>
      <c r="R8" s="65">
        <f>VLOOKUP($A8,'Return Data'!$B$7:$R$2843,12,0)</f>
        <v>4.1573000000000002</v>
      </c>
      <c r="S8" s="66">
        <f>RANK(R8,R$8:R$34,0)</f>
        <v>4</v>
      </c>
      <c r="T8" s="65">
        <f>VLOOKUP($A8,'Return Data'!$B$7:$R$2843,13,0)</f>
        <v>4.5869</v>
      </c>
      <c r="U8" s="66">
        <f>RANK(T8,T$8:T$34,0)</f>
        <v>4</v>
      </c>
      <c r="V8" s="65">
        <f>VLOOKUP($A8,'Return Data'!$B$7:$R$2843,17,0)</f>
        <v>6.2190000000000003</v>
      </c>
      <c r="W8" s="66">
        <f>RANK(V8,V$8:V$34,0)</f>
        <v>4</v>
      </c>
      <c r="X8" s="65">
        <f>VLOOKUP($A8,'Return Data'!$B$7:$R$2843,14,0)</f>
        <v>7.0834999999999999</v>
      </c>
      <c r="Y8" s="66">
        <f>RANK(X8,X$8:X$34,0)</f>
        <v>3</v>
      </c>
      <c r="Z8" s="65">
        <f>VLOOKUP($A8,'Return Data'!$B$7:$R$2843,16,0)</f>
        <v>7.6346999999999996</v>
      </c>
      <c r="AA8" s="67">
        <f>RANK(Z8,Z$8:Z$34,0)</f>
        <v>4</v>
      </c>
    </row>
    <row r="9" spans="1:27" x14ac:dyDescent="0.3">
      <c r="A9" s="63" t="s">
        <v>1497</v>
      </c>
      <c r="B9" s="64">
        <f>VLOOKUP($A9,'Return Data'!$B$7:$R$2843,3,0)</f>
        <v>44413</v>
      </c>
      <c r="C9" s="65">
        <f>VLOOKUP($A9,'Return Data'!$B$7:$R$2843,4,0)</f>
        <v>11.8354</v>
      </c>
      <c r="D9" s="65">
        <f>VLOOKUP($A9,'Return Data'!$B$7:$R$2843,5,0)</f>
        <v>4.3181000000000003</v>
      </c>
      <c r="E9" s="66">
        <f t="shared" si="0"/>
        <v>9</v>
      </c>
      <c r="F9" s="65">
        <f>VLOOKUP($A9,'Return Data'!$B$7:$R$2843,6,0)</f>
        <v>2.7761999999999998</v>
      </c>
      <c r="G9" s="66">
        <f t="shared" si="1"/>
        <v>17</v>
      </c>
      <c r="H9" s="65">
        <f>VLOOKUP($A9,'Return Data'!$B$7:$R$2843,7,0)</f>
        <v>2.8212000000000002</v>
      </c>
      <c r="I9" s="66">
        <f t="shared" si="2"/>
        <v>16</v>
      </c>
      <c r="J9" s="65">
        <f>VLOOKUP($A9,'Return Data'!$B$7:$R$2843,8,0)</f>
        <v>3.0655000000000001</v>
      </c>
      <c r="K9" s="66">
        <f t="shared" si="3"/>
        <v>18</v>
      </c>
      <c r="L9" s="65">
        <f>VLOOKUP($A9,'Return Data'!$B$7:$R$2843,9,0)</f>
        <v>3.6223000000000001</v>
      </c>
      <c r="M9" s="66">
        <f t="shared" si="4"/>
        <v>14</v>
      </c>
      <c r="N9" s="65">
        <f>VLOOKUP($A9,'Return Data'!$B$7:$R$2843,10,0)</f>
        <v>3.3397999999999999</v>
      </c>
      <c r="O9" s="66">
        <f t="shared" si="5"/>
        <v>14</v>
      </c>
      <c r="P9" s="65">
        <f>VLOOKUP($A9,'Return Data'!$B$7:$R$2843,11,0)</f>
        <v>3.6038999999999999</v>
      </c>
      <c r="Q9" s="66">
        <f t="shared" si="6"/>
        <v>14</v>
      </c>
      <c r="R9" s="65">
        <f>VLOOKUP($A9,'Return Data'!$B$7:$R$2843,12,0)</f>
        <v>3.3512</v>
      </c>
      <c r="S9" s="66">
        <f t="shared" ref="S9:S34" si="7">RANK(R9,R$8:R$34,0)</f>
        <v>13</v>
      </c>
      <c r="T9" s="65">
        <f>VLOOKUP($A9,'Return Data'!$B$7:$R$2843,13,0)</f>
        <v>3.6901000000000002</v>
      </c>
      <c r="U9" s="66">
        <f t="shared" ref="U9:U34" si="8">RANK(T9,T$8:T$34,0)</f>
        <v>10</v>
      </c>
      <c r="V9" s="65">
        <f>VLOOKUP($A9,'Return Data'!$B$7:$R$2843,17,0)</f>
        <v>4.9977</v>
      </c>
      <c r="W9" s="66">
        <f t="shared" ref="W9:W33" si="9">RANK(V9,V$8:V$34,0)</f>
        <v>11</v>
      </c>
      <c r="X9" s="65"/>
      <c r="Y9" s="66"/>
      <c r="Z9" s="65">
        <f>VLOOKUP($A9,'Return Data'!$B$7:$R$2843,16,0)</f>
        <v>5.9741</v>
      </c>
      <c r="AA9" s="67">
        <f t="shared" ref="AA9:AA34" si="10">RANK(Z9,Z$8:Z$34,0)</f>
        <v>18</v>
      </c>
    </row>
    <row r="10" spans="1:27" x14ac:dyDescent="0.3">
      <c r="A10" s="63" t="s">
        <v>1498</v>
      </c>
      <c r="B10" s="64">
        <f>VLOOKUP($A10,'Return Data'!$B$7:$R$2843,3,0)</f>
        <v>44413</v>
      </c>
      <c r="C10" s="65">
        <f>VLOOKUP($A10,'Return Data'!$B$7:$R$2843,4,0)</f>
        <v>1211.6984</v>
      </c>
      <c r="D10" s="65">
        <f>VLOOKUP($A10,'Return Data'!$B$7:$R$2843,5,0)</f>
        <v>3.9013</v>
      </c>
      <c r="E10" s="66">
        <f t="shared" si="0"/>
        <v>14</v>
      </c>
      <c r="F10" s="65">
        <f>VLOOKUP($A10,'Return Data'!$B$7:$R$2843,6,0)</f>
        <v>3.3003999999999998</v>
      </c>
      <c r="G10" s="66">
        <f t="shared" si="1"/>
        <v>10</v>
      </c>
      <c r="H10" s="65">
        <f>VLOOKUP($A10,'Return Data'!$B$7:$R$2843,7,0)</f>
        <v>3.2208000000000001</v>
      </c>
      <c r="I10" s="66">
        <f t="shared" si="2"/>
        <v>11</v>
      </c>
      <c r="J10" s="65">
        <f>VLOOKUP($A10,'Return Data'!$B$7:$R$2843,8,0)</f>
        <v>3.3944999999999999</v>
      </c>
      <c r="K10" s="66">
        <f t="shared" si="3"/>
        <v>12</v>
      </c>
      <c r="L10" s="65">
        <f>VLOOKUP($A10,'Return Data'!$B$7:$R$2843,9,0)</f>
        <v>4.2436999999999996</v>
      </c>
      <c r="M10" s="66">
        <f t="shared" si="4"/>
        <v>5</v>
      </c>
      <c r="N10" s="65">
        <f>VLOOKUP($A10,'Return Data'!$B$7:$R$2843,10,0)</f>
        <v>3.6339999999999999</v>
      </c>
      <c r="O10" s="66">
        <f t="shared" si="5"/>
        <v>6</v>
      </c>
      <c r="P10" s="65">
        <f>VLOOKUP($A10,'Return Data'!$B$7:$R$2843,11,0)</f>
        <v>4.0586000000000002</v>
      </c>
      <c r="Q10" s="66">
        <f t="shared" si="6"/>
        <v>5</v>
      </c>
      <c r="R10" s="65">
        <f>VLOOKUP($A10,'Return Data'!$B$7:$R$2843,12,0)</f>
        <v>3.6435</v>
      </c>
      <c r="S10" s="66">
        <f t="shared" si="7"/>
        <v>7</v>
      </c>
      <c r="T10" s="65">
        <f>VLOOKUP($A10,'Return Data'!$B$7:$R$2843,13,0)</f>
        <v>3.7587999999999999</v>
      </c>
      <c r="U10" s="66">
        <f t="shared" si="8"/>
        <v>9</v>
      </c>
      <c r="V10" s="65">
        <f>VLOOKUP($A10,'Return Data'!$B$7:$R$2843,17,0)</f>
        <v>4.9843000000000002</v>
      </c>
      <c r="W10" s="66">
        <f t="shared" si="9"/>
        <v>13</v>
      </c>
      <c r="X10" s="65"/>
      <c r="Y10" s="66"/>
      <c r="Z10" s="65">
        <f>VLOOKUP($A10,'Return Data'!$B$7:$R$2843,16,0)</f>
        <v>6.2228000000000003</v>
      </c>
      <c r="AA10" s="67">
        <f t="shared" si="10"/>
        <v>16</v>
      </c>
    </row>
    <row r="11" spans="1:27" x14ac:dyDescent="0.3">
      <c r="A11" s="63" t="s">
        <v>1501</v>
      </c>
      <c r="B11" s="64">
        <f>VLOOKUP($A11,'Return Data'!$B$7:$R$2843,3,0)</f>
        <v>44413</v>
      </c>
      <c r="C11" s="65">
        <f>VLOOKUP($A11,'Return Data'!$B$7:$R$2843,4,0)</f>
        <v>2549.4344999999998</v>
      </c>
      <c r="D11" s="65">
        <f>VLOOKUP($A11,'Return Data'!$B$7:$R$2843,5,0)</f>
        <v>1.0538000000000001</v>
      </c>
      <c r="E11" s="66">
        <f t="shared" si="0"/>
        <v>27</v>
      </c>
      <c r="F11" s="65">
        <f>VLOOKUP($A11,'Return Data'!$B$7:$R$2843,6,0)</f>
        <v>2.0600999999999998</v>
      </c>
      <c r="G11" s="66">
        <f t="shared" si="1"/>
        <v>27</v>
      </c>
      <c r="H11" s="65">
        <f>VLOOKUP($A11,'Return Data'!$B$7:$R$2843,7,0)</f>
        <v>2.5354999999999999</v>
      </c>
      <c r="I11" s="66">
        <f t="shared" si="2"/>
        <v>20</v>
      </c>
      <c r="J11" s="65">
        <f>VLOOKUP($A11,'Return Data'!$B$7:$R$2843,8,0)</f>
        <v>3.0916999999999999</v>
      </c>
      <c r="K11" s="66">
        <f t="shared" si="3"/>
        <v>17</v>
      </c>
      <c r="L11" s="65">
        <f>VLOOKUP($A11,'Return Data'!$B$7:$R$2843,9,0)</f>
        <v>3.5063</v>
      </c>
      <c r="M11" s="66">
        <f t="shared" si="4"/>
        <v>18</v>
      </c>
      <c r="N11" s="65">
        <f>VLOOKUP($A11,'Return Data'!$B$7:$R$2843,10,0)</f>
        <v>3.0674999999999999</v>
      </c>
      <c r="O11" s="66">
        <f t="shared" si="5"/>
        <v>19</v>
      </c>
      <c r="P11" s="65">
        <f>VLOOKUP($A11,'Return Data'!$B$7:$R$2843,11,0)</f>
        <v>3.3925000000000001</v>
      </c>
      <c r="Q11" s="66">
        <f t="shared" si="6"/>
        <v>17</v>
      </c>
      <c r="R11" s="65">
        <f>VLOOKUP($A11,'Return Data'!$B$7:$R$2843,12,0)</f>
        <v>3.0893000000000002</v>
      </c>
      <c r="S11" s="66">
        <f t="shared" si="7"/>
        <v>19</v>
      </c>
      <c r="T11" s="65">
        <f>VLOOKUP($A11,'Return Data'!$B$7:$R$2843,13,0)</f>
        <v>3.302</v>
      </c>
      <c r="U11" s="66">
        <f t="shared" si="8"/>
        <v>19</v>
      </c>
      <c r="V11" s="65">
        <f>VLOOKUP($A11,'Return Data'!$B$7:$R$2843,17,0)</f>
        <v>4.7251000000000003</v>
      </c>
      <c r="W11" s="66">
        <f t="shared" si="9"/>
        <v>15</v>
      </c>
      <c r="X11" s="65">
        <f>VLOOKUP($A11,'Return Data'!$B$7:$R$2843,14,0)</f>
        <v>5.8170000000000002</v>
      </c>
      <c r="Y11" s="66">
        <f t="shared" ref="Y11:Y33" si="11">RANK(X11,X$8:X$34,0)</f>
        <v>9</v>
      </c>
      <c r="Z11" s="65">
        <f>VLOOKUP($A11,'Return Data'!$B$7:$R$2843,16,0)</f>
        <v>7.4272</v>
      </c>
      <c r="AA11" s="67">
        <f t="shared" si="10"/>
        <v>8</v>
      </c>
    </row>
    <row r="12" spans="1:27" x14ac:dyDescent="0.3">
      <c r="A12" s="63" t="s">
        <v>1503</v>
      </c>
      <c r="B12" s="64">
        <f>VLOOKUP($A12,'Return Data'!$B$7:$R$2843,3,0)</f>
        <v>44413</v>
      </c>
      <c r="C12" s="65">
        <f>VLOOKUP($A12,'Return Data'!$B$7:$R$2843,4,0)</f>
        <v>3075.5329000000002</v>
      </c>
      <c r="D12" s="65">
        <f>VLOOKUP($A12,'Return Data'!$B$7:$R$2843,5,0)</f>
        <v>2.7844000000000002</v>
      </c>
      <c r="E12" s="66">
        <f t="shared" si="0"/>
        <v>22</v>
      </c>
      <c r="F12" s="65">
        <f>VLOOKUP($A12,'Return Data'!$B$7:$R$2843,6,0)</f>
        <v>2.6467000000000001</v>
      </c>
      <c r="G12" s="66">
        <f t="shared" si="1"/>
        <v>20</v>
      </c>
      <c r="H12" s="65">
        <f>VLOOKUP($A12,'Return Data'!$B$7:$R$2843,7,0)</f>
        <v>2.7120000000000002</v>
      </c>
      <c r="I12" s="66">
        <f t="shared" si="2"/>
        <v>18</v>
      </c>
      <c r="J12" s="65">
        <f>VLOOKUP($A12,'Return Data'!$B$7:$R$2843,8,0)</f>
        <v>2.8140999999999998</v>
      </c>
      <c r="K12" s="66">
        <f t="shared" si="3"/>
        <v>21</v>
      </c>
      <c r="L12" s="65">
        <f>VLOOKUP($A12,'Return Data'!$B$7:$R$2843,9,0)</f>
        <v>2.9948000000000001</v>
      </c>
      <c r="M12" s="66">
        <f t="shared" si="4"/>
        <v>23</v>
      </c>
      <c r="N12" s="65">
        <f>VLOOKUP($A12,'Return Data'!$B$7:$R$2843,10,0)</f>
        <v>2.6791999999999998</v>
      </c>
      <c r="O12" s="66">
        <f t="shared" si="5"/>
        <v>23</v>
      </c>
      <c r="P12" s="65">
        <f>VLOOKUP($A12,'Return Data'!$B$7:$R$2843,11,0)</f>
        <v>2.8815</v>
      </c>
      <c r="Q12" s="66">
        <f t="shared" si="6"/>
        <v>24</v>
      </c>
      <c r="R12" s="65">
        <f>VLOOKUP($A12,'Return Data'!$B$7:$R$2843,12,0)</f>
        <v>2.6496</v>
      </c>
      <c r="S12" s="66">
        <f t="shared" si="7"/>
        <v>24</v>
      </c>
      <c r="T12" s="65">
        <f>VLOOKUP($A12,'Return Data'!$B$7:$R$2843,13,0)</f>
        <v>2.7410000000000001</v>
      </c>
      <c r="U12" s="66">
        <f t="shared" si="8"/>
        <v>25</v>
      </c>
      <c r="V12" s="65">
        <f>VLOOKUP($A12,'Return Data'!$B$7:$R$2843,17,0)</f>
        <v>4.2507999999999999</v>
      </c>
      <c r="W12" s="66">
        <f t="shared" si="9"/>
        <v>19</v>
      </c>
      <c r="X12" s="65">
        <f>VLOOKUP($A12,'Return Data'!$B$7:$R$2843,14,0)</f>
        <v>5.0984999999999996</v>
      </c>
      <c r="Y12" s="66">
        <f t="shared" si="11"/>
        <v>11</v>
      </c>
      <c r="Z12" s="65">
        <f>VLOOKUP($A12,'Return Data'!$B$7:$R$2843,16,0)</f>
        <v>7.1886999999999999</v>
      </c>
      <c r="AA12" s="67">
        <f t="shared" si="10"/>
        <v>10</v>
      </c>
    </row>
    <row r="13" spans="1:27" x14ac:dyDescent="0.3">
      <c r="A13" s="63" t="s">
        <v>1505</v>
      </c>
      <c r="B13" s="64">
        <f>VLOOKUP($A13,'Return Data'!$B$7:$R$2843,3,0)</f>
        <v>44413</v>
      </c>
      <c r="C13" s="65">
        <f>VLOOKUP($A13,'Return Data'!$B$7:$R$2843,4,0)</f>
        <v>2734.5574000000001</v>
      </c>
      <c r="D13" s="65">
        <f>VLOOKUP($A13,'Return Data'!$B$7:$R$2843,5,0)</f>
        <v>2.7978999999999998</v>
      </c>
      <c r="E13" s="66">
        <f t="shared" si="0"/>
        <v>21</v>
      </c>
      <c r="F13" s="65">
        <f>VLOOKUP($A13,'Return Data'!$B$7:$R$2843,6,0)</f>
        <v>2.7132999999999998</v>
      </c>
      <c r="G13" s="66">
        <f t="shared" si="1"/>
        <v>18</v>
      </c>
      <c r="H13" s="65">
        <f>VLOOKUP($A13,'Return Data'!$B$7:$R$2843,7,0)</f>
        <v>2.6648000000000001</v>
      </c>
      <c r="I13" s="66">
        <f t="shared" si="2"/>
        <v>19</v>
      </c>
      <c r="J13" s="65">
        <f>VLOOKUP($A13,'Return Data'!$B$7:$R$2843,8,0)</f>
        <v>2.996</v>
      </c>
      <c r="K13" s="66">
        <f t="shared" si="3"/>
        <v>20</v>
      </c>
      <c r="L13" s="65">
        <f>VLOOKUP($A13,'Return Data'!$B$7:$R$2843,9,0)</f>
        <v>3.2797999999999998</v>
      </c>
      <c r="M13" s="66">
        <f t="shared" si="4"/>
        <v>20</v>
      </c>
      <c r="N13" s="65">
        <f>VLOOKUP($A13,'Return Data'!$B$7:$R$2843,10,0)</f>
        <v>2.9497</v>
      </c>
      <c r="O13" s="66">
        <f t="shared" si="5"/>
        <v>21</v>
      </c>
      <c r="P13" s="65">
        <f>VLOOKUP($A13,'Return Data'!$B$7:$R$2843,11,0)</f>
        <v>3.2130999999999998</v>
      </c>
      <c r="Q13" s="66">
        <f t="shared" si="6"/>
        <v>22</v>
      </c>
      <c r="R13" s="65">
        <f>VLOOKUP($A13,'Return Data'!$B$7:$R$2843,12,0)</f>
        <v>2.9371999999999998</v>
      </c>
      <c r="S13" s="66">
        <f t="shared" si="7"/>
        <v>22</v>
      </c>
      <c r="T13" s="65">
        <f>VLOOKUP($A13,'Return Data'!$B$7:$R$2843,13,0)</f>
        <v>3.0958999999999999</v>
      </c>
      <c r="U13" s="66">
        <f t="shared" si="8"/>
        <v>22</v>
      </c>
      <c r="V13" s="65">
        <f>VLOOKUP($A13,'Return Data'!$B$7:$R$2843,17,0)</f>
        <v>4.5198</v>
      </c>
      <c r="W13" s="66">
        <f t="shared" si="9"/>
        <v>18</v>
      </c>
      <c r="X13" s="65">
        <f>VLOOKUP($A13,'Return Data'!$B$7:$R$2843,14,0)</f>
        <v>4.9071999999999996</v>
      </c>
      <c r="Y13" s="66">
        <f t="shared" si="11"/>
        <v>13</v>
      </c>
      <c r="Z13" s="65">
        <f>VLOOKUP($A13,'Return Data'!$B$7:$R$2843,16,0)</f>
        <v>6.9246999999999996</v>
      </c>
      <c r="AA13" s="67">
        <f t="shared" si="10"/>
        <v>12</v>
      </c>
    </row>
    <row r="14" spans="1:27" x14ac:dyDescent="0.3">
      <c r="A14" s="63" t="s">
        <v>1508</v>
      </c>
      <c r="B14" s="64">
        <f>VLOOKUP($A14,'Return Data'!$B$7:$R$2843,3,0)</f>
        <v>44413</v>
      </c>
      <c r="C14" s="65">
        <f>VLOOKUP($A14,'Return Data'!$B$7:$R$2843,4,0)</f>
        <v>30.714300000000001</v>
      </c>
      <c r="D14" s="65">
        <f>VLOOKUP($A14,'Return Data'!$B$7:$R$2843,5,0)</f>
        <v>13.1957</v>
      </c>
      <c r="E14" s="66">
        <f t="shared" si="0"/>
        <v>1</v>
      </c>
      <c r="F14" s="65">
        <f>VLOOKUP($A14,'Return Data'!$B$7:$R$2843,6,0)</f>
        <v>10.625400000000001</v>
      </c>
      <c r="G14" s="66">
        <f t="shared" si="1"/>
        <v>1</v>
      </c>
      <c r="H14" s="65">
        <f>VLOOKUP($A14,'Return Data'!$B$7:$R$2843,7,0)</f>
        <v>10.7003</v>
      </c>
      <c r="I14" s="66">
        <f t="shared" si="2"/>
        <v>1</v>
      </c>
      <c r="J14" s="65">
        <f>VLOOKUP($A14,'Return Data'!$B$7:$R$2843,8,0)</f>
        <v>11.013299999999999</v>
      </c>
      <c r="K14" s="66">
        <f t="shared" si="3"/>
        <v>1</v>
      </c>
      <c r="L14" s="65">
        <f>VLOOKUP($A14,'Return Data'!$B$7:$R$2843,9,0)</f>
        <v>11.973599999999999</v>
      </c>
      <c r="M14" s="66">
        <f t="shared" si="4"/>
        <v>2</v>
      </c>
      <c r="N14" s="65">
        <f>VLOOKUP($A14,'Return Data'!$B$7:$R$2843,10,0)</f>
        <v>7.8723999999999998</v>
      </c>
      <c r="O14" s="66">
        <f t="shared" si="5"/>
        <v>2</v>
      </c>
      <c r="P14" s="65">
        <f>VLOOKUP($A14,'Return Data'!$B$7:$R$2843,11,0)</f>
        <v>9.2501999999999995</v>
      </c>
      <c r="Q14" s="66">
        <f t="shared" si="6"/>
        <v>2</v>
      </c>
      <c r="R14" s="65">
        <f>VLOOKUP($A14,'Return Data'!$B$7:$R$2843,12,0)</f>
        <v>8.2314000000000007</v>
      </c>
      <c r="S14" s="66">
        <f t="shared" si="7"/>
        <v>2</v>
      </c>
      <c r="T14" s="65">
        <f>VLOOKUP($A14,'Return Data'!$B$7:$R$2843,13,0)</f>
        <v>8.3767999999999994</v>
      </c>
      <c r="U14" s="66">
        <f t="shared" si="8"/>
        <v>2</v>
      </c>
      <c r="V14" s="65">
        <f>VLOOKUP($A14,'Return Data'!$B$7:$R$2843,17,0)</f>
        <v>6.4097</v>
      </c>
      <c r="W14" s="66">
        <f t="shared" si="9"/>
        <v>3</v>
      </c>
      <c r="X14" s="65">
        <f>VLOOKUP($A14,'Return Data'!$B$7:$R$2843,14,0)</f>
        <v>7.5265000000000004</v>
      </c>
      <c r="Y14" s="66">
        <f t="shared" si="11"/>
        <v>2</v>
      </c>
      <c r="Z14" s="65">
        <f>VLOOKUP($A14,'Return Data'!$B$7:$R$2843,16,0)</f>
        <v>8.5739999999999998</v>
      </c>
      <c r="AA14" s="67">
        <f t="shared" si="10"/>
        <v>1</v>
      </c>
    </row>
    <row r="15" spans="1:27" x14ac:dyDescent="0.3">
      <c r="A15" s="63" t="s">
        <v>1511</v>
      </c>
      <c r="B15" s="64">
        <f>VLOOKUP($A15,'Return Data'!$B$7:$R$2843,3,0)</f>
        <v>44413</v>
      </c>
      <c r="C15" s="65">
        <f>VLOOKUP($A15,'Return Data'!$B$7:$R$2843,4,0)</f>
        <v>12.0039</v>
      </c>
      <c r="D15" s="65">
        <f>VLOOKUP($A15,'Return Data'!$B$7:$R$2843,5,0)</f>
        <v>4.2573999999999996</v>
      </c>
      <c r="E15" s="66">
        <f t="shared" si="0"/>
        <v>10</v>
      </c>
      <c r="F15" s="65">
        <f>VLOOKUP($A15,'Return Data'!$B$7:$R$2843,6,0)</f>
        <v>4.2584</v>
      </c>
      <c r="G15" s="66">
        <f t="shared" si="1"/>
        <v>3</v>
      </c>
      <c r="H15" s="65">
        <f>VLOOKUP($A15,'Return Data'!$B$7:$R$2843,7,0)</f>
        <v>3.6078999999999999</v>
      </c>
      <c r="I15" s="66">
        <f t="shared" si="2"/>
        <v>4</v>
      </c>
      <c r="J15" s="65">
        <f>VLOOKUP($A15,'Return Data'!$B$7:$R$2843,8,0)</f>
        <v>3.6757</v>
      </c>
      <c r="K15" s="66">
        <f t="shared" si="3"/>
        <v>5</v>
      </c>
      <c r="L15" s="65">
        <f>VLOOKUP($A15,'Return Data'!$B$7:$R$2843,9,0)</f>
        <v>4.3019999999999996</v>
      </c>
      <c r="M15" s="66">
        <f t="shared" si="4"/>
        <v>4</v>
      </c>
      <c r="N15" s="65">
        <f>VLOOKUP($A15,'Return Data'!$B$7:$R$2843,10,0)</f>
        <v>3.6726000000000001</v>
      </c>
      <c r="O15" s="66">
        <f t="shared" si="5"/>
        <v>5</v>
      </c>
      <c r="P15" s="65">
        <f>VLOOKUP($A15,'Return Data'!$B$7:$R$2843,11,0)</f>
        <v>4.0545999999999998</v>
      </c>
      <c r="Q15" s="66">
        <f t="shared" si="6"/>
        <v>6</v>
      </c>
      <c r="R15" s="65">
        <f>VLOOKUP($A15,'Return Data'!$B$7:$R$2843,12,0)</f>
        <v>3.7229000000000001</v>
      </c>
      <c r="S15" s="66">
        <f t="shared" si="7"/>
        <v>5</v>
      </c>
      <c r="T15" s="65">
        <f>VLOOKUP($A15,'Return Data'!$B$7:$R$2843,13,0)</f>
        <v>4.0488</v>
      </c>
      <c r="U15" s="66">
        <f t="shared" si="8"/>
        <v>5</v>
      </c>
      <c r="V15" s="65">
        <f>VLOOKUP($A15,'Return Data'!$B$7:$R$2843,17,0)</f>
        <v>5.6254999999999997</v>
      </c>
      <c r="W15" s="66">
        <f t="shared" si="9"/>
        <v>6</v>
      </c>
      <c r="X15" s="65"/>
      <c r="Y15" s="66"/>
      <c r="Z15" s="65">
        <f>VLOOKUP($A15,'Return Data'!$B$7:$R$2843,16,0)</f>
        <v>6.5808999999999997</v>
      </c>
      <c r="AA15" s="67">
        <f t="shared" si="10"/>
        <v>14</v>
      </c>
    </row>
    <row r="16" spans="1:27" x14ac:dyDescent="0.3">
      <c r="A16" s="63" t="s">
        <v>1513</v>
      </c>
      <c r="B16" s="64">
        <f>VLOOKUP($A16,'Return Data'!$B$7:$R$2843,3,0)</f>
        <v>44413</v>
      </c>
      <c r="C16" s="65">
        <f>VLOOKUP($A16,'Return Data'!$B$7:$R$2843,4,0)</f>
        <v>1070.8867</v>
      </c>
      <c r="D16" s="65">
        <f>VLOOKUP($A16,'Return Data'!$B$7:$R$2843,5,0)</f>
        <v>4.0769000000000002</v>
      </c>
      <c r="E16" s="66">
        <f t="shared" si="0"/>
        <v>13</v>
      </c>
      <c r="F16" s="65">
        <f>VLOOKUP($A16,'Return Data'!$B$7:$R$2843,6,0)</f>
        <v>2.6341000000000001</v>
      </c>
      <c r="G16" s="66">
        <f t="shared" si="1"/>
        <v>21</v>
      </c>
      <c r="H16" s="65">
        <f>VLOOKUP($A16,'Return Data'!$B$7:$R$2843,7,0)</f>
        <v>2.8216999999999999</v>
      </c>
      <c r="I16" s="66">
        <f t="shared" si="2"/>
        <v>15</v>
      </c>
      <c r="J16" s="65">
        <f>VLOOKUP($A16,'Return Data'!$B$7:$R$2843,8,0)</f>
        <v>3.3698999999999999</v>
      </c>
      <c r="K16" s="66">
        <f t="shared" si="3"/>
        <v>13</v>
      </c>
      <c r="L16" s="65">
        <f>VLOOKUP($A16,'Return Data'!$B$7:$R$2843,9,0)</f>
        <v>3.9719000000000002</v>
      </c>
      <c r="M16" s="66">
        <f t="shared" si="4"/>
        <v>8</v>
      </c>
      <c r="N16" s="65">
        <f>VLOOKUP($A16,'Return Data'!$B$7:$R$2843,10,0)</f>
        <v>3.4645000000000001</v>
      </c>
      <c r="O16" s="66">
        <f t="shared" si="5"/>
        <v>7</v>
      </c>
      <c r="P16" s="65">
        <f>VLOOKUP($A16,'Return Data'!$B$7:$R$2843,11,0)</f>
        <v>3.7576000000000001</v>
      </c>
      <c r="Q16" s="66">
        <f t="shared" si="6"/>
        <v>8</v>
      </c>
      <c r="R16" s="65">
        <f>VLOOKUP($A16,'Return Data'!$B$7:$R$2843,12,0)</f>
        <v>3.452</v>
      </c>
      <c r="S16" s="66">
        <f t="shared" si="7"/>
        <v>9</v>
      </c>
      <c r="T16" s="65">
        <f>VLOOKUP($A16,'Return Data'!$B$7:$R$2843,13,0)</f>
        <v>3.6301999999999999</v>
      </c>
      <c r="U16" s="66">
        <f t="shared" si="8"/>
        <v>12</v>
      </c>
      <c r="V16" s="65"/>
      <c r="W16" s="66"/>
      <c r="X16" s="65"/>
      <c r="Y16" s="66"/>
      <c r="Z16" s="65">
        <f>VLOOKUP($A16,'Return Data'!$B$7:$R$2843,16,0)</f>
        <v>4.6155999999999997</v>
      </c>
      <c r="AA16" s="67">
        <f t="shared" si="10"/>
        <v>22</v>
      </c>
    </row>
    <row r="17" spans="1:27" x14ac:dyDescent="0.3">
      <c r="A17" s="63" t="s">
        <v>1514</v>
      </c>
      <c r="B17" s="64">
        <f>VLOOKUP($A17,'Return Data'!$B$7:$R$2843,3,0)</f>
        <v>44413</v>
      </c>
      <c r="C17" s="65">
        <f>VLOOKUP($A17,'Return Data'!$B$7:$R$2843,4,0)</f>
        <v>21.883500000000002</v>
      </c>
      <c r="D17" s="65">
        <f>VLOOKUP($A17,'Return Data'!$B$7:$R$2843,5,0)</f>
        <v>3.6698</v>
      </c>
      <c r="E17" s="66">
        <f t="shared" si="0"/>
        <v>16</v>
      </c>
      <c r="F17" s="65">
        <f>VLOOKUP($A17,'Return Data'!$B$7:$R$2843,6,0)</f>
        <v>2.8917999999999999</v>
      </c>
      <c r="G17" s="66">
        <f t="shared" si="1"/>
        <v>16</v>
      </c>
      <c r="H17" s="65">
        <f>VLOOKUP($A17,'Return Data'!$B$7:$R$2843,7,0)</f>
        <v>2.8847</v>
      </c>
      <c r="I17" s="66">
        <f t="shared" si="2"/>
        <v>13</v>
      </c>
      <c r="J17" s="65">
        <f>VLOOKUP($A17,'Return Data'!$B$7:$R$2843,8,0)</f>
        <v>3.4117999999999999</v>
      </c>
      <c r="K17" s="66">
        <f t="shared" si="3"/>
        <v>11</v>
      </c>
      <c r="L17" s="65">
        <f>VLOOKUP($A17,'Return Data'!$B$7:$R$2843,9,0)</f>
        <v>4.1574999999999998</v>
      </c>
      <c r="M17" s="66">
        <f t="shared" si="4"/>
        <v>6</v>
      </c>
      <c r="N17" s="65">
        <f>VLOOKUP($A17,'Return Data'!$B$7:$R$2843,10,0)</f>
        <v>4.1307999999999998</v>
      </c>
      <c r="O17" s="66">
        <f t="shared" si="5"/>
        <v>4</v>
      </c>
      <c r="P17" s="65">
        <f>VLOOKUP($A17,'Return Data'!$B$7:$R$2843,11,0)</f>
        <v>4.4482999999999997</v>
      </c>
      <c r="Q17" s="66">
        <f t="shared" si="6"/>
        <v>4</v>
      </c>
      <c r="R17" s="65">
        <f>VLOOKUP($A17,'Return Data'!$B$7:$R$2843,12,0)</f>
        <v>4.1772</v>
      </c>
      <c r="S17" s="66">
        <f t="shared" si="7"/>
        <v>3</v>
      </c>
      <c r="T17" s="65">
        <f>VLOOKUP($A17,'Return Data'!$B$7:$R$2843,13,0)</f>
        <v>4.6981999999999999</v>
      </c>
      <c r="U17" s="66">
        <f t="shared" si="8"/>
        <v>3</v>
      </c>
      <c r="V17" s="65">
        <f>VLOOKUP($A17,'Return Data'!$B$7:$R$2843,17,0)</f>
        <v>6.1245000000000003</v>
      </c>
      <c r="W17" s="66">
        <f t="shared" si="9"/>
        <v>5</v>
      </c>
      <c r="X17" s="65">
        <f>VLOOKUP($A17,'Return Data'!$B$7:$R$2843,14,0)</f>
        <v>6.8940999999999999</v>
      </c>
      <c r="Y17" s="66">
        <f t="shared" si="11"/>
        <v>4</v>
      </c>
      <c r="Z17" s="65">
        <f>VLOOKUP($A17,'Return Data'!$B$7:$R$2843,16,0)</f>
        <v>7.9272999999999998</v>
      </c>
      <c r="AA17" s="67">
        <f t="shared" si="10"/>
        <v>3</v>
      </c>
    </row>
    <row r="18" spans="1:27" x14ac:dyDescent="0.3">
      <c r="A18" s="63" t="s">
        <v>1516</v>
      </c>
      <c r="B18" s="64">
        <f>VLOOKUP($A18,'Return Data'!$B$7:$R$2843,3,0)</f>
        <v>44413</v>
      </c>
      <c r="C18" s="65">
        <f>VLOOKUP($A18,'Return Data'!$B$7:$R$2843,4,0)</f>
        <v>2192.0758999999998</v>
      </c>
      <c r="D18" s="65">
        <f>VLOOKUP($A18,'Return Data'!$B$7:$R$2843,5,0)</f>
        <v>3.2905000000000002</v>
      </c>
      <c r="E18" s="66">
        <f t="shared" si="0"/>
        <v>17</v>
      </c>
      <c r="F18" s="65">
        <f>VLOOKUP($A18,'Return Data'!$B$7:$R$2843,6,0)</f>
        <v>2.9079000000000002</v>
      </c>
      <c r="G18" s="66">
        <f t="shared" si="1"/>
        <v>15</v>
      </c>
      <c r="H18" s="65">
        <f>VLOOKUP($A18,'Return Data'!$B$7:$R$2843,7,0)</f>
        <v>1.5227999999999999</v>
      </c>
      <c r="I18" s="66">
        <f t="shared" si="2"/>
        <v>27</v>
      </c>
      <c r="J18" s="65">
        <f>VLOOKUP($A18,'Return Data'!$B$7:$R$2843,8,0)</f>
        <v>2.5874999999999999</v>
      </c>
      <c r="K18" s="66">
        <f t="shared" si="3"/>
        <v>24</v>
      </c>
      <c r="L18" s="65">
        <f>VLOOKUP($A18,'Return Data'!$B$7:$R$2843,9,0)</f>
        <v>3.2343000000000002</v>
      </c>
      <c r="M18" s="66">
        <f t="shared" si="4"/>
        <v>21</v>
      </c>
      <c r="N18" s="65">
        <f>VLOOKUP($A18,'Return Data'!$B$7:$R$2843,10,0)</f>
        <v>3.1701000000000001</v>
      </c>
      <c r="O18" s="66">
        <f t="shared" si="5"/>
        <v>17</v>
      </c>
      <c r="P18" s="65">
        <f>VLOOKUP($A18,'Return Data'!$B$7:$R$2843,11,0)</f>
        <v>3.2947000000000002</v>
      </c>
      <c r="Q18" s="66">
        <f t="shared" si="6"/>
        <v>21</v>
      </c>
      <c r="R18" s="65">
        <f>VLOOKUP($A18,'Return Data'!$B$7:$R$2843,12,0)</f>
        <v>3.6856</v>
      </c>
      <c r="S18" s="66">
        <f t="shared" si="7"/>
        <v>6</v>
      </c>
      <c r="T18" s="65">
        <f>VLOOKUP($A18,'Return Data'!$B$7:$R$2843,13,0)</f>
        <v>3.9083999999999999</v>
      </c>
      <c r="U18" s="66">
        <f t="shared" si="8"/>
        <v>6</v>
      </c>
      <c r="V18" s="65">
        <f>VLOOKUP($A18,'Return Data'!$B$7:$R$2843,17,0)</f>
        <v>7.2125000000000004</v>
      </c>
      <c r="W18" s="66">
        <f t="shared" si="9"/>
        <v>1</v>
      </c>
      <c r="X18" s="65">
        <f>VLOOKUP($A18,'Return Data'!$B$7:$R$2843,14,0)</f>
        <v>5.6425000000000001</v>
      </c>
      <c r="Y18" s="66">
        <f t="shared" si="11"/>
        <v>10</v>
      </c>
      <c r="Z18" s="65">
        <f>VLOOKUP($A18,'Return Data'!$B$7:$R$2843,16,0)</f>
        <v>7.4457000000000004</v>
      </c>
      <c r="AA18" s="67">
        <f t="shared" si="10"/>
        <v>7</v>
      </c>
    </row>
    <row r="19" spans="1:27" x14ac:dyDescent="0.3">
      <c r="A19" s="63" t="s">
        <v>1519</v>
      </c>
      <c r="B19" s="64">
        <f>VLOOKUP($A19,'Return Data'!$B$7:$R$2843,3,0)</f>
        <v>44413</v>
      </c>
      <c r="C19" s="65">
        <f>VLOOKUP($A19,'Return Data'!$B$7:$R$2843,4,0)</f>
        <v>12.0623</v>
      </c>
      <c r="D19" s="65">
        <f>VLOOKUP($A19,'Return Data'!$B$7:$R$2843,5,0)</f>
        <v>5.1448999999999998</v>
      </c>
      <c r="E19" s="66">
        <f t="shared" si="0"/>
        <v>3</v>
      </c>
      <c r="F19" s="65">
        <f>VLOOKUP($A19,'Return Data'!$B$7:$R$2843,6,0)</f>
        <v>3.7332000000000001</v>
      </c>
      <c r="G19" s="66">
        <f t="shared" si="1"/>
        <v>6</v>
      </c>
      <c r="H19" s="65">
        <f>VLOOKUP($A19,'Return Data'!$B$7:$R$2843,7,0)</f>
        <v>3.4605000000000001</v>
      </c>
      <c r="I19" s="66">
        <f t="shared" si="2"/>
        <v>5</v>
      </c>
      <c r="J19" s="65">
        <f>VLOOKUP($A19,'Return Data'!$B$7:$R$2843,8,0)</f>
        <v>3.5062000000000002</v>
      </c>
      <c r="K19" s="66">
        <f t="shared" si="3"/>
        <v>10</v>
      </c>
      <c r="L19" s="65">
        <f>VLOOKUP($A19,'Return Data'!$B$7:$R$2843,9,0)</f>
        <v>3.6915</v>
      </c>
      <c r="M19" s="66">
        <f t="shared" si="4"/>
        <v>13</v>
      </c>
      <c r="N19" s="65">
        <f>VLOOKUP($A19,'Return Data'!$B$7:$R$2843,10,0)</f>
        <v>3.3433000000000002</v>
      </c>
      <c r="O19" s="66">
        <f t="shared" si="5"/>
        <v>13</v>
      </c>
      <c r="P19" s="65">
        <f>VLOOKUP($A19,'Return Data'!$B$7:$R$2843,11,0)</f>
        <v>3.5815999999999999</v>
      </c>
      <c r="Q19" s="66">
        <f t="shared" si="6"/>
        <v>15</v>
      </c>
      <c r="R19" s="65">
        <f>VLOOKUP($A19,'Return Data'!$B$7:$R$2843,12,0)</f>
        <v>3.2936000000000001</v>
      </c>
      <c r="S19" s="66">
        <f t="shared" si="7"/>
        <v>17</v>
      </c>
      <c r="T19" s="65">
        <f>VLOOKUP($A19,'Return Data'!$B$7:$R$2843,13,0)</f>
        <v>3.4476</v>
      </c>
      <c r="U19" s="66">
        <f t="shared" si="8"/>
        <v>16</v>
      </c>
      <c r="V19" s="65">
        <f>VLOOKUP($A19,'Return Data'!$B$7:$R$2843,17,0)</f>
        <v>5.2042999999999999</v>
      </c>
      <c r="W19" s="66">
        <f t="shared" si="9"/>
        <v>9</v>
      </c>
      <c r="X19" s="65"/>
      <c r="Y19" s="66"/>
      <c r="Z19" s="65">
        <f>VLOOKUP($A19,'Return Data'!$B$7:$R$2843,16,0)</f>
        <v>6.3360000000000003</v>
      </c>
      <c r="AA19" s="67">
        <f t="shared" si="10"/>
        <v>15</v>
      </c>
    </row>
    <row r="20" spans="1:27" x14ac:dyDescent="0.3">
      <c r="A20" s="63" t="s">
        <v>1522</v>
      </c>
      <c r="B20" s="64">
        <f>VLOOKUP($A20,'Return Data'!$B$7:$R$2843,3,0)</f>
        <v>44413</v>
      </c>
      <c r="C20" s="65">
        <f>VLOOKUP($A20,'Return Data'!$B$7:$R$2843,4,0)</f>
        <v>2153.5203999999999</v>
      </c>
      <c r="D20" s="65">
        <f>VLOOKUP($A20,'Return Data'!$B$7:$R$2843,5,0)</f>
        <v>2.6917</v>
      </c>
      <c r="E20" s="66">
        <f t="shared" si="0"/>
        <v>23</v>
      </c>
      <c r="F20" s="65">
        <f>VLOOKUP($A20,'Return Data'!$B$7:$R$2843,6,0)</f>
        <v>2.6898</v>
      </c>
      <c r="G20" s="66">
        <f t="shared" si="1"/>
        <v>19</v>
      </c>
      <c r="H20" s="65">
        <f>VLOOKUP($A20,'Return Data'!$B$7:$R$2843,7,0)</f>
        <v>2.5118</v>
      </c>
      <c r="I20" s="66">
        <f t="shared" si="2"/>
        <v>21</v>
      </c>
      <c r="J20" s="65">
        <f>VLOOKUP($A20,'Return Data'!$B$7:$R$2843,8,0)</f>
        <v>3.1999</v>
      </c>
      <c r="K20" s="66">
        <f t="shared" si="3"/>
        <v>16</v>
      </c>
      <c r="L20" s="65">
        <f>VLOOKUP($A20,'Return Data'!$B$7:$R$2843,9,0)</f>
        <v>3.6143000000000001</v>
      </c>
      <c r="M20" s="66">
        <f t="shared" si="4"/>
        <v>16</v>
      </c>
      <c r="N20" s="65">
        <f>VLOOKUP($A20,'Return Data'!$B$7:$R$2843,10,0)</f>
        <v>3.0215000000000001</v>
      </c>
      <c r="O20" s="66">
        <f t="shared" si="5"/>
        <v>20</v>
      </c>
      <c r="P20" s="65">
        <f>VLOOKUP($A20,'Return Data'!$B$7:$R$2843,11,0)</f>
        <v>3.3603000000000001</v>
      </c>
      <c r="Q20" s="66">
        <f t="shared" si="6"/>
        <v>18</v>
      </c>
      <c r="R20" s="65">
        <f>VLOOKUP($A20,'Return Data'!$B$7:$R$2843,12,0)</f>
        <v>3.0768</v>
      </c>
      <c r="S20" s="66">
        <f t="shared" si="7"/>
        <v>21</v>
      </c>
      <c r="T20" s="65">
        <f>VLOOKUP($A20,'Return Data'!$B$7:$R$2843,13,0)</f>
        <v>3.1798000000000002</v>
      </c>
      <c r="U20" s="66">
        <f t="shared" si="8"/>
        <v>21</v>
      </c>
      <c r="V20" s="65">
        <f>VLOOKUP($A20,'Return Data'!$B$7:$R$2843,17,0)</f>
        <v>4.7699999999999996</v>
      </c>
      <c r="W20" s="66">
        <f t="shared" si="9"/>
        <v>14</v>
      </c>
      <c r="X20" s="65">
        <f>VLOOKUP($A20,'Return Data'!$B$7:$R$2843,14,0)</f>
        <v>5.8784000000000001</v>
      </c>
      <c r="Y20" s="66">
        <f t="shared" si="11"/>
        <v>8</v>
      </c>
      <c r="Z20" s="65">
        <f>VLOOKUP($A20,'Return Data'!$B$7:$R$2843,16,0)</f>
        <v>7.5011000000000001</v>
      </c>
      <c r="AA20" s="67">
        <f t="shared" si="10"/>
        <v>5</v>
      </c>
    </row>
    <row r="21" spans="1:27" x14ac:dyDescent="0.3">
      <c r="A21" s="63" t="s">
        <v>1526</v>
      </c>
      <c r="B21" s="64">
        <f>VLOOKUP($A21,'Return Data'!$B$7:$R$2843,3,0)</f>
        <v>44413</v>
      </c>
      <c r="C21" s="65">
        <f>VLOOKUP($A21,'Return Data'!$B$7:$R$2843,4,0)</f>
        <v>34.133200000000002</v>
      </c>
      <c r="D21" s="65">
        <f>VLOOKUP($A21,'Return Data'!$B$7:$R$2843,5,0)</f>
        <v>4.3848000000000003</v>
      </c>
      <c r="E21" s="66">
        <f t="shared" si="0"/>
        <v>6</v>
      </c>
      <c r="F21" s="65">
        <f>VLOOKUP($A21,'Return Data'!$B$7:$R$2843,6,0)</f>
        <v>3.4942000000000002</v>
      </c>
      <c r="G21" s="66">
        <f t="shared" si="1"/>
        <v>9</v>
      </c>
      <c r="H21" s="65">
        <f>VLOOKUP($A21,'Return Data'!$B$7:$R$2843,7,0)</f>
        <v>3.2865000000000002</v>
      </c>
      <c r="I21" s="66">
        <f t="shared" si="2"/>
        <v>7</v>
      </c>
      <c r="J21" s="65">
        <f>VLOOKUP($A21,'Return Data'!$B$7:$R$2843,8,0)</f>
        <v>3.5796000000000001</v>
      </c>
      <c r="K21" s="66">
        <f t="shared" si="3"/>
        <v>8</v>
      </c>
      <c r="L21" s="65">
        <f>VLOOKUP($A21,'Return Data'!$B$7:$R$2843,9,0)</f>
        <v>4.0011999999999999</v>
      </c>
      <c r="M21" s="66">
        <f t="shared" si="4"/>
        <v>7</v>
      </c>
      <c r="N21" s="65">
        <f>VLOOKUP($A21,'Return Data'!$B$7:$R$2843,10,0)</f>
        <v>3.4079000000000002</v>
      </c>
      <c r="O21" s="66">
        <f t="shared" si="5"/>
        <v>11</v>
      </c>
      <c r="P21" s="65">
        <f>VLOOKUP($A21,'Return Data'!$B$7:$R$2843,11,0)</f>
        <v>3.6118999999999999</v>
      </c>
      <c r="Q21" s="66">
        <f t="shared" si="6"/>
        <v>13</v>
      </c>
      <c r="R21" s="65">
        <f>VLOOKUP($A21,'Return Data'!$B$7:$R$2843,12,0)</f>
        <v>3.3222999999999998</v>
      </c>
      <c r="S21" s="66">
        <f t="shared" si="7"/>
        <v>15</v>
      </c>
      <c r="T21" s="65">
        <f>VLOOKUP($A21,'Return Data'!$B$7:$R$2843,13,0)</f>
        <v>3.5661</v>
      </c>
      <c r="U21" s="66">
        <f t="shared" si="8"/>
        <v>15</v>
      </c>
      <c r="V21" s="65">
        <f>VLOOKUP($A21,'Return Data'!$B$7:$R$2843,17,0)</f>
        <v>5.2767999999999997</v>
      </c>
      <c r="W21" s="66">
        <f t="shared" si="9"/>
        <v>8</v>
      </c>
      <c r="X21" s="65">
        <f>VLOOKUP($A21,'Return Data'!$B$7:$R$2843,14,0)</f>
        <v>6.2435</v>
      </c>
      <c r="Y21" s="66">
        <f t="shared" si="11"/>
        <v>6</v>
      </c>
      <c r="Z21" s="65">
        <f>VLOOKUP($A21,'Return Data'!$B$7:$R$2843,16,0)</f>
        <v>7.4938000000000002</v>
      </c>
      <c r="AA21" s="67">
        <f t="shared" si="10"/>
        <v>6</v>
      </c>
    </row>
    <row r="22" spans="1:27" x14ac:dyDescent="0.3">
      <c r="A22" s="63" t="s">
        <v>1528</v>
      </c>
      <c r="B22" s="64">
        <f>VLOOKUP($A22,'Return Data'!$B$7:$R$2843,3,0)</f>
        <v>44413</v>
      </c>
      <c r="C22" s="65">
        <f>VLOOKUP($A22,'Return Data'!$B$7:$R$2843,4,0)</f>
        <v>34.638800000000003</v>
      </c>
      <c r="D22" s="65">
        <f>VLOOKUP($A22,'Return Data'!$B$7:$R$2843,5,0)</f>
        <v>3.2669000000000001</v>
      </c>
      <c r="E22" s="66">
        <f t="shared" si="0"/>
        <v>18</v>
      </c>
      <c r="F22" s="65">
        <f>VLOOKUP($A22,'Return Data'!$B$7:$R$2843,6,0)</f>
        <v>3.5486</v>
      </c>
      <c r="G22" s="66">
        <f t="shared" si="1"/>
        <v>8</v>
      </c>
      <c r="H22" s="65">
        <f>VLOOKUP($A22,'Return Data'!$B$7:$R$2843,7,0)</f>
        <v>3.2534999999999998</v>
      </c>
      <c r="I22" s="66">
        <f t="shared" si="2"/>
        <v>8</v>
      </c>
      <c r="J22" s="65">
        <f>VLOOKUP($A22,'Return Data'!$B$7:$R$2843,8,0)</f>
        <v>3.5724999999999998</v>
      </c>
      <c r="K22" s="66">
        <f t="shared" si="3"/>
        <v>9</v>
      </c>
      <c r="L22" s="65">
        <f>VLOOKUP($A22,'Return Data'!$B$7:$R$2843,9,0)</f>
        <v>3.7031000000000001</v>
      </c>
      <c r="M22" s="66">
        <f t="shared" si="4"/>
        <v>12</v>
      </c>
      <c r="N22" s="65">
        <f>VLOOKUP($A22,'Return Data'!$B$7:$R$2843,10,0)</f>
        <v>3.3752</v>
      </c>
      <c r="O22" s="66">
        <f t="shared" si="5"/>
        <v>12</v>
      </c>
      <c r="P22" s="65">
        <f>VLOOKUP($A22,'Return Data'!$B$7:$R$2843,11,0)</f>
        <v>3.6160999999999999</v>
      </c>
      <c r="Q22" s="66">
        <f t="shared" si="6"/>
        <v>12</v>
      </c>
      <c r="R22" s="65">
        <f>VLOOKUP($A22,'Return Data'!$B$7:$R$2843,12,0)</f>
        <v>3.3468</v>
      </c>
      <c r="S22" s="66">
        <f t="shared" si="7"/>
        <v>14</v>
      </c>
      <c r="T22" s="65">
        <f>VLOOKUP($A22,'Return Data'!$B$7:$R$2843,13,0)</f>
        <v>3.4302999999999999</v>
      </c>
      <c r="U22" s="66">
        <f t="shared" si="8"/>
        <v>17</v>
      </c>
      <c r="V22" s="65">
        <f>VLOOKUP($A22,'Return Data'!$B$7:$R$2843,17,0)</f>
        <v>5.0641999999999996</v>
      </c>
      <c r="W22" s="66">
        <f t="shared" si="9"/>
        <v>10</v>
      </c>
      <c r="X22" s="65">
        <f>VLOOKUP($A22,'Return Data'!$B$7:$R$2843,14,0)</f>
        <v>6.0944000000000003</v>
      </c>
      <c r="Y22" s="66">
        <f t="shared" si="11"/>
        <v>7</v>
      </c>
      <c r="Z22" s="65">
        <f>VLOOKUP($A22,'Return Data'!$B$7:$R$2843,16,0)</f>
        <v>3.8391000000000002</v>
      </c>
      <c r="AA22" s="67">
        <f t="shared" si="10"/>
        <v>27</v>
      </c>
    </row>
    <row r="23" spans="1:27" x14ac:dyDescent="0.3">
      <c r="A23" s="63" t="s">
        <v>1531</v>
      </c>
      <c r="B23" s="64">
        <f>VLOOKUP($A23,'Return Data'!$B$7:$R$2843,3,0)</f>
        <v>44413</v>
      </c>
      <c r="C23" s="65">
        <f>VLOOKUP($A23,'Return Data'!$B$7:$R$2843,4,0)</f>
        <v>1068.1101000000001</v>
      </c>
      <c r="D23" s="65">
        <f>VLOOKUP($A23,'Return Data'!$B$7:$R$2843,5,0)</f>
        <v>3.7081</v>
      </c>
      <c r="E23" s="66">
        <f t="shared" si="0"/>
        <v>15</v>
      </c>
      <c r="F23" s="65">
        <f>VLOOKUP($A23,'Return Data'!$B$7:$R$2843,6,0)</f>
        <v>3.7418999999999998</v>
      </c>
      <c r="G23" s="66">
        <f t="shared" si="1"/>
        <v>5</v>
      </c>
      <c r="H23" s="65">
        <f>VLOOKUP($A23,'Return Data'!$B$7:$R$2843,7,0)</f>
        <v>3.4037999999999999</v>
      </c>
      <c r="I23" s="66">
        <f t="shared" si="2"/>
        <v>6</v>
      </c>
      <c r="J23" s="65">
        <f>VLOOKUP($A23,'Return Data'!$B$7:$R$2843,8,0)</f>
        <v>3.8035999999999999</v>
      </c>
      <c r="K23" s="66">
        <f t="shared" si="3"/>
        <v>4</v>
      </c>
      <c r="L23" s="65">
        <f>VLOOKUP($A23,'Return Data'!$B$7:$R$2843,9,0)</f>
        <v>3.5724999999999998</v>
      </c>
      <c r="M23" s="66">
        <f t="shared" si="4"/>
        <v>17</v>
      </c>
      <c r="N23" s="65">
        <f>VLOOKUP($A23,'Return Data'!$B$7:$R$2843,10,0)</f>
        <v>3.2858999999999998</v>
      </c>
      <c r="O23" s="66">
        <f t="shared" si="5"/>
        <v>15</v>
      </c>
      <c r="P23" s="65">
        <f>VLOOKUP($A23,'Return Data'!$B$7:$R$2843,11,0)</f>
        <v>3.3260000000000001</v>
      </c>
      <c r="Q23" s="66">
        <f t="shared" si="6"/>
        <v>20</v>
      </c>
      <c r="R23" s="65">
        <f>VLOOKUP($A23,'Return Data'!$B$7:$R$2843,12,0)</f>
        <v>3.2391999999999999</v>
      </c>
      <c r="S23" s="66">
        <f t="shared" si="7"/>
        <v>18</v>
      </c>
      <c r="T23" s="65">
        <f>VLOOKUP($A23,'Return Data'!$B$7:$R$2843,13,0)</f>
        <v>3.3267000000000002</v>
      </c>
      <c r="U23" s="66">
        <f t="shared" si="8"/>
        <v>18</v>
      </c>
      <c r="V23" s="65"/>
      <c r="W23" s="66"/>
      <c r="X23" s="65"/>
      <c r="Y23" s="66"/>
      <c r="Z23" s="65">
        <f>VLOOKUP($A23,'Return Data'!$B$7:$R$2843,16,0)</f>
        <v>3.9748999999999999</v>
      </c>
      <c r="AA23" s="67">
        <f t="shared" si="10"/>
        <v>26</v>
      </c>
    </row>
    <row r="24" spans="1:27" x14ac:dyDescent="0.3">
      <c r="A24" s="63" t="s">
        <v>1533</v>
      </c>
      <c r="B24" s="64">
        <f>VLOOKUP($A24,'Return Data'!$B$7:$R$2843,3,0)</f>
        <v>44413</v>
      </c>
      <c r="C24" s="65">
        <f>VLOOKUP($A24,'Return Data'!$B$7:$R$2843,4,0)</f>
        <v>1094.0374999999999</v>
      </c>
      <c r="D24" s="65">
        <f>VLOOKUP($A24,'Return Data'!$B$7:$R$2843,5,0)</f>
        <v>4.3410000000000002</v>
      </c>
      <c r="E24" s="66">
        <f t="shared" si="0"/>
        <v>8</v>
      </c>
      <c r="F24" s="65">
        <f>VLOOKUP($A24,'Return Data'!$B$7:$R$2843,6,0)</f>
        <v>2.476</v>
      </c>
      <c r="G24" s="66">
        <f t="shared" si="1"/>
        <v>23</v>
      </c>
      <c r="H24" s="65">
        <f>VLOOKUP($A24,'Return Data'!$B$7:$R$2843,7,0)</f>
        <v>2.8311999999999999</v>
      </c>
      <c r="I24" s="66">
        <f t="shared" si="2"/>
        <v>14</v>
      </c>
      <c r="J24" s="65">
        <f>VLOOKUP($A24,'Return Data'!$B$7:$R$2843,8,0)</f>
        <v>3.3288000000000002</v>
      </c>
      <c r="K24" s="66">
        <f t="shared" si="3"/>
        <v>14</v>
      </c>
      <c r="L24" s="65">
        <f>VLOOKUP($A24,'Return Data'!$B$7:$R$2843,9,0)</f>
        <v>3.8957999999999999</v>
      </c>
      <c r="M24" s="66">
        <f t="shared" si="4"/>
        <v>9</v>
      </c>
      <c r="N24" s="65">
        <f>VLOOKUP($A24,'Return Data'!$B$7:$R$2843,10,0)</f>
        <v>3.4209999999999998</v>
      </c>
      <c r="O24" s="66">
        <f t="shared" si="5"/>
        <v>8</v>
      </c>
      <c r="P24" s="65">
        <f>VLOOKUP($A24,'Return Data'!$B$7:$R$2843,11,0)</f>
        <v>3.6288999999999998</v>
      </c>
      <c r="Q24" s="66">
        <f t="shared" si="6"/>
        <v>11</v>
      </c>
      <c r="R24" s="65">
        <f>VLOOKUP($A24,'Return Data'!$B$7:$R$2843,12,0)</f>
        <v>3.3119000000000001</v>
      </c>
      <c r="S24" s="66">
        <f t="shared" si="7"/>
        <v>16</v>
      </c>
      <c r="T24" s="65">
        <f>VLOOKUP($A24,'Return Data'!$B$7:$R$2843,13,0)</f>
        <v>3.5724999999999998</v>
      </c>
      <c r="U24" s="66">
        <f t="shared" si="8"/>
        <v>14</v>
      </c>
      <c r="V24" s="65"/>
      <c r="W24" s="66"/>
      <c r="X24" s="65"/>
      <c r="Y24" s="66"/>
      <c r="Z24" s="65">
        <f>VLOOKUP($A24,'Return Data'!$B$7:$R$2843,16,0)</f>
        <v>5.1117999999999997</v>
      </c>
      <c r="AA24" s="67">
        <f t="shared" si="10"/>
        <v>21</v>
      </c>
    </row>
    <row r="25" spans="1:27" x14ac:dyDescent="0.3">
      <c r="A25" s="63" t="s">
        <v>1535</v>
      </c>
      <c r="B25" s="64">
        <f>VLOOKUP($A25,'Return Data'!$B$7:$R$2843,3,0)</f>
        <v>44413</v>
      </c>
      <c r="C25" s="65">
        <f>VLOOKUP($A25,'Return Data'!$B$7:$R$2843,4,0)</f>
        <v>13.652100000000001</v>
      </c>
      <c r="D25" s="65">
        <f>VLOOKUP($A25,'Return Data'!$B$7:$R$2843,5,0)</f>
        <v>2.9411999999999998</v>
      </c>
      <c r="E25" s="66">
        <f t="shared" si="0"/>
        <v>20</v>
      </c>
      <c r="F25" s="65">
        <f>VLOOKUP($A25,'Return Data'!$B$7:$R$2843,6,0)</f>
        <v>2.4958999999999998</v>
      </c>
      <c r="G25" s="66">
        <f t="shared" si="1"/>
        <v>22</v>
      </c>
      <c r="H25" s="65">
        <f>VLOOKUP($A25,'Return Data'!$B$7:$R$2843,7,0)</f>
        <v>2.4456000000000002</v>
      </c>
      <c r="I25" s="66">
        <f t="shared" si="2"/>
        <v>22</v>
      </c>
      <c r="J25" s="65">
        <f>VLOOKUP($A25,'Return Data'!$B$7:$R$2843,8,0)</f>
        <v>2.6572</v>
      </c>
      <c r="K25" s="66">
        <f t="shared" si="3"/>
        <v>23</v>
      </c>
      <c r="L25" s="65">
        <f>VLOOKUP($A25,'Return Data'!$B$7:$R$2843,9,0)</f>
        <v>2.9049999999999998</v>
      </c>
      <c r="M25" s="66">
        <f t="shared" si="4"/>
        <v>24</v>
      </c>
      <c r="N25" s="65">
        <f>VLOOKUP($A25,'Return Data'!$B$7:$R$2843,10,0)</f>
        <v>2.5150999999999999</v>
      </c>
      <c r="O25" s="66">
        <f t="shared" si="5"/>
        <v>24</v>
      </c>
      <c r="P25" s="65">
        <f>VLOOKUP($A25,'Return Data'!$B$7:$R$2843,11,0)</f>
        <v>2.4927999999999999</v>
      </c>
      <c r="Q25" s="66">
        <f t="shared" si="6"/>
        <v>26</v>
      </c>
      <c r="R25" s="65">
        <f>VLOOKUP($A25,'Return Data'!$B$7:$R$2843,12,0)</f>
        <v>2.5448</v>
      </c>
      <c r="S25" s="66">
        <f t="shared" si="7"/>
        <v>25</v>
      </c>
      <c r="T25" s="65">
        <f>VLOOKUP($A25,'Return Data'!$B$7:$R$2843,13,0)</f>
        <v>2.7818000000000001</v>
      </c>
      <c r="U25" s="66">
        <f t="shared" si="8"/>
        <v>24</v>
      </c>
      <c r="V25" s="65">
        <f>VLOOKUP($A25,'Return Data'!$B$7:$R$2843,17,0)</f>
        <v>4.0061</v>
      </c>
      <c r="W25" s="66">
        <f t="shared" si="9"/>
        <v>20</v>
      </c>
      <c r="X25" s="65">
        <f>VLOOKUP($A25,'Return Data'!$B$7:$R$2843,14,0)</f>
        <v>-0.12970000000000001</v>
      </c>
      <c r="Y25" s="66">
        <f t="shared" si="11"/>
        <v>17</v>
      </c>
      <c r="Z25" s="65">
        <f>VLOOKUP($A25,'Return Data'!$B$7:$R$2843,16,0)</f>
        <v>4.0101000000000004</v>
      </c>
      <c r="AA25" s="67">
        <f t="shared" si="10"/>
        <v>25</v>
      </c>
    </row>
    <row r="26" spans="1:27" x14ac:dyDescent="0.3">
      <c r="A26" s="63" t="s">
        <v>2026</v>
      </c>
      <c r="B26" s="64">
        <f>VLOOKUP($A26,'Return Data'!$B$7:$R$2843,3,0)</f>
        <v>44413</v>
      </c>
      <c r="C26" s="65">
        <f>VLOOKUP($A26,'Return Data'!$B$7:$R$2843,4,0)</f>
        <v>2210.1170000000002</v>
      </c>
      <c r="D26" s="65">
        <f>VLOOKUP($A26,'Return Data'!$B$7:$R$2843,5,0)</f>
        <v>1.5706</v>
      </c>
      <c r="E26" s="66">
        <f t="shared" si="0"/>
        <v>26</v>
      </c>
      <c r="F26" s="65">
        <f>VLOOKUP($A26,'Return Data'!$B$7:$R$2843,6,0)</f>
        <v>3.1315</v>
      </c>
      <c r="G26" s="66">
        <f t="shared" si="1"/>
        <v>12</v>
      </c>
      <c r="H26" s="65">
        <f>VLOOKUP($A26,'Return Data'!$B$7:$R$2843,7,0)</f>
        <v>2.1730999999999998</v>
      </c>
      <c r="I26" s="66">
        <f t="shared" si="2"/>
        <v>24</v>
      </c>
      <c r="J26" s="65">
        <f>VLOOKUP($A26,'Return Data'!$B$7:$R$2843,8,0)</f>
        <v>2.7097000000000002</v>
      </c>
      <c r="K26" s="66">
        <f t="shared" si="3"/>
        <v>22</v>
      </c>
      <c r="L26" s="65">
        <f>VLOOKUP($A26,'Return Data'!$B$7:$R$2843,9,0)</f>
        <v>2.7263000000000002</v>
      </c>
      <c r="M26" s="66">
        <f t="shared" si="4"/>
        <v>26</v>
      </c>
      <c r="N26" s="65">
        <f>VLOOKUP($A26,'Return Data'!$B$7:$R$2843,10,0)</f>
        <v>2.0699000000000001</v>
      </c>
      <c r="O26" s="66">
        <f t="shared" si="5"/>
        <v>27</v>
      </c>
      <c r="P26" s="65">
        <f>VLOOKUP($A26,'Return Data'!$B$7:$R$2843,11,0)</f>
        <v>2.0950000000000002</v>
      </c>
      <c r="Q26" s="66">
        <f t="shared" si="6"/>
        <v>27</v>
      </c>
      <c r="R26" s="65">
        <f>VLOOKUP($A26,'Return Data'!$B$7:$R$2843,12,0)</f>
        <v>1.8942000000000001</v>
      </c>
      <c r="S26" s="66">
        <f t="shared" si="7"/>
        <v>27</v>
      </c>
      <c r="T26" s="65">
        <f>VLOOKUP($A26,'Return Data'!$B$7:$R$2843,13,0)</f>
        <v>2.0095000000000001</v>
      </c>
      <c r="U26" s="66">
        <f t="shared" si="8"/>
        <v>27</v>
      </c>
      <c r="V26" s="65">
        <f>VLOOKUP($A26,'Return Data'!$B$7:$R$2843,17,0)</f>
        <v>3.5104000000000002</v>
      </c>
      <c r="W26" s="66">
        <f t="shared" si="9"/>
        <v>22</v>
      </c>
      <c r="X26" s="65">
        <f>VLOOKUP($A26,'Return Data'!$B$7:$R$2843,14,0)</f>
        <v>4.5654000000000003</v>
      </c>
      <c r="Y26" s="66">
        <f t="shared" si="11"/>
        <v>14</v>
      </c>
      <c r="Z26" s="65">
        <f>VLOOKUP($A26,'Return Data'!$B$7:$R$2843,16,0)</f>
        <v>7.1615000000000002</v>
      </c>
      <c r="AA26" s="67">
        <f t="shared" si="10"/>
        <v>11</v>
      </c>
    </row>
    <row r="27" spans="1:27" x14ac:dyDescent="0.3">
      <c r="A27" s="63" t="s">
        <v>1536</v>
      </c>
      <c r="B27" s="64">
        <f>VLOOKUP($A27,'Return Data'!$B$7:$R$2843,3,0)</f>
        <v>44413</v>
      </c>
      <c r="C27" s="65">
        <f>VLOOKUP($A27,'Return Data'!$B$7:$R$2843,4,0)</f>
        <v>3199.6244000000002</v>
      </c>
      <c r="D27" s="65">
        <f>VLOOKUP($A27,'Return Data'!$B$7:$R$2843,5,0)</f>
        <v>4.7290999999999999</v>
      </c>
      <c r="E27" s="66">
        <f t="shared" si="0"/>
        <v>4</v>
      </c>
      <c r="F27" s="65">
        <f>VLOOKUP($A27,'Return Data'!$B$7:$R$2843,6,0)</f>
        <v>3.7568999999999999</v>
      </c>
      <c r="G27" s="66">
        <f t="shared" si="1"/>
        <v>4</v>
      </c>
      <c r="H27" s="65">
        <f>VLOOKUP($A27,'Return Data'!$B$7:$R$2843,7,0)</f>
        <v>3.8283999999999998</v>
      </c>
      <c r="I27" s="66">
        <f t="shared" si="2"/>
        <v>3</v>
      </c>
      <c r="J27" s="65">
        <f>VLOOKUP($A27,'Return Data'!$B$7:$R$2843,8,0)</f>
        <v>4.2069999999999999</v>
      </c>
      <c r="K27" s="66">
        <f t="shared" si="3"/>
        <v>3</v>
      </c>
      <c r="L27" s="65">
        <f>VLOOKUP($A27,'Return Data'!$B$7:$R$2843,9,0)</f>
        <v>33.102499999999999</v>
      </c>
      <c r="M27" s="66">
        <f t="shared" si="4"/>
        <v>1</v>
      </c>
      <c r="N27" s="65">
        <f>VLOOKUP($A27,'Return Data'!$B$7:$R$2843,10,0)</f>
        <v>18.172699999999999</v>
      </c>
      <c r="O27" s="66">
        <f t="shared" si="5"/>
        <v>1</v>
      </c>
      <c r="P27" s="65">
        <f>VLOOKUP($A27,'Return Data'!$B$7:$R$2843,11,0)</f>
        <v>12.0082</v>
      </c>
      <c r="Q27" s="66">
        <f t="shared" si="6"/>
        <v>1</v>
      </c>
      <c r="R27" s="65">
        <f>VLOOKUP($A27,'Return Data'!$B$7:$R$2843,12,0)</f>
        <v>9.4971999999999994</v>
      </c>
      <c r="S27" s="66">
        <f t="shared" si="7"/>
        <v>1</v>
      </c>
      <c r="T27" s="65">
        <f>VLOOKUP($A27,'Return Data'!$B$7:$R$2843,13,0)</f>
        <v>9.3452000000000002</v>
      </c>
      <c r="U27" s="66">
        <f t="shared" si="8"/>
        <v>1</v>
      </c>
      <c r="V27" s="65">
        <f>VLOOKUP($A27,'Return Data'!$B$7:$R$2843,17,0)</f>
        <v>4.6776</v>
      </c>
      <c r="W27" s="66">
        <f t="shared" si="9"/>
        <v>16</v>
      </c>
      <c r="X27" s="65">
        <f>VLOOKUP($A27,'Return Data'!$B$7:$R$2843,14,0)</f>
        <v>5.0278999999999998</v>
      </c>
      <c r="Y27" s="66">
        <f t="shared" si="11"/>
        <v>12</v>
      </c>
      <c r="Z27" s="65">
        <f>VLOOKUP($A27,'Return Data'!$B$7:$R$2843,16,0)</f>
        <v>6.0888999999999998</v>
      </c>
      <c r="AA27" s="67">
        <f t="shared" si="10"/>
        <v>17</v>
      </c>
    </row>
    <row r="28" spans="1:27" x14ac:dyDescent="0.3">
      <c r="A28" s="63" t="s">
        <v>1540</v>
      </c>
      <c r="B28" s="64">
        <f>VLOOKUP($A28,'Return Data'!$B$7:$R$2843,3,0)</f>
        <v>44413</v>
      </c>
      <c r="C28" s="65">
        <f>VLOOKUP($A28,'Return Data'!$B$7:$R$2843,4,0)</f>
        <v>27.383600000000001</v>
      </c>
      <c r="D28" s="65">
        <f>VLOOKUP($A28,'Return Data'!$B$7:$R$2843,5,0)</f>
        <v>4.1325000000000003</v>
      </c>
      <c r="E28" s="66">
        <f t="shared" si="0"/>
        <v>12</v>
      </c>
      <c r="F28" s="65">
        <f>VLOOKUP($A28,'Return Data'!$B$7:$R$2843,6,0)</f>
        <v>3.1998000000000002</v>
      </c>
      <c r="G28" s="66">
        <f t="shared" si="1"/>
        <v>11</v>
      </c>
      <c r="H28" s="65">
        <f>VLOOKUP($A28,'Return Data'!$B$7:$R$2843,7,0)</f>
        <v>3.2391000000000001</v>
      </c>
      <c r="I28" s="66">
        <f t="shared" si="2"/>
        <v>10</v>
      </c>
      <c r="J28" s="65">
        <f>VLOOKUP($A28,'Return Data'!$B$7:$R$2843,8,0)</f>
        <v>3.5943000000000001</v>
      </c>
      <c r="K28" s="66">
        <f t="shared" si="3"/>
        <v>7</v>
      </c>
      <c r="L28" s="65">
        <f>VLOOKUP($A28,'Return Data'!$B$7:$R$2843,9,0)</f>
        <v>3.8694999999999999</v>
      </c>
      <c r="M28" s="66">
        <f t="shared" si="4"/>
        <v>10</v>
      </c>
      <c r="N28" s="65">
        <f>VLOOKUP($A28,'Return Data'!$B$7:$R$2843,10,0)</f>
        <v>3.415</v>
      </c>
      <c r="O28" s="66">
        <f t="shared" si="5"/>
        <v>10</v>
      </c>
      <c r="P28" s="65">
        <f>VLOOKUP($A28,'Return Data'!$B$7:$R$2843,11,0)</f>
        <v>3.6475</v>
      </c>
      <c r="Q28" s="66">
        <f t="shared" si="6"/>
        <v>10</v>
      </c>
      <c r="R28" s="65">
        <f>VLOOKUP($A28,'Return Data'!$B$7:$R$2843,12,0)</f>
        <v>3.3754</v>
      </c>
      <c r="S28" s="66">
        <f t="shared" si="7"/>
        <v>12</v>
      </c>
      <c r="T28" s="65">
        <f>VLOOKUP($A28,'Return Data'!$B$7:$R$2843,13,0)</f>
        <v>3.5943000000000001</v>
      </c>
      <c r="U28" s="66">
        <f t="shared" si="8"/>
        <v>13</v>
      </c>
      <c r="V28" s="65">
        <f>VLOOKUP($A28,'Return Data'!$B$7:$R$2843,17,0)</f>
        <v>6.5815000000000001</v>
      </c>
      <c r="W28" s="66">
        <f t="shared" si="9"/>
        <v>2</v>
      </c>
      <c r="X28" s="65">
        <f>VLOOKUP($A28,'Return Data'!$B$7:$R$2843,14,0)</f>
        <v>8.2476000000000003</v>
      </c>
      <c r="Y28" s="66">
        <f t="shared" si="11"/>
        <v>1</v>
      </c>
      <c r="Z28" s="65">
        <f>VLOOKUP($A28,'Return Data'!$B$7:$R$2843,16,0)</f>
        <v>7.9958</v>
      </c>
      <c r="AA28" s="67">
        <f t="shared" si="10"/>
        <v>2</v>
      </c>
    </row>
    <row r="29" spans="1:27" x14ac:dyDescent="0.3">
      <c r="A29" s="63" t="s">
        <v>1542</v>
      </c>
      <c r="B29" s="64">
        <f>VLOOKUP($A29,'Return Data'!$B$7:$R$2843,3,0)</f>
        <v>44413</v>
      </c>
      <c r="C29" s="65">
        <f>VLOOKUP($A29,'Return Data'!$B$7:$R$2843,4,0)</f>
        <v>2198.0790000000002</v>
      </c>
      <c r="D29" s="65">
        <f>VLOOKUP($A29,'Return Data'!$B$7:$R$2843,5,0)</f>
        <v>4.3876999999999997</v>
      </c>
      <c r="E29" s="66">
        <f t="shared" si="0"/>
        <v>5</v>
      </c>
      <c r="F29" s="65">
        <f>VLOOKUP($A29,'Return Data'!$B$7:$R$2843,6,0)</f>
        <v>2.9293</v>
      </c>
      <c r="G29" s="66">
        <f t="shared" si="1"/>
        <v>14</v>
      </c>
      <c r="H29" s="65">
        <f>VLOOKUP($A29,'Return Data'!$B$7:$R$2843,7,0)</f>
        <v>2.7637</v>
      </c>
      <c r="I29" s="66">
        <f t="shared" si="2"/>
        <v>17</v>
      </c>
      <c r="J29" s="65">
        <f>VLOOKUP($A29,'Return Data'!$B$7:$R$2843,8,0)</f>
        <v>3.0011999999999999</v>
      </c>
      <c r="K29" s="66">
        <f t="shared" si="3"/>
        <v>19</v>
      </c>
      <c r="L29" s="65">
        <f>VLOOKUP($A29,'Return Data'!$B$7:$R$2843,9,0)</f>
        <v>3.1694</v>
      </c>
      <c r="M29" s="66">
        <f t="shared" si="4"/>
        <v>22</v>
      </c>
      <c r="N29" s="65">
        <f>VLOOKUP($A29,'Return Data'!$B$7:$R$2843,10,0)</f>
        <v>2.7469000000000001</v>
      </c>
      <c r="O29" s="66">
        <f t="shared" si="5"/>
        <v>22</v>
      </c>
      <c r="P29" s="65">
        <f>VLOOKUP($A29,'Return Data'!$B$7:$R$2843,11,0)</f>
        <v>2.9952999999999999</v>
      </c>
      <c r="Q29" s="66">
        <f t="shared" si="6"/>
        <v>23</v>
      </c>
      <c r="R29" s="65">
        <f>VLOOKUP($A29,'Return Data'!$B$7:$R$2843,12,0)</f>
        <v>2.7145999999999999</v>
      </c>
      <c r="S29" s="66">
        <f t="shared" si="7"/>
        <v>23</v>
      </c>
      <c r="T29" s="65">
        <f>VLOOKUP($A29,'Return Data'!$B$7:$R$2843,13,0)</f>
        <v>2.7997999999999998</v>
      </c>
      <c r="U29" s="66">
        <f t="shared" si="8"/>
        <v>23</v>
      </c>
      <c r="V29" s="65">
        <f>VLOOKUP($A29,'Return Data'!$B$7:$R$2843,17,0)</f>
        <v>3.9411999999999998</v>
      </c>
      <c r="W29" s="66">
        <f t="shared" si="9"/>
        <v>21</v>
      </c>
      <c r="X29" s="65">
        <f>VLOOKUP($A29,'Return Data'!$B$7:$R$2843,14,0)</f>
        <v>3.0606</v>
      </c>
      <c r="Y29" s="66">
        <f t="shared" si="11"/>
        <v>16</v>
      </c>
      <c r="Z29" s="65">
        <f>VLOOKUP($A29,'Return Data'!$B$7:$R$2843,16,0)</f>
        <v>5.9558</v>
      </c>
      <c r="AA29" s="67">
        <f t="shared" si="10"/>
        <v>19</v>
      </c>
    </row>
    <row r="30" spans="1:27" x14ac:dyDescent="0.3">
      <c r="A30" s="63" t="s">
        <v>1545</v>
      </c>
      <c r="B30" s="64">
        <f>VLOOKUP($A30,'Return Data'!$B$7:$R$2843,3,0)</f>
        <v>44413</v>
      </c>
      <c r="C30" s="65">
        <f>VLOOKUP($A30,'Return Data'!$B$7:$R$2843,4,0)</f>
        <v>4734.4594999999999</v>
      </c>
      <c r="D30" s="65">
        <f>VLOOKUP($A30,'Return Data'!$B$7:$R$2843,5,0)</f>
        <v>4.3764000000000003</v>
      </c>
      <c r="E30" s="66">
        <f t="shared" si="0"/>
        <v>7</v>
      </c>
      <c r="F30" s="65">
        <f>VLOOKUP($A30,'Return Data'!$B$7:$R$2843,6,0)</f>
        <v>3.5895000000000001</v>
      </c>
      <c r="G30" s="66">
        <f t="shared" si="1"/>
        <v>7</v>
      </c>
      <c r="H30" s="65">
        <f>VLOOKUP($A30,'Return Data'!$B$7:$R$2843,7,0)</f>
        <v>3.2441</v>
      </c>
      <c r="I30" s="66">
        <f t="shared" si="2"/>
        <v>9</v>
      </c>
      <c r="J30" s="65">
        <f>VLOOKUP($A30,'Return Data'!$B$7:$R$2843,8,0)</f>
        <v>3.6103999999999998</v>
      </c>
      <c r="K30" s="66">
        <f t="shared" si="3"/>
        <v>6</v>
      </c>
      <c r="L30" s="65">
        <f>VLOOKUP($A30,'Return Data'!$B$7:$R$2843,9,0)</f>
        <v>3.8494000000000002</v>
      </c>
      <c r="M30" s="66">
        <f t="shared" si="4"/>
        <v>11</v>
      </c>
      <c r="N30" s="65">
        <f>VLOOKUP($A30,'Return Data'!$B$7:$R$2843,10,0)</f>
        <v>3.419</v>
      </c>
      <c r="O30" s="66">
        <f t="shared" si="5"/>
        <v>9</v>
      </c>
      <c r="P30" s="65">
        <f>VLOOKUP($A30,'Return Data'!$B$7:$R$2843,11,0)</f>
        <v>3.7113999999999998</v>
      </c>
      <c r="Q30" s="66">
        <f t="shared" si="6"/>
        <v>9</v>
      </c>
      <c r="R30" s="65">
        <f>VLOOKUP($A30,'Return Data'!$B$7:$R$2843,12,0)</f>
        <v>3.4217</v>
      </c>
      <c r="S30" s="66">
        <f t="shared" si="7"/>
        <v>11</v>
      </c>
      <c r="T30" s="65">
        <f>VLOOKUP($A30,'Return Data'!$B$7:$R$2843,13,0)</f>
        <v>3.6640999999999999</v>
      </c>
      <c r="U30" s="66">
        <f t="shared" si="8"/>
        <v>11</v>
      </c>
      <c r="V30" s="65">
        <f>VLOOKUP($A30,'Return Data'!$B$7:$R$2843,17,0)</f>
        <v>5.3825000000000003</v>
      </c>
      <c r="W30" s="66">
        <f t="shared" si="9"/>
        <v>7</v>
      </c>
      <c r="X30" s="65">
        <f>VLOOKUP($A30,'Return Data'!$B$7:$R$2843,14,0)</f>
        <v>6.4050000000000002</v>
      </c>
      <c r="Y30" s="66">
        <f t="shared" si="11"/>
        <v>5</v>
      </c>
      <c r="Z30" s="65">
        <f>VLOOKUP($A30,'Return Data'!$B$7:$R$2843,16,0)</f>
        <v>7.2447999999999997</v>
      </c>
      <c r="AA30" s="67">
        <f t="shared" si="10"/>
        <v>9</v>
      </c>
    </row>
    <row r="31" spans="1:27" x14ac:dyDescent="0.3">
      <c r="A31" s="63" t="s">
        <v>1547</v>
      </c>
      <c r="B31" s="64">
        <f>VLOOKUP($A31,'Return Data'!$B$7:$R$2843,3,0)</f>
        <v>44413</v>
      </c>
      <c r="C31" s="65">
        <f>VLOOKUP($A31,'Return Data'!$B$7:$R$2843,4,0)</f>
        <v>10.9415</v>
      </c>
      <c r="D31" s="65">
        <f>VLOOKUP($A31,'Return Data'!$B$7:$R$2843,5,0)</f>
        <v>2.3353000000000002</v>
      </c>
      <c r="E31" s="66">
        <f t="shared" si="0"/>
        <v>24</v>
      </c>
      <c r="F31" s="65">
        <f>VLOOKUP($A31,'Return Data'!$B$7:$R$2843,6,0)</f>
        <v>2.2244000000000002</v>
      </c>
      <c r="G31" s="66">
        <f t="shared" si="1"/>
        <v>26</v>
      </c>
      <c r="H31" s="65">
        <f>VLOOKUP($A31,'Return Data'!$B$7:$R$2843,7,0)</f>
        <v>2.1454</v>
      </c>
      <c r="I31" s="66">
        <f t="shared" si="2"/>
        <v>25</v>
      </c>
      <c r="J31" s="65">
        <f>VLOOKUP($A31,'Return Data'!$B$7:$R$2843,8,0)</f>
        <v>2.4805000000000001</v>
      </c>
      <c r="K31" s="66">
        <f t="shared" si="3"/>
        <v>26</v>
      </c>
      <c r="L31" s="65">
        <f>VLOOKUP($A31,'Return Data'!$B$7:$R$2843,9,0)</f>
        <v>2.7288999999999999</v>
      </c>
      <c r="M31" s="66">
        <f t="shared" si="4"/>
        <v>25</v>
      </c>
      <c r="N31" s="65">
        <f>VLOOKUP($A31,'Return Data'!$B$7:$R$2843,10,0)</f>
        <v>2.415</v>
      </c>
      <c r="O31" s="66">
        <f t="shared" si="5"/>
        <v>26</v>
      </c>
      <c r="P31" s="65">
        <f>VLOOKUP($A31,'Return Data'!$B$7:$R$2843,11,0)</f>
        <v>2.5777999999999999</v>
      </c>
      <c r="Q31" s="66">
        <f t="shared" si="6"/>
        <v>25</v>
      </c>
      <c r="R31" s="65">
        <f>VLOOKUP($A31,'Return Data'!$B$7:$R$2843,12,0)</f>
        <v>2.3956</v>
      </c>
      <c r="S31" s="66">
        <f t="shared" si="7"/>
        <v>26</v>
      </c>
      <c r="T31" s="65">
        <f>VLOOKUP($A31,'Return Data'!$B$7:$R$2843,13,0)</f>
        <v>2.5819999999999999</v>
      </c>
      <c r="U31" s="66">
        <f t="shared" si="8"/>
        <v>26</v>
      </c>
      <c r="V31" s="65"/>
      <c r="W31" s="66"/>
      <c r="X31" s="65"/>
      <c r="Y31" s="66"/>
      <c r="Z31" s="65">
        <f>VLOOKUP($A31,'Return Data'!$B$7:$R$2843,16,0)</f>
        <v>4.3402000000000003</v>
      </c>
      <c r="AA31" s="67">
        <f t="shared" si="10"/>
        <v>23</v>
      </c>
    </row>
    <row r="32" spans="1:27" x14ac:dyDescent="0.3">
      <c r="A32" s="63" t="s">
        <v>1549</v>
      </c>
      <c r="B32" s="64">
        <f>VLOOKUP($A32,'Return Data'!$B$7:$R$2843,3,0)</f>
        <v>44413</v>
      </c>
      <c r="C32" s="65">
        <f>VLOOKUP($A32,'Return Data'!$B$7:$R$2843,4,0)</f>
        <v>11.394</v>
      </c>
      <c r="D32" s="65">
        <f>VLOOKUP($A32,'Return Data'!$B$7:$R$2843,5,0)</f>
        <v>4.1649000000000003</v>
      </c>
      <c r="E32" s="66">
        <f t="shared" si="0"/>
        <v>11</v>
      </c>
      <c r="F32" s="65">
        <f>VLOOKUP($A32,'Return Data'!$B$7:$R$2843,6,0)</f>
        <v>3.0973999999999999</v>
      </c>
      <c r="G32" s="66">
        <f t="shared" si="1"/>
        <v>13</v>
      </c>
      <c r="H32" s="65">
        <f>VLOOKUP($A32,'Return Data'!$B$7:$R$2843,7,0)</f>
        <v>2.9304999999999999</v>
      </c>
      <c r="I32" s="66">
        <f t="shared" si="2"/>
        <v>12</v>
      </c>
      <c r="J32" s="65">
        <f>VLOOKUP($A32,'Return Data'!$B$7:$R$2843,8,0)</f>
        <v>3.2532999999999999</v>
      </c>
      <c r="K32" s="66">
        <f t="shared" si="3"/>
        <v>15</v>
      </c>
      <c r="L32" s="65">
        <f>VLOOKUP($A32,'Return Data'!$B$7:$R$2843,9,0)</f>
        <v>3.6175000000000002</v>
      </c>
      <c r="M32" s="66">
        <f t="shared" si="4"/>
        <v>15</v>
      </c>
      <c r="N32" s="65">
        <f>VLOOKUP($A32,'Return Data'!$B$7:$R$2843,10,0)</f>
        <v>3.0844999999999998</v>
      </c>
      <c r="O32" s="66">
        <f t="shared" si="5"/>
        <v>18</v>
      </c>
      <c r="P32" s="65">
        <f>VLOOKUP($A32,'Return Data'!$B$7:$R$2843,11,0)</f>
        <v>3.3557000000000001</v>
      </c>
      <c r="Q32" s="66">
        <f t="shared" si="6"/>
        <v>19</v>
      </c>
      <c r="R32" s="65">
        <f>VLOOKUP($A32,'Return Data'!$B$7:$R$2843,12,0)</f>
        <v>3.0876999999999999</v>
      </c>
      <c r="S32" s="66">
        <f t="shared" si="7"/>
        <v>20</v>
      </c>
      <c r="T32" s="65">
        <f>VLOOKUP($A32,'Return Data'!$B$7:$R$2843,13,0)</f>
        <v>3.2532999999999999</v>
      </c>
      <c r="U32" s="66">
        <f t="shared" si="8"/>
        <v>20</v>
      </c>
      <c r="V32" s="65">
        <f>VLOOKUP($A32,'Return Data'!$B$7:$R$2843,17,0)</f>
        <v>4.6181000000000001</v>
      </c>
      <c r="W32" s="66">
        <f t="shared" si="9"/>
        <v>17</v>
      </c>
      <c r="X32" s="65"/>
      <c r="Y32" s="66"/>
      <c r="Z32" s="65">
        <f>VLOOKUP($A32,'Return Data'!$B$7:$R$2843,16,0)</f>
        <v>5.2786</v>
      </c>
      <c r="AA32" s="67">
        <f t="shared" si="10"/>
        <v>20</v>
      </c>
    </row>
    <row r="33" spans="1:27" x14ac:dyDescent="0.3">
      <c r="A33" s="63" t="s">
        <v>1551</v>
      </c>
      <c r="B33" s="64">
        <f>VLOOKUP($A33,'Return Data'!$B$7:$R$2843,3,0)</f>
        <v>44413</v>
      </c>
      <c r="C33" s="65">
        <f>VLOOKUP($A33,'Return Data'!$B$7:$R$2843,4,0)</f>
        <v>3296.5743000000002</v>
      </c>
      <c r="D33" s="65">
        <f>VLOOKUP($A33,'Return Data'!$B$7:$R$2843,5,0)</f>
        <v>3.1591</v>
      </c>
      <c r="E33" s="66">
        <f t="shared" si="0"/>
        <v>19</v>
      </c>
      <c r="F33" s="65">
        <f>VLOOKUP($A33,'Return Data'!$B$7:$R$2843,6,0)</f>
        <v>2.278</v>
      </c>
      <c r="G33" s="66">
        <f t="shared" si="1"/>
        <v>24</v>
      </c>
      <c r="H33" s="65">
        <f>VLOOKUP($A33,'Return Data'!$B$7:$R$2843,7,0)</f>
        <v>1.621</v>
      </c>
      <c r="I33" s="66">
        <f t="shared" si="2"/>
        <v>26</v>
      </c>
      <c r="J33" s="65">
        <f>VLOOKUP($A33,'Return Data'!$B$7:$R$2843,8,0)</f>
        <v>2.5316000000000001</v>
      </c>
      <c r="K33" s="66">
        <f t="shared" si="3"/>
        <v>25</v>
      </c>
      <c r="L33" s="65">
        <f>VLOOKUP($A33,'Return Data'!$B$7:$R$2843,9,0)</f>
        <v>3.3538999999999999</v>
      </c>
      <c r="M33" s="66">
        <f t="shared" si="4"/>
        <v>19</v>
      </c>
      <c r="N33" s="65">
        <f>VLOOKUP($A33,'Return Data'!$B$7:$R$2843,10,0)</f>
        <v>3.2073</v>
      </c>
      <c r="O33" s="66">
        <f t="shared" si="5"/>
        <v>16</v>
      </c>
      <c r="P33" s="65">
        <f>VLOOKUP($A33,'Return Data'!$B$7:$R$2843,11,0)</f>
        <v>3.4413999999999998</v>
      </c>
      <c r="Q33" s="66">
        <f t="shared" si="6"/>
        <v>16</v>
      </c>
      <c r="R33" s="65">
        <f>VLOOKUP($A33,'Return Data'!$B$7:$R$2843,12,0)</f>
        <v>3.5076000000000001</v>
      </c>
      <c r="S33" s="66">
        <f t="shared" si="7"/>
        <v>8</v>
      </c>
      <c r="T33" s="65">
        <f>VLOOKUP($A33,'Return Data'!$B$7:$R$2843,13,0)</f>
        <v>3.7734000000000001</v>
      </c>
      <c r="U33" s="66">
        <f t="shared" si="8"/>
        <v>8</v>
      </c>
      <c r="V33" s="65">
        <f>VLOOKUP($A33,'Return Data'!$B$7:$R$2843,17,0)</f>
        <v>4.9960000000000004</v>
      </c>
      <c r="W33" s="66">
        <f t="shared" si="9"/>
        <v>12</v>
      </c>
      <c r="X33" s="65">
        <f>VLOOKUP($A33,'Return Data'!$B$7:$R$2843,14,0)</f>
        <v>4.49</v>
      </c>
      <c r="Y33" s="66">
        <f t="shared" si="11"/>
        <v>15</v>
      </c>
      <c r="Z33" s="65">
        <f>VLOOKUP($A33,'Return Data'!$B$7:$R$2843,16,0)</f>
        <v>6.8722000000000003</v>
      </c>
      <c r="AA33" s="67">
        <f t="shared" si="10"/>
        <v>13</v>
      </c>
    </row>
    <row r="34" spans="1:27" x14ac:dyDescent="0.3">
      <c r="A34" s="63" t="s">
        <v>1553</v>
      </c>
      <c r="B34" s="64">
        <f>VLOOKUP($A34,'Return Data'!$B$7:$R$2843,3,0)</f>
        <v>44413</v>
      </c>
      <c r="C34" s="65">
        <f>VLOOKUP($A34,'Return Data'!$B$7:$R$2843,4,0)</f>
        <v>1094.6692</v>
      </c>
      <c r="D34" s="65">
        <f>VLOOKUP($A34,'Return Data'!$B$7:$R$2843,5,0)</f>
        <v>2.1574</v>
      </c>
      <c r="E34" s="66">
        <f t="shared" si="0"/>
        <v>25</v>
      </c>
      <c r="F34" s="65">
        <f>VLOOKUP($A34,'Return Data'!$B$7:$R$2843,6,0)</f>
        <v>2.2355</v>
      </c>
      <c r="G34" s="66">
        <f t="shared" si="1"/>
        <v>25</v>
      </c>
      <c r="H34" s="65">
        <f>VLOOKUP($A34,'Return Data'!$B$7:$R$2843,7,0)</f>
        <v>2.2755000000000001</v>
      </c>
      <c r="I34" s="66">
        <f t="shared" si="2"/>
        <v>23</v>
      </c>
      <c r="J34" s="65">
        <f>VLOOKUP($A34,'Return Data'!$B$7:$R$2843,8,0)</f>
        <v>2.2907999999999999</v>
      </c>
      <c r="K34" s="66">
        <f t="shared" si="3"/>
        <v>27</v>
      </c>
      <c r="L34" s="65">
        <f>VLOOKUP($A34,'Return Data'!$B$7:$R$2843,9,0)</f>
        <v>2.4552</v>
      </c>
      <c r="M34" s="66">
        <f t="shared" si="4"/>
        <v>27</v>
      </c>
      <c r="N34" s="65">
        <f>VLOOKUP($A34,'Return Data'!$B$7:$R$2843,10,0)</f>
        <v>2.4605000000000001</v>
      </c>
      <c r="O34" s="66">
        <f t="shared" si="5"/>
        <v>25</v>
      </c>
      <c r="P34" s="65">
        <f>VLOOKUP($A34,'Return Data'!$B$7:$R$2843,11,0)</f>
        <v>3.98</v>
      </c>
      <c r="Q34" s="66">
        <f t="shared" si="6"/>
        <v>7</v>
      </c>
      <c r="R34" s="65">
        <f>VLOOKUP($A34,'Return Data'!$B$7:$R$2843,12,0)</f>
        <v>3.4498000000000002</v>
      </c>
      <c r="S34" s="66">
        <f t="shared" si="7"/>
        <v>10</v>
      </c>
      <c r="T34" s="65">
        <f>VLOOKUP($A34,'Return Data'!$B$7:$R$2843,13,0)</f>
        <v>3.8801999999999999</v>
      </c>
      <c r="U34" s="66">
        <f t="shared" si="8"/>
        <v>7</v>
      </c>
      <c r="V34" s="65"/>
      <c r="W34" s="66"/>
      <c r="X34" s="65"/>
      <c r="Y34" s="66"/>
      <c r="Z34" s="65">
        <f>VLOOKUP($A34,'Return Data'!$B$7:$R$2843,16,0)</f>
        <v>4.2622</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3.936625925925926</v>
      </c>
      <c r="E36" s="74"/>
      <c r="F36" s="75">
        <f>AVERAGE(F8:F34)</f>
        <v>3.325085185185185</v>
      </c>
      <c r="G36" s="74"/>
      <c r="H36" s="75">
        <f>AVERAGE(H8:H34)</f>
        <v>3.1450814814814807</v>
      </c>
      <c r="I36" s="74"/>
      <c r="J36" s="75">
        <f>AVERAGE(J8:J34)</f>
        <v>3.522707407407407</v>
      </c>
      <c r="K36" s="74"/>
      <c r="L36" s="75">
        <f>AVERAGE(L8:L34)</f>
        <v>4.9822555555555548</v>
      </c>
      <c r="M36" s="74"/>
      <c r="N36" s="75">
        <f>AVERAGE(N8:N34)</f>
        <v>3.9122851851851856</v>
      </c>
      <c r="O36" s="74"/>
      <c r="P36" s="75">
        <f>AVERAGE(P8:P34)</f>
        <v>4.0004666666666662</v>
      </c>
      <c r="Q36" s="74"/>
      <c r="R36" s="75">
        <f>AVERAGE(R8:R34)</f>
        <v>3.6509777777777774</v>
      </c>
      <c r="S36" s="74"/>
      <c r="T36" s="75">
        <f>AVERAGE(T8:T34)</f>
        <v>3.8534703703703714</v>
      </c>
      <c r="U36" s="74"/>
      <c r="V36" s="75">
        <f>AVERAGE(V8:V34)</f>
        <v>5.1407999999999996</v>
      </c>
      <c r="W36" s="74"/>
      <c r="X36" s="75">
        <f>AVERAGE(X8:X34)</f>
        <v>5.4619058823529416</v>
      </c>
      <c r="Y36" s="74"/>
      <c r="Z36" s="75">
        <f>AVERAGE(Z8:Z34)</f>
        <v>6.2956481481481497</v>
      </c>
      <c r="AA36" s="76"/>
    </row>
    <row r="37" spans="1:27" x14ac:dyDescent="0.3">
      <c r="A37" s="73" t="s">
        <v>28</v>
      </c>
      <c r="B37" s="74"/>
      <c r="C37" s="74"/>
      <c r="D37" s="75">
        <f>MIN(D8:D34)</f>
        <v>1.0538000000000001</v>
      </c>
      <c r="E37" s="74"/>
      <c r="F37" s="75">
        <f>MIN(F8:F34)</f>
        <v>2.0600999999999998</v>
      </c>
      <c r="G37" s="74"/>
      <c r="H37" s="75">
        <f>MIN(H8:H34)</f>
        <v>1.5227999999999999</v>
      </c>
      <c r="I37" s="74"/>
      <c r="J37" s="75">
        <f>MIN(J8:J34)</f>
        <v>2.2907999999999999</v>
      </c>
      <c r="K37" s="74"/>
      <c r="L37" s="75">
        <f>MIN(L8:L34)</f>
        <v>2.4552</v>
      </c>
      <c r="M37" s="74"/>
      <c r="N37" s="75">
        <f>MIN(N8:N34)</f>
        <v>2.0699000000000001</v>
      </c>
      <c r="O37" s="74"/>
      <c r="P37" s="75">
        <f>MIN(P8:P34)</f>
        <v>2.0950000000000002</v>
      </c>
      <c r="Q37" s="74"/>
      <c r="R37" s="75">
        <f>MIN(R8:R34)</f>
        <v>1.8942000000000001</v>
      </c>
      <c r="S37" s="74"/>
      <c r="T37" s="75">
        <f>MIN(T8:T34)</f>
        <v>2.0095000000000001</v>
      </c>
      <c r="U37" s="74"/>
      <c r="V37" s="75">
        <f>MIN(V8:V34)</f>
        <v>3.5104000000000002</v>
      </c>
      <c r="W37" s="74"/>
      <c r="X37" s="75">
        <f>MIN(X8:X34)</f>
        <v>-0.12970000000000001</v>
      </c>
      <c r="Y37" s="74"/>
      <c r="Z37" s="75">
        <f>MIN(Z8:Z34)</f>
        <v>3.8391000000000002</v>
      </c>
      <c r="AA37" s="76"/>
    </row>
    <row r="38" spans="1:27" ht="15" thickBot="1" x14ac:dyDescent="0.35">
      <c r="A38" s="77" t="s">
        <v>29</v>
      </c>
      <c r="B38" s="78"/>
      <c r="C38" s="78"/>
      <c r="D38" s="79">
        <f>MAX(D8:D34)</f>
        <v>13.1957</v>
      </c>
      <c r="E38" s="78"/>
      <c r="F38" s="79">
        <f>MAX(F8:F34)</f>
        <v>10.625400000000001</v>
      </c>
      <c r="G38" s="78"/>
      <c r="H38" s="79">
        <f>MAX(H8:H34)</f>
        <v>10.7003</v>
      </c>
      <c r="I38" s="78"/>
      <c r="J38" s="79">
        <f>MAX(J8:J34)</f>
        <v>11.013299999999999</v>
      </c>
      <c r="K38" s="78"/>
      <c r="L38" s="79">
        <f>MAX(L8:L34)</f>
        <v>33.102499999999999</v>
      </c>
      <c r="M38" s="78"/>
      <c r="N38" s="79">
        <f>MAX(N8:N34)</f>
        <v>18.172699999999999</v>
      </c>
      <c r="O38" s="78"/>
      <c r="P38" s="79">
        <f>MAX(P8:P34)</f>
        <v>12.0082</v>
      </c>
      <c r="Q38" s="78"/>
      <c r="R38" s="79">
        <f>MAX(R8:R34)</f>
        <v>9.4971999999999994</v>
      </c>
      <c r="S38" s="78"/>
      <c r="T38" s="79">
        <f>MAX(T8:T34)</f>
        <v>9.3452000000000002</v>
      </c>
      <c r="U38" s="78"/>
      <c r="V38" s="79">
        <f>MAX(V8:V34)</f>
        <v>7.2125000000000004</v>
      </c>
      <c r="W38" s="78"/>
      <c r="X38" s="79">
        <f>MAX(X8:X34)</f>
        <v>8.2476000000000003</v>
      </c>
      <c r="Y38" s="78"/>
      <c r="Z38" s="79">
        <f>MAX(Z8:Z34)</f>
        <v>8.5739999999999998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44413</v>
      </c>
      <c r="C8" s="65">
        <f>VLOOKUP($A8,'Return Data'!$B$7:$R$2843,4,0)</f>
        <v>291.24439999999998</v>
      </c>
      <c r="D8" s="65">
        <f>VLOOKUP($A8,'Return Data'!$B$7:$R$2843,5,0)</f>
        <v>4.2114000000000003</v>
      </c>
      <c r="E8" s="66">
        <f t="shared" ref="E8:E24" si="0">RANK(D8,D$8:D$24,0)</f>
        <v>6</v>
      </c>
      <c r="F8" s="65">
        <f>VLOOKUP($A8,'Return Data'!$B$7:$R$2843,6,0)</f>
        <v>3.5143</v>
      </c>
      <c r="G8" s="66">
        <f t="shared" ref="G8:G24" si="1">RANK(F8,F$8:F$24,0)</f>
        <v>9</v>
      </c>
      <c r="H8" s="65">
        <f>VLOOKUP($A8,'Return Data'!$B$7:$R$2843,7,0)</f>
        <v>3.5508999999999999</v>
      </c>
      <c r="I8" s="66">
        <f t="shared" ref="I8:I24" si="2">RANK(H8,H$8:H$24,0)</f>
        <v>5</v>
      </c>
      <c r="J8" s="65">
        <f>VLOOKUP($A8,'Return Data'!$B$7:$R$2843,8,0)</f>
        <v>3.9268000000000001</v>
      </c>
      <c r="K8" s="66">
        <f t="shared" ref="K8:K24" si="3">RANK(J8,J$8:J$24,0)</f>
        <v>4</v>
      </c>
      <c r="L8" s="65">
        <f>VLOOKUP($A8,'Return Data'!$B$7:$R$2843,9,0)</f>
        <v>4.2565</v>
      </c>
      <c r="M8" s="66">
        <f t="shared" ref="M8:M24" si="4">RANK(L8,L$8:L$24,0)</f>
        <v>7</v>
      </c>
      <c r="N8" s="65">
        <f>VLOOKUP($A8,'Return Data'!$B$7:$R$2843,10,0)</f>
        <v>3.9335</v>
      </c>
      <c r="O8" s="66">
        <f t="shared" ref="O8:O24" si="5">RANK(N8,N$8:N$24,0)</f>
        <v>2</v>
      </c>
      <c r="P8" s="65">
        <f>VLOOKUP($A8,'Return Data'!$B$7:$R$2843,11,0)</f>
        <v>4.2922000000000002</v>
      </c>
      <c r="Q8" s="66">
        <f t="shared" ref="Q8:Q24" si="6">RANK(P8,P$8:P$24,0)</f>
        <v>3</v>
      </c>
      <c r="R8" s="65">
        <f>VLOOKUP($A8,'Return Data'!$B$7:$R$2843,12,0)</f>
        <v>4.0008999999999997</v>
      </c>
      <c r="S8" s="66">
        <f t="shared" ref="S8:S24" si="7">RANK(R8,R$8:R$24,0)</f>
        <v>2</v>
      </c>
      <c r="T8" s="65">
        <f>VLOOKUP($A8,'Return Data'!$B$7:$R$2843,13,0)</f>
        <v>4.2172000000000001</v>
      </c>
      <c r="U8" s="66">
        <f t="shared" ref="U8:U19" si="8">RANK(T8,T$8:T$24,0)</f>
        <v>2</v>
      </c>
      <c r="V8" s="65">
        <f>VLOOKUP($A8,'Return Data'!$B$7:$R$2843,17,0)</f>
        <v>5.9653999999999998</v>
      </c>
      <c r="W8" s="66">
        <f>RANK(V8,V$8:V$24,0)</f>
        <v>2</v>
      </c>
      <c r="X8" s="65">
        <f>VLOOKUP($A8,'Return Data'!$B$7:$R$2843,14,0)</f>
        <v>6.9263000000000003</v>
      </c>
      <c r="Y8" s="66">
        <f>RANK(X8,X$8:X$24,0)</f>
        <v>1</v>
      </c>
      <c r="Z8" s="65">
        <f>VLOOKUP($A8,'Return Data'!$B$7:$R$2843,16,0)</f>
        <v>7.8068</v>
      </c>
      <c r="AA8" s="67">
        <f t="shared" ref="AA8:AA24" si="9">RANK(Z8,Z$8:Z$24,0)</f>
        <v>5</v>
      </c>
    </row>
    <row r="9" spans="1:27" x14ac:dyDescent="0.3">
      <c r="A9" s="63" t="s">
        <v>1202</v>
      </c>
      <c r="B9" s="64">
        <f>VLOOKUP($A9,'Return Data'!$B$7:$R$2843,3,0)</f>
        <v>44413</v>
      </c>
      <c r="C9" s="65">
        <f>VLOOKUP($A9,'Return Data'!$B$7:$R$2843,4,0)</f>
        <v>1122.3223</v>
      </c>
      <c r="D9" s="65">
        <f>VLOOKUP($A9,'Return Data'!$B$7:$R$2843,5,0)</f>
        <v>4.4169999999999998</v>
      </c>
      <c r="E9" s="66">
        <f t="shared" si="0"/>
        <v>4</v>
      </c>
      <c r="F9" s="65">
        <f>VLOOKUP($A9,'Return Data'!$B$7:$R$2843,6,0)</f>
        <v>3.6978</v>
      </c>
      <c r="G9" s="66">
        <f t="shared" si="1"/>
        <v>5</v>
      </c>
      <c r="H9" s="65">
        <f>VLOOKUP($A9,'Return Data'!$B$7:$R$2843,7,0)</f>
        <v>3.5356999999999998</v>
      </c>
      <c r="I9" s="66">
        <f t="shared" si="2"/>
        <v>6</v>
      </c>
      <c r="J9" s="65">
        <f>VLOOKUP($A9,'Return Data'!$B$7:$R$2843,8,0)</f>
        <v>3.7517</v>
      </c>
      <c r="K9" s="66">
        <f t="shared" si="3"/>
        <v>10</v>
      </c>
      <c r="L9" s="65">
        <f>VLOOKUP($A9,'Return Data'!$B$7:$R$2843,9,0)</f>
        <v>4.1890000000000001</v>
      </c>
      <c r="M9" s="66">
        <f t="shared" si="4"/>
        <v>9</v>
      </c>
      <c r="N9" s="65">
        <f>VLOOKUP($A9,'Return Data'!$B$7:$R$2843,10,0)</f>
        <v>3.9102999999999999</v>
      </c>
      <c r="O9" s="66">
        <f t="shared" si="5"/>
        <v>4</v>
      </c>
      <c r="P9" s="65">
        <f>VLOOKUP($A9,'Return Data'!$B$7:$R$2843,11,0)</f>
        <v>4.1738</v>
      </c>
      <c r="Q9" s="66">
        <f t="shared" si="6"/>
        <v>6</v>
      </c>
      <c r="R9" s="65">
        <f>VLOOKUP($A9,'Return Data'!$B$7:$R$2843,12,0)</f>
        <v>3.9655999999999998</v>
      </c>
      <c r="S9" s="66">
        <f t="shared" si="7"/>
        <v>4</v>
      </c>
      <c r="T9" s="65">
        <f>VLOOKUP($A9,'Return Data'!$B$7:$R$2843,13,0)</f>
        <v>4.1387</v>
      </c>
      <c r="U9" s="66">
        <f t="shared" si="8"/>
        <v>4</v>
      </c>
      <c r="V9" s="65"/>
      <c r="W9" s="66"/>
      <c r="X9" s="65"/>
      <c r="Y9" s="66"/>
      <c r="Z9" s="65">
        <f>VLOOKUP($A9,'Return Data'!$B$7:$R$2843,16,0)</f>
        <v>5.9397000000000002</v>
      </c>
      <c r="AA9" s="67">
        <f t="shared" si="9"/>
        <v>15</v>
      </c>
    </row>
    <row r="10" spans="1:27" x14ac:dyDescent="0.3">
      <c r="A10" s="63" t="s">
        <v>1204</v>
      </c>
      <c r="B10" s="64">
        <f>VLOOKUP($A10,'Return Data'!$B$7:$R$2843,3,0)</f>
        <v>44413</v>
      </c>
      <c r="C10" s="65">
        <f>VLOOKUP($A10,'Return Data'!$B$7:$R$2843,4,0)</f>
        <v>1102.0963999999999</v>
      </c>
      <c r="D10" s="65">
        <f>VLOOKUP($A10,'Return Data'!$B$7:$R$2843,5,0)</f>
        <v>2.3748</v>
      </c>
      <c r="E10" s="66">
        <f t="shared" si="0"/>
        <v>17</v>
      </c>
      <c r="F10" s="65">
        <f>VLOOKUP($A10,'Return Data'!$B$7:$R$2843,6,0)</f>
        <v>3.2863000000000002</v>
      </c>
      <c r="G10" s="66">
        <f t="shared" si="1"/>
        <v>13</v>
      </c>
      <c r="H10" s="65">
        <f>VLOOKUP($A10,'Return Data'!$B$7:$R$2843,7,0)</f>
        <v>3.0865999999999998</v>
      </c>
      <c r="I10" s="66">
        <f t="shared" si="2"/>
        <v>15</v>
      </c>
      <c r="J10" s="65">
        <f>VLOOKUP($A10,'Return Data'!$B$7:$R$2843,8,0)</f>
        <v>3.2641</v>
      </c>
      <c r="K10" s="66">
        <f t="shared" si="3"/>
        <v>17</v>
      </c>
      <c r="L10" s="65">
        <f>VLOOKUP($A10,'Return Data'!$B$7:$R$2843,9,0)</f>
        <v>3.1120999999999999</v>
      </c>
      <c r="M10" s="66">
        <f t="shared" si="4"/>
        <v>17</v>
      </c>
      <c r="N10" s="65">
        <f>VLOOKUP($A10,'Return Data'!$B$7:$R$2843,10,0)</f>
        <v>2.9561999999999999</v>
      </c>
      <c r="O10" s="66">
        <f t="shared" si="5"/>
        <v>17</v>
      </c>
      <c r="P10" s="65">
        <f>VLOOKUP($A10,'Return Data'!$B$7:$R$2843,11,0)</f>
        <v>2.9763000000000002</v>
      </c>
      <c r="Q10" s="66">
        <f t="shared" si="6"/>
        <v>17</v>
      </c>
      <c r="R10" s="65">
        <f>VLOOKUP($A10,'Return Data'!$B$7:$R$2843,12,0)</f>
        <v>2.9464000000000001</v>
      </c>
      <c r="S10" s="66">
        <f t="shared" si="7"/>
        <v>17</v>
      </c>
      <c r="T10" s="65">
        <f>VLOOKUP($A10,'Return Data'!$B$7:$R$2843,13,0)</f>
        <v>3.1154000000000002</v>
      </c>
      <c r="U10" s="66">
        <f t="shared" si="8"/>
        <v>16</v>
      </c>
      <c r="V10" s="65"/>
      <c r="W10" s="66"/>
      <c r="X10" s="65"/>
      <c r="Y10" s="66"/>
      <c r="Z10" s="65">
        <f>VLOOKUP($A10,'Return Data'!$B$7:$R$2843,16,0)</f>
        <v>4.6664000000000003</v>
      </c>
      <c r="AA10" s="67">
        <f t="shared" si="9"/>
        <v>17</v>
      </c>
    </row>
    <row r="11" spans="1:27" x14ac:dyDescent="0.3">
      <c r="A11" s="63" t="s">
        <v>1206</v>
      </c>
      <c r="B11" s="64">
        <f>VLOOKUP($A11,'Return Data'!$B$7:$R$2843,3,0)</f>
        <v>44413</v>
      </c>
      <c r="C11" s="65">
        <f>VLOOKUP($A11,'Return Data'!$B$7:$R$2843,4,0)</f>
        <v>42.716299999999997</v>
      </c>
      <c r="D11" s="65">
        <f>VLOOKUP($A11,'Return Data'!$B$7:$R$2843,5,0)</f>
        <v>5.1276000000000002</v>
      </c>
      <c r="E11" s="66">
        <f t="shared" si="0"/>
        <v>1</v>
      </c>
      <c r="F11" s="65">
        <f>VLOOKUP($A11,'Return Data'!$B$7:$R$2843,6,0)</f>
        <v>3.2193999999999998</v>
      </c>
      <c r="G11" s="66">
        <f t="shared" si="1"/>
        <v>16</v>
      </c>
      <c r="H11" s="65">
        <f>VLOOKUP($A11,'Return Data'!$B$7:$R$2843,7,0)</f>
        <v>3.0779000000000001</v>
      </c>
      <c r="I11" s="66">
        <f t="shared" si="2"/>
        <v>16</v>
      </c>
      <c r="J11" s="65">
        <f>VLOOKUP($A11,'Return Data'!$B$7:$R$2843,8,0)</f>
        <v>3.8447</v>
      </c>
      <c r="K11" s="66">
        <f t="shared" si="3"/>
        <v>7</v>
      </c>
      <c r="L11" s="65">
        <f>VLOOKUP($A11,'Return Data'!$B$7:$R$2843,9,0)</f>
        <v>4.5850999999999997</v>
      </c>
      <c r="M11" s="66">
        <f t="shared" si="4"/>
        <v>2</v>
      </c>
      <c r="N11" s="65">
        <f>VLOOKUP($A11,'Return Data'!$B$7:$R$2843,10,0)</f>
        <v>3.8458000000000001</v>
      </c>
      <c r="O11" s="66">
        <f t="shared" si="5"/>
        <v>7</v>
      </c>
      <c r="P11" s="65">
        <f>VLOOKUP($A11,'Return Data'!$B$7:$R$2843,11,0)</f>
        <v>4.2816000000000001</v>
      </c>
      <c r="Q11" s="66">
        <f t="shared" si="6"/>
        <v>4</v>
      </c>
      <c r="R11" s="65">
        <f>VLOOKUP($A11,'Return Data'!$B$7:$R$2843,12,0)</f>
        <v>3.9125999999999999</v>
      </c>
      <c r="S11" s="66">
        <f t="shared" si="7"/>
        <v>7</v>
      </c>
      <c r="T11" s="65">
        <f>VLOOKUP($A11,'Return Data'!$B$7:$R$2843,13,0)</f>
        <v>3.8837999999999999</v>
      </c>
      <c r="U11" s="66">
        <f t="shared" si="8"/>
        <v>11</v>
      </c>
      <c r="V11" s="65">
        <f>VLOOKUP($A11,'Return Data'!$B$7:$R$2843,17,0)</f>
        <v>5.5307000000000004</v>
      </c>
      <c r="W11" s="66">
        <f t="shared" ref="W11:W19" si="10">RANK(V11,V$8:V$24,0)</f>
        <v>11</v>
      </c>
      <c r="X11" s="65">
        <f>VLOOKUP($A11,'Return Data'!$B$7:$R$2843,14,0)</f>
        <v>6.5518000000000001</v>
      </c>
      <c r="Y11" s="66">
        <f t="shared" ref="Y11:Y19" si="11">RANK(X11,X$8:X$24,0)</f>
        <v>9</v>
      </c>
      <c r="Z11" s="65">
        <f>VLOOKUP($A11,'Return Data'!$B$7:$R$2843,16,0)</f>
        <v>7.3719000000000001</v>
      </c>
      <c r="AA11" s="67">
        <f t="shared" si="9"/>
        <v>12</v>
      </c>
    </row>
    <row r="12" spans="1:27" x14ac:dyDescent="0.3">
      <c r="A12" s="63" t="s">
        <v>1209</v>
      </c>
      <c r="B12" s="64">
        <f>VLOOKUP($A12,'Return Data'!$B$7:$R$2843,3,0)</f>
        <v>44413</v>
      </c>
      <c r="C12" s="65">
        <f>VLOOKUP($A12,'Return Data'!$B$7:$R$2843,4,0)</f>
        <v>40.497700000000002</v>
      </c>
      <c r="D12" s="65">
        <f>VLOOKUP($A12,'Return Data'!$B$7:$R$2843,5,0)</f>
        <v>3.7858000000000001</v>
      </c>
      <c r="E12" s="66">
        <f t="shared" si="0"/>
        <v>13</v>
      </c>
      <c r="F12" s="65">
        <f>VLOOKUP($A12,'Return Data'!$B$7:$R$2843,6,0)</f>
        <v>3.8466999999999998</v>
      </c>
      <c r="G12" s="66">
        <f t="shared" si="1"/>
        <v>4</v>
      </c>
      <c r="H12" s="65">
        <f>VLOOKUP($A12,'Return Data'!$B$7:$R$2843,7,0)</f>
        <v>3.4658000000000002</v>
      </c>
      <c r="I12" s="66">
        <f t="shared" si="2"/>
        <v>10</v>
      </c>
      <c r="J12" s="65">
        <f>VLOOKUP($A12,'Return Data'!$B$7:$R$2843,8,0)</f>
        <v>3.9588000000000001</v>
      </c>
      <c r="K12" s="66">
        <f t="shared" si="3"/>
        <v>3</v>
      </c>
      <c r="L12" s="65">
        <f>VLOOKUP($A12,'Return Data'!$B$7:$R$2843,9,0)</f>
        <v>4.3041</v>
      </c>
      <c r="M12" s="66">
        <f t="shared" si="4"/>
        <v>4</v>
      </c>
      <c r="N12" s="65">
        <f>VLOOKUP($A12,'Return Data'!$B$7:$R$2843,10,0)</f>
        <v>3.7570000000000001</v>
      </c>
      <c r="O12" s="66">
        <f t="shared" si="5"/>
        <v>12</v>
      </c>
      <c r="P12" s="65">
        <f>VLOOKUP($A12,'Return Data'!$B$7:$R$2843,11,0)</f>
        <v>3.9836</v>
      </c>
      <c r="Q12" s="66">
        <f t="shared" si="6"/>
        <v>12</v>
      </c>
      <c r="R12" s="65">
        <f>VLOOKUP($A12,'Return Data'!$B$7:$R$2843,12,0)</f>
        <v>3.7437999999999998</v>
      </c>
      <c r="S12" s="66">
        <f t="shared" si="7"/>
        <v>12</v>
      </c>
      <c r="T12" s="65">
        <f>VLOOKUP($A12,'Return Data'!$B$7:$R$2843,13,0)</f>
        <v>3.8191999999999999</v>
      </c>
      <c r="U12" s="66">
        <f t="shared" si="8"/>
        <v>12</v>
      </c>
      <c r="V12" s="65">
        <f>VLOOKUP($A12,'Return Data'!$B$7:$R$2843,17,0)</f>
        <v>5.7031999999999998</v>
      </c>
      <c r="W12" s="66">
        <f t="shared" si="10"/>
        <v>7</v>
      </c>
      <c r="X12" s="65">
        <f>VLOOKUP($A12,'Return Data'!$B$7:$R$2843,14,0)</f>
        <v>6.7746000000000004</v>
      </c>
      <c r="Y12" s="66">
        <f t="shared" si="11"/>
        <v>3</v>
      </c>
      <c r="Z12" s="65">
        <f>VLOOKUP($A12,'Return Data'!$B$7:$R$2843,16,0)</f>
        <v>7.9595000000000002</v>
      </c>
      <c r="AA12" s="67">
        <f t="shared" si="9"/>
        <v>4</v>
      </c>
    </row>
    <row r="13" spans="1:27" x14ac:dyDescent="0.3">
      <c r="A13" s="63" t="s">
        <v>1211</v>
      </c>
      <c r="B13" s="64">
        <f>VLOOKUP($A13,'Return Data'!$B$7:$R$2843,3,0)</f>
        <v>44413</v>
      </c>
      <c r="C13" s="65">
        <f>VLOOKUP($A13,'Return Data'!$B$7:$R$2843,4,0)</f>
        <v>4537.1769000000004</v>
      </c>
      <c r="D13" s="65">
        <f>VLOOKUP($A13,'Return Data'!$B$7:$R$2843,5,0)</f>
        <v>4.1426999999999996</v>
      </c>
      <c r="E13" s="66">
        <f t="shared" si="0"/>
        <v>8</v>
      </c>
      <c r="F13" s="65">
        <f>VLOOKUP($A13,'Return Data'!$B$7:$R$2843,6,0)</f>
        <v>4.0057</v>
      </c>
      <c r="G13" s="66">
        <f t="shared" si="1"/>
        <v>1</v>
      </c>
      <c r="H13" s="65">
        <f>VLOOKUP($A13,'Return Data'!$B$7:$R$2843,7,0)</f>
        <v>3.7105999999999999</v>
      </c>
      <c r="I13" s="66">
        <f t="shared" si="2"/>
        <v>2</v>
      </c>
      <c r="J13" s="65">
        <f>VLOOKUP($A13,'Return Data'!$B$7:$R$2843,8,0)</f>
        <v>3.9201000000000001</v>
      </c>
      <c r="K13" s="66">
        <f t="shared" si="3"/>
        <v>6</v>
      </c>
      <c r="L13" s="65">
        <f>VLOOKUP($A13,'Return Data'!$B$7:$R$2843,9,0)</f>
        <v>4.2237</v>
      </c>
      <c r="M13" s="66">
        <f t="shared" si="4"/>
        <v>8</v>
      </c>
      <c r="N13" s="65">
        <f>VLOOKUP($A13,'Return Data'!$B$7:$R$2843,10,0)</f>
        <v>3.9321000000000002</v>
      </c>
      <c r="O13" s="66">
        <f t="shared" si="5"/>
        <v>3</v>
      </c>
      <c r="P13" s="65">
        <f>VLOOKUP($A13,'Return Data'!$B$7:$R$2843,11,0)</f>
        <v>4.2319000000000004</v>
      </c>
      <c r="Q13" s="66">
        <f t="shared" si="6"/>
        <v>5</v>
      </c>
      <c r="R13" s="65">
        <f>VLOOKUP($A13,'Return Data'!$B$7:$R$2843,12,0)</f>
        <v>3.9567999999999999</v>
      </c>
      <c r="S13" s="66">
        <f t="shared" si="7"/>
        <v>5</v>
      </c>
      <c r="T13" s="65">
        <f>VLOOKUP($A13,'Return Data'!$B$7:$R$2843,13,0)</f>
        <v>4.0994999999999999</v>
      </c>
      <c r="U13" s="66">
        <f t="shared" si="8"/>
        <v>6</v>
      </c>
      <c r="V13" s="65">
        <f>VLOOKUP($A13,'Return Data'!$B$7:$R$2843,17,0)</f>
        <v>5.9627999999999997</v>
      </c>
      <c r="W13" s="66">
        <f t="shared" si="10"/>
        <v>3</v>
      </c>
      <c r="X13" s="65">
        <f>VLOOKUP($A13,'Return Data'!$B$7:$R$2843,14,0)</f>
        <v>6.8807999999999998</v>
      </c>
      <c r="Y13" s="66">
        <f t="shared" si="11"/>
        <v>2</v>
      </c>
      <c r="Z13" s="65">
        <f>VLOOKUP($A13,'Return Data'!$B$7:$R$2843,16,0)</f>
        <v>7.6902999999999997</v>
      </c>
      <c r="AA13" s="67">
        <f t="shared" si="9"/>
        <v>6</v>
      </c>
    </row>
    <row r="14" spans="1:27" x14ac:dyDescent="0.3">
      <c r="A14" s="63" t="s">
        <v>1213</v>
      </c>
      <c r="B14" s="64">
        <f>VLOOKUP($A14,'Return Data'!$B$7:$R$2843,3,0)</f>
        <v>44413</v>
      </c>
      <c r="C14" s="65">
        <f>VLOOKUP($A14,'Return Data'!$B$7:$R$2843,4,0)</f>
        <v>299.2629</v>
      </c>
      <c r="D14" s="65">
        <f>VLOOKUP($A14,'Return Data'!$B$7:$R$2843,5,0)</f>
        <v>3.5251999999999999</v>
      </c>
      <c r="E14" s="66">
        <f t="shared" si="0"/>
        <v>15</v>
      </c>
      <c r="F14" s="65">
        <f>VLOOKUP($A14,'Return Data'!$B$7:$R$2843,6,0)</f>
        <v>3.1516000000000002</v>
      </c>
      <c r="G14" s="66">
        <f t="shared" si="1"/>
        <v>17</v>
      </c>
      <c r="H14" s="65">
        <f>VLOOKUP($A14,'Return Data'!$B$7:$R$2843,7,0)</f>
        <v>3.2742</v>
      </c>
      <c r="I14" s="66">
        <f t="shared" si="2"/>
        <v>13</v>
      </c>
      <c r="J14" s="65">
        <f>VLOOKUP($A14,'Return Data'!$B$7:$R$2843,8,0)</f>
        <v>3.6886000000000001</v>
      </c>
      <c r="K14" s="66">
        <f t="shared" si="3"/>
        <v>13</v>
      </c>
      <c r="L14" s="65">
        <f>VLOOKUP($A14,'Return Data'!$B$7:$R$2843,9,0)</f>
        <v>3.9056000000000002</v>
      </c>
      <c r="M14" s="66">
        <f t="shared" si="4"/>
        <v>13</v>
      </c>
      <c r="N14" s="65">
        <f>VLOOKUP($A14,'Return Data'!$B$7:$R$2843,10,0)</f>
        <v>3.7667999999999999</v>
      </c>
      <c r="O14" s="66">
        <f t="shared" si="5"/>
        <v>11</v>
      </c>
      <c r="P14" s="65">
        <f>VLOOKUP($A14,'Return Data'!$B$7:$R$2843,11,0)</f>
        <v>4.0601000000000003</v>
      </c>
      <c r="Q14" s="66">
        <f t="shared" si="6"/>
        <v>10</v>
      </c>
      <c r="R14" s="65">
        <f>VLOOKUP($A14,'Return Data'!$B$7:$R$2843,12,0)</f>
        <v>3.8256000000000001</v>
      </c>
      <c r="S14" s="66">
        <f t="shared" si="7"/>
        <v>10</v>
      </c>
      <c r="T14" s="65">
        <f>VLOOKUP($A14,'Return Data'!$B$7:$R$2843,13,0)</f>
        <v>4.0220000000000002</v>
      </c>
      <c r="U14" s="66">
        <f t="shared" si="8"/>
        <v>8</v>
      </c>
      <c r="V14" s="65">
        <f>VLOOKUP($A14,'Return Data'!$B$7:$R$2843,17,0)</f>
        <v>5.7210999999999999</v>
      </c>
      <c r="W14" s="66">
        <f t="shared" si="10"/>
        <v>6</v>
      </c>
      <c r="X14" s="65">
        <f>VLOOKUP($A14,'Return Data'!$B$7:$R$2843,14,0)</f>
        <v>6.6414999999999997</v>
      </c>
      <c r="Y14" s="66">
        <f t="shared" si="11"/>
        <v>7</v>
      </c>
      <c r="Z14" s="65">
        <f>VLOOKUP($A14,'Return Data'!$B$7:$R$2843,16,0)</f>
        <v>7.6395</v>
      </c>
      <c r="AA14" s="67">
        <f t="shared" si="9"/>
        <v>9</v>
      </c>
    </row>
    <row r="15" spans="1:27" x14ac:dyDescent="0.3">
      <c r="A15" s="63" t="s">
        <v>1214</v>
      </c>
      <c r="B15" s="64">
        <f>VLOOKUP($A15,'Return Data'!$B$7:$R$2843,3,0)</f>
        <v>44413</v>
      </c>
      <c r="C15" s="65">
        <f>VLOOKUP($A15,'Return Data'!$B$7:$R$2843,4,0)</f>
        <v>34.075000000000003</v>
      </c>
      <c r="D15" s="65">
        <f>VLOOKUP($A15,'Return Data'!$B$7:$R$2843,5,0)</f>
        <v>4.0709</v>
      </c>
      <c r="E15" s="66">
        <f t="shared" si="0"/>
        <v>10</v>
      </c>
      <c r="F15" s="65">
        <f>VLOOKUP($A15,'Return Data'!$B$7:$R$2843,6,0)</f>
        <v>3.5358999999999998</v>
      </c>
      <c r="G15" s="66">
        <f t="shared" si="1"/>
        <v>8</v>
      </c>
      <c r="H15" s="65">
        <f>VLOOKUP($A15,'Return Data'!$B$7:$R$2843,7,0)</f>
        <v>3.2921</v>
      </c>
      <c r="I15" s="66">
        <f t="shared" si="2"/>
        <v>12</v>
      </c>
      <c r="J15" s="65">
        <f>VLOOKUP($A15,'Return Data'!$B$7:$R$2843,8,0)</f>
        <v>3.5857000000000001</v>
      </c>
      <c r="K15" s="66">
        <f t="shared" si="3"/>
        <v>14</v>
      </c>
      <c r="L15" s="65">
        <f>VLOOKUP($A15,'Return Data'!$B$7:$R$2843,9,0)</f>
        <v>3.7193000000000001</v>
      </c>
      <c r="M15" s="66">
        <f t="shared" si="4"/>
        <v>14</v>
      </c>
      <c r="N15" s="65">
        <f>VLOOKUP($A15,'Return Data'!$B$7:$R$2843,10,0)</f>
        <v>3.4990999999999999</v>
      </c>
      <c r="O15" s="66">
        <f t="shared" si="5"/>
        <v>15</v>
      </c>
      <c r="P15" s="65">
        <f>VLOOKUP($A15,'Return Data'!$B$7:$R$2843,11,0)</f>
        <v>3.9258000000000002</v>
      </c>
      <c r="Q15" s="66">
        <f t="shared" si="6"/>
        <v>14</v>
      </c>
      <c r="R15" s="65">
        <f>VLOOKUP($A15,'Return Data'!$B$7:$R$2843,12,0)</f>
        <v>3.6404000000000001</v>
      </c>
      <c r="S15" s="66">
        <f t="shared" si="7"/>
        <v>14</v>
      </c>
      <c r="T15" s="65">
        <f>VLOOKUP($A15,'Return Data'!$B$7:$R$2843,13,0)</f>
        <v>3.6839</v>
      </c>
      <c r="U15" s="66">
        <f t="shared" si="8"/>
        <v>13</v>
      </c>
      <c r="V15" s="65">
        <f>VLOOKUP($A15,'Return Data'!$B$7:$R$2843,17,0)</f>
        <v>5.367</v>
      </c>
      <c r="W15" s="66">
        <f t="shared" si="10"/>
        <v>13</v>
      </c>
      <c r="X15" s="65">
        <f>VLOOKUP($A15,'Return Data'!$B$7:$R$2843,14,0)</f>
        <v>6.1734999999999998</v>
      </c>
      <c r="Y15" s="66">
        <f t="shared" si="11"/>
        <v>12</v>
      </c>
      <c r="Z15" s="65">
        <f>VLOOKUP($A15,'Return Data'!$B$7:$R$2843,16,0)</f>
        <v>7.5768000000000004</v>
      </c>
      <c r="AA15" s="67">
        <f t="shared" si="9"/>
        <v>11</v>
      </c>
    </row>
    <row r="16" spans="1:27" x14ac:dyDescent="0.3">
      <c r="A16" s="63" t="s">
        <v>1219</v>
      </c>
      <c r="B16" s="64">
        <f>VLOOKUP($A16,'Return Data'!$B$7:$R$2843,3,0)</f>
        <v>44413</v>
      </c>
      <c r="C16" s="65">
        <f>VLOOKUP($A16,'Return Data'!$B$7:$R$2843,4,0)</f>
        <v>2479.2062999999998</v>
      </c>
      <c r="D16" s="65">
        <f>VLOOKUP($A16,'Return Data'!$B$7:$R$2843,5,0)</f>
        <v>4.5292000000000003</v>
      </c>
      <c r="E16" s="66">
        <f t="shared" si="0"/>
        <v>3</v>
      </c>
      <c r="F16" s="65">
        <f>VLOOKUP($A16,'Return Data'!$B$7:$R$2843,6,0)</f>
        <v>3.2521</v>
      </c>
      <c r="G16" s="66">
        <f t="shared" si="1"/>
        <v>15</v>
      </c>
      <c r="H16" s="65">
        <f>VLOOKUP($A16,'Return Data'!$B$7:$R$2843,7,0)</f>
        <v>2.8759999999999999</v>
      </c>
      <c r="I16" s="66">
        <f t="shared" si="2"/>
        <v>17</v>
      </c>
      <c r="J16" s="65">
        <f>VLOOKUP($A16,'Return Data'!$B$7:$R$2843,8,0)</f>
        <v>3.7254999999999998</v>
      </c>
      <c r="K16" s="66">
        <f t="shared" si="3"/>
        <v>12</v>
      </c>
      <c r="L16" s="65">
        <f>VLOOKUP($A16,'Return Data'!$B$7:$R$2843,9,0)</f>
        <v>4.3609999999999998</v>
      </c>
      <c r="M16" s="66">
        <f t="shared" si="4"/>
        <v>3</v>
      </c>
      <c r="N16" s="65">
        <f>VLOOKUP($A16,'Return Data'!$B$7:$R$2843,10,0)</f>
        <v>3.7562000000000002</v>
      </c>
      <c r="O16" s="66">
        <f t="shared" si="5"/>
        <v>13</v>
      </c>
      <c r="P16" s="65">
        <f>VLOOKUP($A16,'Return Data'!$B$7:$R$2843,11,0)</f>
        <v>4.3468999999999998</v>
      </c>
      <c r="Q16" s="66">
        <f t="shared" si="6"/>
        <v>2</v>
      </c>
      <c r="R16" s="65">
        <f>VLOOKUP($A16,'Return Data'!$B$7:$R$2843,12,0)</f>
        <v>3.9731999999999998</v>
      </c>
      <c r="S16" s="66">
        <f t="shared" si="7"/>
        <v>3</v>
      </c>
      <c r="T16" s="65">
        <f>VLOOKUP($A16,'Return Data'!$B$7:$R$2843,13,0)</f>
        <v>3.9708999999999999</v>
      </c>
      <c r="U16" s="66">
        <f t="shared" si="8"/>
        <v>9</v>
      </c>
      <c r="V16" s="65">
        <f>VLOOKUP($A16,'Return Data'!$B$7:$R$2843,17,0)</f>
        <v>5.5526</v>
      </c>
      <c r="W16" s="66">
        <f t="shared" si="10"/>
        <v>10</v>
      </c>
      <c r="X16" s="65">
        <f>VLOOKUP($A16,'Return Data'!$B$7:$R$2843,14,0)</f>
        <v>6.3362999999999996</v>
      </c>
      <c r="Y16" s="66">
        <f t="shared" si="11"/>
        <v>11</v>
      </c>
      <c r="Z16" s="65">
        <f>VLOOKUP($A16,'Return Data'!$B$7:$R$2843,16,0)</f>
        <v>8.0571999999999999</v>
      </c>
      <c r="AA16" s="67">
        <f t="shared" si="9"/>
        <v>1</v>
      </c>
    </row>
    <row r="17" spans="1:27" x14ac:dyDescent="0.3">
      <c r="A17" s="63" t="s">
        <v>1223</v>
      </c>
      <c r="B17" s="64">
        <f>VLOOKUP($A17,'Return Data'!$B$7:$R$2843,3,0)</f>
        <v>44413</v>
      </c>
      <c r="C17" s="65">
        <f>VLOOKUP($A17,'Return Data'!$B$7:$R$2843,4,0)</f>
        <v>3530.1219000000001</v>
      </c>
      <c r="D17" s="65">
        <f>VLOOKUP($A17,'Return Data'!$B$7:$R$2843,5,0)</f>
        <v>4.1394000000000002</v>
      </c>
      <c r="E17" s="66">
        <f t="shared" si="0"/>
        <v>9</v>
      </c>
      <c r="F17" s="65">
        <f>VLOOKUP($A17,'Return Data'!$B$7:$R$2843,6,0)</f>
        <v>3.5541</v>
      </c>
      <c r="G17" s="66">
        <f t="shared" si="1"/>
        <v>7</v>
      </c>
      <c r="H17" s="65">
        <f>VLOOKUP($A17,'Return Data'!$B$7:$R$2843,7,0)</f>
        <v>3.6724999999999999</v>
      </c>
      <c r="I17" s="66">
        <f t="shared" si="2"/>
        <v>4</v>
      </c>
      <c r="J17" s="65">
        <f>VLOOKUP($A17,'Return Data'!$B$7:$R$2843,8,0)</f>
        <v>3.9220999999999999</v>
      </c>
      <c r="K17" s="66">
        <f t="shared" si="3"/>
        <v>5</v>
      </c>
      <c r="L17" s="65">
        <f>VLOOKUP($A17,'Return Data'!$B$7:$R$2843,9,0)</f>
        <v>4.2740999999999998</v>
      </c>
      <c r="M17" s="66">
        <f t="shared" si="4"/>
        <v>6</v>
      </c>
      <c r="N17" s="65">
        <f>VLOOKUP($A17,'Return Data'!$B$7:$R$2843,10,0)</f>
        <v>3.7921</v>
      </c>
      <c r="O17" s="66">
        <f t="shared" si="5"/>
        <v>9</v>
      </c>
      <c r="P17" s="65">
        <f>VLOOKUP($A17,'Return Data'!$B$7:$R$2843,11,0)</f>
        <v>4.0342000000000002</v>
      </c>
      <c r="Q17" s="66">
        <f t="shared" si="6"/>
        <v>11</v>
      </c>
      <c r="R17" s="65">
        <f>VLOOKUP($A17,'Return Data'!$B$7:$R$2843,12,0)</f>
        <v>3.7860999999999998</v>
      </c>
      <c r="S17" s="66">
        <f t="shared" si="7"/>
        <v>11</v>
      </c>
      <c r="T17" s="65">
        <f>VLOOKUP($A17,'Return Data'!$B$7:$R$2843,13,0)</f>
        <v>3.9535999999999998</v>
      </c>
      <c r="U17" s="66">
        <f t="shared" si="8"/>
        <v>10</v>
      </c>
      <c r="V17" s="65">
        <f>VLOOKUP($A17,'Return Data'!$B$7:$R$2843,17,0)</f>
        <v>5.4268999999999998</v>
      </c>
      <c r="W17" s="66">
        <f t="shared" si="10"/>
        <v>12</v>
      </c>
      <c r="X17" s="65">
        <f>VLOOKUP($A17,'Return Data'!$B$7:$R$2843,14,0)</f>
        <v>6.4806999999999997</v>
      </c>
      <c r="Y17" s="66">
        <f t="shared" si="11"/>
        <v>10</v>
      </c>
      <c r="Z17" s="65">
        <f>VLOOKUP($A17,'Return Data'!$B$7:$R$2843,16,0)</f>
        <v>7.5903999999999998</v>
      </c>
      <c r="AA17" s="67">
        <f t="shared" si="9"/>
        <v>10</v>
      </c>
    </row>
    <row r="18" spans="1:27" x14ac:dyDescent="0.3">
      <c r="A18" s="63" t="s">
        <v>1224</v>
      </c>
      <c r="B18" s="64">
        <f>VLOOKUP($A18,'Return Data'!$B$7:$R$2843,3,0)</f>
        <v>44413</v>
      </c>
      <c r="C18" s="65">
        <f>VLOOKUP($A18,'Return Data'!$B$7:$R$2843,4,0)</f>
        <v>32.558422078896101</v>
      </c>
      <c r="D18" s="65">
        <f>VLOOKUP($A18,'Return Data'!$B$7:$R$2843,5,0)</f>
        <v>3.1951000000000001</v>
      </c>
      <c r="E18" s="66">
        <f t="shared" si="0"/>
        <v>16</v>
      </c>
      <c r="F18" s="65">
        <f>VLOOKUP($A18,'Return Data'!$B$7:$R$2843,6,0)</f>
        <v>3.8687</v>
      </c>
      <c r="G18" s="66">
        <f t="shared" si="1"/>
        <v>3</v>
      </c>
      <c r="H18" s="65">
        <f>VLOOKUP($A18,'Return Data'!$B$7:$R$2843,7,0)</f>
        <v>3.3411</v>
      </c>
      <c r="I18" s="66">
        <f t="shared" si="2"/>
        <v>11</v>
      </c>
      <c r="J18" s="65">
        <f>VLOOKUP($A18,'Return Data'!$B$7:$R$2843,8,0)</f>
        <v>3.56</v>
      </c>
      <c r="K18" s="66">
        <f t="shared" si="3"/>
        <v>15</v>
      </c>
      <c r="L18" s="65">
        <f>VLOOKUP($A18,'Return Data'!$B$7:$R$2843,9,0)</f>
        <v>3.5089999999999999</v>
      </c>
      <c r="M18" s="66">
        <f t="shared" si="4"/>
        <v>16</v>
      </c>
      <c r="N18" s="65">
        <f>VLOOKUP($A18,'Return Data'!$B$7:$R$2843,10,0)</f>
        <v>3.3527</v>
      </c>
      <c r="O18" s="66">
        <f t="shared" si="5"/>
        <v>16</v>
      </c>
      <c r="P18" s="65">
        <f>VLOOKUP($A18,'Return Data'!$B$7:$R$2843,11,0)</f>
        <v>3.3624000000000001</v>
      </c>
      <c r="Q18" s="66">
        <f t="shared" si="6"/>
        <v>16</v>
      </c>
      <c r="R18" s="65">
        <f>VLOOKUP($A18,'Return Data'!$B$7:$R$2843,12,0)</f>
        <v>3.3060999999999998</v>
      </c>
      <c r="S18" s="66">
        <f t="shared" si="7"/>
        <v>16</v>
      </c>
      <c r="T18" s="65">
        <f>VLOOKUP($A18,'Return Data'!$B$7:$R$2843,13,0)</f>
        <v>3.4495</v>
      </c>
      <c r="U18" s="66">
        <f t="shared" si="8"/>
        <v>15</v>
      </c>
      <c r="V18" s="65">
        <f>VLOOKUP($A18,'Return Data'!$B$7:$R$2843,17,0)</f>
        <v>6.2674000000000003</v>
      </c>
      <c r="W18" s="66">
        <f t="shared" si="10"/>
        <v>1</v>
      </c>
      <c r="X18" s="65">
        <f>VLOOKUP($A18,'Return Data'!$B$7:$R$2843,14,0)</f>
        <v>6.5865999999999998</v>
      </c>
      <c r="Y18" s="66">
        <f t="shared" si="11"/>
        <v>8</v>
      </c>
      <c r="Z18" s="65">
        <f>VLOOKUP($A18,'Return Data'!$B$7:$R$2843,16,0)</f>
        <v>7.9679000000000002</v>
      </c>
      <c r="AA18" s="67">
        <f t="shared" si="9"/>
        <v>3</v>
      </c>
    </row>
    <row r="19" spans="1:27" x14ac:dyDescent="0.3">
      <c r="A19" s="63" t="s">
        <v>1227</v>
      </c>
      <c r="B19" s="64">
        <f>VLOOKUP($A19,'Return Data'!$B$7:$R$2843,3,0)</f>
        <v>44413</v>
      </c>
      <c r="C19" s="65">
        <f>VLOOKUP($A19,'Return Data'!$B$7:$R$2843,4,0)</f>
        <v>3264.4735000000001</v>
      </c>
      <c r="D19" s="65">
        <f>VLOOKUP($A19,'Return Data'!$B$7:$R$2843,5,0)</f>
        <v>4.2939999999999996</v>
      </c>
      <c r="E19" s="66">
        <f t="shared" si="0"/>
        <v>5</v>
      </c>
      <c r="F19" s="65">
        <f>VLOOKUP($A19,'Return Data'!$B$7:$R$2843,6,0)</f>
        <v>3.5842000000000001</v>
      </c>
      <c r="G19" s="66">
        <f t="shared" si="1"/>
        <v>6</v>
      </c>
      <c r="H19" s="65">
        <f>VLOOKUP($A19,'Return Data'!$B$7:$R$2843,7,0)</f>
        <v>3.5276999999999998</v>
      </c>
      <c r="I19" s="66">
        <f t="shared" si="2"/>
        <v>8</v>
      </c>
      <c r="J19" s="65">
        <f>VLOOKUP($A19,'Return Data'!$B$7:$R$2843,8,0)</f>
        <v>3.7450999999999999</v>
      </c>
      <c r="K19" s="66">
        <f t="shared" si="3"/>
        <v>11</v>
      </c>
      <c r="L19" s="65">
        <f>VLOOKUP($A19,'Return Data'!$B$7:$R$2843,9,0)</f>
        <v>4.0282</v>
      </c>
      <c r="M19" s="66">
        <f t="shared" si="4"/>
        <v>12</v>
      </c>
      <c r="N19" s="65">
        <f>VLOOKUP($A19,'Return Data'!$B$7:$R$2843,10,0)</f>
        <v>3.8887</v>
      </c>
      <c r="O19" s="66">
        <f t="shared" si="5"/>
        <v>6</v>
      </c>
      <c r="P19" s="65">
        <f>VLOOKUP($A19,'Return Data'!$B$7:$R$2843,11,0)</f>
        <v>4.1430999999999996</v>
      </c>
      <c r="Q19" s="66">
        <f t="shared" si="6"/>
        <v>7</v>
      </c>
      <c r="R19" s="65">
        <f>VLOOKUP($A19,'Return Data'!$B$7:$R$2843,12,0)</f>
        <v>3.9445999999999999</v>
      </c>
      <c r="S19" s="66">
        <f t="shared" si="7"/>
        <v>6</v>
      </c>
      <c r="T19" s="65">
        <f>VLOOKUP($A19,'Return Data'!$B$7:$R$2843,13,0)</f>
        <v>4.1048</v>
      </c>
      <c r="U19" s="66">
        <f t="shared" si="8"/>
        <v>5</v>
      </c>
      <c r="V19" s="65">
        <f>VLOOKUP($A19,'Return Data'!$B$7:$R$2843,17,0)</f>
        <v>5.6449999999999996</v>
      </c>
      <c r="W19" s="66">
        <f t="shared" si="10"/>
        <v>8</v>
      </c>
      <c r="X19" s="65">
        <f>VLOOKUP($A19,'Return Data'!$B$7:$R$2843,14,0)</f>
        <v>6.6780999999999997</v>
      </c>
      <c r="Y19" s="66">
        <f t="shared" si="11"/>
        <v>5</v>
      </c>
      <c r="Z19" s="65">
        <f>VLOOKUP($A19,'Return Data'!$B$7:$R$2843,16,0)</f>
        <v>7.6637000000000004</v>
      </c>
      <c r="AA19" s="67">
        <f t="shared" si="9"/>
        <v>7</v>
      </c>
    </row>
    <row r="20" spans="1:27" x14ac:dyDescent="0.3">
      <c r="A20" s="63" t="s">
        <v>1228</v>
      </c>
      <c r="B20" s="64">
        <f>VLOOKUP($A20,'Return Data'!$B$7:$R$2843,3,0)</f>
        <v>44413</v>
      </c>
      <c r="C20" s="65">
        <f>VLOOKUP($A20,'Return Data'!$B$7:$R$2843,4,0)</f>
        <v>1066.8932</v>
      </c>
      <c r="D20" s="65">
        <f>VLOOKUP($A20,'Return Data'!$B$7:$R$2843,5,0)</f>
        <v>3.8389000000000002</v>
      </c>
      <c r="E20" s="66">
        <f t="shared" si="0"/>
        <v>12</v>
      </c>
      <c r="F20" s="65">
        <f>VLOOKUP($A20,'Return Data'!$B$7:$R$2843,6,0)</f>
        <v>3.3685</v>
      </c>
      <c r="G20" s="66">
        <f t="shared" si="1"/>
        <v>12</v>
      </c>
      <c r="H20" s="65">
        <f>VLOOKUP($A20,'Return Data'!$B$7:$R$2843,7,0)</f>
        <v>4.5755999999999997</v>
      </c>
      <c r="I20" s="66">
        <f t="shared" si="2"/>
        <v>1</v>
      </c>
      <c r="J20" s="65">
        <f>VLOOKUP($A20,'Return Data'!$B$7:$R$2843,8,0)</f>
        <v>4.4965000000000002</v>
      </c>
      <c r="K20" s="66">
        <f t="shared" si="3"/>
        <v>1</v>
      </c>
      <c r="L20" s="65">
        <f>VLOOKUP($A20,'Return Data'!$B$7:$R$2843,9,0)</f>
        <v>4.2847999999999997</v>
      </c>
      <c r="M20" s="66">
        <f t="shared" si="4"/>
        <v>5</v>
      </c>
      <c r="N20" s="65">
        <f>VLOOKUP($A20,'Return Data'!$B$7:$R$2843,10,0)</f>
        <v>3.9028999999999998</v>
      </c>
      <c r="O20" s="66">
        <f t="shared" si="5"/>
        <v>5</v>
      </c>
      <c r="P20" s="65">
        <f>VLOOKUP($A20,'Return Data'!$B$7:$R$2843,11,0)</f>
        <v>3.9262000000000001</v>
      </c>
      <c r="Q20" s="66">
        <f t="shared" si="6"/>
        <v>13</v>
      </c>
      <c r="R20" s="65">
        <f>VLOOKUP($A20,'Return Data'!$B$7:$R$2843,12,0)</f>
        <v>3.7275</v>
      </c>
      <c r="S20" s="66">
        <f t="shared" si="7"/>
        <v>13</v>
      </c>
      <c r="T20" s="65"/>
      <c r="U20" s="66"/>
      <c r="V20" s="65"/>
      <c r="W20" s="66"/>
      <c r="X20" s="65"/>
      <c r="Y20" s="66"/>
      <c r="Z20" s="65">
        <f>VLOOKUP($A20,'Return Data'!$B$7:$R$2843,16,0)</f>
        <v>4.6775000000000002</v>
      </c>
      <c r="AA20" s="67">
        <f t="shared" si="9"/>
        <v>16</v>
      </c>
    </row>
    <row r="21" spans="1:27" x14ac:dyDescent="0.3">
      <c r="A21" s="63" t="s">
        <v>1232</v>
      </c>
      <c r="B21" s="64">
        <f>VLOOKUP($A21,'Return Data'!$B$7:$R$2843,3,0)</f>
        <v>44413</v>
      </c>
      <c r="C21" s="65">
        <f>VLOOKUP($A21,'Return Data'!$B$7:$R$2843,4,0)</f>
        <v>34.663400000000003</v>
      </c>
      <c r="D21" s="65">
        <f>VLOOKUP($A21,'Return Data'!$B$7:$R$2843,5,0)</f>
        <v>3.6858</v>
      </c>
      <c r="E21" s="66">
        <f t="shared" si="0"/>
        <v>14</v>
      </c>
      <c r="F21" s="65">
        <f>VLOOKUP($A21,'Return Data'!$B$7:$R$2843,6,0)</f>
        <v>3.4407000000000001</v>
      </c>
      <c r="G21" s="66">
        <f t="shared" si="1"/>
        <v>10</v>
      </c>
      <c r="H21" s="65">
        <f>VLOOKUP($A21,'Return Data'!$B$7:$R$2843,7,0)</f>
        <v>3.5072999999999999</v>
      </c>
      <c r="I21" s="66">
        <f t="shared" si="2"/>
        <v>9</v>
      </c>
      <c r="J21" s="65">
        <f>VLOOKUP($A21,'Return Data'!$B$7:$R$2843,8,0)</f>
        <v>3.8264</v>
      </c>
      <c r="K21" s="66">
        <f t="shared" si="3"/>
        <v>8</v>
      </c>
      <c r="L21" s="65">
        <f>VLOOKUP($A21,'Return Data'!$B$7:$R$2843,9,0)</f>
        <v>4.1585999999999999</v>
      </c>
      <c r="M21" s="66">
        <f t="shared" si="4"/>
        <v>10</v>
      </c>
      <c r="N21" s="65">
        <f>VLOOKUP($A21,'Return Data'!$B$7:$R$2843,10,0)</f>
        <v>3.7852999999999999</v>
      </c>
      <c r="O21" s="66">
        <f t="shared" si="5"/>
        <v>10</v>
      </c>
      <c r="P21" s="65">
        <f>VLOOKUP($A21,'Return Data'!$B$7:$R$2843,11,0)</f>
        <v>4.1120000000000001</v>
      </c>
      <c r="Q21" s="66">
        <f t="shared" si="6"/>
        <v>8</v>
      </c>
      <c r="R21" s="65">
        <f>VLOOKUP($A21,'Return Data'!$B$7:$R$2843,12,0)</f>
        <v>3.9083000000000001</v>
      </c>
      <c r="S21" s="66">
        <f t="shared" si="7"/>
        <v>8</v>
      </c>
      <c r="T21" s="65">
        <f>VLOOKUP($A21,'Return Data'!$B$7:$R$2843,13,0)</f>
        <v>4.1493000000000002</v>
      </c>
      <c r="U21" s="66">
        <f>RANK(T21,T$8:T$24,0)</f>
        <v>3</v>
      </c>
      <c r="V21" s="65">
        <f>VLOOKUP($A21,'Return Data'!$B$7:$R$2843,17,0)</f>
        <v>5.8000999999999996</v>
      </c>
      <c r="W21" s="66">
        <f>RANK(V21,V$8:V$24,0)</f>
        <v>5</v>
      </c>
      <c r="X21" s="65">
        <f>VLOOKUP($A21,'Return Data'!$B$7:$R$2843,14,0)</f>
        <v>6.7735000000000003</v>
      </c>
      <c r="Y21" s="66">
        <f>RANK(X21,X$8:X$24,0)</f>
        <v>4</v>
      </c>
      <c r="Z21" s="65">
        <f>VLOOKUP($A21,'Return Data'!$B$7:$R$2843,16,0)</f>
        <v>8.0147999999999993</v>
      </c>
      <c r="AA21" s="67">
        <f t="shared" si="9"/>
        <v>2</v>
      </c>
    </row>
    <row r="22" spans="1:27" x14ac:dyDescent="0.3">
      <c r="A22" s="63" t="s">
        <v>1234</v>
      </c>
      <c r="B22" s="64">
        <f>VLOOKUP($A22,'Return Data'!$B$7:$R$2843,3,0)</f>
        <v>44413</v>
      </c>
      <c r="C22" s="65">
        <f>VLOOKUP($A22,'Return Data'!$B$7:$R$2843,4,0)</f>
        <v>11.8546</v>
      </c>
      <c r="D22" s="65">
        <f>VLOOKUP($A22,'Return Data'!$B$7:$R$2843,5,0)</f>
        <v>4.0030999999999999</v>
      </c>
      <c r="E22" s="66">
        <f t="shared" si="0"/>
        <v>11</v>
      </c>
      <c r="F22" s="65">
        <f>VLOOKUP($A22,'Return Data'!$B$7:$R$2843,6,0)</f>
        <v>3.2850999999999999</v>
      </c>
      <c r="G22" s="66">
        <f t="shared" si="1"/>
        <v>14</v>
      </c>
      <c r="H22" s="65">
        <f>VLOOKUP($A22,'Return Data'!$B$7:$R$2843,7,0)</f>
        <v>3.2568999999999999</v>
      </c>
      <c r="I22" s="66">
        <f t="shared" si="2"/>
        <v>14</v>
      </c>
      <c r="J22" s="65">
        <f>VLOOKUP($A22,'Return Data'!$B$7:$R$2843,8,0)</f>
        <v>3.5015000000000001</v>
      </c>
      <c r="K22" s="66">
        <f t="shared" si="3"/>
        <v>16</v>
      </c>
      <c r="L22" s="65">
        <f>VLOOKUP($A22,'Return Data'!$B$7:$R$2843,9,0)</f>
        <v>3.7063999999999999</v>
      </c>
      <c r="M22" s="66">
        <f t="shared" si="4"/>
        <v>15</v>
      </c>
      <c r="N22" s="65">
        <f>VLOOKUP($A22,'Return Data'!$B$7:$R$2843,10,0)</f>
        <v>3.5522999999999998</v>
      </c>
      <c r="O22" s="66">
        <f t="shared" si="5"/>
        <v>14</v>
      </c>
      <c r="P22" s="65">
        <f>VLOOKUP($A22,'Return Data'!$B$7:$R$2843,11,0)</f>
        <v>3.5592000000000001</v>
      </c>
      <c r="Q22" s="66">
        <f t="shared" si="6"/>
        <v>15</v>
      </c>
      <c r="R22" s="65">
        <f>VLOOKUP($A22,'Return Data'!$B$7:$R$2843,12,0)</f>
        <v>3.4998</v>
      </c>
      <c r="S22" s="66">
        <f t="shared" si="7"/>
        <v>15</v>
      </c>
      <c r="T22" s="65">
        <f>VLOOKUP($A22,'Return Data'!$B$7:$R$2843,13,0)</f>
        <v>3.5724999999999998</v>
      </c>
      <c r="U22" s="66">
        <f>RANK(T22,T$8:T$24,0)</f>
        <v>14</v>
      </c>
      <c r="V22" s="65">
        <f>VLOOKUP($A22,'Return Data'!$B$7:$R$2843,17,0)</f>
        <v>5.0377000000000001</v>
      </c>
      <c r="W22" s="66">
        <f>RANK(V22,V$8:V$24,0)</f>
        <v>14</v>
      </c>
      <c r="X22" s="65"/>
      <c r="Y22" s="66"/>
      <c r="Z22" s="65">
        <f>VLOOKUP($A22,'Return Data'!$B$7:$R$2843,16,0)</f>
        <v>6.1284999999999998</v>
      </c>
      <c r="AA22" s="67">
        <f t="shared" si="9"/>
        <v>14</v>
      </c>
    </row>
    <row r="23" spans="1:27" x14ac:dyDescent="0.3">
      <c r="A23" s="63" t="s">
        <v>1236</v>
      </c>
      <c r="B23" s="64">
        <f>VLOOKUP($A23,'Return Data'!$B$7:$R$2843,3,0)</f>
        <v>44413</v>
      </c>
      <c r="C23" s="65">
        <f>VLOOKUP($A23,'Return Data'!$B$7:$R$2843,4,0)</f>
        <v>3724.6329000000001</v>
      </c>
      <c r="D23" s="65">
        <f>VLOOKUP($A23,'Return Data'!$B$7:$R$2843,5,0)</f>
        <v>4.8621999999999996</v>
      </c>
      <c r="E23" s="66">
        <f t="shared" si="0"/>
        <v>2</v>
      </c>
      <c r="F23" s="65">
        <f>VLOOKUP($A23,'Return Data'!$B$7:$R$2843,6,0)</f>
        <v>3.9998999999999998</v>
      </c>
      <c r="G23" s="66">
        <f t="shared" si="1"/>
        <v>2</v>
      </c>
      <c r="H23" s="65">
        <f>VLOOKUP($A23,'Return Data'!$B$7:$R$2843,7,0)</f>
        <v>3.6985000000000001</v>
      </c>
      <c r="I23" s="66">
        <f t="shared" si="2"/>
        <v>3</v>
      </c>
      <c r="J23" s="65">
        <f>VLOOKUP($A23,'Return Data'!$B$7:$R$2843,8,0)</f>
        <v>4.0153999999999996</v>
      </c>
      <c r="K23" s="66">
        <f t="shared" si="3"/>
        <v>2</v>
      </c>
      <c r="L23" s="65">
        <f>VLOOKUP($A23,'Return Data'!$B$7:$R$2843,9,0)</f>
        <v>4.6189</v>
      </c>
      <c r="M23" s="66">
        <f t="shared" si="4"/>
        <v>1</v>
      </c>
      <c r="N23" s="65">
        <f>VLOOKUP($A23,'Return Data'!$B$7:$R$2843,10,0)</f>
        <v>4.0561999999999996</v>
      </c>
      <c r="O23" s="66">
        <f t="shared" si="5"/>
        <v>1</v>
      </c>
      <c r="P23" s="65">
        <f>VLOOKUP($A23,'Return Data'!$B$7:$R$2843,11,0)</f>
        <v>4.5083000000000002</v>
      </c>
      <c r="Q23" s="66">
        <f t="shared" si="6"/>
        <v>1</v>
      </c>
      <c r="R23" s="65">
        <f>VLOOKUP($A23,'Return Data'!$B$7:$R$2843,12,0)</f>
        <v>4.2043999999999997</v>
      </c>
      <c r="S23" s="66">
        <f t="shared" si="7"/>
        <v>1</v>
      </c>
      <c r="T23" s="65">
        <f>VLOOKUP($A23,'Return Data'!$B$7:$R$2843,13,0)</f>
        <v>4.3909000000000002</v>
      </c>
      <c r="U23" s="66">
        <f>RANK(T23,T$8:T$24,0)</f>
        <v>1</v>
      </c>
      <c r="V23" s="65">
        <f>VLOOKUP($A23,'Return Data'!$B$7:$R$2843,17,0)</f>
        <v>5.91</v>
      </c>
      <c r="W23" s="66">
        <f>RANK(V23,V$8:V$24,0)</f>
        <v>4</v>
      </c>
      <c r="X23" s="65">
        <f>VLOOKUP($A23,'Return Data'!$B$7:$R$2843,14,0)</f>
        <v>4.2149999999999999</v>
      </c>
      <c r="Y23" s="66">
        <f>RANK(X23,X$8:X$24,0)</f>
        <v>13</v>
      </c>
      <c r="Z23" s="65">
        <f>VLOOKUP($A23,'Return Data'!$B$7:$R$2843,16,0)</f>
        <v>6.7680999999999996</v>
      </c>
      <c r="AA23" s="67">
        <f t="shared" si="9"/>
        <v>13</v>
      </c>
    </row>
    <row r="24" spans="1:27" x14ac:dyDescent="0.3">
      <c r="A24" s="63" t="s">
        <v>1238</v>
      </c>
      <c r="B24" s="64">
        <f>VLOOKUP($A24,'Return Data'!$B$7:$R$2843,3,0)</f>
        <v>44413</v>
      </c>
      <c r="C24" s="65">
        <f>VLOOKUP($A24,'Return Data'!$B$7:$R$2843,4,0)</f>
        <v>2427.3748999999998</v>
      </c>
      <c r="D24" s="65">
        <f>VLOOKUP($A24,'Return Data'!$B$7:$R$2843,5,0)</f>
        <v>4.1657000000000002</v>
      </c>
      <c r="E24" s="66">
        <f t="shared" si="0"/>
        <v>7</v>
      </c>
      <c r="F24" s="65">
        <f>VLOOKUP($A24,'Return Data'!$B$7:$R$2843,6,0)</f>
        <v>3.4077999999999999</v>
      </c>
      <c r="G24" s="66">
        <f t="shared" si="1"/>
        <v>11</v>
      </c>
      <c r="H24" s="65">
        <f>VLOOKUP($A24,'Return Data'!$B$7:$R$2843,7,0)</f>
        <v>3.5322</v>
      </c>
      <c r="I24" s="66">
        <f t="shared" si="2"/>
        <v>7</v>
      </c>
      <c r="J24" s="65">
        <f>VLOOKUP($A24,'Return Data'!$B$7:$R$2843,8,0)</f>
        <v>3.7564000000000002</v>
      </c>
      <c r="K24" s="66">
        <f t="shared" si="3"/>
        <v>9</v>
      </c>
      <c r="L24" s="65">
        <f>VLOOKUP($A24,'Return Data'!$B$7:$R$2843,9,0)</f>
        <v>4.0414000000000003</v>
      </c>
      <c r="M24" s="66">
        <f t="shared" si="4"/>
        <v>11</v>
      </c>
      <c r="N24" s="65">
        <f>VLOOKUP($A24,'Return Data'!$B$7:$R$2843,10,0)</f>
        <v>3.8302</v>
      </c>
      <c r="O24" s="66">
        <f t="shared" si="5"/>
        <v>8</v>
      </c>
      <c r="P24" s="65">
        <f>VLOOKUP($A24,'Return Data'!$B$7:$R$2843,11,0)</f>
        <v>4.0858999999999996</v>
      </c>
      <c r="Q24" s="66">
        <f t="shared" si="6"/>
        <v>9</v>
      </c>
      <c r="R24" s="65">
        <f>VLOOKUP($A24,'Return Data'!$B$7:$R$2843,12,0)</f>
        <v>3.8679000000000001</v>
      </c>
      <c r="S24" s="66">
        <f t="shared" si="7"/>
        <v>9</v>
      </c>
      <c r="T24" s="65">
        <f>VLOOKUP($A24,'Return Data'!$B$7:$R$2843,13,0)</f>
        <v>4.0609999999999999</v>
      </c>
      <c r="U24" s="66">
        <f>RANK(T24,T$8:T$24,0)</f>
        <v>7</v>
      </c>
      <c r="V24" s="65">
        <f>VLOOKUP($A24,'Return Data'!$B$7:$R$2843,17,0)</f>
        <v>5.6012000000000004</v>
      </c>
      <c r="W24" s="66">
        <f>RANK(V24,V$8:V$24,0)</f>
        <v>9</v>
      </c>
      <c r="X24" s="65">
        <f>VLOOKUP($A24,'Return Data'!$B$7:$R$2843,14,0)</f>
        <v>6.6428000000000003</v>
      </c>
      <c r="Y24" s="66">
        <f>RANK(X24,X$8:X$24,0)</f>
        <v>6</v>
      </c>
      <c r="Z24" s="65">
        <f>VLOOKUP($A24,'Return Data'!$B$7:$R$2843,16,0)</f>
        <v>7.6632999999999996</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4.0216941176470593</v>
      </c>
      <c r="E26" s="74"/>
      <c r="F26" s="75">
        <f>AVERAGE(F8:F24)</f>
        <v>3.5305176470588231</v>
      </c>
      <c r="G26" s="74"/>
      <c r="H26" s="75">
        <f>AVERAGE(H8:H24)</f>
        <v>3.4695058823529421</v>
      </c>
      <c r="I26" s="74"/>
      <c r="J26" s="75">
        <f>AVERAGE(J8:J24)</f>
        <v>3.7934941176470591</v>
      </c>
      <c r="K26" s="74"/>
      <c r="L26" s="75">
        <f>AVERAGE(L8:L24)</f>
        <v>4.0751647058823517</v>
      </c>
      <c r="M26" s="74"/>
      <c r="N26" s="75">
        <f>AVERAGE(N8:N24)</f>
        <v>3.7363176470588235</v>
      </c>
      <c r="O26" s="74"/>
      <c r="P26" s="75">
        <f>AVERAGE(P8:P24)</f>
        <v>4.0002058823529403</v>
      </c>
      <c r="Q26" s="74"/>
      <c r="R26" s="75">
        <f>AVERAGE(R8:R24)</f>
        <v>3.7770588235294116</v>
      </c>
      <c r="S26" s="74"/>
      <c r="T26" s="75">
        <f>AVERAGE(T8:T24)</f>
        <v>3.9145124999999998</v>
      </c>
      <c r="U26" s="74"/>
      <c r="V26" s="75">
        <f>AVERAGE(V8:V24)</f>
        <v>5.6779357142857148</v>
      </c>
      <c r="W26" s="74"/>
      <c r="X26" s="75">
        <f>AVERAGE(X8:X24)</f>
        <v>6.4354999999999993</v>
      </c>
      <c r="Y26" s="74"/>
      <c r="Z26" s="75">
        <f>AVERAGE(Z8:Z24)</f>
        <v>7.1283705882352937</v>
      </c>
      <c r="AA26" s="76"/>
    </row>
    <row r="27" spans="1:27" x14ac:dyDescent="0.3">
      <c r="A27" s="73" t="s">
        <v>28</v>
      </c>
      <c r="B27" s="74"/>
      <c r="C27" s="74"/>
      <c r="D27" s="75">
        <f>MIN(D8:D24)</f>
        <v>2.3748</v>
      </c>
      <c r="E27" s="74"/>
      <c r="F27" s="75">
        <f>MIN(F8:F24)</f>
        <v>3.1516000000000002</v>
      </c>
      <c r="G27" s="74"/>
      <c r="H27" s="75">
        <f>MIN(H8:H24)</f>
        <v>2.8759999999999999</v>
      </c>
      <c r="I27" s="74"/>
      <c r="J27" s="75">
        <f>MIN(J8:J24)</f>
        <v>3.2641</v>
      </c>
      <c r="K27" s="74"/>
      <c r="L27" s="75">
        <f>MIN(L8:L24)</f>
        <v>3.1120999999999999</v>
      </c>
      <c r="M27" s="74"/>
      <c r="N27" s="75">
        <f>MIN(N8:N24)</f>
        <v>2.9561999999999999</v>
      </c>
      <c r="O27" s="74"/>
      <c r="P27" s="75">
        <f>MIN(P8:P24)</f>
        <v>2.9763000000000002</v>
      </c>
      <c r="Q27" s="74"/>
      <c r="R27" s="75">
        <f>MIN(R8:R24)</f>
        <v>2.9464000000000001</v>
      </c>
      <c r="S27" s="74"/>
      <c r="T27" s="75">
        <f>MIN(T8:T24)</f>
        <v>3.1154000000000002</v>
      </c>
      <c r="U27" s="74"/>
      <c r="V27" s="75">
        <f>MIN(V8:V24)</f>
        <v>5.0377000000000001</v>
      </c>
      <c r="W27" s="74"/>
      <c r="X27" s="75">
        <f>MIN(X8:X24)</f>
        <v>4.2149999999999999</v>
      </c>
      <c r="Y27" s="74"/>
      <c r="Z27" s="75">
        <f>MIN(Z8:Z24)</f>
        <v>4.6664000000000003</v>
      </c>
      <c r="AA27" s="76"/>
    </row>
    <row r="28" spans="1:27" ht="15" thickBot="1" x14ac:dyDescent="0.35">
      <c r="A28" s="77" t="s">
        <v>29</v>
      </c>
      <c r="B28" s="78"/>
      <c r="C28" s="78"/>
      <c r="D28" s="79">
        <f>MAX(D8:D24)</f>
        <v>5.1276000000000002</v>
      </c>
      <c r="E28" s="78"/>
      <c r="F28" s="79">
        <f>MAX(F8:F24)</f>
        <v>4.0057</v>
      </c>
      <c r="G28" s="78"/>
      <c r="H28" s="79">
        <f>MAX(H8:H24)</f>
        <v>4.5755999999999997</v>
      </c>
      <c r="I28" s="78"/>
      <c r="J28" s="79">
        <f>MAX(J8:J24)</f>
        <v>4.4965000000000002</v>
      </c>
      <c r="K28" s="78"/>
      <c r="L28" s="79">
        <f>MAX(L8:L24)</f>
        <v>4.6189</v>
      </c>
      <c r="M28" s="78"/>
      <c r="N28" s="79">
        <f>MAX(N8:N24)</f>
        <v>4.0561999999999996</v>
      </c>
      <c r="O28" s="78"/>
      <c r="P28" s="79">
        <f>MAX(P8:P24)</f>
        <v>4.5083000000000002</v>
      </c>
      <c r="Q28" s="78"/>
      <c r="R28" s="79">
        <f>MAX(R8:R24)</f>
        <v>4.2043999999999997</v>
      </c>
      <c r="S28" s="78"/>
      <c r="T28" s="79">
        <f>MAX(T8:T24)</f>
        <v>4.3909000000000002</v>
      </c>
      <c r="U28" s="78"/>
      <c r="V28" s="79">
        <f>MAX(V8:V24)</f>
        <v>6.2674000000000003</v>
      </c>
      <c r="W28" s="78"/>
      <c r="X28" s="79">
        <f>MAX(X8:X24)</f>
        <v>6.9263000000000003</v>
      </c>
      <c r="Y28" s="78"/>
      <c r="Z28" s="79">
        <f>MAX(Z8:Z24)</f>
        <v>8.0571999999999999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44413</v>
      </c>
      <c r="C8" s="65">
        <f>VLOOKUP($A8,'Return Data'!$B$7:$R$2843,4,0)</f>
        <v>288.90410000000003</v>
      </c>
      <c r="D8" s="65">
        <f>VLOOKUP($A8,'Return Data'!$B$7:$R$2843,5,0)</f>
        <v>4.0938999999999997</v>
      </c>
      <c r="E8" s="66">
        <f t="shared" ref="E8:E24" si="0">RANK(D8,D$8:D$24,0)</f>
        <v>6</v>
      </c>
      <c r="F8" s="65">
        <f>VLOOKUP($A8,'Return Data'!$B$7:$R$2843,6,0)</f>
        <v>3.3953000000000002</v>
      </c>
      <c r="G8" s="66">
        <f t="shared" ref="G8:G24" si="1">RANK(F8,F$8:F$24,0)</f>
        <v>7</v>
      </c>
      <c r="H8" s="65">
        <f>VLOOKUP($A8,'Return Data'!$B$7:$R$2843,7,0)</f>
        <v>3.4350999999999998</v>
      </c>
      <c r="I8" s="66">
        <f t="shared" ref="I8:I24" si="2">RANK(H8,H$8:H$24,0)</f>
        <v>6</v>
      </c>
      <c r="J8" s="65">
        <f>VLOOKUP($A8,'Return Data'!$B$7:$R$2843,8,0)</f>
        <v>3.8138000000000001</v>
      </c>
      <c r="K8" s="66">
        <f t="shared" ref="K8:K24" si="3">RANK(J8,J$8:J$24,0)</f>
        <v>2</v>
      </c>
      <c r="L8" s="65">
        <f>VLOOKUP($A8,'Return Data'!$B$7:$R$2843,9,0)</f>
        <v>4.1445999999999996</v>
      </c>
      <c r="M8" s="66">
        <f t="shared" ref="M8:M24" si="4">RANK(L8,L$8:L$24,0)</f>
        <v>4</v>
      </c>
      <c r="N8" s="65">
        <f>VLOOKUP($A8,'Return Data'!$B$7:$R$2843,10,0)</f>
        <v>3.8323</v>
      </c>
      <c r="O8" s="66">
        <f t="shared" ref="O8:O24" si="5">RANK(N8,N$8:N$24,0)</f>
        <v>2</v>
      </c>
      <c r="P8" s="65">
        <f>VLOOKUP($A8,'Return Data'!$B$7:$R$2843,11,0)</f>
        <v>4.1939000000000002</v>
      </c>
      <c r="Q8" s="66">
        <f t="shared" ref="Q8:Q24" si="6">RANK(P8,P$8:P$24,0)</f>
        <v>2</v>
      </c>
      <c r="R8" s="65">
        <f>VLOOKUP($A8,'Return Data'!$B$7:$R$2843,12,0)</f>
        <v>3.8919999999999999</v>
      </c>
      <c r="S8" s="66">
        <f t="shared" ref="S8:S24" si="7">RANK(R8,R$8:R$24,0)</f>
        <v>2</v>
      </c>
      <c r="T8" s="65">
        <f>VLOOKUP($A8,'Return Data'!$B$7:$R$2843,13,0)</f>
        <v>4.1032000000000002</v>
      </c>
      <c r="U8" s="66">
        <f t="shared" ref="U8:U19" si="8">RANK(T8,T$8:T$24,0)</f>
        <v>2</v>
      </c>
      <c r="V8" s="65">
        <f>VLOOKUP($A8,'Return Data'!$B$7:$R$2843,17,0)</f>
        <v>5.8429000000000002</v>
      </c>
      <c r="W8" s="66">
        <f>RANK(V8,V$8:V$24,0)</f>
        <v>1</v>
      </c>
      <c r="X8" s="65">
        <f>VLOOKUP($A8,'Return Data'!$B$7:$R$2843,14,0)</f>
        <v>6.7954999999999997</v>
      </c>
      <c r="Y8" s="66">
        <f>RANK(X8,X$8:X$24,0)</f>
        <v>1</v>
      </c>
      <c r="Z8" s="65">
        <f>VLOOKUP($A8,'Return Data'!$B$7:$R$2843,16,0)</f>
        <v>6.9343000000000004</v>
      </c>
      <c r="AA8" s="67">
        <f t="shared" ref="AA8:AA24" si="9">RANK(Z8,Z$8:Z$24,0)</f>
        <v>10</v>
      </c>
    </row>
    <row r="9" spans="1:27" x14ac:dyDescent="0.3">
      <c r="A9" s="63" t="s">
        <v>1203</v>
      </c>
      <c r="B9" s="64">
        <f>VLOOKUP($A9,'Return Data'!$B$7:$R$2843,3,0)</f>
        <v>44413</v>
      </c>
      <c r="C9" s="65">
        <f>VLOOKUP($A9,'Return Data'!$B$7:$R$2843,4,0)</f>
        <v>1119.0028</v>
      </c>
      <c r="D9" s="65">
        <f>VLOOKUP($A9,'Return Data'!$B$7:$R$2843,5,0)</f>
        <v>4.2735000000000003</v>
      </c>
      <c r="E9" s="66">
        <f t="shared" si="0"/>
        <v>3</v>
      </c>
      <c r="F9" s="65">
        <f>VLOOKUP($A9,'Return Data'!$B$7:$R$2843,6,0)</f>
        <v>3.5531999999999999</v>
      </c>
      <c r="G9" s="66">
        <f t="shared" si="1"/>
        <v>4</v>
      </c>
      <c r="H9" s="65">
        <f>VLOOKUP($A9,'Return Data'!$B$7:$R$2843,7,0)</f>
        <v>3.3912</v>
      </c>
      <c r="I9" s="66">
        <f t="shared" si="2"/>
        <v>8</v>
      </c>
      <c r="J9" s="65">
        <f>VLOOKUP($A9,'Return Data'!$B$7:$R$2843,8,0)</f>
        <v>3.6070000000000002</v>
      </c>
      <c r="K9" s="66">
        <f t="shared" si="3"/>
        <v>9</v>
      </c>
      <c r="L9" s="65">
        <f>VLOOKUP($A9,'Return Data'!$B$7:$R$2843,9,0)</f>
        <v>4.0384000000000002</v>
      </c>
      <c r="M9" s="66">
        <f t="shared" si="4"/>
        <v>7</v>
      </c>
      <c r="N9" s="65">
        <f>VLOOKUP($A9,'Return Data'!$B$7:$R$2843,10,0)</f>
        <v>3.7515999999999998</v>
      </c>
      <c r="O9" s="66">
        <f t="shared" si="5"/>
        <v>5</v>
      </c>
      <c r="P9" s="65">
        <f>VLOOKUP($A9,'Return Data'!$B$7:$R$2843,11,0)</f>
        <v>4.0080999999999998</v>
      </c>
      <c r="Q9" s="66">
        <f t="shared" si="6"/>
        <v>6</v>
      </c>
      <c r="R9" s="65">
        <f>VLOOKUP($A9,'Return Data'!$B$7:$R$2843,12,0)</f>
        <v>3.8037999999999998</v>
      </c>
      <c r="S9" s="66">
        <f t="shared" si="7"/>
        <v>5</v>
      </c>
      <c r="T9" s="65">
        <f>VLOOKUP($A9,'Return Data'!$B$7:$R$2843,13,0)</f>
        <v>3.9782000000000002</v>
      </c>
      <c r="U9" s="66">
        <f t="shared" si="8"/>
        <v>4</v>
      </c>
      <c r="V9" s="65"/>
      <c r="W9" s="66"/>
      <c r="X9" s="65"/>
      <c r="Y9" s="66"/>
      <c r="Z9" s="65">
        <f>VLOOKUP($A9,'Return Data'!$B$7:$R$2843,16,0)</f>
        <v>5.7828999999999997</v>
      </c>
      <c r="AA9" s="67">
        <f t="shared" si="9"/>
        <v>15</v>
      </c>
    </row>
    <row r="10" spans="1:27" x14ac:dyDescent="0.3">
      <c r="A10" s="63" t="s">
        <v>1205</v>
      </c>
      <c r="B10" s="64">
        <f>VLOOKUP($A10,'Return Data'!$B$7:$R$2843,3,0)</f>
        <v>44413</v>
      </c>
      <c r="C10" s="65">
        <f>VLOOKUP($A10,'Return Data'!$B$7:$R$2843,4,0)</f>
        <v>1094.9703999999999</v>
      </c>
      <c r="D10" s="65">
        <f>VLOOKUP($A10,'Return Data'!$B$7:$R$2843,5,0)</f>
        <v>2.0834999999999999</v>
      </c>
      <c r="E10" s="66">
        <f t="shared" si="0"/>
        <v>17</v>
      </c>
      <c r="F10" s="65">
        <f>VLOOKUP($A10,'Return Data'!$B$7:$R$2843,6,0)</f>
        <v>2.9964</v>
      </c>
      <c r="G10" s="66">
        <f t="shared" si="1"/>
        <v>12</v>
      </c>
      <c r="H10" s="65">
        <f>VLOOKUP($A10,'Return Data'!$B$7:$R$2843,7,0)</f>
        <v>2.7963</v>
      </c>
      <c r="I10" s="66">
        <f t="shared" si="2"/>
        <v>15</v>
      </c>
      <c r="J10" s="65">
        <f>VLOOKUP($A10,'Return Data'!$B$7:$R$2843,8,0)</f>
        <v>2.9737</v>
      </c>
      <c r="K10" s="66">
        <f t="shared" si="3"/>
        <v>16</v>
      </c>
      <c r="L10" s="65">
        <f>VLOOKUP($A10,'Return Data'!$B$7:$R$2843,9,0)</f>
        <v>2.8212999999999999</v>
      </c>
      <c r="M10" s="66">
        <f t="shared" si="4"/>
        <v>17</v>
      </c>
      <c r="N10" s="65">
        <f>VLOOKUP($A10,'Return Data'!$B$7:$R$2843,10,0)</f>
        <v>2.6697000000000002</v>
      </c>
      <c r="O10" s="66">
        <f t="shared" si="5"/>
        <v>17</v>
      </c>
      <c r="P10" s="65">
        <f>VLOOKUP($A10,'Return Data'!$B$7:$R$2843,11,0)</f>
        <v>2.6775000000000002</v>
      </c>
      <c r="Q10" s="66">
        <f t="shared" si="6"/>
        <v>17</v>
      </c>
      <c r="R10" s="65">
        <f>VLOOKUP($A10,'Return Data'!$B$7:$R$2843,12,0)</f>
        <v>2.6316000000000002</v>
      </c>
      <c r="S10" s="66">
        <f t="shared" si="7"/>
        <v>17</v>
      </c>
      <c r="T10" s="65">
        <f>VLOOKUP($A10,'Return Data'!$B$7:$R$2843,13,0)</f>
        <v>2.7833999999999999</v>
      </c>
      <c r="U10" s="66">
        <f t="shared" si="8"/>
        <v>16</v>
      </c>
      <c r="V10" s="65"/>
      <c r="W10" s="66"/>
      <c r="X10" s="65"/>
      <c r="Y10" s="66"/>
      <c r="Z10" s="65">
        <f>VLOOKUP($A10,'Return Data'!$B$7:$R$2843,16,0)</f>
        <v>4.3483999999999998</v>
      </c>
      <c r="AA10" s="67">
        <f t="shared" si="9"/>
        <v>16</v>
      </c>
    </row>
    <row r="11" spans="1:27" x14ac:dyDescent="0.3">
      <c r="A11" s="63" t="s">
        <v>1207</v>
      </c>
      <c r="B11" s="64">
        <f>VLOOKUP($A11,'Return Data'!$B$7:$R$2843,3,0)</f>
        <v>44413</v>
      </c>
      <c r="C11" s="65">
        <f>VLOOKUP($A11,'Return Data'!$B$7:$R$2843,4,0)</f>
        <v>41.839399999999998</v>
      </c>
      <c r="D11" s="65">
        <f>VLOOKUP($A11,'Return Data'!$B$7:$R$2843,5,0)</f>
        <v>4.8860000000000001</v>
      </c>
      <c r="E11" s="66">
        <f t="shared" si="0"/>
        <v>1</v>
      </c>
      <c r="F11" s="65">
        <f>VLOOKUP($A11,'Return Data'!$B$7:$R$2843,6,0)</f>
        <v>2.9958999999999998</v>
      </c>
      <c r="G11" s="66">
        <f t="shared" si="1"/>
        <v>13</v>
      </c>
      <c r="H11" s="65">
        <f>VLOOKUP($A11,'Return Data'!$B$7:$R$2843,7,0)</f>
        <v>2.8555000000000001</v>
      </c>
      <c r="I11" s="66">
        <f t="shared" si="2"/>
        <v>14</v>
      </c>
      <c r="J11" s="65">
        <f>VLOOKUP($A11,'Return Data'!$B$7:$R$2843,8,0)</f>
        <v>3.6254</v>
      </c>
      <c r="K11" s="66">
        <f t="shared" si="3"/>
        <v>8</v>
      </c>
      <c r="L11" s="65">
        <f>VLOOKUP($A11,'Return Data'!$B$7:$R$2843,9,0)</f>
        <v>4.3639999999999999</v>
      </c>
      <c r="M11" s="66">
        <f t="shared" si="4"/>
        <v>2</v>
      </c>
      <c r="N11" s="65">
        <f>VLOOKUP($A11,'Return Data'!$B$7:$R$2843,10,0)</f>
        <v>3.6257000000000001</v>
      </c>
      <c r="O11" s="66">
        <f t="shared" si="5"/>
        <v>9</v>
      </c>
      <c r="P11" s="65">
        <f>VLOOKUP($A11,'Return Data'!$B$7:$R$2843,11,0)</f>
        <v>4.0617999999999999</v>
      </c>
      <c r="Q11" s="66">
        <f t="shared" si="6"/>
        <v>4</v>
      </c>
      <c r="R11" s="65">
        <f>VLOOKUP($A11,'Return Data'!$B$7:$R$2843,12,0)</f>
        <v>3.6825000000000001</v>
      </c>
      <c r="S11" s="66">
        <f t="shared" si="7"/>
        <v>9</v>
      </c>
      <c r="T11" s="65">
        <f>VLOOKUP($A11,'Return Data'!$B$7:$R$2843,13,0)</f>
        <v>3.6596000000000002</v>
      </c>
      <c r="U11" s="66">
        <f t="shared" si="8"/>
        <v>9</v>
      </c>
      <c r="V11" s="65">
        <f>VLOOKUP($A11,'Return Data'!$B$7:$R$2843,17,0)</f>
        <v>5.2976000000000001</v>
      </c>
      <c r="W11" s="66">
        <f t="shared" ref="W11:W19" si="10">RANK(V11,V$8:V$24,0)</f>
        <v>10</v>
      </c>
      <c r="X11" s="65">
        <f>VLOOKUP($A11,'Return Data'!$B$7:$R$2843,14,0)</f>
        <v>6.3053999999999997</v>
      </c>
      <c r="Y11" s="66">
        <f t="shared" ref="Y11:Y19" si="11">RANK(X11,X$8:X$24,0)</f>
        <v>8</v>
      </c>
      <c r="Z11" s="65">
        <f>VLOOKUP($A11,'Return Data'!$B$7:$R$2843,16,0)</f>
        <v>6.7655000000000003</v>
      </c>
      <c r="AA11" s="67">
        <f t="shared" si="9"/>
        <v>12</v>
      </c>
    </row>
    <row r="12" spans="1:27" x14ac:dyDescent="0.3">
      <c r="A12" s="63" t="s">
        <v>1208</v>
      </c>
      <c r="B12" s="64">
        <f>VLOOKUP($A12,'Return Data'!$B$7:$R$2843,3,0)</f>
        <v>44413</v>
      </c>
      <c r="C12" s="65">
        <f>VLOOKUP($A12,'Return Data'!$B$7:$R$2843,4,0)</f>
        <v>39.441000000000003</v>
      </c>
      <c r="D12" s="65">
        <f>VLOOKUP($A12,'Return Data'!$B$7:$R$2843,5,0)</f>
        <v>3.7021000000000002</v>
      </c>
      <c r="E12" s="66">
        <f t="shared" si="0"/>
        <v>11</v>
      </c>
      <c r="F12" s="65">
        <f>VLOOKUP($A12,'Return Data'!$B$7:$R$2843,6,0)</f>
        <v>3.7029000000000001</v>
      </c>
      <c r="G12" s="66">
        <f t="shared" si="1"/>
        <v>3</v>
      </c>
      <c r="H12" s="65">
        <f>VLOOKUP($A12,'Return Data'!$B$7:$R$2843,7,0)</f>
        <v>3.3071999999999999</v>
      </c>
      <c r="I12" s="66">
        <f t="shared" si="2"/>
        <v>9</v>
      </c>
      <c r="J12" s="65">
        <f>VLOOKUP($A12,'Return Data'!$B$7:$R$2843,8,0)</f>
        <v>3.7997999999999998</v>
      </c>
      <c r="K12" s="66">
        <f t="shared" si="3"/>
        <v>4</v>
      </c>
      <c r="L12" s="65">
        <f>VLOOKUP($A12,'Return Data'!$B$7:$R$2843,9,0)</f>
        <v>4.1401000000000003</v>
      </c>
      <c r="M12" s="66">
        <f t="shared" si="4"/>
        <v>5</v>
      </c>
      <c r="N12" s="65">
        <f>VLOOKUP($A12,'Return Data'!$B$7:$R$2843,10,0)</f>
        <v>3.5931999999999999</v>
      </c>
      <c r="O12" s="66">
        <f t="shared" si="5"/>
        <v>10</v>
      </c>
      <c r="P12" s="65">
        <f>VLOOKUP($A12,'Return Data'!$B$7:$R$2843,11,0)</f>
        <v>3.8214000000000001</v>
      </c>
      <c r="Q12" s="66">
        <f t="shared" si="6"/>
        <v>11</v>
      </c>
      <c r="R12" s="65">
        <f>VLOOKUP($A12,'Return Data'!$B$7:$R$2843,12,0)</f>
        <v>3.5834000000000001</v>
      </c>
      <c r="S12" s="66">
        <f t="shared" si="7"/>
        <v>11</v>
      </c>
      <c r="T12" s="65">
        <f>VLOOKUP($A12,'Return Data'!$B$7:$R$2843,13,0)</f>
        <v>3.6583999999999999</v>
      </c>
      <c r="U12" s="66">
        <f t="shared" si="8"/>
        <v>10</v>
      </c>
      <c r="V12" s="65">
        <f>VLOOKUP($A12,'Return Data'!$B$7:$R$2843,17,0)</f>
        <v>5.5403000000000002</v>
      </c>
      <c r="W12" s="66">
        <f t="shared" si="10"/>
        <v>6</v>
      </c>
      <c r="X12" s="65">
        <f>VLOOKUP($A12,'Return Data'!$B$7:$R$2843,14,0)</f>
        <v>6.6067</v>
      </c>
      <c r="Y12" s="66">
        <f t="shared" si="11"/>
        <v>3</v>
      </c>
      <c r="Z12" s="65">
        <f>VLOOKUP($A12,'Return Data'!$B$7:$R$2843,16,0)</f>
        <v>7.2931999999999997</v>
      </c>
      <c r="AA12" s="67">
        <f t="shared" si="9"/>
        <v>6</v>
      </c>
    </row>
    <row r="13" spans="1:27" x14ac:dyDescent="0.3">
      <c r="A13" s="63" t="s">
        <v>1210</v>
      </c>
      <c r="B13" s="64">
        <f>VLOOKUP($A13,'Return Data'!$B$7:$R$2843,3,0)</f>
        <v>44413</v>
      </c>
      <c r="C13" s="65">
        <f>VLOOKUP($A13,'Return Data'!$B$7:$R$2843,4,0)</f>
        <v>4478.9186</v>
      </c>
      <c r="D13" s="65">
        <f>VLOOKUP($A13,'Return Data'!$B$7:$R$2843,5,0)</f>
        <v>4.0034000000000001</v>
      </c>
      <c r="E13" s="66">
        <f t="shared" si="0"/>
        <v>9</v>
      </c>
      <c r="F13" s="65">
        <f>VLOOKUP($A13,'Return Data'!$B$7:$R$2843,6,0)</f>
        <v>3.8658999999999999</v>
      </c>
      <c r="G13" s="66">
        <f t="shared" si="1"/>
        <v>1</v>
      </c>
      <c r="H13" s="65">
        <f>VLOOKUP($A13,'Return Data'!$B$7:$R$2843,7,0)</f>
        <v>3.5706000000000002</v>
      </c>
      <c r="I13" s="66">
        <f t="shared" si="2"/>
        <v>3</v>
      </c>
      <c r="J13" s="65">
        <f>VLOOKUP($A13,'Return Data'!$B$7:$R$2843,8,0)</f>
        <v>3.7797999999999998</v>
      </c>
      <c r="K13" s="66">
        <f t="shared" si="3"/>
        <v>5</v>
      </c>
      <c r="L13" s="65">
        <f>VLOOKUP($A13,'Return Data'!$B$7:$R$2843,9,0)</f>
        <v>4.0830000000000002</v>
      </c>
      <c r="M13" s="66">
        <f t="shared" si="4"/>
        <v>6</v>
      </c>
      <c r="N13" s="65">
        <f>VLOOKUP($A13,'Return Data'!$B$7:$R$2843,10,0)</f>
        <v>3.7906</v>
      </c>
      <c r="O13" s="66">
        <f t="shared" si="5"/>
        <v>3</v>
      </c>
      <c r="P13" s="65">
        <f>VLOOKUP($A13,'Return Data'!$B$7:$R$2843,11,0)</f>
        <v>4.0891000000000002</v>
      </c>
      <c r="Q13" s="66">
        <f t="shared" si="6"/>
        <v>3</v>
      </c>
      <c r="R13" s="65">
        <f>VLOOKUP($A13,'Return Data'!$B$7:$R$2843,12,0)</f>
        <v>3.8126000000000002</v>
      </c>
      <c r="S13" s="66">
        <f t="shared" si="7"/>
        <v>4</v>
      </c>
      <c r="T13" s="65">
        <f>VLOOKUP($A13,'Return Data'!$B$7:$R$2843,13,0)</f>
        <v>3.9544000000000001</v>
      </c>
      <c r="U13" s="66">
        <f t="shared" si="8"/>
        <v>6</v>
      </c>
      <c r="V13" s="65">
        <f>VLOOKUP($A13,'Return Data'!$B$7:$R$2843,17,0)</f>
        <v>5.7876000000000003</v>
      </c>
      <c r="W13" s="66">
        <f t="shared" si="10"/>
        <v>2</v>
      </c>
      <c r="X13" s="65">
        <f>VLOOKUP($A13,'Return Data'!$B$7:$R$2843,14,0)</f>
        <v>6.6913999999999998</v>
      </c>
      <c r="Y13" s="66">
        <f t="shared" si="11"/>
        <v>2</v>
      </c>
      <c r="Z13" s="65">
        <f>VLOOKUP($A13,'Return Data'!$B$7:$R$2843,16,0)</f>
        <v>7.1314000000000002</v>
      </c>
      <c r="AA13" s="67">
        <f t="shared" si="9"/>
        <v>9</v>
      </c>
    </row>
    <row r="14" spans="1:27" x14ac:dyDescent="0.3">
      <c r="A14" s="63" t="s">
        <v>1212</v>
      </c>
      <c r="B14" s="64">
        <f>VLOOKUP($A14,'Return Data'!$B$7:$R$2843,3,0)</f>
        <v>44413</v>
      </c>
      <c r="C14" s="65">
        <f>VLOOKUP($A14,'Return Data'!$B$7:$R$2843,4,0)</f>
        <v>296.9024</v>
      </c>
      <c r="D14" s="65">
        <f>VLOOKUP($A14,'Return Data'!$B$7:$R$2843,5,0)</f>
        <v>3.4056000000000002</v>
      </c>
      <c r="E14" s="66">
        <f t="shared" si="0"/>
        <v>13</v>
      </c>
      <c r="F14" s="65">
        <f>VLOOKUP($A14,'Return Data'!$B$7:$R$2843,6,0)</f>
        <v>3.0291000000000001</v>
      </c>
      <c r="G14" s="66">
        <f t="shared" si="1"/>
        <v>11</v>
      </c>
      <c r="H14" s="65">
        <f>VLOOKUP($A14,'Return Data'!$B$7:$R$2843,7,0)</f>
        <v>3.1526000000000001</v>
      </c>
      <c r="I14" s="66">
        <f t="shared" si="2"/>
        <v>10</v>
      </c>
      <c r="J14" s="65">
        <f>VLOOKUP($A14,'Return Data'!$B$7:$R$2843,8,0)</f>
        <v>3.5682999999999998</v>
      </c>
      <c r="K14" s="66">
        <f t="shared" si="3"/>
        <v>11</v>
      </c>
      <c r="L14" s="65">
        <f>VLOOKUP($A14,'Return Data'!$B$7:$R$2843,9,0)</f>
        <v>3.7854999999999999</v>
      </c>
      <c r="M14" s="66">
        <f t="shared" si="4"/>
        <v>11</v>
      </c>
      <c r="N14" s="65">
        <f>VLOOKUP($A14,'Return Data'!$B$7:$R$2843,10,0)</f>
        <v>3.6456</v>
      </c>
      <c r="O14" s="66">
        <f t="shared" si="5"/>
        <v>8</v>
      </c>
      <c r="P14" s="65">
        <f>VLOOKUP($A14,'Return Data'!$B$7:$R$2843,11,0)</f>
        <v>3.9379</v>
      </c>
      <c r="Q14" s="66">
        <f t="shared" si="6"/>
        <v>10</v>
      </c>
      <c r="R14" s="65">
        <f>VLOOKUP($A14,'Return Data'!$B$7:$R$2843,12,0)</f>
        <v>3.7023000000000001</v>
      </c>
      <c r="S14" s="66">
        <f t="shared" si="7"/>
        <v>7</v>
      </c>
      <c r="T14" s="65">
        <f>VLOOKUP($A14,'Return Data'!$B$7:$R$2843,13,0)</f>
        <v>3.8973</v>
      </c>
      <c r="U14" s="66">
        <f t="shared" si="8"/>
        <v>7</v>
      </c>
      <c r="V14" s="65">
        <f>VLOOKUP($A14,'Return Data'!$B$7:$R$2843,17,0)</f>
        <v>5.5955000000000004</v>
      </c>
      <c r="W14" s="66">
        <f t="shared" si="10"/>
        <v>5</v>
      </c>
      <c r="X14" s="65">
        <f>VLOOKUP($A14,'Return Data'!$B$7:$R$2843,14,0)</f>
        <v>6.5144000000000002</v>
      </c>
      <c r="Y14" s="66">
        <f t="shared" si="11"/>
        <v>6</v>
      </c>
      <c r="Z14" s="65">
        <f>VLOOKUP($A14,'Return Data'!$B$7:$R$2843,16,0)</f>
        <v>7.3113000000000001</v>
      </c>
      <c r="AA14" s="67">
        <f t="shared" si="9"/>
        <v>5</v>
      </c>
    </row>
    <row r="15" spans="1:27" x14ac:dyDescent="0.3">
      <c r="A15" s="63" t="s">
        <v>1215</v>
      </c>
      <c r="B15" s="64">
        <f>VLOOKUP($A15,'Return Data'!$B$7:$R$2843,3,0)</f>
        <v>44413</v>
      </c>
      <c r="C15" s="65">
        <f>VLOOKUP($A15,'Return Data'!$B$7:$R$2843,4,0)</f>
        <v>32.230899999999998</v>
      </c>
      <c r="D15" s="65">
        <f>VLOOKUP($A15,'Return Data'!$B$7:$R$2843,5,0)</f>
        <v>3.5108999999999999</v>
      </c>
      <c r="E15" s="66">
        <f t="shared" si="0"/>
        <v>12</v>
      </c>
      <c r="F15" s="65">
        <f>VLOOKUP($A15,'Return Data'!$B$7:$R$2843,6,0)</f>
        <v>2.9073000000000002</v>
      </c>
      <c r="G15" s="66">
        <f t="shared" si="1"/>
        <v>15</v>
      </c>
      <c r="H15" s="65">
        <f>VLOOKUP($A15,'Return Data'!$B$7:$R$2843,7,0)</f>
        <v>2.6383000000000001</v>
      </c>
      <c r="I15" s="66">
        <f t="shared" si="2"/>
        <v>16</v>
      </c>
      <c r="J15" s="65">
        <f>VLOOKUP($A15,'Return Data'!$B$7:$R$2843,8,0)</f>
        <v>2.9234</v>
      </c>
      <c r="K15" s="66">
        <f t="shared" si="3"/>
        <v>17</v>
      </c>
      <c r="L15" s="65">
        <f>VLOOKUP($A15,'Return Data'!$B$7:$R$2843,9,0)</f>
        <v>3.0508999999999999</v>
      </c>
      <c r="M15" s="66">
        <f t="shared" si="4"/>
        <v>15</v>
      </c>
      <c r="N15" s="65">
        <f>VLOOKUP($A15,'Return Data'!$B$7:$R$2843,10,0)</f>
        <v>2.8178000000000001</v>
      </c>
      <c r="O15" s="66">
        <f t="shared" si="5"/>
        <v>16</v>
      </c>
      <c r="P15" s="65">
        <f>VLOOKUP($A15,'Return Data'!$B$7:$R$2843,11,0)</f>
        <v>3.2364000000000002</v>
      </c>
      <c r="Q15" s="66">
        <f t="shared" si="6"/>
        <v>14</v>
      </c>
      <c r="R15" s="65">
        <f>VLOOKUP($A15,'Return Data'!$B$7:$R$2843,12,0)</f>
        <v>2.9236</v>
      </c>
      <c r="S15" s="66">
        <f t="shared" si="7"/>
        <v>14</v>
      </c>
      <c r="T15" s="65">
        <f>VLOOKUP($A15,'Return Data'!$B$7:$R$2843,13,0)</f>
        <v>2.9422000000000001</v>
      </c>
      <c r="U15" s="66">
        <f t="shared" si="8"/>
        <v>15</v>
      </c>
      <c r="V15" s="65">
        <f>VLOOKUP($A15,'Return Data'!$B$7:$R$2843,17,0)</f>
        <v>4.5869999999999997</v>
      </c>
      <c r="W15" s="66">
        <f t="shared" si="10"/>
        <v>14</v>
      </c>
      <c r="X15" s="65">
        <f>VLOOKUP($A15,'Return Data'!$B$7:$R$2843,14,0)</f>
        <v>5.4123000000000001</v>
      </c>
      <c r="Y15" s="66">
        <f t="shared" si="11"/>
        <v>12</v>
      </c>
      <c r="Z15" s="65">
        <f>VLOOKUP($A15,'Return Data'!$B$7:$R$2843,16,0)</f>
        <v>6.54</v>
      </c>
      <c r="AA15" s="67">
        <f t="shared" si="9"/>
        <v>13</v>
      </c>
    </row>
    <row r="16" spans="1:27" x14ac:dyDescent="0.3">
      <c r="A16" s="63" t="s">
        <v>1218</v>
      </c>
      <c r="B16" s="64">
        <f>VLOOKUP($A16,'Return Data'!$B$7:$R$2843,3,0)</f>
        <v>44413</v>
      </c>
      <c r="C16" s="65">
        <f>VLOOKUP($A16,'Return Data'!$B$7:$R$2843,4,0)</f>
        <v>2422.6633999999999</v>
      </c>
      <c r="D16" s="65">
        <f>VLOOKUP($A16,'Return Data'!$B$7:$R$2843,5,0)</f>
        <v>4.1783000000000001</v>
      </c>
      <c r="E16" s="66">
        <f t="shared" si="0"/>
        <v>5</v>
      </c>
      <c r="F16" s="65">
        <f>VLOOKUP($A16,'Return Data'!$B$7:$R$2843,6,0)</f>
        <v>2.9018999999999999</v>
      </c>
      <c r="G16" s="66">
        <f t="shared" si="1"/>
        <v>16</v>
      </c>
      <c r="H16" s="65">
        <f>VLOOKUP($A16,'Return Data'!$B$7:$R$2843,7,0)</f>
        <v>2.5255999999999998</v>
      </c>
      <c r="I16" s="66">
        <f t="shared" si="2"/>
        <v>17</v>
      </c>
      <c r="J16" s="65">
        <f>VLOOKUP($A16,'Return Data'!$B$7:$R$2843,8,0)</f>
        <v>3.375</v>
      </c>
      <c r="K16" s="66">
        <f t="shared" si="3"/>
        <v>13</v>
      </c>
      <c r="L16" s="65">
        <f>VLOOKUP($A16,'Return Data'!$B$7:$R$2843,9,0)</f>
        <v>4.0091999999999999</v>
      </c>
      <c r="M16" s="66">
        <f t="shared" si="4"/>
        <v>8</v>
      </c>
      <c r="N16" s="65">
        <f>VLOOKUP($A16,'Return Data'!$B$7:$R$2843,10,0)</f>
        <v>3.4030999999999998</v>
      </c>
      <c r="O16" s="66">
        <f t="shared" si="5"/>
        <v>12</v>
      </c>
      <c r="P16" s="65">
        <f>VLOOKUP($A16,'Return Data'!$B$7:$R$2843,11,0)</f>
        <v>3.9891999999999999</v>
      </c>
      <c r="Q16" s="66">
        <f t="shared" si="6"/>
        <v>8</v>
      </c>
      <c r="R16" s="65">
        <f>VLOOKUP($A16,'Return Data'!$B$7:$R$2843,12,0)</f>
        <v>3.6131000000000002</v>
      </c>
      <c r="S16" s="66">
        <f t="shared" si="7"/>
        <v>10</v>
      </c>
      <c r="T16" s="65">
        <f>VLOOKUP($A16,'Return Data'!$B$7:$R$2843,13,0)</f>
        <v>3.6074999999999999</v>
      </c>
      <c r="U16" s="66">
        <f t="shared" si="8"/>
        <v>12</v>
      </c>
      <c r="V16" s="65">
        <f>VLOOKUP($A16,'Return Data'!$B$7:$R$2843,17,0)</f>
        <v>5.2142999999999997</v>
      </c>
      <c r="W16" s="66">
        <f t="shared" si="10"/>
        <v>12</v>
      </c>
      <c r="X16" s="65">
        <f>VLOOKUP($A16,'Return Data'!$B$7:$R$2843,14,0)</f>
        <v>6.0218999999999996</v>
      </c>
      <c r="Y16" s="66">
        <f t="shared" si="11"/>
        <v>11</v>
      </c>
      <c r="Z16" s="65">
        <f>VLOOKUP($A16,'Return Data'!$B$7:$R$2843,16,0)</f>
        <v>7.6890000000000001</v>
      </c>
      <c r="AA16" s="67">
        <f t="shared" si="9"/>
        <v>1</v>
      </c>
    </row>
    <row r="17" spans="1:27" x14ac:dyDescent="0.3">
      <c r="A17" s="63" t="s">
        <v>1222</v>
      </c>
      <c r="B17" s="64">
        <f>VLOOKUP($A17,'Return Data'!$B$7:$R$2843,3,0)</f>
        <v>44413</v>
      </c>
      <c r="C17" s="65">
        <f>VLOOKUP($A17,'Return Data'!$B$7:$R$2843,4,0)</f>
        <v>3512.0972999999999</v>
      </c>
      <c r="D17" s="65">
        <f>VLOOKUP($A17,'Return Data'!$B$7:$R$2843,5,0)</f>
        <v>4.0660999999999996</v>
      </c>
      <c r="E17" s="66">
        <f t="shared" si="0"/>
        <v>8</v>
      </c>
      <c r="F17" s="65">
        <f>VLOOKUP($A17,'Return Data'!$B$7:$R$2843,6,0)</f>
        <v>3.4807999999999999</v>
      </c>
      <c r="G17" s="66">
        <f t="shared" si="1"/>
        <v>6</v>
      </c>
      <c r="H17" s="65">
        <f>VLOOKUP($A17,'Return Data'!$B$7:$R$2843,7,0)</f>
        <v>3.5960000000000001</v>
      </c>
      <c r="I17" s="66">
        <f t="shared" si="2"/>
        <v>2</v>
      </c>
      <c r="J17" s="65">
        <f>VLOOKUP($A17,'Return Data'!$B$7:$R$2843,8,0)</f>
        <v>3.8462000000000001</v>
      </c>
      <c r="K17" s="66">
        <f t="shared" si="3"/>
        <v>1</v>
      </c>
      <c r="L17" s="65">
        <f>VLOOKUP($A17,'Return Data'!$B$7:$R$2843,9,0)</f>
        <v>4.1993</v>
      </c>
      <c r="M17" s="66">
        <f t="shared" si="4"/>
        <v>3</v>
      </c>
      <c r="N17" s="65">
        <f>VLOOKUP($A17,'Return Data'!$B$7:$R$2843,10,0)</f>
        <v>3.7168000000000001</v>
      </c>
      <c r="O17" s="66">
        <f t="shared" si="5"/>
        <v>7</v>
      </c>
      <c r="P17" s="65">
        <f>VLOOKUP($A17,'Return Data'!$B$7:$R$2843,11,0)</f>
        <v>3.9470999999999998</v>
      </c>
      <c r="Q17" s="66">
        <f t="shared" si="6"/>
        <v>9</v>
      </c>
      <c r="R17" s="65">
        <f>VLOOKUP($A17,'Return Data'!$B$7:$R$2843,12,0)</f>
        <v>3.6919</v>
      </c>
      <c r="S17" s="66">
        <f t="shared" si="7"/>
        <v>8</v>
      </c>
      <c r="T17" s="65">
        <f>VLOOKUP($A17,'Return Data'!$B$7:$R$2843,13,0)</f>
        <v>3.8605</v>
      </c>
      <c r="U17" s="66">
        <f t="shared" si="8"/>
        <v>8</v>
      </c>
      <c r="V17" s="65">
        <f>VLOOKUP($A17,'Return Data'!$B$7:$R$2843,17,0)</f>
        <v>5.3324999999999996</v>
      </c>
      <c r="W17" s="66">
        <f t="shared" si="10"/>
        <v>9</v>
      </c>
      <c r="X17" s="65">
        <f>VLOOKUP($A17,'Return Data'!$B$7:$R$2843,14,0)</f>
        <v>6.3973000000000004</v>
      </c>
      <c r="Y17" s="66">
        <f t="shared" si="11"/>
        <v>7</v>
      </c>
      <c r="Z17" s="65">
        <f>VLOOKUP($A17,'Return Data'!$B$7:$R$2843,16,0)</f>
        <v>7.1976000000000004</v>
      </c>
      <c r="AA17" s="67">
        <f t="shared" si="9"/>
        <v>8</v>
      </c>
    </row>
    <row r="18" spans="1:27" x14ac:dyDescent="0.3">
      <c r="A18" s="63" t="s">
        <v>1225</v>
      </c>
      <c r="B18" s="64">
        <f>VLOOKUP($A18,'Return Data'!$B$7:$R$2843,3,0)</f>
        <v>44413</v>
      </c>
      <c r="C18" s="65">
        <f>VLOOKUP($A18,'Return Data'!$B$7:$R$2843,4,0)</f>
        <v>31.463626818659101</v>
      </c>
      <c r="D18" s="65">
        <f>VLOOKUP($A18,'Return Data'!$B$7:$R$2843,5,0)</f>
        <v>2.7841999999999998</v>
      </c>
      <c r="E18" s="66">
        <f t="shared" si="0"/>
        <v>16</v>
      </c>
      <c r="F18" s="65">
        <f>VLOOKUP($A18,'Return Data'!$B$7:$R$2843,6,0)</f>
        <v>3.3650000000000002</v>
      </c>
      <c r="G18" s="66">
        <f t="shared" si="1"/>
        <v>8</v>
      </c>
      <c r="H18" s="65">
        <f>VLOOKUP($A18,'Return Data'!$B$7:$R$2843,7,0)</f>
        <v>2.8601999999999999</v>
      </c>
      <c r="I18" s="66">
        <f t="shared" si="2"/>
        <v>13</v>
      </c>
      <c r="J18" s="65">
        <f>VLOOKUP($A18,'Return Data'!$B$7:$R$2843,8,0)</f>
        <v>3.0859999999999999</v>
      </c>
      <c r="K18" s="66">
        <f t="shared" si="3"/>
        <v>15</v>
      </c>
      <c r="L18" s="65">
        <f>VLOOKUP($A18,'Return Data'!$B$7:$R$2843,9,0)</f>
        <v>3.0274999999999999</v>
      </c>
      <c r="M18" s="66">
        <f t="shared" si="4"/>
        <v>16</v>
      </c>
      <c r="N18" s="65">
        <f>VLOOKUP($A18,'Return Data'!$B$7:$R$2843,10,0)</f>
        <v>2.8689</v>
      </c>
      <c r="O18" s="66">
        <f t="shared" si="5"/>
        <v>15</v>
      </c>
      <c r="P18" s="65">
        <f>VLOOKUP($A18,'Return Data'!$B$7:$R$2843,11,0)</f>
        <v>2.8754</v>
      </c>
      <c r="Q18" s="66">
        <f t="shared" si="6"/>
        <v>16</v>
      </c>
      <c r="R18" s="65">
        <f>VLOOKUP($A18,'Return Data'!$B$7:$R$2843,12,0)</f>
        <v>2.8172999999999999</v>
      </c>
      <c r="S18" s="66">
        <f t="shared" si="7"/>
        <v>15</v>
      </c>
      <c r="T18" s="65">
        <f>VLOOKUP($A18,'Return Data'!$B$7:$R$2843,13,0)</f>
        <v>2.9556</v>
      </c>
      <c r="U18" s="66">
        <f t="shared" si="8"/>
        <v>14</v>
      </c>
      <c r="V18" s="65">
        <f>VLOOKUP($A18,'Return Data'!$B$7:$R$2843,17,0)</f>
        <v>5.7590000000000003</v>
      </c>
      <c r="W18" s="66">
        <f t="shared" si="10"/>
        <v>3</v>
      </c>
      <c r="X18" s="65">
        <f>VLOOKUP($A18,'Return Data'!$B$7:$R$2843,14,0)</f>
        <v>6.0810000000000004</v>
      </c>
      <c r="Y18" s="66">
        <f t="shared" si="11"/>
        <v>10</v>
      </c>
      <c r="Z18" s="65">
        <f>VLOOKUP($A18,'Return Data'!$B$7:$R$2843,16,0)</f>
        <v>7.4282000000000004</v>
      </c>
      <c r="AA18" s="67">
        <f t="shared" si="9"/>
        <v>4</v>
      </c>
    </row>
    <row r="19" spans="1:27" x14ac:dyDescent="0.3">
      <c r="A19" s="63" t="s">
        <v>1226</v>
      </c>
      <c r="B19" s="64">
        <f>VLOOKUP($A19,'Return Data'!$B$7:$R$2843,3,0)</f>
        <v>44413</v>
      </c>
      <c r="C19" s="65">
        <f>VLOOKUP($A19,'Return Data'!$B$7:$R$2843,4,0)</f>
        <v>3238.3643000000002</v>
      </c>
      <c r="D19" s="65">
        <f>VLOOKUP($A19,'Return Data'!$B$7:$R$2843,5,0)</f>
        <v>4.1944999999999997</v>
      </c>
      <c r="E19" s="66">
        <f t="shared" si="0"/>
        <v>4</v>
      </c>
      <c r="F19" s="65">
        <f>VLOOKUP($A19,'Return Data'!$B$7:$R$2843,6,0)</f>
        <v>3.4841000000000002</v>
      </c>
      <c r="G19" s="66">
        <f t="shared" si="1"/>
        <v>5</v>
      </c>
      <c r="H19" s="65">
        <f>VLOOKUP($A19,'Return Data'!$B$7:$R$2843,7,0)</f>
        <v>3.4275000000000002</v>
      </c>
      <c r="I19" s="66">
        <f t="shared" si="2"/>
        <v>7</v>
      </c>
      <c r="J19" s="65">
        <f>VLOOKUP($A19,'Return Data'!$B$7:$R$2843,8,0)</f>
        <v>3.6448999999999998</v>
      </c>
      <c r="K19" s="66">
        <f t="shared" si="3"/>
        <v>7</v>
      </c>
      <c r="L19" s="65">
        <f>VLOOKUP($A19,'Return Data'!$B$7:$R$2843,9,0)</f>
        <v>3.9279000000000002</v>
      </c>
      <c r="M19" s="66">
        <f t="shared" si="4"/>
        <v>10</v>
      </c>
      <c r="N19" s="65">
        <f>VLOOKUP($A19,'Return Data'!$B$7:$R$2843,10,0)</f>
        <v>3.7879999999999998</v>
      </c>
      <c r="O19" s="66">
        <f t="shared" si="5"/>
        <v>4</v>
      </c>
      <c r="P19" s="65">
        <f>VLOOKUP($A19,'Return Data'!$B$7:$R$2843,11,0)</f>
        <v>4.0411000000000001</v>
      </c>
      <c r="Q19" s="66">
        <f t="shared" si="6"/>
        <v>5</v>
      </c>
      <c r="R19" s="65">
        <f>VLOOKUP($A19,'Return Data'!$B$7:$R$2843,12,0)</f>
        <v>3.8416999999999999</v>
      </c>
      <c r="S19" s="66">
        <f t="shared" si="7"/>
        <v>3</v>
      </c>
      <c r="T19" s="65">
        <f>VLOOKUP($A19,'Return Data'!$B$7:$R$2843,13,0)</f>
        <v>4.0007999999999999</v>
      </c>
      <c r="U19" s="66">
        <f t="shared" si="8"/>
        <v>3</v>
      </c>
      <c r="V19" s="65">
        <f>VLOOKUP($A19,'Return Data'!$B$7:$R$2843,17,0)</f>
        <v>5.5395000000000003</v>
      </c>
      <c r="W19" s="66">
        <f t="shared" si="10"/>
        <v>7</v>
      </c>
      <c r="X19" s="65">
        <f>VLOOKUP($A19,'Return Data'!$B$7:$R$2843,14,0)</f>
        <v>6.5716000000000001</v>
      </c>
      <c r="Y19" s="66">
        <f t="shared" si="11"/>
        <v>4</v>
      </c>
      <c r="Z19" s="65">
        <f>VLOOKUP($A19,'Return Data'!$B$7:$R$2843,16,0)</f>
        <v>7.5468999999999999</v>
      </c>
      <c r="AA19" s="67">
        <f t="shared" si="9"/>
        <v>2</v>
      </c>
    </row>
    <row r="20" spans="1:27" x14ac:dyDescent="0.3">
      <c r="A20" s="63" t="s">
        <v>1229</v>
      </c>
      <c r="B20" s="64">
        <f>VLOOKUP($A20,'Return Data'!$B$7:$R$2843,3,0)</f>
        <v>44413</v>
      </c>
      <c r="C20" s="65">
        <f>VLOOKUP($A20,'Return Data'!$B$7:$R$2843,4,0)</f>
        <v>1053.8483000000001</v>
      </c>
      <c r="D20" s="65">
        <f>VLOOKUP($A20,'Return Data'!$B$7:$R$2843,5,0)</f>
        <v>2.9546000000000001</v>
      </c>
      <c r="E20" s="66">
        <f t="shared" si="0"/>
        <v>15</v>
      </c>
      <c r="F20" s="65">
        <f>VLOOKUP($A20,'Return Data'!$B$7:$R$2843,6,0)</f>
        <v>2.4826999999999999</v>
      </c>
      <c r="G20" s="66">
        <f t="shared" si="1"/>
        <v>17</v>
      </c>
      <c r="H20" s="65">
        <f>VLOOKUP($A20,'Return Data'!$B$7:$R$2843,7,0)</f>
        <v>3.6858</v>
      </c>
      <c r="I20" s="66">
        <f t="shared" si="2"/>
        <v>1</v>
      </c>
      <c r="J20" s="65">
        <f>VLOOKUP($A20,'Return Data'!$B$7:$R$2843,8,0)</f>
        <v>3.6055000000000001</v>
      </c>
      <c r="K20" s="66">
        <f t="shared" si="3"/>
        <v>10</v>
      </c>
      <c r="L20" s="65">
        <f>VLOOKUP($A20,'Return Data'!$B$7:$R$2843,9,0)</f>
        <v>3.3927</v>
      </c>
      <c r="M20" s="66">
        <f t="shared" si="4"/>
        <v>14</v>
      </c>
      <c r="N20" s="65">
        <f>VLOOKUP($A20,'Return Data'!$B$7:$R$2843,10,0)</f>
        <v>2.9977</v>
      </c>
      <c r="O20" s="66">
        <f t="shared" si="5"/>
        <v>14</v>
      </c>
      <c r="P20" s="65">
        <f>VLOOKUP($A20,'Return Data'!$B$7:$R$2843,11,0)</f>
        <v>3.0186999999999999</v>
      </c>
      <c r="Q20" s="66">
        <f t="shared" si="6"/>
        <v>15</v>
      </c>
      <c r="R20" s="65">
        <f>VLOOKUP($A20,'Return Data'!$B$7:$R$2843,12,0)</f>
        <v>2.8163</v>
      </c>
      <c r="S20" s="66">
        <f t="shared" si="7"/>
        <v>16</v>
      </c>
      <c r="T20" s="65"/>
      <c r="U20" s="66"/>
      <c r="V20" s="65"/>
      <c r="W20" s="66"/>
      <c r="X20" s="65"/>
      <c r="Y20" s="66"/>
      <c r="Z20" s="65">
        <f>VLOOKUP($A20,'Return Data'!$B$7:$R$2843,16,0)</f>
        <v>3.7723</v>
      </c>
      <c r="AA20" s="67">
        <f t="shared" si="9"/>
        <v>17</v>
      </c>
    </row>
    <row r="21" spans="1:27" x14ac:dyDescent="0.3">
      <c r="A21" s="63" t="s">
        <v>1233</v>
      </c>
      <c r="B21" s="64">
        <f>VLOOKUP($A21,'Return Data'!$B$7:$R$2843,3,0)</f>
        <v>44413</v>
      </c>
      <c r="C21" s="65">
        <f>VLOOKUP($A21,'Return Data'!$B$7:$R$2843,4,0)</f>
        <v>32.9557</v>
      </c>
      <c r="D21" s="65">
        <f>VLOOKUP($A21,'Return Data'!$B$7:$R$2843,5,0)</f>
        <v>3.2122000000000002</v>
      </c>
      <c r="E21" s="66">
        <f t="shared" si="0"/>
        <v>14</v>
      </c>
      <c r="F21" s="65">
        <f>VLOOKUP($A21,'Return Data'!$B$7:$R$2843,6,0)</f>
        <v>2.9171999999999998</v>
      </c>
      <c r="G21" s="66">
        <f t="shared" si="1"/>
        <v>14</v>
      </c>
      <c r="H21" s="65">
        <f>VLOOKUP($A21,'Return Data'!$B$7:$R$2843,7,0)</f>
        <v>2.9763000000000002</v>
      </c>
      <c r="I21" s="66">
        <f t="shared" si="2"/>
        <v>12</v>
      </c>
      <c r="J21" s="65">
        <f>VLOOKUP($A21,'Return Data'!$B$7:$R$2843,8,0)</f>
        <v>3.3031000000000001</v>
      </c>
      <c r="K21" s="66">
        <f t="shared" si="3"/>
        <v>14</v>
      </c>
      <c r="L21" s="65">
        <f>VLOOKUP($A21,'Return Data'!$B$7:$R$2843,9,0)</f>
        <v>3.6303000000000001</v>
      </c>
      <c r="M21" s="66">
        <f t="shared" si="4"/>
        <v>12</v>
      </c>
      <c r="N21" s="65">
        <f>VLOOKUP($A21,'Return Data'!$B$7:$R$2843,10,0)</f>
        <v>3.2515999999999998</v>
      </c>
      <c r="O21" s="66">
        <f t="shared" si="5"/>
        <v>13</v>
      </c>
      <c r="P21" s="65">
        <f>VLOOKUP($A21,'Return Data'!$B$7:$R$2843,11,0)</f>
        <v>3.5968</v>
      </c>
      <c r="Q21" s="66">
        <f t="shared" si="6"/>
        <v>12</v>
      </c>
      <c r="R21" s="65">
        <f>VLOOKUP($A21,'Return Data'!$B$7:$R$2843,12,0)</f>
        <v>3.4005000000000001</v>
      </c>
      <c r="S21" s="66">
        <f t="shared" si="7"/>
        <v>13</v>
      </c>
      <c r="T21" s="65">
        <f>VLOOKUP($A21,'Return Data'!$B$7:$R$2843,13,0)</f>
        <v>3.6101999999999999</v>
      </c>
      <c r="U21" s="66">
        <f>RANK(T21,T$8:T$24,0)</f>
        <v>11</v>
      </c>
      <c r="V21" s="65">
        <f>VLOOKUP($A21,'Return Data'!$B$7:$R$2843,17,0)</f>
        <v>5.2214</v>
      </c>
      <c r="W21" s="66">
        <f>RANK(V21,V$8:V$24,0)</f>
        <v>11</v>
      </c>
      <c r="X21" s="65">
        <f>VLOOKUP($A21,'Return Data'!$B$7:$R$2843,14,0)</f>
        <v>6.1571999999999996</v>
      </c>
      <c r="Y21" s="66">
        <f>RANK(X21,X$8:X$24,0)</f>
        <v>9</v>
      </c>
      <c r="Z21" s="65">
        <f>VLOOKUP($A21,'Return Data'!$B$7:$R$2843,16,0)</f>
        <v>7.2356999999999996</v>
      </c>
      <c r="AA21" s="67">
        <f t="shared" si="9"/>
        <v>7</v>
      </c>
    </row>
    <row r="22" spans="1:27" x14ac:dyDescent="0.3">
      <c r="A22" s="63" t="s">
        <v>1235</v>
      </c>
      <c r="B22" s="64">
        <f>VLOOKUP($A22,'Return Data'!$B$7:$R$2843,3,0)</f>
        <v>44413</v>
      </c>
      <c r="C22" s="65">
        <f>VLOOKUP($A22,'Return Data'!$B$7:$R$2843,4,0)</f>
        <v>11.821899999999999</v>
      </c>
      <c r="D22" s="65">
        <f>VLOOKUP($A22,'Return Data'!$B$7:$R$2843,5,0)</f>
        <v>3.7054</v>
      </c>
      <c r="E22" s="66">
        <f t="shared" si="0"/>
        <v>10</v>
      </c>
      <c r="F22" s="65">
        <f>VLOOKUP($A22,'Return Data'!$B$7:$R$2843,6,0)</f>
        <v>3.1911999999999998</v>
      </c>
      <c r="G22" s="66">
        <f t="shared" si="1"/>
        <v>10</v>
      </c>
      <c r="H22" s="65">
        <f>VLOOKUP($A22,'Return Data'!$B$7:$R$2843,7,0)</f>
        <v>3.1335000000000002</v>
      </c>
      <c r="I22" s="66">
        <f t="shared" si="2"/>
        <v>11</v>
      </c>
      <c r="J22" s="65">
        <f>VLOOKUP($A22,'Return Data'!$B$7:$R$2843,8,0)</f>
        <v>3.4007000000000001</v>
      </c>
      <c r="K22" s="66">
        <f t="shared" si="3"/>
        <v>12</v>
      </c>
      <c r="L22" s="65">
        <f>VLOOKUP($A22,'Return Data'!$B$7:$R$2843,9,0)</f>
        <v>3.6164999999999998</v>
      </c>
      <c r="M22" s="66">
        <f t="shared" si="4"/>
        <v>13</v>
      </c>
      <c r="N22" s="65">
        <f>VLOOKUP($A22,'Return Data'!$B$7:$R$2843,10,0)</f>
        <v>3.4597000000000002</v>
      </c>
      <c r="O22" s="66">
        <f t="shared" si="5"/>
        <v>11</v>
      </c>
      <c r="P22" s="65">
        <f>VLOOKUP($A22,'Return Data'!$B$7:$R$2843,11,0)</f>
        <v>3.4843999999999999</v>
      </c>
      <c r="Q22" s="66">
        <f t="shared" si="6"/>
        <v>13</v>
      </c>
      <c r="R22" s="65">
        <f>VLOOKUP($A22,'Return Data'!$B$7:$R$2843,12,0)</f>
        <v>3.4192999999999998</v>
      </c>
      <c r="S22" s="66">
        <f t="shared" si="7"/>
        <v>12</v>
      </c>
      <c r="T22" s="65">
        <f>VLOOKUP($A22,'Return Data'!$B$7:$R$2843,13,0)</f>
        <v>3.4885000000000002</v>
      </c>
      <c r="U22" s="66">
        <f>RANK(T22,T$8:T$24,0)</f>
        <v>13</v>
      </c>
      <c r="V22" s="65">
        <f>VLOOKUP($A22,'Return Data'!$B$7:$R$2843,17,0)</f>
        <v>4.9569000000000001</v>
      </c>
      <c r="W22" s="66">
        <f>RANK(V22,V$8:V$24,0)</f>
        <v>13</v>
      </c>
      <c r="X22" s="65"/>
      <c r="Y22" s="66"/>
      <c r="Z22" s="65">
        <f>VLOOKUP($A22,'Return Data'!$B$7:$R$2843,16,0)</f>
        <v>6.0260999999999996</v>
      </c>
      <c r="AA22" s="67">
        <f t="shared" si="9"/>
        <v>14</v>
      </c>
    </row>
    <row r="23" spans="1:27" x14ac:dyDescent="0.3">
      <c r="A23" s="63" t="s">
        <v>1237</v>
      </c>
      <c r="B23" s="64">
        <f>VLOOKUP($A23,'Return Data'!$B$7:$R$2843,3,0)</f>
        <v>44413</v>
      </c>
      <c r="C23" s="65">
        <f>VLOOKUP($A23,'Return Data'!$B$7:$R$2843,4,0)</f>
        <v>3692.1253000000002</v>
      </c>
      <c r="D23" s="65">
        <f>VLOOKUP($A23,'Return Data'!$B$7:$R$2843,5,0)</f>
        <v>4.6746999999999996</v>
      </c>
      <c r="E23" s="66">
        <f t="shared" si="0"/>
        <v>2</v>
      </c>
      <c r="F23" s="65">
        <f>VLOOKUP($A23,'Return Data'!$B$7:$R$2843,6,0)</f>
        <v>3.8138999999999998</v>
      </c>
      <c r="G23" s="66">
        <f t="shared" si="1"/>
        <v>2</v>
      </c>
      <c r="H23" s="65">
        <f>VLOOKUP($A23,'Return Data'!$B$7:$R$2843,7,0)</f>
        <v>3.5059</v>
      </c>
      <c r="I23" s="66">
        <f t="shared" si="2"/>
        <v>4</v>
      </c>
      <c r="J23" s="65">
        <f>VLOOKUP($A23,'Return Data'!$B$7:$R$2843,8,0)</f>
        <v>3.8043</v>
      </c>
      <c r="K23" s="66">
        <f t="shared" si="3"/>
        <v>3</v>
      </c>
      <c r="L23" s="65">
        <f>VLOOKUP($A23,'Return Data'!$B$7:$R$2843,9,0)</f>
        <v>4.4173</v>
      </c>
      <c r="M23" s="66">
        <f t="shared" si="4"/>
        <v>1</v>
      </c>
      <c r="N23" s="65">
        <f>VLOOKUP($A23,'Return Data'!$B$7:$R$2843,10,0)</f>
        <v>3.8826999999999998</v>
      </c>
      <c r="O23" s="66">
        <f t="shared" si="5"/>
        <v>1</v>
      </c>
      <c r="P23" s="65">
        <f>VLOOKUP($A23,'Return Data'!$B$7:$R$2843,11,0)</f>
        <v>4.3231000000000002</v>
      </c>
      <c r="Q23" s="66">
        <f t="shared" si="6"/>
        <v>1</v>
      </c>
      <c r="R23" s="65">
        <f>VLOOKUP($A23,'Return Data'!$B$7:$R$2843,12,0)</f>
        <v>4.0068000000000001</v>
      </c>
      <c r="S23" s="66">
        <f t="shared" si="7"/>
        <v>1</v>
      </c>
      <c r="T23" s="65">
        <f>VLOOKUP($A23,'Return Data'!$B$7:$R$2843,13,0)</f>
        <v>4.1908000000000003</v>
      </c>
      <c r="U23" s="66">
        <f>RANK(T23,T$8:T$24,0)</f>
        <v>1</v>
      </c>
      <c r="V23" s="65">
        <f>VLOOKUP($A23,'Return Data'!$B$7:$R$2843,17,0)</f>
        <v>5.7328999999999999</v>
      </c>
      <c r="W23" s="66">
        <f>RANK(V23,V$8:V$24,0)</f>
        <v>4</v>
      </c>
      <c r="X23" s="65">
        <f>VLOOKUP($A23,'Return Data'!$B$7:$R$2843,14,0)</f>
        <v>4.0503999999999998</v>
      </c>
      <c r="Y23" s="66">
        <f>RANK(X23,X$8:X$24,0)</f>
        <v>13</v>
      </c>
      <c r="Z23" s="65">
        <f>VLOOKUP($A23,'Return Data'!$B$7:$R$2843,16,0)</f>
        <v>6.8128000000000002</v>
      </c>
      <c r="AA23" s="67">
        <f t="shared" si="9"/>
        <v>11</v>
      </c>
    </row>
    <row r="24" spans="1:27" x14ac:dyDescent="0.3">
      <c r="A24" s="63" t="s">
        <v>1239</v>
      </c>
      <c r="B24" s="64">
        <f>VLOOKUP($A24,'Return Data'!$B$7:$R$2843,3,0)</f>
        <v>44413</v>
      </c>
      <c r="C24" s="65">
        <f>VLOOKUP($A24,'Return Data'!$B$7:$R$2843,4,0)</f>
        <v>2405.9792000000002</v>
      </c>
      <c r="D24" s="65">
        <f>VLOOKUP($A24,'Return Data'!$B$7:$R$2843,5,0)</f>
        <v>4.0768000000000004</v>
      </c>
      <c r="E24" s="66">
        <f t="shared" si="0"/>
        <v>7</v>
      </c>
      <c r="F24" s="65">
        <f>VLOOKUP($A24,'Return Data'!$B$7:$R$2843,6,0)</f>
        <v>3.3182</v>
      </c>
      <c r="G24" s="66">
        <f t="shared" si="1"/>
        <v>9</v>
      </c>
      <c r="H24" s="65">
        <f>VLOOKUP($A24,'Return Data'!$B$7:$R$2843,7,0)</f>
        <v>3.4422999999999999</v>
      </c>
      <c r="I24" s="66">
        <f t="shared" si="2"/>
        <v>5</v>
      </c>
      <c r="J24" s="65">
        <f>VLOOKUP($A24,'Return Data'!$B$7:$R$2843,8,0)</f>
        <v>3.6663000000000001</v>
      </c>
      <c r="K24" s="66">
        <f t="shared" si="3"/>
        <v>6</v>
      </c>
      <c r="L24" s="65">
        <f>VLOOKUP($A24,'Return Data'!$B$7:$R$2843,9,0)</f>
        <v>3.9510999999999998</v>
      </c>
      <c r="M24" s="66">
        <f t="shared" si="4"/>
        <v>9</v>
      </c>
      <c r="N24" s="65">
        <f>VLOOKUP($A24,'Return Data'!$B$7:$R$2843,10,0)</f>
        <v>3.7393000000000001</v>
      </c>
      <c r="O24" s="66">
        <f t="shared" si="5"/>
        <v>6</v>
      </c>
      <c r="P24" s="65">
        <f>VLOOKUP($A24,'Return Data'!$B$7:$R$2843,11,0)</f>
        <v>3.9950000000000001</v>
      </c>
      <c r="Q24" s="66">
        <f t="shared" si="6"/>
        <v>7</v>
      </c>
      <c r="R24" s="65">
        <f>VLOOKUP($A24,'Return Data'!$B$7:$R$2843,12,0)</f>
        <v>3.7759999999999998</v>
      </c>
      <c r="S24" s="66">
        <f t="shared" si="7"/>
        <v>6</v>
      </c>
      <c r="T24" s="65">
        <f>VLOOKUP($A24,'Return Data'!$B$7:$R$2843,13,0)</f>
        <v>3.9659</v>
      </c>
      <c r="U24" s="66">
        <f>RANK(T24,T$8:T$24,0)</f>
        <v>5</v>
      </c>
      <c r="V24" s="65">
        <f>VLOOKUP($A24,'Return Data'!$B$7:$R$2843,17,0)</f>
        <v>5.5011999999999999</v>
      </c>
      <c r="W24" s="66">
        <f>RANK(V24,V$8:V$24,0)</f>
        <v>8</v>
      </c>
      <c r="X24" s="65">
        <f>VLOOKUP($A24,'Return Data'!$B$7:$R$2843,14,0)</f>
        <v>6.5301</v>
      </c>
      <c r="Y24" s="66">
        <f>RANK(X24,X$8:X$24,0)</f>
        <v>5</v>
      </c>
      <c r="Z24" s="65">
        <f>VLOOKUP($A24,'Return Data'!$B$7:$R$2843,16,0)</f>
        <v>7.5370999999999997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3.7532764705882351</v>
      </c>
      <c r="E26" s="74"/>
      <c r="F26" s="75">
        <f>AVERAGE(F8:F24)</f>
        <v>3.2588823529411761</v>
      </c>
      <c r="G26" s="74"/>
      <c r="H26" s="75">
        <f>AVERAGE(H8:H24)</f>
        <v>3.194111764705883</v>
      </c>
      <c r="I26" s="74"/>
      <c r="J26" s="75">
        <f>AVERAGE(J8:J24)</f>
        <v>3.5190117647058825</v>
      </c>
      <c r="K26" s="74"/>
      <c r="L26" s="75">
        <f>AVERAGE(L8:L24)</f>
        <v>3.7999764705882351</v>
      </c>
      <c r="M26" s="74"/>
      <c r="N26" s="75">
        <f>AVERAGE(N8:N24)</f>
        <v>3.4608411764705882</v>
      </c>
      <c r="O26" s="74"/>
      <c r="P26" s="75">
        <f>AVERAGE(P8:P24)</f>
        <v>3.7233470588235296</v>
      </c>
      <c r="Q26" s="74"/>
      <c r="R26" s="75">
        <f>AVERAGE(R8:R24)</f>
        <v>3.494982352941177</v>
      </c>
      <c r="S26" s="74"/>
      <c r="T26" s="75">
        <f>AVERAGE(T8:T24)</f>
        <v>3.6660312500000001</v>
      </c>
      <c r="U26" s="74"/>
      <c r="V26" s="75">
        <f>AVERAGE(V8:V24)</f>
        <v>5.4220428571428574</v>
      </c>
      <c r="W26" s="74"/>
      <c r="X26" s="75">
        <f>AVERAGE(X8:X24)</f>
        <v>6.1642461538461548</v>
      </c>
      <c r="Y26" s="74"/>
      <c r="Z26" s="75">
        <f>AVERAGE(Z8:Z24)</f>
        <v>6.6678058823529405</v>
      </c>
      <c r="AA26" s="76"/>
    </row>
    <row r="27" spans="1:27" x14ac:dyDescent="0.3">
      <c r="A27" s="73" t="s">
        <v>28</v>
      </c>
      <c r="B27" s="74"/>
      <c r="C27" s="74"/>
      <c r="D27" s="75">
        <f>MIN(D8:D24)</f>
        <v>2.0834999999999999</v>
      </c>
      <c r="E27" s="74"/>
      <c r="F27" s="75">
        <f>MIN(F8:F24)</f>
        <v>2.4826999999999999</v>
      </c>
      <c r="G27" s="74"/>
      <c r="H27" s="75">
        <f>MIN(H8:H24)</f>
        <v>2.5255999999999998</v>
      </c>
      <c r="I27" s="74"/>
      <c r="J27" s="75">
        <f>MIN(J8:J24)</f>
        <v>2.9234</v>
      </c>
      <c r="K27" s="74"/>
      <c r="L27" s="75">
        <f>MIN(L8:L24)</f>
        <v>2.8212999999999999</v>
      </c>
      <c r="M27" s="74"/>
      <c r="N27" s="75">
        <f>MIN(N8:N24)</f>
        <v>2.6697000000000002</v>
      </c>
      <c r="O27" s="74"/>
      <c r="P27" s="75">
        <f>MIN(P8:P24)</f>
        <v>2.6775000000000002</v>
      </c>
      <c r="Q27" s="74"/>
      <c r="R27" s="75">
        <f>MIN(R8:R24)</f>
        <v>2.6316000000000002</v>
      </c>
      <c r="S27" s="74"/>
      <c r="T27" s="75">
        <f>MIN(T8:T24)</f>
        <v>2.7833999999999999</v>
      </c>
      <c r="U27" s="74"/>
      <c r="V27" s="75">
        <f>MIN(V8:V24)</f>
        <v>4.5869999999999997</v>
      </c>
      <c r="W27" s="74"/>
      <c r="X27" s="75">
        <f>MIN(X8:X24)</f>
        <v>4.0503999999999998</v>
      </c>
      <c r="Y27" s="74"/>
      <c r="Z27" s="75">
        <f>MIN(Z8:Z24)</f>
        <v>3.7723</v>
      </c>
      <c r="AA27" s="76"/>
    </row>
    <row r="28" spans="1:27" ht="15" thickBot="1" x14ac:dyDescent="0.35">
      <c r="A28" s="77" t="s">
        <v>29</v>
      </c>
      <c r="B28" s="78"/>
      <c r="C28" s="78"/>
      <c r="D28" s="79">
        <f>MAX(D8:D24)</f>
        <v>4.8860000000000001</v>
      </c>
      <c r="E28" s="78"/>
      <c r="F28" s="79">
        <f>MAX(F8:F24)</f>
        <v>3.8658999999999999</v>
      </c>
      <c r="G28" s="78"/>
      <c r="H28" s="79">
        <f>MAX(H8:H24)</f>
        <v>3.6858</v>
      </c>
      <c r="I28" s="78"/>
      <c r="J28" s="79">
        <f>MAX(J8:J24)</f>
        <v>3.8462000000000001</v>
      </c>
      <c r="K28" s="78"/>
      <c r="L28" s="79">
        <f>MAX(L8:L24)</f>
        <v>4.4173</v>
      </c>
      <c r="M28" s="78"/>
      <c r="N28" s="79">
        <f>MAX(N8:N24)</f>
        <v>3.8826999999999998</v>
      </c>
      <c r="O28" s="78"/>
      <c r="P28" s="79">
        <f>MAX(P8:P24)</f>
        <v>4.3231000000000002</v>
      </c>
      <c r="Q28" s="78"/>
      <c r="R28" s="79">
        <f>MAX(R8:R24)</f>
        <v>4.0068000000000001</v>
      </c>
      <c r="S28" s="78"/>
      <c r="T28" s="79">
        <f>MAX(T8:T24)</f>
        <v>4.1908000000000003</v>
      </c>
      <c r="U28" s="78"/>
      <c r="V28" s="79">
        <f>MAX(V8:V24)</f>
        <v>5.8429000000000002</v>
      </c>
      <c r="W28" s="78"/>
      <c r="X28" s="79">
        <f>MAX(X8:X24)</f>
        <v>6.7954999999999997</v>
      </c>
      <c r="Y28" s="78"/>
      <c r="Z28" s="79">
        <f>MAX(Z8:Z24)</f>
        <v>7.6890000000000001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44413</v>
      </c>
      <c r="C8" s="65">
        <f>VLOOKUP($A8,'Return Data'!$B$7:$R$2843,4,0)</f>
        <v>32.143300000000004</v>
      </c>
      <c r="D8" s="65">
        <f>VLOOKUP($A8,'Return Data'!$B$7:$R$2843,10,0)</f>
        <v>12.1539</v>
      </c>
      <c r="E8" s="66">
        <f t="shared" ref="E8:E16" si="0">RANK(D8,D$8:D$16,0)</f>
        <v>3</v>
      </c>
      <c r="F8" s="65">
        <f>VLOOKUP($A8,'Return Data'!$B$7:$R$2843,11,0)</f>
        <v>13.6951</v>
      </c>
      <c r="G8" s="66">
        <f t="shared" ref="G8:G16" si="1">RANK(F8,F$8:F$16,0)</f>
        <v>3</v>
      </c>
      <c r="H8" s="65">
        <f>VLOOKUP($A8,'Return Data'!$B$7:$R$2843,12,0)</f>
        <v>29.9008</v>
      </c>
      <c r="I8" s="66">
        <f t="shared" ref="I8:I16" si="2">RANK(H8,H$8:H$16,0)</f>
        <v>4</v>
      </c>
      <c r="J8" s="65">
        <f>VLOOKUP($A8,'Return Data'!$B$7:$R$2843,13,0)</f>
        <v>38.538600000000002</v>
      </c>
      <c r="K8" s="66">
        <f t="shared" ref="K8:K16" si="3">RANK(J8,J$8:J$16,0)</f>
        <v>4</v>
      </c>
      <c r="L8" s="65">
        <f>VLOOKUP($A8,'Return Data'!$B$7:$R$2843,17,0)</f>
        <v>24.6633</v>
      </c>
      <c r="M8" s="66">
        <f t="shared" ref="M8:M14" si="4">RANK(L8,L$8:L$16,0)</f>
        <v>2</v>
      </c>
      <c r="N8" s="65">
        <f>VLOOKUP($A8,'Return Data'!$B$7:$R$2843,14,0)</f>
        <v>16.150099999999998</v>
      </c>
      <c r="O8" s="66">
        <f t="shared" ref="O8:O14" si="5">RANK(N8,N$8:N$16,0)</f>
        <v>2</v>
      </c>
      <c r="P8" s="65">
        <f>VLOOKUP($A8,'Return Data'!$B$7:$R$2843,15,0)</f>
        <v>13.2257</v>
      </c>
      <c r="Q8" s="66">
        <f t="shared" ref="Q8:Q14" si="6">RANK(P8,P$8:P$16,0)</f>
        <v>3</v>
      </c>
      <c r="R8" s="65">
        <f>VLOOKUP($A8,'Return Data'!$B$7:$R$2843,16,0)</f>
        <v>11.418799999999999</v>
      </c>
      <c r="S8" s="67">
        <f t="shared" ref="S8:S16" si="7">RANK(R8,R$8:R$16,0)</f>
        <v>5</v>
      </c>
    </row>
    <row r="9" spans="1:20" x14ac:dyDescent="0.3">
      <c r="A9" s="63" t="s">
        <v>1245</v>
      </c>
      <c r="B9" s="64">
        <f>VLOOKUP($A9,'Return Data'!$B$7:$R$2843,3,0)</f>
        <v>44413</v>
      </c>
      <c r="C9" s="65">
        <f>VLOOKUP($A9,'Return Data'!$B$7:$R$2843,4,0)</f>
        <v>48.496000000000002</v>
      </c>
      <c r="D9" s="65">
        <f>VLOOKUP($A9,'Return Data'!$B$7:$R$2843,10,0)</f>
        <v>10.1256</v>
      </c>
      <c r="E9" s="66">
        <f t="shared" si="0"/>
        <v>6</v>
      </c>
      <c r="F9" s="65">
        <f>VLOOKUP($A9,'Return Data'!$B$7:$R$2843,11,0)</f>
        <v>11.585100000000001</v>
      </c>
      <c r="G9" s="66">
        <f t="shared" si="1"/>
        <v>5</v>
      </c>
      <c r="H9" s="65">
        <f>VLOOKUP($A9,'Return Data'!$B$7:$R$2843,12,0)</f>
        <v>26.337700000000002</v>
      </c>
      <c r="I9" s="66">
        <f t="shared" si="2"/>
        <v>5</v>
      </c>
      <c r="J9" s="65">
        <f>VLOOKUP($A9,'Return Data'!$B$7:$R$2843,13,0)</f>
        <v>31.464700000000001</v>
      </c>
      <c r="K9" s="66">
        <f t="shared" si="3"/>
        <v>5</v>
      </c>
      <c r="L9" s="65">
        <f>VLOOKUP($A9,'Return Data'!$B$7:$R$2843,17,0)</f>
        <v>23.4526</v>
      </c>
      <c r="M9" s="66">
        <f t="shared" si="4"/>
        <v>3</v>
      </c>
      <c r="N9" s="65">
        <f>VLOOKUP($A9,'Return Data'!$B$7:$R$2843,14,0)</f>
        <v>13.6684</v>
      </c>
      <c r="O9" s="66">
        <f t="shared" si="5"/>
        <v>4</v>
      </c>
      <c r="P9" s="65">
        <f>VLOOKUP($A9,'Return Data'!$B$7:$R$2843,15,0)</f>
        <v>11.775399999999999</v>
      </c>
      <c r="Q9" s="66">
        <f t="shared" si="6"/>
        <v>4</v>
      </c>
      <c r="R9" s="65">
        <f>VLOOKUP($A9,'Return Data'!$B$7:$R$2843,16,0)</f>
        <v>11.414099999999999</v>
      </c>
      <c r="S9" s="67">
        <f t="shared" si="7"/>
        <v>6</v>
      </c>
    </row>
    <row r="10" spans="1:20" x14ac:dyDescent="0.3">
      <c r="A10" s="63" t="s">
        <v>1247</v>
      </c>
      <c r="B10" s="64">
        <f>VLOOKUP($A10,'Return Data'!$B$7:$R$2843,3,0)</f>
        <v>44413</v>
      </c>
      <c r="C10" s="65">
        <f>VLOOKUP($A10,'Return Data'!$B$7:$R$2843,4,0)</f>
        <v>405.17489999999998</v>
      </c>
      <c r="D10" s="65">
        <f>VLOOKUP($A10,'Return Data'!$B$7:$R$2843,10,0)</f>
        <v>10.801</v>
      </c>
      <c r="E10" s="66">
        <f t="shared" si="0"/>
        <v>5</v>
      </c>
      <c r="F10" s="65">
        <f>VLOOKUP($A10,'Return Data'!$B$7:$R$2843,11,0)</f>
        <v>17.005299999999998</v>
      </c>
      <c r="G10" s="66">
        <f t="shared" si="1"/>
        <v>2</v>
      </c>
      <c r="H10" s="65">
        <f>VLOOKUP($A10,'Return Data'!$B$7:$R$2843,12,0)</f>
        <v>43.4465</v>
      </c>
      <c r="I10" s="66">
        <f t="shared" si="2"/>
        <v>2</v>
      </c>
      <c r="J10" s="65">
        <f>VLOOKUP($A10,'Return Data'!$B$7:$R$2843,13,0)</f>
        <v>44.546999999999997</v>
      </c>
      <c r="K10" s="66">
        <f t="shared" si="3"/>
        <v>2</v>
      </c>
      <c r="L10" s="65">
        <f>VLOOKUP($A10,'Return Data'!$B$7:$R$2843,17,0)</f>
        <v>22.057600000000001</v>
      </c>
      <c r="M10" s="66">
        <f t="shared" si="4"/>
        <v>4</v>
      </c>
      <c r="N10" s="65">
        <f>VLOOKUP($A10,'Return Data'!$B$7:$R$2843,14,0)</f>
        <v>14.728199999999999</v>
      </c>
      <c r="O10" s="66">
        <f t="shared" si="5"/>
        <v>3</v>
      </c>
      <c r="P10" s="65">
        <f>VLOOKUP($A10,'Return Data'!$B$7:$R$2843,15,0)</f>
        <v>14.311999999999999</v>
      </c>
      <c r="Q10" s="66">
        <f t="shared" si="6"/>
        <v>2</v>
      </c>
      <c r="R10" s="65">
        <f>VLOOKUP($A10,'Return Data'!$B$7:$R$2843,16,0)</f>
        <v>15.535299999999999</v>
      </c>
      <c r="S10" s="67">
        <f t="shared" si="7"/>
        <v>2</v>
      </c>
    </row>
    <row r="11" spans="1:20" x14ac:dyDescent="0.3">
      <c r="A11" s="63" t="s">
        <v>2024</v>
      </c>
      <c r="B11" s="64">
        <f>VLOOKUP($A11,'Return Data'!$B$7:$R$2843,3,0)</f>
        <v>44413</v>
      </c>
      <c r="C11" s="65">
        <f>VLOOKUP($A11,'Return Data'!$B$7:$R$2843,4,0)</f>
        <v>26.694299999999998</v>
      </c>
      <c r="D11" s="65">
        <f>VLOOKUP($A11,'Return Data'!$B$7:$R$2843,10,0)</f>
        <v>10.8034</v>
      </c>
      <c r="E11" s="66">
        <f t="shared" si="0"/>
        <v>4</v>
      </c>
      <c r="F11" s="65">
        <f>VLOOKUP($A11,'Return Data'!$B$7:$R$2843,11,0)</f>
        <v>10.179500000000001</v>
      </c>
      <c r="G11" s="66">
        <f t="shared" si="1"/>
        <v>6</v>
      </c>
      <c r="H11" s="65">
        <f>VLOOKUP($A11,'Return Data'!$B$7:$R$2843,12,0)</f>
        <v>24.6983</v>
      </c>
      <c r="I11" s="66">
        <f t="shared" si="2"/>
        <v>6</v>
      </c>
      <c r="J11" s="65">
        <f>VLOOKUP($A11,'Return Data'!$B$7:$R$2843,13,0)</f>
        <v>30.146899999999999</v>
      </c>
      <c r="K11" s="66">
        <f t="shared" si="3"/>
        <v>6</v>
      </c>
      <c r="L11" s="65">
        <f>VLOOKUP($A11,'Return Data'!$B$7:$R$2843,17,0)</f>
        <v>18.9773</v>
      </c>
      <c r="M11" s="66">
        <f t="shared" si="4"/>
        <v>5</v>
      </c>
      <c r="N11" s="65">
        <f>VLOOKUP($A11,'Return Data'!$B$7:$R$2843,14,0)</f>
        <v>13.0611</v>
      </c>
      <c r="O11" s="66">
        <f t="shared" si="5"/>
        <v>5</v>
      </c>
      <c r="P11" s="65">
        <f>VLOOKUP($A11,'Return Data'!$B$7:$R$2843,15,0)</f>
        <v>10.048400000000001</v>
      </c>
      <c r="Q11" s="66">
        <f t="shared" si="6"/>
        <v>6</v>
      </c>
      <c r="R11" s="65">
        <f>VLOOKUP($A11,'Return Data'!$B$7:$R$2843,16,0)</f>
        <v>9.7424999999999997</v>
      </c>
      <c r="S11" s="67">
        <f t="shared" si="7"/>
        <v>7</v>
      </c>
    </row>
    <row r="12" spans="1:20" x14ac:dyDescent="0.3">
      <c r="A12" s="63" t="s">
        <v>1249</v>
      </c>
      <c r="B12" s="64">
        <f>VLOOKUP($A12,'Return Data'!$B$7:$R$2843,3,0)</f>
        <v>44413</v>
      </c>
      <c r="C12" s="65">
        <f>VLOOKUP($A12,'Return Data'!$B$7:$R$2843,4,0)</f>
        <v>74.391199999999998</v>
      </c>
      <c r="D12" s="65">
        <f>VLOOKUP($A12,'Return Data'!$B$7:$R$2843,10,0)</f>
        <v>16.5321</v>
      </c>
      <c r="E12" s="66">
        <f t="shared" si="0"/>
        <v>1</v>
      </c>
      <c r="F12" s="65">
        <f>VLOOKUP($A12,'Return Data'!$B$7:$R$2843,11,0)</f>
        <v>46.785200000000003</v>
      </c>
      <c r="G12" s="66">
        <f t="shared" si="1"/>
        <v>1</v>
      </c>
      <c r="H12" s="65">
        <f>VLOOKUP($A12,'Return Data'!$B$7:$R$2843,12,0)</f>
        <v>56.339500000000001</v>
      </c>
      <c r="I12" s="66">
        <f t="shared" si="2"/>
        <v>1</v>
      </c>
      <c r="J12" s="65">
        <f>VLOOKUP($A12,'Return Data'!$B$7:$R$2843,13,0)</f>
        <v>64.2727</v>
      </c>
      <c r="K12" s="66">
        <f t="shared" si="3"/>
        <v>1</v>
      </c>
      <c r="L12" s="65">
        <f>VLOOKUP($A12,'Return Data'!$B$7:$R$2843,17,0)</f>
        <v>40.982199999999999</v>
      </c>
      <c r="M12" s="66">
        <f t="shared" si="4"/>
        <v>1</v>
      </c>
      <c r="N12" s="65">
        <f>VLOOKUP($A12,'Return Data'!$B$7:$R$2843,14,0)</f>
        <v>28.787299999999998</v>
      </c>
      <c r="O12" s="66">
        <f t="shared" si="5"/>
        <v>1</v>
      </c>
      <c r="P12" s="65">
        <f>VLOOKUP($A12,'Return Data'!$B$7:$R$2843,15,0)</f>
        <v>18.186800000000002</v>
      </c>
      <c r="Q12" s="66">
        <f t="shared" si="6"/>
        <v>1</v>
      </c>
      <c r="R12" s="65">
        <f>VLOOKUP($A12,'Return Data'!$B$7:$R$2843,16,0)</f>
        <v>13.854699999999999</v>
      </c>
      <c r="S12" s="67">
        <f t="shared" si="7"/>
        <v>3</v>
      </c>
    </row>
    <row r="13" spans="1:20" x14ac:dyDescent="0.3">
      <c r="A13" s="63" t="s">
        <v>761</v>
      </c>
      <c r="B13" s="64">
        <f>VLOOKUP($A13,'Return Data'!$B$7:$R$2843,3,0)</f>
        <v>44413</v>
      </c>
      <c r="C13" s="65">
        <f>VLOOKUP($A13,'Return Data'!$B$7:$R$2843,4,0)</f>
        <v>23.135200000000001</v>
      </c>
      <c r="D13" s="65">
        <f>VLOOKUP($A13,'Return Data'!$B$7:$R$2843,10,0)</f>
        <v>15.706099999999999</v>
      </c>
      <c r="E13" s="66">
        <f t="shared" si="0"/>
        <v>2</v>
      </c>
      <c r="F13" s="65">
        <f>VLOOKUP($A13,'Return Data'!$B$7:$R$2843,11,0)</f>
        <v>8.5792999999999999</v>
      </c>
      <c r="G13" s="66">
        <f t="shared" si="1"/>
        <v>8</v>
      </c>
      <c r="H13" s="65">
        <f>VLOOKUP($A13,'Return Data'!$B$7:$R$2843,12,0)</f>
        <v>13.393000000000001</v>
      </c>
      <c r="I13" s="66">
        <f t="shared" si="2"/>
        <v>9</v>
      </c>
      <c r="J13" s="65">
        <f>VLOOKUP($A13,'Return Data'!$B$7:$R$2843,13,0)</f>
        <v>12.862299999999999</v>
      </c>
      <c r="K13" s="66">
        <f t="shared" si="3"/>
        <v>9</v>
      </c>
      <c r="L13" s="65">
        <f>VLOOKUP($A13,'Return Data'!$B$7:$R$2843,17,0)</f>
        <v>11.5853</v>
      </c>
      <c r="M13" s="66">
        <f t="shared" si="4"/>
        <v>8</v>
      </c>
      <c r="N13" s="65">
        <f>VLOOKUP($A13,'Return Data'!$B$7:$R$2843,14,0)</f>
        <v>9.7711000000000006</v>
      </c>
      <c r="O13" s="66">
        <f t="shared" si="5"/>
        <v>7</v>
      </c>
      <c r="P13" s="65">
        <f>VLOOKUP($A13,'Return Data'!$B$7:$R$2843,15,0)</f>
        <v>8.6065000000000005</v>
      </c>
      <c r="Q13" s="66">
        <f t="shared" si="6"/>
        <v>7</v>
      </c>
      <c r="R13" s="65">
        <f>VLOOKUP($A13,'Return Data'!$B$7:$R$2843,16,0)</f>
        <v>9.6844000000000001</v>
      </c>
      <c r="S13" s="67">
        <f t="shared" si="7"/>
        <v>8</v>
      </c>
    </row>
    <row r="14" spans="1:20" x14ac:dyDescent="0.3">
      <c r="A14" s="63" t="s">
        <v>1250</v>
      </c>
      <c r="B14" s="64">
        <f>VLOOKUP($A14,'Return Data'!$B$7:$R$2843,3,0)</f>
        <v>44413</v>
      </c>
      <c r="C14" s="65">
        <f>VLOOKUP($A14,'Return Data'!$B$7:$R$2843,4,0)</f>
        <v>38.6372</v>
      </c>
      <c r="D14" s="65">
        <f>VLOOKUP($A14,'Return Data'!$B$7:$R$2843,10,0)</f>
        <v>7.3834</v>
      </c>
      <c r="E14" s="66">
        <f t="shared" si="0"/>
        <v>8</v>
      </c>
      <c r="F14" s="65">
        <f>VLOOKUP($A14,'Return Data'!$B$7:$R$2843,11,0)</f>
        <v>9.7790999999999997</v>
      </c>
      <c r="G14" s="66">
        <f t="shared" si="1"/>
        <v>7</v>
      </c>
      <c r="H14" s="65">
        <f>VLOOKUP($A14,'Return Data'!$B$7:$R$2843,12,0)</f>
        <v>17.444400000000002</v>
      </c>
      <c r="I14" s="66">
        <f t="shared" si="2"/>
        <v>7</v>
      </c>
      <c r="J14" s="65">
        <f>VLOOKUP($A14,'Return Data'!$B$7:$R$2843,13,0)</f>
        <v>18.010100000000001</v>
      </c>
      <c r="K14" s="66">
        <f t="shared" si="3"/>
        <v>8</v>
      </c>
      <c r="L14" s="65">
        <f>VLOOKUP($A14,'Return Data'!$B$7:$R$2843,17,0)</f>
        <v>16.2043</v>
      </c>
      <c r="M14" s="66">
        <f t="shared" si="4"/>
        <v>6</v>
      </c>
      <c r="N14" s="65">
        <f>VLOOKUP($A14,'Return Data'!$B$7:$R$2843,14,0)</f>
        <v>12.527900000000001</v>
      </c>
      <c r="O14" s="66">
        <f t="shared" si="5"/>
        <v>6</v>
      </c>
      <c r="P14" s="65">
        <f>VLOOKUP($A14,'Return Data'!$B$7:$R$2843,15,0)</f>
        <v>10.4499</v>
      </c>
      <c r="Q14" s="66">
        <f t="shared" si="6"/>
        <v>5</v>
      </c>
      <c r="R14" s="65">
        <f>VLOOKUP($A14,'Return Data'!$B$7:$R$2843,16,0)</f>
        <v>11.474399999999999</v>
      </c>
      <c r="S14" s="67">
        <f t="shared" si="7"/>
        <v>4</v>
      </c>
    </row>
    <row r="15" spans="1:20" x14ac:dyDescent="0.3">
      <c r="A15" s="63" t="s">
        <v>1252</v>
      </c>
      <c r="B15" s="64">
        <f>VLOOKUP($A15,'Return Data'!$B$7:$R$2843,3,0)</f>
        <v>44413</v>
      </c>
      <c r="C15" s="65">
        <f>VLOOKUP($A15,'Return Data'!$B$7:$R$2843,4,0)</f>
        <v>15.0924</v>
      </c>
      <c r="D15" s="65">
        <f>VLOOKUP($A15,'Return Data'!$B$7:$R$2843,10,0)</f>
        <v>9.9052000000000007</v>
      </c>
      <c r="E15" s="66">
        <f t="shared" si="0"/>
        <v>7</v>
      </c>
      <c r="F15" s="65">
        <f>VLOOKUP($A15,'Return Data'!$B$7:$R$2843,11,0)</f>
        <v>12.989100000000001</v>
      </c>
      <c r="G15" s="66">
        <f t="shared" si="1"/>
        <v>4</v>
      </c>
      <c r="H15" s="65">
        <f>VLOOKUP($A15,'Return Data'!$B$7:$R$2843,12,0)</f>
        <v>31.1128</v>
      </c>
      <c r="I15" s="66">
        <f t="shared" si="2"/>
        <v>3</v>
      </c>
      <c r="J15" s="65">
        <f>VLOOKUP($A15,'Return Data'!$B$7:$R$2843,13,0)</f>
        <v>40.120699999999999</v>
      </c>
      <c r="K15" s="66">
        <f t="shared" si="3"/>
        <v>3</v>
      </c>
      <c r="L15" s="65"/>
      <c r="M15" s="66"/>
      <c r="N15" s="65"/>
      <c r="O15" s="66"/>
      <c r="P15" s="65"/>
      <c r="Q15" s="66"/>
      <c r="R15" s="65">
        <f>VLOOKUP($A15,'Return Data'!$B$7:$R$2843,16,0)</f>
        <v>33.572299999999998</v>
      </c>
      <c r="S15" s="67">
        <f t="shared" si="7"/>
        <v>1</v>
      </c>
    </row>
    <row r="16" spans="1:20" x14ac:dyDescent="0.3">
      <c r="A16" s="63" t="s">
        <v>1254</v>
      </c>
      <c r="B16" s="64">
        <f>VLOOKUP($A16,'Return Data'!$B$7:$R$2843,3,0)</f>
        <v>44413</v>
      </c>
      <c r="C16" s="65">
        <f>VLOOKUP($A16,'Return Data'!$B$7:$R$2843,4,0)</f>
        <v>45.703000000000003</v>
      </c>
      <c r="D16" s="65">
        <f>VLOOKUP($A16,'Return Data'!$B$7:$R$2843,10,0)</f>
        <v>6.7373000000000003</v>
      </c>
      <c r="E16" s="66">
        <f t="shared" si="0"/>
        <v>9</v>
      </c>
      <c r="F16" s="65">
        <f>VLOOKUP($A16,'Return Data'!$B$7:$R$2843,11,0)</f>
        <v>6.9061000000000003</v>
      </c>
      <c r="G16" s="66">
        <f t="shared" si="1"/>
        <v>9</v>
      </c>
      <c r="H16" s="65">
        <f>VLOOKUP($A16,'Return Data'!$B$7:$R$2843,12,0)</f>
        <v>15.901899999999999</v>
      </c>
      <c r="I16" s="66">
        <f t="shared" si="2"/>
        <v>8</v>
      </c>
      <c r="J16" s="65">
        <f>VLOOKUP($A16,'Return Data'!$B$7:$R$2843,13,0)</f>
        <v>20.1386</v>
      </c>
      <c r="K16" s="66">
        <f t="shared" si="3"/>
        <v>7</v>
      </c>
      <c r="L16" s="65">
        <f>VLOOKUP($A16,'Return Data'!$B$7:$R$2843,17,0)</f>
        <v>14.9198</v>
      </c>
      <c r="M16" s="66">
        <f>RANK(L16,L$8:L$16,0)</f>
        <v>7</v>
      </c>
      <c r="N16" s="65">
        <f>VLOOKUP($A16,'Return Data'!$B$7:$R$2843,14,0)</f>
        <v>9.0243000000000002</v>
      </c>
      <c r="O16" s="66">
        <f>RANK(N16,N$8:N$16,0)</f>
        <v>8</v>
      </c>
      <c r="P16" s="65">
        <f>VLOOKUP($A16,'Return Data'!$B$7:$R$2843,15,0)</f>
        <v>8.4413</v>
      </c>
      <c r="Q16" s="66">
        <f>RANK(P16,P$8:P$16,0)</f>
        <v>8</v>
      </c>
      <c r="R16" s="65">
        <f>VLOOKUP($A16,'Return Data'!$B$7:$R$2843,16,0)</f>
        <v>7.9801000000000002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11.127555555555555</v>
      </c>
      <c r="E18" s="74"/>
      <c r="F18" s="75">
        <f>AVERAGE(F8:F16)</f>
        <v>15.278200000000002</v>
      </c>
      <c r="G18" s="74"/>
      <c r="H18" s="75">
        <f>AVERAGE(H8:H16)</f>
        <v>28.730544444444448</v>
      </c>
      <c r="I18" s="74"/>
      <c r="J18" s="75">
        <f>AVERAGE(J8:J16)</f>
        <v>33.34462222222222</v>
      </c>
      <c r="K18" s="74"/>
      <c r="L18" s="75">
        <f>AVERAGE(L8:L16)</f>
        <v>21.605299999999996</v>
      </c>
      <c r="M18" s="74"/>
      <c r="N18" s="75">
        <f>AVERAGE(N8:N16)</f>
        <v>14.7148</v>
      </c>
      <c r="O18" s="74"/>
      <c r="P18" s="75">
        <f>AVERAGE(P8:P16)</f>
        <v>11.880749999999999</v>
      </c>
      <c r="Q18" s="74"/>
      <c r="R18" s="75">
        <f>AVERAGE(R8:R16)</f>
        <v>13.852955555555557</v>
      </c>
      <c r="S18" s="76"/>
    </row>
    <row r="19" spans="1:19" x14ac:dyDescent="0.3">
      <c r="A19" s="73" t="s">
        <v>28</v>
      </c>
      <c r="B19" s="74"/>
      <c r="C19" s="74"/>
      <c r="D19" s="75">
        <f>MIN(D8:D16)</f>
        <v>6.7373000000000003</v>
      </c>
      <c r="E19" s="74"/>
      <c r="F19" s="75">
        <f>MIN(F8:F16)</f>
        <v>6.9061000000000003</v>
      </c>
      <c r="G19" s="74"/>
      <c r="H19" s="75">
        <f>MIN(H8:H16)</f>
        <v>13.393000000000001</v>
      </c>
      <c r="I19" s="74"/>
      <c r="J19" s="75">
        <f>MIN(J8:J16)</f>
        <v>12.862299999999999</v>
      </c>
      <c r="K19" s="74"/>
      <c r="L19" s="75">
        <f>MIN(L8:L16)</f>
        <v>11.5853</v>
      </c>
      <c r="M19" s="74"/>
      <c r="N19" s="75">
        <f>MIN(N8:N16)</f>
        <v>9.0243000000000002</v>
      </c>
      <c r="O19" s="74"/>
      <c r="P19" s="75">
        <f>MIN(P8:P16)</f>
        <v>8.4413</v>
      </c>
      <c r="Q19" s="74"/>
      <c r="R19" s="75">
        <f>MIN(R8:R16)</f>
        <v>7.9801000000000002</v>
      </c>
      <c r="S19" s="76"/>
    </row>
    <row r="20" spans="1:19" ht="15" thickBot="1" x14ac:dyDescent="0.35">
      <c r="A20" s="77" t="s">
        <v>29</v>
      </c>
      <c r="B20" s="78"/>
      <c r="C20" s="78"/>
      <c r="D20" s="79">
        <f>MAX(D8:D16)</f>
        <v>16.5321</v>
      </c>
      <c r="E20" s="78"/>
      <c r="F20" s="79">
        <f>MAX(F8:F16)</f>
        <v>46.785200000000003</v>
      </c>
      <c r="G20" s="78"/>
      <c r="H20" s="79">
        <f>MAX(H8:H16)</f>
        <v>56.339500000000001</v>
      </c>
      <c r="I20" s="78"/>
      <c r="J20" s="79">
        <f>MAX(J8:J16)</f>
        <v>64.2727</v>
      </c>
      <c r="K20" s="78"/>
      <c r="L20" s="79">
        <f>MAX(L8:L16)</f>
        <v>40.982199999999999</v>
      </c>
      <c r="M20" s="78"/>
      <c r="N20" s="79">
        <f>MAX(N8:N16)</f>
        <v>28.787299999999998</v>
      </c>
      <c r="O20" s="78"/>
      <c r="P20" s="79">
        <f>MAX(P8:P16)</f>
        <v>18.186800000000002</v>
      </c>
      <c r="Q20" s="78"/>
      <c r="R20" s="79">
        <f>MAX(R8:R16)</f>
        <v>33.572299999999998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44413</v>
      </c>
      <c r="C8" s="65">
        <f>VLOOKUP($A8,'Return Data'!$B$7:$R$2843,4,0)</f>
        <v>276.4633</v>
      </c>
      <c r="D8" s="65">
        <f>VLOOKUP($A8,'Return Data'!$B$7:$R$2843,5,0)</f>
        <v>14.343500000000001</v>
      </c>
      <c r="E8" s="66">
        <f>RANK(D8,D$8:D$14,0)</f>
        <v>4</v>
      </c>
      <c r="F8" s="65">
        <f>VLOOKUP($A8,'Return Data'!$B$7:$R$2843,6,0)</f>
        <v>10.222899999999999</v>
      </c>
      <c r="G8" s="66">
        <f>RANK(F8,F$8:F$14,0)</f>
        <v>4</v>
      </c>
      <c r="H8" s="65">
        <f>VLOOKUP($A8,'Return Data'!$B$7:$R$2843,7,0)</f>
        <v>7.3849999999999998</v>
      </c>
      <c r="I8" s="66">
        <f>RANK(H8,H$8:H$14,0)</f>
        <v>4</v>
      </c>
      <c r="J8" s="65">
        <f>VLOOKUP($A8,'Return Data'!$B$7:$R$2843,8,0)</f>
        <v>7.1109999999999998</v>
      </c>
      <c r="K8" s="66">
        <f>RANK(J8,J$8:J$14,0)</f>
        <v>5</v>
      </c>
      <c r="L8" s="65">
        <f>VLOOKUP($A8,'Return Data'!$B$7:$R$2843,9,0)</f>
        <v>7.9090999999999996</v>
      </c>
      <c r="M8" s="66">
        <f>RANK(L8,L$8:L$14,0)</f>
        <v>4</v>
      </c>
      <c r="N8" s="65">
        <f>VLOOKUP($A8,'Return Data'!$B$7:$R$2843,10,0)</f>
        <v>5.4156000000000004</v>
      </c>
      <c r="O8" s="66">
        <f>RANK(N8,N$8:N$14,0)</f>
        <v>5</v>
      </c>
      <c r="P8" s="65">
        <f>VLOOKUP($A8,'Return Data'!$B$7:$R$2843,11,0)</f>
        <v>5.9619999999999997</v>
      </c>
      <c r="Q8" s="66">
        <f>RANK(P8,P$8:P$14,0)</f>
        <v>3</v>
      </c>
      <c r="R8" s="65">
        <f>VLOOKUP($A8,'Return Data'!$B$7:$R$2843,12,0)</f>
        <v>4.6201999999999996</v>
      </c>
      <c r="S8" s="66">
        <f>RANK(R8,R$8:R$14,0)</f>
        <v>6</v>
      </c>
      <c r="T8" s="65">
        <f>VLOOKUP($A8,'Return Data'!$B$7:$R$2843,13,0)</f>
        <v>5.1239999999999997</v>
      </c>
      <c r="U8" s="66">
        <f>RANK(T8,T$8:T$14,0)</f>
        <v>5</v>
      </c>
      <c r="V8" s="65">
        <f>VLOOKUP($A8,'Return Data'!$B$7:$R$2843,17,0)</f>
        <v>7.2496999999999998</v>
      </c>
      <c r="W8" s="66">
        <f>RANK(V8,V$8:V$14,0)</f>
        <v>4</v>
      </c>
      <c r="X8" s="65">
        <f>VLOOKUP($A8,'Return Data'!$B$7:$R$2843,14,0)</f>
        <v>7.8635999999999999</v>
      </c>
      <c r="Y8" s="66">
        <f>RANK(X8,X$8:X$14,0)</f>
        <v>4</v>
      </c>
      <c r="Z8" s="65">
        <f>VLOOKUP($A8,'Return Data'!$B$7:$R$2843,16,0)</f>
        <v>8.5527999999999995</v>
      </c>
      <c r="AA8" s="67">
        <f>RANK(Z8,Z$8:Z$14,0)</f>
        <v>3</v>
      </c>
    </row>
    <row r="9" spans="1:27" x14ac:dyDescent="0.3">
      <c r="A9" s="63" t="s">
        <v>806</v>
      </c>
      <c r="B9" s="64">
        <f>VLOOKUP($A9,'Return Data'!$B$7:$R$2843,3,0)</f>
        <v>44413</v>
      </c>
      <c r="C9" s="65">
        <f>VLOOKUP($A9,'Return Data'!$B$7:$R$2843,4,0)</f>
        <v>33.8279</v>
      </c>
      <c r="D9" s="65">
        <f>VLOOKUP($A9,'Return Data'!$B$7:$R$2843,5,0)</f>
        <v>-0.43159999999999998</v>
      </c>
      <c r="E9" s="66">
        <f t="shared" ref="E9:E14" si="0">RANK(D9,D$8:D$14,0)</f>
        <v>7</v>
      </c>
      <c r="F9" s="65">
        <f>VLOOKUP($A9,'Return Data'!$B$7:$R$2843,6,0)</f>
        <v>4.1014999999999997</v>
      </c>
      <c r="G9" s="66">
        <f t="shared" ref="G9:G14" si="1">RANK(F9,F$8:F$14,0)</f>
        <v>7</v>
      </c>
      <c r="H9" s="65">
        <f>VLOOKUP($A9,'Return Data'!$B$7:$R$2843,7,0)</f>
        <v>4.9989999999999997</v>
      </c>
      <c r="I9" s="66">
        <f t="shared" ref="I9:I14" si="2">RANK(H9,H$8:H$14,0)</f>
        <v>6</v>
      </c>
      <c r="J9" s="65">
        <f>VLOOKUP($A9,'Return Data'!$B$7:$R$2843,8,0)</f>
        <v>7.3578000000000001</v>
      </c>
      <c r="K9" s="66">
        <f t="shared" ref="K9:K14" si="3">RANK(J9,J$8:J$14,0)</f>
        <v>4</v>
      </c>
      <c r="L9" s="65">
        <f>VLOOKUP($A9,'Return Data'!$B$7:$R$2843,9,0)</f>
        <v>6.8053999999999997</v>
      </c>
      <c r="M9" s="66">
        <f t="shared" ref="M9:M14" si="4">RANK(L9,L$8:L$14,0)</f>
        <v>6</v>
      </c>
      <c r="N9" s="65">
        <f>VLOOKUP($A9,'Return Data'!$B$7:$R$2843,10,0)</f>
        <v>5.0815999999999999</v>
      </c>
      <c r="O9" s="66">
        <f t="shared" ref="O9:O14" si="5">RANK(N9,N$8:N$14,0)</f>
        <v>6</v>
      </c>
      <c r="P9" s="65">
        <f>VLOOKUP($A9,'Return Data'!$B$7:$R$2843,11,0)</f>
        <v>4.5380000000000003</v>
      </c>
      <c r="Q9" s="66">
        <f t="shared" ref="Q9:Q14" si="6">RANK(P9,P$8:P$14,0)</f>
        <v>7</v>
      </c>
      <c r="R9" s="65">
        <f>VLOOKUP($A9,'Return Data'!$B$7:$R$2843,12,0)</f>
        <v>4.6712999999999996</v>
      </c>
      <c r="S9" s="66">
        <f t="shared" ref="S9:S14" si="7">RANK(R9,R$8:R$14,0)</f>
        <v>5</v>
      </c>
      <c r="T9" s="65">
        <f>VLOOKUP($A9,'Return Data'!$B$7:$R$2843,13,0)</f>
        <v>5.0911999999999997</v>
      </c>
      <c r="U9" s="66">
        <f t="shared" ref="U9:U14" si="8">RANK(T9,T$8:T$14,0)</f>
        <v>6</v>
      </c>
      <c r="V9" s="65">
        <f>VLOOKUP($A9,'Return Data'!$B$7:$R$2843,17,0)</f>
        <v>6.2313000000000001</v>
      </c>
      <c r="W9" s="66">
        <f t="shared" ref="W9:W13" si="9">RANK(V9,V$8:V$14,0)</f>
        <v>6</v>
      </c>
      <c r="X9" s="65">
        <f>VLOOKUP($A9,'Return Data'!$B$7:$R$2843,14,0)</f>
        <v>6.7435</v>
      </c>
      <c r="Y9" s="66">
        <f t="shared" ref="Y9:Y13" si="10">RANK(X9,X$8:X$14,0)</f>
        <v>5</v>
      </c>
      <c r="Z9" s="65">
        <f>VLOOKUP($A9,'Return Data'!$B$7:$R$2843,16,0)</f>
        <v>7.0834000000000001</v>
      </c>
      <c r="AA9" s="67">
        <f t="shared" ref="AA9:AA14" si="11">RANK(Z9,Z$8:Z$14,0)</f>
        <v>7</v>
      </c>
    </row>
    <row r="10" spans="1:27" x14ac:dyDescent="0.3">
      <c r="A10" s="63" t="s">
        <v>808</v>
      </c>
      <c r="B10" s="64">
        <f>VLOOKUP($A10,'Return Data'!$B$7:$R$2843,3,0)</f>
        <v>44413</v>
      </c>
      <c r="C10" s="65">
        <f>VLOOKUP($A10,'Return Data'!$B$7:$R$2843,4,0)</f>
        <v>39.132899999999999</v>
      </c>
      <c r="D10" s="65">
        <f>VLOOKUP($A10,'Return Data'!$B$7:$R$2843,5,0)</f>
        <v>6.0636999999999999</v>
      </c>
      <c r="E10" s="66">
        <f t="shared" si="0"/>
        <v>6</v>
      </c>
      <c r="F10" s="65">
        <f>VLOOKUP($A10,'Return Data'!$B$7:$R$2843,6,0)</f>
        <v>8.8673000000000002</v>
      </c>
      <c r="G10" s="66">
        <f t="shared" si="1"/>
        <v>5</v>
      </c>
      <c r="H10" s="65">
        <f>VLOOKUP($A10,'Return Data'!$B$7:$R$2843,7,0)</f>
        <v>3.7736000000000001</v>
      </c>
      <c r="I10" s="66">
        <f t="shared" si="2"/>
        <v>7</v>
      </c>
      <c r="J10" s="65">
        <f>VLOOKUP($A10,'Return Data'!$B$7:$R$2843,8,0)</f>
        <v>5.5147000000000004</v>
      </c>
      <c r="K10" s="66">
        <f t="shared" si="3"/>
        <v>7</v>
      </c>
      <c r="L10" s="65">
        <f>VLOOKUP($A10,'Return Data'!$B$7:$R$2843,9,0)</f>
        <v>7.2138</v>
      </c>
      <c r="M10" s="66">
        <f t="shared" si="4"/>
        <v>5</v>
      </c>
      <c r="N10" s="65">
        <f>VLOOKUP($A10,'Return Data'!$B$7:$R$2843,10,0)</f>
        <v>6.1954000000000002</v>
      </c>
      <c r="O10" s="66">
        <f t="shared" si="5"/>
        <v>4</v>
      </c>
      <c r="P10" s="65">
        <f>VLOOKUP($A10,'Return Data'!$B$7:$R$2843,11,0)</f>
        <v>5.8487999999999998</v>
      </c>
      <c r="Q10" s="66">
        <f t="shared" si="6"/>
        <v>4</v>
      </c>
      <c r="R10" s="65">
        <f>VLOOKUP($A10,'Return Data'!$B$7:$R$2843,12,0)</f>
        <v>5.5015000000000001</v>
      </c>
      <c r="S10" s="66">
        <f t="shared" si="7"/>
        <v>3</v>
      </c>
      <c r="T10" s="65">
        <f>VLOOKUP($A10,'Return Data'!$B$7:$R$2843,13,0)</f>
        <v>6.2042999999999999</v>
      </c>
      <c r="U10" s="66">
        <f t="shared" si="8"/>
        <v>2</v>
      </c>
      <c r="V10" s="65">
        <f>VLOOKUP($A10,'Return Data'!$B$7:$R$2843,17,0)</f>
        <v>7.7488999999999999</v>
      </c>
      <c r="W10" s="66">
        <f t="shared" si="9"/>
        <v>3</v>
      </c>
      <c r="X10" s="65">
        <f>VLOOKUP($A10,'Return Data'!$B$7:$R$2843,14,0)</f>
        <v>8.0234000000000005</v>
      </c>
      <c r="Y10" s="66">
        <f t="shared" si="10"/>
        <v>3</v>
      </c>
      <c r="Z10" s="65">
        <f>VLOOKUP($A10,'Return Data'!$B$7:$R$2843,16,0)</f>
        <v>8.3553999999999995</v>
      </c>
      <c r="AA10" s="67">
        <f t="shared" si="11"/>
        <v>4</v>
      </c>
    </row>
    <row r="11" spans="1:27" x14ac:dyDescent="0.3">
      <c r="A11" s="63" t="s">
        <v>810</v>
      </c>
      <c r="B11" s="64">
        <f>VLOOKUP($A11,'Return Data'!$B$7:$R$2843,3,0)</f>
        <v>44413</v>
      </c>
      <c r="C11" s="65">
        <f>VLOOKUP($A11,'Return Data'!$B$7:$R$2843,4,0)</f>
        <v>353.24349999999998</v>
      </c>
      <c r="D11" s="65">
        <f>VLOOKUP($A11,'Return Data'!$B$7:$R$2843,5,0)</f>
        <v>16.012599999999999</v>
      </c>
      <c r="E11" s="66">
        <f t="shared" si="0"/>
        <v>3</v>
      </c>
      <c r="F11" s="65">
        <f>VLOOKUP($A11,'Return Data'!$B$7:$R$2843,6,0)</f>
        <v>10.959199999999999</v>
      </c>
      <c r="G11" s="66">
        <f t="shared" si="1"/>
        <v>3</v>
      </c>
      <c r="H11" s="65">
        <f>VLOOKUP($A11,'Return Data'!$B$7:$R$2843,7,0)</f>
        <v>8.3756000000000004</v>
      </c>
      <c r="I11" s="66">
        <f t="shared" si="2"/>
        <v>3</v>
      </c>
      <c r="J11" s="65">
        <f>VLOOKUP($A11,'Return Data'!$B$7:$R$2843,8,0)</f>
        <v>11.6191</v>
      </c>
      <c r="K11" s="66">
        <f t="shared" si="3"/>
        <v>2</v>
      </c>
      <c r="L11" s="65">
        <f>VLOOKUP($A11,'Return Data'!$B$7:$R$2843,9,0)</f>
        <v>8.6706000000000003</v>
      </c>
      <c r="M11" s="66">
        <f t="shared" si="4"/>
        <v>3</v>
      </c>
      <c r="N11" s="65">
        <f>VLOOKUP($A11,'Return Data'!$B$7:$R$2843,10,0)</f>
        <v>8.5434000000000001</v>
      </c>
      <c r="O11" s="66">
        <f t="shared" si="5"/>
        <v>1</v>
      </c>
      <c r="P11" s="65">
        <f>VLOOKUP($A11,'Return Data'!$B$7:$R$2843,11,0)</f>
        <v>5.6464999999999996</v>
      </c>
      <c r="Q11" s="66">
        <f t="shared" si="6"/>
        <v>5</v>
      </c>
      <c r="R11" s="65">
        <f>VLOOKUP($A11,'Return Data'!$B$7:$R$2843,12,0)</f>
        <v>6.2263999999999999</v>
      </c>
      <c r="S11" s="66">
        <f t="shared" si="7"/>
        <v>1</v>
      </c>
      <c r="T11" s="65">
        <f>VLOOKUP($A11,'Return Data'!$B$7:$R$2843,13,0)</f>
        <v>6.9383999999999997</v>
      </c>
      <c r="U11" s="66">
        <f t="shared" si="8"/>
        <v>1</v>
      </c>
      <c r="V11" s="65">
        <f>VLOOKUP($A11,'Return Data'!$B$7:$R$2843,17,0)</f>
        <v>8.5276999999999994</v>
      </c>
      <c r="W11" s="66">
        <f t="shared" si="9"/>
        <v>2</v>
      </c>
      <c r="X11" s="65">
        <f>VLOOKUP($A11,'Return Data'!$B$7:$R$2843,14,0)</f>
        <v>8.5446000000000009</v>
      </c>
      <c r="Y11" s="66">
        <f t="shared" si="10"/>
        <v>2</v>
      </c>
      <c r="Z11" s="65">
        <f>VLOOKUP($A11,'Return Data'!$B$7:$R$2843,16,0)</f>
        <v>8.8353000000000002</v>
      </c>
      <c r="AA11" s="67">
        <f t="shared" si="11"/>
        <v>1</v>
      </c>
    </row>
    <row r="12" spans="1:27" x14ac:dyDescent="0.3">
      <c r="A12" s="63" t="s">
        <v>811</v>
      </c>
      <c r="B12" s="64">
        <f>VLOOKUP($A12,'Return Data'!$B$7:$R$2843,3,0)</f>
        <v>44413</v>
      </c>
      <c r="C12" s="65">
        <f>VLOOKUP($A12,'Return Data'!$B$7:$R$2843,4,0)</f>
        <v>1194.1701</v>
      </c>
      <c r="D12" s="65">
        <f>VLOOKUP($A12,'Return Data'!$B$7:$R$2843,5,0)</f>
        <v>32.617699999999999</v>
      </c>
      <c r="E12" s="66">
        <f t="shared" si="0"/>
        <v>1</v>
      </c>
      <c r="F12" s="65">
        <f>VLOOKUP($A12,'Return Data'!$B$7:$R$2843,6,0)</f>
        <v>16.547999999999998</v>
      </c>
      <c r="G12" s="66">
        <f t="shared" si="1"/>
        <v>1</v>
      </c>
      <c r="H12" s="65">
        <f>VLOOKUP($A12,'Return Data'!$B$7:$R$2843,7,0)</f>
        <v>10.5006</v>
      </c>
      <c r="I12" s="66">
        <f t="shared" si="2"/>
        <v>1</v>
      </c>
      <c r="J12" s="65">
        <f>VLOOKUP($A12,'Return Data'!$B$7:$R$2843,8,0)</f>
        <v>12.059100000000001</v>
      </c>
      <c r="K12" s="66">
        <f t="shared" si="3"/>
        <v>1</v>
      </c>
      <c r="L12" s="65">
        <f>VLOOKUP($A12,'Return Data'!$B$7:$R$2843,9,0)</f>
        <v>11.6427</v>
      </c>
      <c r="M12" s="66">
        <f t="shared" si="4"/>
        <v>1</v>
      </c>
      <c r="N12" s="65">
        <f>VLOOKUP($A12,'Return Data'!$B$7:$R$2843,10,0)</f>
        <v>7.3635999999999999</v>
      </c>
      <c r="O12" s="66">
        <f t="shared" si="5"/>
        <v>2</v>
      </c>
      <c r="P12" s="65">
        <f>VLOOKUP($A12,'Return Data'!$B$7:$R$2843,11,0)</f>
        <v>7.5430999999999999</v>
      </c>
      <c r="Q12" s="66">
        <f t="shared" si="6"/>
        <v>1</v>
      </c>
      <c r="R12" s="65">
        <f>VLOOKUP($A12,'Return Data'!$B$7:$R$2843,12,0)</f>
        <v>5.5862999999999996</v>
      </c>
      <c r="S12" s="66">
        <f t="shared" si="7"/>
        <v>2</v>
      </c>
      <c r="T12" s="65">
        <f>VLOOKUP($A12,'Return Data'!$B$7:$R$2843,13,0)</f>
        <v>6.2001999999999997</v>
      </c>
      <c r="U12" s="66">
        <f t="shared" si="8"/>
        <v>3</v>
      </c>
      <c r="V12" s="65"/>
      <c r="W12" s="66"/>
      <c r="X12" s="65"/>
      <c r="Y12" s="66"/>
      <c r="Z12" s="65">
        <f>VLOOKUP($A12,'Return Data'!$B$7:$R$2843,16,0)</f>
        <v>8.2820999999999998</v>
      </c>
      <c r="AA12" s="67">
        <f t="shared" si="11"/>
        <v>5</v>
      </c>
    </row>
    <row r="13" spans="1:27" x14ac:dyDescent="0.3">
      <c r="A13" s="63" t="s">
        <v>814</v>
      </c>
      <c r="B13" s="64">
        <f>VLOOKUP($A13,'Return Data'!$B$7:$R$2843,3,0)</f>
        <v>44413</v>
      </c>
      <c r="C13" s="65">
        <f>VLOOKUP($A13,'Return Data'!$B$7:$R$2843,4,0)</f>
        <v>36.8752</v>
      </c>
      <c r="D13" s="65">
        <f>VLOOKUP($A13,'Return Data'!$B$7:$R$2843,5,0)</f>
        <v>16.141300000000001</v>
      </c>
      <c r="E13" s="66">
        <f t="shared" si="0"/>
        <v>2</v>
      </c>
      <c r="F13" s="65">
        <f>VLOOKUP($A13,'Return Data'!$B$7:$R$2843,6,0)</f>
        <v>14.005599999999999</v>
      </c>
      <c r="G13" s="66">
        <f t="shared" si="1"/>
        <v>2</v>
      </c>
      <c r="H13" s="65">
        <f>VLOOKUP($A13,'Return Data'!$B$7:$R$2843,7,0)</f>
        <v>10.0732</v>
      </c>
      <c r="I13" s="66">
        <f t="shared" si="2"/>
        <v>2</v>
      </c>
      <c r="J13" s="65">
        <f>VLOOKUP($A13,'Return Data'!$B$7:$R$2843,8,0)</f>
        <v>9.3376999999999999</v>
      </c>
      <c r="K13" s="66">
        <f t="shared" si="3"/>
        <v>3</v>
      </c>
      <c r="L13" s="65">
        <f>VLOOKUP($A13,'Return Data'!$B$7:$R$2843,9,0)</f>
        <v>10.414199999999999</v>
      </c>
      <c r="M13" s="66">
        <f t="shared" si="4"/>
        <v>2</v>
      </c>
      <c r="N13" s="65">
        <f>VLOOKUP($A13,'Return Data'!$B$7:$R$2843,10,0)</f>
        <v>6.3399000000000001</v>
      </c>
      <c r="O13" s="66">
        <f t="shared" si="5"/>
        <v>3</v>
      </c>
      <c r="P13" s="65">
        <f>VLOOKUP($A13,'Return Data'!$B$7:$R$2843,11,0)</f>
        <v>6.9988999999999999</v>
      </c>
      <c r="Q13" s="66">
        <f t="shared" si="6"/>
        <v>2</v>
      </c>
      <c r="R13" s="65">
        <f>VLOOKUP($A13,'Return Data'!$B$7:$R$2843,12,0)</f>
        <v>5.3657000000000004</v>
      </c>
      <c r="S13" s="66">
        <f t="shared" si="7"/>
        <v>4</v>
      </c>
      <c r="T13" s="65">
        <f>VLOOKUP($A13,'Return Data'!$B$7:$R$2843,13,0)</f>
        <v>6.0335999999999999</v>
      </c>
      <c r="U13" s="66">
        <f t="shared" si="8"/>
        <v>4</v>
      </c>
      <c r="V13" s="65">
        <f>VLOOKUP($A13,'Return Data'!$B$7:$R$2843,17,0)</f>
        <v>8.8535000000000004</v>
      </c>
      <c r="W13" s="66">
        <f t="shared" si="9"/>
        <v>1</v>
      </c>
      <c r="X13" s="65">
        <f>VLOOKUP($A13,'Return Data'!$B$7:$R$2843,14,0)</f>
        <v>8.9769000000000005</v>
      </c>
      <c r="Y13" s="66">
        <f t="shared" si="10"/>
        <v>1</v>
      </c>
      <c r="Z13" s="65">
        <f>VLOOKUP($A13,'Return Data'!$B$7:$R$2843,16,0)</f>
        <v>8.6082999999999998</v>
      </c>
      <c r="AA13" s="67">
        <f t="shared" si="11"/>
        <v>2</v>
      </c>
    </row>
    <row r="14" spans="1:27" x14ac:dyDescent="0.3">
      <c r="A14" s="63" t="s">
        <v>815</v>
      </c>
      <c r="B14" s="64">
        <f>VLOOKUP($A14,'Return Data'!$B$7:$R$2843,3,0)</f>
        <v>44413</v>
      </c>
      <c r="C14" s="65">
        <f>VLOOKUP($A14,'Return Data'!$B$7:$R$2843,4,0)</f>
        <v>1231.5483999999999</v>
      </c>
      <c r="D14" s="65">
        <f>VLOOKUP($A14,'Return Data'!$B$7:$R$2843,5,0)</f>
        <v>10.4383</v>
      </c>
      <c r="E14" s="66">
        <f t="shared" si="0"/>
        <v>5</v>
      </c>
      <c r="F14" s="65">
        <f>VLOOKUP($A14,'Return Data'!$B$7:$R$2843,6,0)</f>
        <v>6.6938000000000004</v>
      </c>
      <c r="G14" s="66">
        <f t="shared" si="1"/>
        <v>6</v>
      </c>
      <c r="H14" s="65">
        <f>VLOOKUP($A14,'Return Data'!$B$7:$R$2843,7,0)</f>
        <v>5.5867000000000004</v>
      </c>
      <c r="I14" s="66">
        <f t="shared" si="2"/>
        <v>5</v>
      </c>
      <c r="J14" s="65">
        <f>VLOOKUP($A14,'Return Data'!$B$7:$R$2843,8,0)</f>
        <v>6.62</v>
      </c>
      <c r="K14" s="66">
        <f t="shared" si="3"/>
        <v>6</v>
      </c>
      <c r="L14" s="65">
        <f>VLOOKUP($A14,'Return Data'!$B$7:$R$2843,9,0)</f>
        <v>5.9305000000000003</v>
      </c>
      <c r="M14" s="66">
        <f t="shared" si="4"/>
        <v>7</v>
      </c>
      <c r="N14" s="65">
        <f>VLOOKUP($A14,'Return Data'!$B$7:$R$2843,10,0)</f>
        <v>4.8509000000000002</v>
      </c>
      <c r="O14" s="66">
        <f t="shared" si="5"/>
        <v>7</v>
      </c>
      <c r="P14" s="65">
        <f>VLOOKUP($A14,'Return Data'!$B$7:$R$2843,11,0)</f>
        <v>5.2582000000000004</v>
      </c>
      <c r="Q14" s="66">
        <f t="shared" si="6"/>
        <v>6</v>
      </c>
      <c r="R14" s="65">
        <f>VLOOKUP($A14,'Return Data'!$B$7:$R$2843,12,0)</f>
        <v>4.4031000000000002</v>
      </c>
      <c r="S14" s="66">
        <f t="shared" si="7"/>
        <v>7</v>
      </c>
      <c r="T14" s="65">
        <f>VLOOKUP($A14,'Return Data'!$B$7:$R$2843,13,0)</f>
        <v>4.6996000000000002</v>
      </c>
      <c r="U14" s="66">
        <f t="shared" si="8"/>
        <v>7</v>
      </c>
      <c r="V14" s="65">
        <f>VLOOKUP($A14,'Return Data'!$B$7:$R$2843,17,0)</f>
        <v>6.9409999999999998</v>
      </c>
      <c r="W14" s="66">
        <f t="shared" ref="W14" si="12">RANK(V14,V$8:V$14,0)</f>
        <v>5</v>
      </c>
      <c r="X14" s="65"/>
      <c r="Y14" s="66"/>
      <c r="Z14" s="65">
        <f>VLOOKUP($A14,'Return Data'!$B$7:$R$2843,16,0)</f>
        <v>7.8171999999999997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13.59792857142857</v>
      </c>
      <c r="E16" s="74"/>
      <c r="F16" s="75">
        <f>AVERAGE(F8:F14)</f>
        <v>10.199757142857141</v>
      </c>
      <c r="G16" s="74"/>
      <c r="H16" s="75">
        <f>AVERAGE(H8:H14)</f>
        <v>7.2419571428571432</v>
      </c>
      <c r="I16" s="74"/>
      <c r="J16" s="75">
        <f>AVERAGE(J8:J14)</f>
        <v>8.5170571428571424</v>
      </c>
      <c r="K16" s="74"/>
      <c r="L16" s="75">
        <f>AVERAGE(L8:L14)</f>
        <v>8.369471428571428</v>
      </c>
      <c r="M16" s="74"/>
      <c r="N16" s="75">
        <f>AVERAGE(N8:N14)</f>
        <v>6.2557714285714283</v>
      </c>
      <c r="O16" s="74"/>
      <c r="P16" s="75">
        <f>AVERAGE(P8:P14)</f>
        <v>5.9707857142857153</v>
      </c>
      <c r="Q16" s="74"/>
      <c r="R16" s="75">
        <f>AVERAGE(R8:R14)</f>
        <v>5.1963571428571429</v>
      </c>
      <c r="S16" s="74"/>
      <c r="T16" s="75">
        <f>AVERAGE(T8:T14)</f>
        <v>5.7559000000000013</v>
      </c>
      <c r="U16" s="74"/>
      <c r="V16" s="75">
        <f>AVERAGE(V8:V14)</f>
        <v>7.5920166666666669</v>
      </c>
      <c r="W16" s="74"/>
      <c r="X16" s="75">
        <f>AVERAGE(X8:X14)</f>
        <v>8.0304000000000002</v>
      </c>
      <c r="Y16" s="74"/>
      <c r="Z16" s="75">
        <f>AVERAGE(Z8:Z14)</f>
        <v>8.2192142857142851</v>
      </c>
      <c r="AA16" s="76"/>
    </row>
    <row r="17" spans="1:27" x14ac:dyDescent="0.3">
      <c r="A17" s="73" t="s">
        <v>28</v>
      </c>
      <c r="B17" s="74"/>
      <c r="C17" s="74"/>
      <c r="D17" s="75">
        <f>MIN(D8:D14)</f>
        <v>-0.43159999999999998</v>
      </c>
      <c r="E17" s="74"/>
      <c r="F17" s="75">
        <f>MIN(F8:F14)</f>
        <v>4.1014999999999997</v>
      </c>
      <c r="G17" s="74"/>
      <c r="H17" s="75">
        <f>MIN(H8:H14)</f>
        <v>3.7736000000000001</v>
      </c>
      <c r="I17" s="74"/>
      <c r="J17" s="75">
        <f>MIN(J8:J14)</f>
        <v>5.5147000000000004</v>
      </c>
      <c r="K17" s="74"/>
      <c r="L17" s="75">
        <f>MIN(L8:L14)</f>
        <v>5.9305000000000003</v>
      </c>
      <c r="M17" s="74"/>
      <c r="N17" s="75">
        <f>MIN(N8:N14)</f>
        <v>4.8509000000000002</v>
      </c>
      <c r="O17" s="74"/>
      <c r="P17" s="75">
        <f>MIN(P8:P14)</f>
        <v>4.5380000000000003</v>
      </c>
      <c r="Q17" s="74"/>
      <c r="R17" s="75">
        <f>MIN(R8:R14)</f>
        <v>4.4031000000000002</v>
      </c>
      <c r="S17" s="74"/>
      <c r="T17" s="75">
        <f>MIN(T8:T14)</f>
        <v>4.6996000000000002</v>
      </c>
      <c r="U17" s="74"/>
      <c r="V17" s="75">
        <f>MIN(V8:V14)</f>
        <v>6.2313000000000001</v>
      </c>
      <c r="W17" s="74"/>
      <c r="X17" s="75">
        <f>MIN(X8:X14)</f>
        <v>6.7435</v>
      </c>
      <c r="Y17" s="74"/>
      <c r="Z17" s="75">
        <f>MIN(Z8:Z14)</f>
        <v>7.0834000000000001</v>
      </c>
      <c r="AA17" s="76"/>
    </row>
    <row r="18" spans="1:27" ht="15" thickBot="1" x14ac:dyDescent="0.35">
      <c r="A18" s="77" t="s">
        <v>29</v>
      </c>
      <c r="B18" s="78"/>
      <c r="C18" s="78"/>
      <c r="D18" s="79">
        <f>MAX(D8:D14)</f>
        <v>32.617699999999999</v>
      </c>
      <c r="E18" s="78"/>
      <c r="F18" s="79">
        <f>MAX(F8:F14)</f>
        <v>16.547999999999998</v>
      </c>
      <c r="G18" s="78"/>
      <c r="H18" s="79">
        <f>MAX(H8:H14)</f>
        <v>10.5006</v>
      </c>
      <c r="I18" s="78"/>
      <c r="J18" s="79">
        <f>MAX(J8:J14)</f>
        <v>12.059100000000001</v>
      </c>
      <c r="K18" s="78"/>
      <c r="L18" s="79">
        <f>MAX(L8:L14)</f>
        <v>11.6427</v>
      </c>
      <c r="M18" s="78"/>
      <c r="N18" s="79">
        <f>MAX(N8:N14)</f>
        <v>8.5434000000000001</v>
      </c>
      <c r="O18" s="78"/>
      <c r="P18" s="79">
        <f>MAX(P8:P14)</f>
        <v>7.5430999999999999</v>
      </c>
      <c r="Q18" s="78"/>
      <c r="R18" s="79">
        <f>MAX(R8:R14)</f>
        <v>6.2263999999999999</v>
      </c>
      <c r="S18" s="78"/>
      <c r="T18" s="79">
        <f>MAX(T8:T14)</f>
        <v>6.9383999999999997</v>
      </c>
      <c r="U18" s="78"/>
      <c r="V18" s="79">
        <f>MAX(V8:V14)</f>
        <v>8.8535000000000004</v>
      </c>
      <c r="W18" s="78"/>
      <c r="X18" s="79">
        <f>MAX(X8:X14)</f>
        <v>8.9769000000000005</v>
      </c>
      <c r="Y18" s="78"/>
      <c r="Z18" s="79">
        <f>MAX(Z8:Z14)</f>
        <v>8.8353000000000002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44413</v>
      </c>
      <c r="C8" s="65">
        <f>VLOOKUP($A8,'Return Data'!$B$7:$R$2843,4,0)</f>
        <v>271.3485</v>
      </c>
      <c r="D8" s="65">
        <f>VLOOKUP($A8,'Return Data'!$B$7:$R$2843,5,0)</f>
        <v>14.1698</v>
      </c>
      <c r="E8" s="66">
        <f>RANK(D8,D$8:D$14,0)</f>
        <v>4</v>
      </c>
      <c r="F8" s="65">
        <f>VLOOKUP($A8,'Return Data'!$B$7:$R$2843,6,0)</f>
        <v>10.034000000000001</v>
      </c>
      <c r="G8" s="66">
        <f>RANK(F8,F$8:F$14,0)</f>
        <v>4</v>
      </c>
      <c r="H8" s="65">
        <f>VLOOKUP($A8,'Return Data'!$B$7:$R$2843,7,0)</f>
        <v>7.2122000000000002</v>
      </c>
      <c r="I8" s="66">
        <f>RANK(H8,H$8:H$14,0)</f>
        <v>4</v>
      </c>
      <c r="J8" s="65">
        <f>VLOOKUP($A8,'Return Data'!$B$7:$R$2843,8,0)</f>
        <v>6.9497999999999998</v>
      </c>
      <c r="K8" s="66">
        <f>RANK(J8,J$8:J$14,0)</f>
        <v>4</v>
      </c>
      <c r="L8" s="65">
        <f>VLOOKUP($A8,'Return Data'!$B$7:$R$2843,9,0)</f>
        <v>7.7530999999999999</v>
      </c>
      <c r="M8" s="66">
        <f>RANK(L8,L$8:L$14,0)</f>
        <v>4</v>
      </c>
      <c r="N8" s="65">
        <f>VLOOKUP($A8,'Return Data'!$B$7:$R$2843,10,0)</f>
        <v>5.2614000000000001</v>
      </c>
      <c r="O8" s="66">
        <f>RANK(N8,N$8:N$14,0)</f>
        <v>5</v>
      </c>
      <c r="P8" s="65">
        <f>VLOOKUP($A8,'Return Data'!$B$7:$R$2843,11,0)</f>
        <v>5.8063000000000002</v>
      </c>
      <c r="Q8" s="66">
        <f>RANK(P8,P$8:P$14,0)</f>
        <v>3</v>
      </c>
      <c r="R8" s="65">
        <f>VLOOKUP($A8,'Return Data'!$B$7:$R$2843,12,0)</f>
        <v>4.4592999999999998</v>
      </c>
      <c r="S8" s="66">
        <f>RANK(R8,R$8:R$14,0)</f>
        <v>5</v>
      </c>
      <c r="T8" s="65">
        <f>VLOOKUP($A8,'Return Data'!$B$7:$R$2843,13,0)</f>
        <v>4.9564000000000004</v>
      </c>
      <c r="U8" s="66">
        <f>RANK(T8,T$8:T$14,0)</f>
        <v>5</v>
      </c>
      <c r="V8" s="65">
        <f>VLOOKUP($A8,'Return Data'!$B$7:$R$2843,17,0)</f>
        <v>7.0533000000000001</v>
      </c>
      <c r="W8" s="66">
        <f>RANK(V8,V$8:V$14,0)</f>
        <v>4</v>
      </c>
      <c r="X8" s="65">
        <f>VLOOKUP($A8,'Return Data'!$B$7:$R$2843,14,0)</f>
        <v>7.6512000000000002</v>
      </c>
      <c r="Y8" s="66">
        <f>RANK(X8,X$8:X$14,0)</f>
        <v>4</v>
      </c>
      <c r="Z8" s="65">
        <f>VLOOKUP($A8,'Return Data'!$B$7:$R$2843,16,0)</f>
        <v>8.4007000000000005</v>
      </c>
      <c r="AA8" s="67">
        <f>RANK(Z8,Z$8:Z$14,0)</f>
        <v>1</v>
      </c>
    </row>
    <row r="9" spans="1:27" x14ac:dyDescent="0.3">
      <c r="A9" s="63" t="s">
        <v>805</v>
      </c>
      <c r="B9" s="64">
        <f>VLOOKUP($A9,'Return Data'!$B$7:$R$2843,3,0)</f>
        <v>44413</v>
      </c>
      <c r="C9" s="65">
        <f>VLOOKUP($A9,'Return Data'!$B$7:$R$2843,4,0)</f>
        <v>31.860600000000002</v>
      </c>
      <c r="D9" s="65">
        <f>VLOOKUP($A9,'Return Data'!$B$7:$R$2843,5,0)</f>
        <v>-1.0309999999999999</v>
      </c>
      <c r="E9" s="66">
        <f t="shared" ref="E9:E14" si="0">RANK(D9,D$8:D$14,0)</f>
        <v>7</v>
      </c>
      <c r="F9" s="65">
        <f>VLOOKUP($A9,'Return Data'!$B$7:$R$2843,6,0)</f>
        <v>3.4378000000000002</v>
      </c>
      <c r="G9" s="66">
        <f t="shared" ref="G9:G14" si="1">RANK(F9,F$8:F$14,0)</f>
        <v>7</v>
      </c>
      <c r="H9" s="65">
        <f>VLOOKUP($A9,'Return Data'!$B$7:$R$2843,7,0)</f>
        <v>4.3078000000000003</v>
      </c>
      <c r="I9" s="66">
        <f t="shared" ref="I9:I14" si="2">RANK(H9,H$8:H$14,0)</f>
        <v>6</v>
      </c>
      <c r="J9" s="65">
        <f>VLOOKUP($A9,'Return Data'!$B$7:$R$2843,8,0)</f>
        <v>6.6698000000000004</v>
      </c>
      <c r="K9" s="66">
        <f t="shared" ref="K9:K14" si="3">RANK(J9,J$8:J$14,0)</f>
        <v>5</v>
      </c>
      <c r="L9" s="65">
        <f>VLOOKUP($A9,'Return Data'!$B$7:$R$2843,9,0)</f>
        <v>6.1181999999999999</v>
      </c>
      <c r="M9" s="66">
        <f t="shared" ref="M9:M14" si="4">RANK(L9,L$8:L$14,0)</f>
        <v>6</v>
      </c>
      <c r="N9" s="65">
        <f>VLOOKUP($A9,'Return Data'!$B$7:$R$2843,10,0)</f>
        <v>4.4004000000000003</v>
      </c>
      <c r="O9" s="66">
        <f t="shared" ref="O9:O14" si="5">RANK(N9,N$8:N$14,0)</f>
        <v>6</v>
      </c>
      <c r="P9" s="65">
        <f>VLOOKUP($A9,'Return Data'!$B$7:$R$2843,11,0)</f>
        <v>3.8843000000000001</v>
      </c>
      <c r="Q9" s="66">
        <f t="shared" ref="Q9:Q14" si="6">RANK(P9,P$8:P$14,0)</f>
        <v>7</v>
      </c>
      <c r="R9" s="65">
        <f>VLOOKUP($A9,'Return Data'!$B$7:$R$2843,12,0)</f>
        <v>4.0129000000000001</v>
      </c>
      <c r="S9" s="66">
        <f t="shared" ref="S9:S14" si="7">RANK(R9,R$8:R$14,0)</f>
        <v>6</v>
      </c>
      <c r="T9" s="65">
        <f>VLOOKUP($A9,'Return Data'!$B$7:$R$2843,13,0)</f>
        <v>4.3977000000000004</v>
      </c>
      <c r="U9" s="66">
        <f t="shared" ref="U9:U14" si="8">RANK(T9,T$8:T$14,0)</f>
        <v>6</v>
      </c>
      <c r="V9" s="65">
        <f>VLOOKUP($A9,'Return Data'!$B$7:$R$2843,17,0)</f>
        <v>5.5415000000000001</v>
      </c>
      <c r="W9" s="66">
        <f t="shared" ref="W9:W11" si="9">RANK(V9,V$8:V$14,0)</f>
        <v>6</v>
      </c>
      <c r="X9" s="65">
        <f>VLOOKUP($A9,'Return Data'!$B$7:$R$2843,14,0)</f>
        <v>6.0995999999999997</v>
      </c>
      <c r="Y9" s="66">
        <f t="shared" ref="Y9:Y11" si="10">RANK(X9,X$8:X$14,0)</f>
        <v>5</v>
      </c>
      <c r="Z9" s="65">
        <f>VLOOKUP($A9,'Return Data'!$B$7:$R$2843,16,0)</f>
        <v>5.8747999999999996</v>
      </c>
      <c r="AA9" s="67">
        <f t="shared" ref="AA9:AA14" si="11">RANK(Z9,Z$8:Z$14,0)</f>
        <v>7</v>
      </c>
    </row>
    <row r="10" spans="1:27" x14ac:dyDescent="0.3">
      <c r="A10" s="63" t="s">
        <v>807</v>
      </c>
      <c r="B10" s="64">
        <f>VLOOKUP($A10,'Return Data'!$B$7:$R$2843,3,0)</f>
        <v>44413</v>
      </c>
      <c r="C10" s="65">
        <f>VLOOKUP($A10,'Return Data'!$B$7:$R$2843,4,0)</f>
        <v>38.7119</v>
      </c>
      <c r="D10" s="65">
        <f>VLOOKUP($A10,'Return Data'!$B$7:$R$2843,5,0)</f>
        <v>5.8467000000000002</v>
      </c>
      <c r="E10" s="66">
        <f t="shared" si="0"/>
        <v>6</v>
      </c>
      <c r="F10" s="65">
        <f>VLOOKUP($A10,'Return Data'!$B$7:$R$2843,6,0)</f>
        <v>8.6491000000000007</v>
      </c>
      <c r="G10" s="66">
        <f t="shared" si="1"/>
        <v>5</v>
      </c>
      <c r="H10" s="65">
        <f>VLOOKUP($A10,'Return Data'!$B$7:$R$2843,7,0)</f>
        <v>3.5314000000000001</v>
      </c>
      <c r="I10" s="66">
        <f t="shared" si="2"/>
        <v>7</v>
      </c>
      <c r="J10" s="65">
        <f>VLOOKUP($A10,'Return Data'!$B$7:$R$2843,8,0)</f>
        <v>5.2705000000000002</v>
      </c>
      <c r="K10" s="66">
        <f t="shared" si="3"/>
        <v>7</v>
      </c>
      <c r="L10" s="65">
        <f>VLOOKUP($A10,'Return Data'!$B$7:$R$2843,9,0)</f>
        <v>6.9664999999999999</v>
      </c>
      <c r="M10" s="66">
        <f t="shared" si="4"/>
        <v>5</v>
      </c>
      <c r="N10" s="65">
        <f>VLOOKUP($A10,'Return Data'!$B$7:$R$2843,10,0)</f>
        <v>5.9416000000000002</v>
      </c>
      <c r="O10" s="66">
        <f t="shared" si="5"/>
        <v>4</v>
      </c>
      <c r="P10" s="65">
        <f>VLOOKUP($A10,'Return Data'!$B$7:$R$2843,11,0)</f>
        <v>5.5918999999999999</v>
      </c>
      <c r="Q10" s="66">
        <f t="shared" si="6"/>
        <v>4</v>
      </c>
      <c r="R10" s="65">
        <f>VLOOKUP($A10,'Return Data'!$B$7:$R$2843,12,0)</f>
        <v>5.2415000000000003</v>
      </c>
      <c r="S10" s="66">
        <f t="shared" si="7"/>
        <v>2</v>
      </c>
      <c r="T10" s="65">
        <f>VLOOKUP($A10,'Return Data'!$B$7:$R$2843,13,0)</f>
        <v>5.9390000000000001</v>
      </c>
      <c r="U10" s="66">
        <f t="shared" si="8"/>
        <v>2</v>
      </c>
      <c r="V10" s="65">
        <f>VLOOKUP($A10,'Return Data'!$B$7:$R$2843,17,0)</f>
        <v>7.5263</v>
      </c>
      <c r="W10" s="66">
        <f t="shared" si="9"/>
        <v>3</v>
      </c>
      <c r="X10" s="65">
        <f>VLOOKUP($A10,'Return Data'!$B$7:$R$2843,14,0)</f>
        <v>7.8207000000000004</v>
      </c>
      <c r="Y10" s="66">
        <f t="shared" si="10"/>
        <v>2</v>
      </c>
      <c r="Z10" s="65">
        <f>VLOOKUP($A10,'Return Data'!$B$7:$R$2843,16,0)</f>
        <v>8.1226000000000003</v>
      </c>
      <c r="AA10" s="67">
        <f t="shared" si="11"/>
        <v>2</v>
      </c>
    </row>
    <row r="11" spans="1:27" x14ac:dyDescent="0.3">
      <c r="A11" s="63" t="s">
        <v>809</v>
      </c>
      <c r="B11" s="64">
        <f>VLOOKUP($A11,'Return Data'!$B$7:$R$2843,3,0)</f>
        <v>44413</v>
      </c>
      <c r="C11" s="65">
        <f>VLOOKUP($A11,'Return Data'!$B$7:$R$2843,4,0)</f>
        <v>331.95170000000002</v>
      </c>
      <c r="D11" s="65">
        <f>VLOOKUP($A11,'Return Data'!$B$7:$R$2843,5,0)</f>
        <v>15.2903</v>
      </c>
      <c r="E11" s="66">
        <f t="shared" si="0"/>
        <v>3</v>
      </c>
      <c r="F11" s="65">
        <f>VLOOKUP($A11,'Return Data'!$B$7:$R$2843,6,0)</f>
        <v>10.238200000000001</v>
      </c>
      <c r="G11" s="66">
        <f t="shared" si="1"/>
        <v>3</v>
      </c>
      <c r="H11" s="65">
        <f>VLOOKUP($A11,'Return Data'!$B$7:$R$2843,7,0)</f>
        <v>7.6547000000000001</v>
      </c>
      <c r="I11" s="66">
        <f t="shared" si="2"/>
        <v>3</v>
      </c>
      <c r="J11" s="65">
        <f>VLOOKUP($A11,'Return Data'!$B$7:$R$2843,8,0)</f>
        <v>10.8956</v>
      </c>
      <c r="K11" s="66">
        <f t="shared" si="3"/>
        <v>2</v>
      </c>
      <c r="L11" s="65">
        <f>VLOOKUP($A11,'Return Data'!$B$7:$R$2843,9,0)</f>
        <v>7.9451999999999998</v>
      </c>
      <c r="M11" s="66">
        <f t="shared" si="4"/>
        <v>3</v>
      </c>
      <c r="N11" s="65">
        <f>VLOOKUP($A11,'Return Data'!$B$7:$R$2843,10,0)</f>
        <v>7.8083999999999998</v>
      </c>
      <c r="O11" s="66">
        <f t="shared" si="5"/>
        <v>1</v>
      </c>
      <c r="P11" s="65">
        <f>VLOOKUP($A11,'Return Data'!$B$7:$R$2843,11,0)</f>
        <v>4.9074999999999998</v>
      </c>
      <c r="Q11" s="66">
        <f t="shared" si="6"/>
        <v>5</v>
      </c>
      <c r="R11" s="65">
        <f>VLOOKUP($A11,'Return Data'!$B$7:$R$2843,12,0)</f>
        <v>5.4748999999999999</v>
      </c>
      <c r="S11" s="66">
        <f t="shared" si="7"/>
        <v>1</v>
      </c>
      <c r="T11" s="65">
        <f>VLOOKUP($A11,'Return Data'!$B$7:$R$2843,13,0)</f>
        <v>6.1712999999999996</v>
      </c>
      <c r="U11" s="66">
        <f t="shared" si="8"/>
        <v>1</v>
      </c>
      <c r="V11" s="65">
        <f>VLOOKUP($A11,'Return Data'!$B$7:$R$2843,17,0)</f>
        <v>7.742</v>
      </c>
      <c r="W11" s="66">
        <f t="shared" si="9"/>
        <v>2</v>
      </c>
      <c r="X11" s="65">
        <f>VLOOKUP($A11,'Return Data'!$B$7:$R$2843,14,0)</f>
        <v>7.7415000000000003</v>
      </c>
      <c r="Y11" s="66">
        <f t="shared" si="10"/>
        <v>3</v>
      </c>
      <c r="Z11" s="65">
        <f>VLOOKUP($A11,'Return Data'!$B$7:$R$2843,16,0)</f>
        <v>7.9280999999999997</v>
      </c>
      <c r="AA11" s="67">
        <f t="shared" si="11"/>
        <v>3</v>
      </c>
    </row>
    <row r="12" spans="1:27" x14ac:dyDescent="0.3">
      <c r="A12" s="63" t="s">
        <v>812</v>
      </c>
      <c r="B12" s="64">
        <f>VLOOKUP($A12,'Return Data'!$B$7:$R$2843,3,0)</f>
        <v>44413</v>
      </c>
      <c r="C12" s="65">
        <f>VLOOKUP($A12,'Return Data'!$B$7:$R$2843,4,0)</f>
        <v>1185.0802000000001</v>
      </c>
      <c r="D12" s="65">
        <f>VLOOKUP($A12,'Return Data'!$B$7:$R$2843,5,0)</f>
        <v>32.217100000000002</v>
      </c>
      <c r="E12" s="66">
        <f t="shared" si="0"/>
        <v>1</v>
      </c>
      <c r="F12" s="65">
        <f>VLOOKUP($A12,'Return Data'!$B$7:$R$2843,6,0)</f>
        <v>16.146999999999998</v>
      </c>
      <c r="G12" s="66">
        <f t="shared" si="1"/>
        <v>1</v>
      </c>
      <c r="H12" s="65">
        <f>VLOOKUP($A12,'Return Data'!$B$7:$R$2843,7,0)</f>
        <v>10.0998</v>
      </c>
      <c r="I12" s="66">
        <f t="shared" si="2"/>
        <v>1</v>
      </c>
      <c r="J12" s="65">
        <f>VLOOKUP($A12,'Return Data'!$B$7:$R$2843,8,0)</f>
        <v>11.6572</v>
      </c>
      <c r="K12" s="66">
        <f t="shared" si="3"/>
        <v>1</v>
      </c>
      <c r="L12" s="65">
        <f>VLOOKUP($A12,'Return Data'!$B$7:$R$2843,9,0)</f>
        <v>11.238799999999999</v>
      </c>
      <c r="M12" s="66">
        <f t="shared" si="4"/>
        <v>1</v>
      </c>
      <c r="N12" s="65">
        <f>VLOOKUP($A12,'Return Data'!$B$7:$R$2843,10,0)</f>
        <v>6.9562999999999997</v>
      </c>
      <c r="O12" s="66">
        <f t="shared" si="5"/>
        <v>2</v>
      </c>
      <c r="P12" s="65">
        <f>VLOOKUP($A12,'Return Data'!$B$7:$R$2843,11,0)</f>
        <v>7.1281999999999996</v>
      </c>
      <c r="Q12" s="66">
        <f t="shared" si="6"/>
        <v>1</v>
      </c>
      <c r="R12" s="65">
        <f>VLOOKUP($A12,'Return Data'!$B$7:$R$2843,12,0)</f>
        <v>5.17</v>
      </c>
      <c r="S12" s="66">
        <f t="shared" si="7"/>
        <v>3</v>
      </c>
      <c r="T12" s="65">
        <f>VLOOKUP($A12,'Return Data'!$B$7:$R$2843,13,0)</f>
        <v>5.7760999999999996</v>
      </c>
      <c r="U12" s="66">
        <f t="shared" si="8"/>
        <v>3</v>
      </c>
      <c r="V12" s="65"/>
      <c r="W12" s="66"/>
      <c r="X12" s="65"/>
      <c r="Y12" s="66"/>
      <c r="Z12" s="65">
        <f>VLOOKUP($A12,'Return Data'!$B$7:$R$2843,16,0)</f>
        <v>7.9116999999999997</v>
      </c>
      <c r="AA12" s="67">
        <f t="shared" si="11"/>
        <v>4</v>
      </c>
    </row>
    <row r="13" spans="1:27" x14ac:dyDescent="0.3">
      <c r="A13" s="63" t="s">
        <v>813</v>
      </c>
      <c r="B13" s="64">
        <f>VLOOKUP($A13,'Return Data'!$B$7:$R$2843,3,0)</f>
        <v>44413</v>
      </c>
      <c r="C13" s="65">
        <f>VLOOKUP($A13,'Return Data'!$B$7:$R$2843,4,0)</f>
        <v>35.471699999999998</v>
      </c>
      <c r="D13" s="65">
        <f>VLOOKUP($A13,'Return Data'!$B$7:$R$2843,5,0)</f>
        <v>15.853300000000001</v>
      </c>
      <c r="E13" s="66">
        <f t="shared" si="0"/>
        <v>2</v>
      </c>
      <c r="F13" s="65">
        <f>VLOOKUP($A13,'Return Data'!$B$7:$R$2843,6,0)</f>
        <v>13.666600000000001</v>
      </c>
      <c r="G13" s="66">
        <f t="shared" si="1"/>
        <v>2</v>
      </c>
      <c r="H13" s="65">
        <f>VLOOKUP($A13,'Return Data'!$B$7:$R$2843,7,0)</f>
        <v>9.7494999999999994</v>
      </c>
      <c r="I13" s="66">
        <f t="shared" si="2"/>
        <v>2</v>
      </c>
      <c r="J13" s="65">
        <f>VLOOKUP($A13,'Return Data'!$B$7:$R$2843,8,0)</f>
        <v>9.0053000000000001</v>
      </c>
      <c r="K13" s="66">
        <f t="shared" si="3"/>
        <v>3</v>
      </c>
      <c r="L13" s="65">
        <f>VLOOKUP($A13,'Return Data'!$B$7:$R$2843,9,0)</f>
        <v>10.08</v>
      </c>
      <c r="M13" s="66">
        <f t="shared" si="4"/>
        <v>2</v>
      </c>
      <c r="N13" s="65">
        <f>VLOOKUP($A13,'Return Data'!$B$7:$R$2843,10,0)</f>
        <v>6.0039999999999996</v>
      </c>
      <c r="O13" s="66">
        <f t="shared" si="5"/>
        <v>3</v>
      </c>
      <c r="P13" s="65">
        <f>VLOOKUP($A13,'Return Data'!$B$7:$R$2843,11,0)</f>
        <v>6.6543000000000001</v>
      </c>
      <c r="Q13" s="66">
        <f t="shared" si="6"/>
        <v>2</v>
      </c>
      <c r="R13" s="65">
        <f>VLOOKUP($A13,'Return Data'!$B$7:$R$2843,12,0)</f>
        <v>5.0137</v>
      </c>
      <c r="S13" s="66">
        <f t="shared" si="7"/>
        <v>4</v>
      </c>
      <c r="T13" s="65">
        <f>VLOOKUP($A13,'Return Data'!$B$7:$R$2843,13,0)</f>
        <v>5.6718000000000002</v>
      </c>
      <c r="U13" s="66">
        <f t="shared" si="8"/>
        <v>4</v>
      </c>
      <c r="V13" s="65">
        <f>VLOOKUP($A13,'Return Data'!$B$7:$R$2843,17,0)</f>
        <v>8.4492999999999991</v>
      </c>
      <c r="W13" s="66">
        <f t="shared" ref="W13:W14" si="12">RANK(V13,V$8:V$14,0)</f>
        <v>1</v>
      </c>
      <c r="X13" s="65">
        <f>VLOOKUP($A13,'Return Data'!$B$7:$R$2843,14,0)</f>
        <v>8.5442</v>
      </c>
      <c r="Y13" s="66">
        <f t="shared" ref="Y13" si="13">RANK(X13,X$8:X$14,0)</f>
        <v>1</v>
      </c>
      <c r="Z13" s="65">
        <f>VLOOKUP($A13,'Return Data'!$B$7:$R$2843,16,0)</f>
        <v>7.7634999999999996</v>
      </c>
      <c r="AA13" s="67">
        <f t="shared" si="11"/>
        <v>5</v>
      </c>
    </row>
    <row r="14" spans="1:27" x14ac:dyDescent="0.3">
      <c r="A14" s="63" t="s">
        <v>816</v>
      </c>
      <c r="B14" s="64">
        <f>VLOOKUP($A14,'Return Data'!$B$7:$R$2843,3,0)</f>
        <v>44413</v>
      </c>
      <c r="C14" s="65">
        <f>VLOOKUP($A14,'Return Data'!$B$7:$R$2843,4,0)</f>
        <v>1199.4110000000001</v>
      </c>
      <c r="D14" s="65">
        <f>VLOOKUP($A14,'Return Data'!$B$7:$R$2843,5,0)</f>
        <v>9.2992000000000008</v>
      </c>
      <c r="E14" s="66">
        <f t="shared" si="0"/>
        <v>5</v>
      </c>
      <c r="F14" s="65">
        <f>VLOOKUP($A14,'Return Data'!$B$7:$R$2843,6,0)</f>
        <v>5.7594000000000003</v>
      </c>
      <c r="G14" s="66">
        <f t="shared" si="1"/>
        <v>6</v>
      </c>
      <c r="H14" s="65">
        <f>VLOOKUP($A14,'Return Data'!$B$7:$R$2843,7,0)</f>
        <v>4.7115999999999998</v>
      </c>
      <c r="I14" s="66">
        <f t="shared" si="2"/>
        <v>5</v>
      </c>
      <c r="J14" s="65">
        <f>VLOOKUP($A14,'Return Data'!$B$7:$R$2843,8,0)</f>
        <v>5.8056000000000001</v>
      </c>
      <c r="K14" s="66">
        <f t="shared" si="3"/>
        <v>6</v>
      </c>
      <c r="L14" s="65">
        <f>VLOOKUP($A14,'Return Data'!$B$7:$R$2843,9,0)</f>
        <v>5.0824999999999996</v>
      </c>
      <c r="M14" s="66">
        <f t="shared" si="4"/>
        <v>7</v>
      </c>
      <c r="N14" s="65">
        <f>VLOOKUP($A14,'Return Data'!$B$7:$R$2843,10,0)</f>
        <v>3.98</v>
      </c>
      <c r="O14" s="66">
        <f t="shared" si="5"/>
        <v>7</v>
      </c>
      <c r="P14" s="65">
        <f>VLOOKUP($A14,'Return Data'!$B$7:$R$2843,11,0)</f>
        <v>4.3681000000000001</v>
      </c>
      <c r="Q14" s="66">
        <f t="shared" si="6"/>
        <v>6</v>
      </c>
      <c r="R14" s="65">
        <f>VLOOKUP($A14,'Return Data'!$B$7:$R$2843,12,0)</f>
        <v>3.4973000000000001</v>
      </c>
      <c r="S14" s="66">
        <f t="shared" si="7"/>
        <v>7</v>
      </c>
      <c r="T14" s="65">
        <f>VLOOKUP($A14,'Return Data'!$B$7:$R$2843,13,0)</f>
        <v>3.7707000000000002</v>
      </c>
      <c r="U14" s="66">
        <f t="shared" si="8"/>
        <v>7</v>
      </c>
      <c r="V14" s="65">
        <f>VLOOKUP($A14,'Return Data'!$B$7:$R$2843,17,0)</f>
        <v>5.9638</v>
      </c>
      <c r="W14" s="66">
        <f t="shared" si="12"/>
        <v>5</v>
      </c>
      <c r="X14" s="65"/>
      <c r="Y14" s="66"/>
      <c r="Z14" s="65">
        <f>VLOOKUP($A14,'Return Data'!$B$7:$R$2843,16,0)</f>
        <v>6.7918000000000003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13.092200000000002</v>
      </c>
      <c r="E16" s="74"/>
      <c r="F16" s="75">
        <f>AVERAGE(F8:F14)</f>
        <v>9.7045857142857148</v>
      </c>
      <c r="G16" s="74"/>
      <c r="H16" s="75">
        <f>AVERAGE(H8:H14)</f>
        <v>6.7524285714285712</v>
      </c>
      <c r="I16" s="74"/>
      <c r="J16" s="75">
        <f>AVERAGE(J8:J14)</f>
        <v>8.0362571428571421</v>
      </c>
      <c r="K16" s="74"/>
      <c r="L16" s="75">
        <f>AVERAGE(L8:L14)</f>
        <v>7.8834714285714274</v>
      </c>
      <c r="M16" s="74"/>
      <c r="N16" s="75">
        <f>AVERAGE(N8:N14)</f>
        <v>5.7645857142857135</v>
      </c>
      <c r="O16" s="74"/>
      <c r="P16" s="75">
        <f>AVERAGE(P8:P14)</f>
        <v>5.4772285714285704</v>
      </c>
      <c r="Q16" s="74"/>
      <c r="R16" s="75">
        <f>AVERAGE(R8:R14)</f>
        <v>4.6956571428571436</v>
      </c>
      <c r="S16" s="74"/>
      <c r="T16" s="75">
        <f>AVERAGE(T8:T14)</f>
        <v>5.2404285714285717</v>
      </c>
      <c r="U16" s="74"/>
      <c r="V16" s="75">
        <f>AVERAGE(V8:V14)</f>
        <v>7.0460333333333329</v>
      </c>
      <c r="W16" s="74"/>
      <c r="X16" s="75">
        <f>AVERAGE(X8:X14)</f>
        <v>7.5714400000000008</v>
      </c>
      <c r="Y16" s="74"/>
      <c r="Z16" s="75">
        <f>AVERAGE(Z8:Z14)</f>
        <v>7.5418857142857139</v>
      </c>
      <c r="AA16" s="76"/>
    </row>
    <row r="17" spans="1:27" x14ac:dyDescent="0.3">
      <c r="A17" s="73" t="s">
        <v>28</v>
      </c>
      <c r="B17" s="74"/>
      <c r="C17" s="74"/>
      <c r="D17" s="75">
        <f>MIN(D8:D14)</f>
        <v>-1.0309999999999999</v>
      </c>
      <c r="E17" s="74"/>
      <c r="F17" s="75">
        <f>MIN(F8:F14)</f>
        <v>3.4378000000000002</v>
      </c>
      <c r="G17" s="74"/>
      <c r="H17" s="75">
        <f>MIN(H8:H14)</f>
        <v>3.5314000000000001</v>
      </c>
      <c r="I17" s="74"/>
      <c r="J17" s="75">
        <f>MIN(J8:J14)</f>
        <v>5.2705000000000002</v>
      </c>
      <c r="K17" s="74"/>
      <c r="L17" s="75">
        <f>MIN(L8:L14)</f>
        <v>5.0824999999999996</v>
      </c>
      <c r="M17" s="74"/>
      <c r="N17" s="75">
        <f>MIN(N8:N14)</f>
        <v>3.98</v>
      </c>
      <c r="O17" s="74"/>
      <c r="P17" s="75">
        <f>MIN(P8:P14)</f>
        <v>3.8843000000000001</v>
      </c>
      <c r="Q17" s="74"/>
      <c r="R17" s="75">
        <f>MIN(R8:R14)</f>
        <v>3.4973000000000001</v>
      </c>
      <c r="S17" s="74"/>
      <c r="T17" s="75">
        <f>MIN(T8:T14)</f>
        <v>3.7707000000000002</v>
      </c>
      <c r="U17" s="74"/>
      <c r="V17" s="75">
        <f>MIN(V8:V14)</f>
        <v>5.5415000000000001</v>
      </c>
      <c r="W17" s="74"/>
      <c r="X17" s="75">
        <f>MIN(X8:X14)</f>
        <v>6.0995999999999997</v>
      </c>
      <c r="Y17" s="74"/>
      <c r="Z17" s="75">
        <f>MIN(Z8:Z14)</f>
        <v>5.8747999999999996</v>
      </c>
      <c r="AA17" s="76"/>
    </row>
    <row r="18" spans="1:27" ht="15" thickBot="1" x14ac:dyDescent="0.35">
      <c r="A18" s="77" t="s">
        <v>29</v>
      </c>
      <c r="B18" s="78"/>
      <c r="C18" s="78"/>
      <c r="D18" s="79">
        <f>MAX(D8:D14)</f>
        <v>32.217100000000002</v>
      </c>
      <c r="E18" s="78"/>
      <c r="F18" s="79">
        <f>MAX(F8:F14)</f>
        <v>16.146999999999998</v>
      </c>
      <c r="G18" s="78"/>
      <c r="H18" s="79">
        <f>MAX(H8:H14)</f>
        <v>10.0998</v>
      </c>
      <c r="I18" s="78"/>
      <c r="J18" s="79">
        <f>MAX(J8:J14)</f>
        <v>11.6572</v>
      </c>
      <c r="K18" s="78"/>
      <c r="L18" s="79">
        <f>MAX(L8:L14)</f>
        <v>11.238799999999999</v>
      </c>
      <c r="M18" s="78"/>
      <c r="N18" s="79">
        <f>MAX(N8:N14)</f>
        <v>7.8083999999999998</v>
      </c>
      <c r="O18" s="78"/>
      <c r="P18" s="79">
        <f>MAX(P8:P14)</f>
        <v>7.1281999999999996</v>
      </c>
      <c r="Q18" s="78"/>
      <c r="R18" s="79">
        <f>MAX(R8:R14)</f>
        <v>5.4748999999999999</v>
      </c>
      <c r="S18" s="78"/>
      <c r="T18" s="79">
        <f>MAX(T8:T14)</f>
        <v>6.1712999999999996</v>
      </c>
      <c r="U18" s="78"/>
      <c r="V18" s="79">
        <f>MAX(V8:V14)</f>
        <v>8.4492999999999991</v>
      </c>
      <c r="W18" s="78"/>
      <c r="X18" s="79">
        <f>MAX(X8:X14)</f>
        <v>8.5442</v>
      </c>
      <c r="Y18" s="78"/>
      <c r="Z18" s="79">
        <f>MAX(Z8:Z14)</f>
        <v>8.4007000000000005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44413</v>
      </c>
      <c r="C8" s="65">
        <f>VLOOKUP($A8,'Return Data'!$B$7:$R$2843,4,0)</f>
        <v>335.37970000000001</v>
      </c>
      <c r="D8" s="65">
        <f>VLOOKUP($A8,'Return Data'!$B$7:$R$2843,5,0)</f>
        <v>3.2978999999999998</v>
      </c>
      <c r="E8" s="66">
        <f t="shared" ref="E8:E50" si="0">RANK(D8,D$8:D$50,0)</f>
        <v>18</v>
      </c>
      <c r="F8" s="65">
        <f>VLOOKUP($A8,'Return Data'!$B$7:$R$2843,6,0)</f>
        <v>3.0626000000000002</v>
      </c>
      <c r="G8" s="66">
        <f t="shared" ref="G8:G50" si="1">RANK(F8,F$8:F$50,0)</f>
        <v>25</v>
      </c>
      <c r="H8" s="65">
        <f>VLOOKUP($A8,'Return Data'!$B$7:$R$2843,7,0)</f>
        <v>3.2437</v>
      </c>
      <c r="I8" s="66">
        <f t="shared" ref="I8:I50" si="2">RANK(H8,H$8:H$50,0)</f>
        <v>11</v>
      </c>
      <c r="J8" s="65">
        <f>VLOOKUP($A8,'Return Data'!$B$7:$R$2843,8,0)</f>
        <v>3.3523999999999998</v>
      </c>
      <c r="K8" s="66">
        <f t="shared" ref="K8:K50" si="3">RANK(J8,J$8:J$50,0)</f>
        <v>14</v>
      </c>
      <c r="L8" s="65">
        <f>VLOOKUP($A8,'Return Data'!$B$7:$R$2843,9,0)</f>
        <v>3.3961999999999999</v>
      </c>
      <c r="M8" s="66">
        <f t="shared" ref="M8:M50" si="4">RANK(L8,L$8:L$50,0)</f>
        <v>18</v>
      </c>
      <c r="N8" s="65">
        <f>VLOOKUP($A8,'Return Data'!$B$7:$R$2843,10,0)</f>
        <v>3.3725999999999998</v>
      </c>
      <c r="O8" s="66">
        <f t="shared" ref="O8:O50" si="5">RANK(N8,N$8:N$50,0)</f>
        <v>9</v>
      </c>
      <c r="P8" s="65">
        <f>VLOOKUP($A8,'Return Data'!$B$7:$R$2843,11,0)</f>
        <v>3.3660999999999999</v>
      </c>
      <c r="Q8" s="66">
        <f t="shared" ref="Q8:Q50" si="6">RANK(P8,P$8:P$50,0)</f>
        <v>12</v>
      </c>
      <c r="R8" s="65">
        <f>VLOOKUP($A8,'Return Data'!$B$7:$R$2843,12,0)</f>
        <v>3.2591999999999999</v>
      </c>
      <c r="S8" s="66">
        <f t="shared" ref="S8:S50" si="7">RANK(R8,R$8:R$50,0)</f>
        <v>14</v>
      </c>
      <c r="T8" s="65">
        <f>VLOOKUP($A8,'Return Data'!$B$7:$R$2843,13,0)</f>
        <v>3.3012999999999999</v>
      </c>
      <c r="U8" s="66">
        <f t="shared" ref="U8:U23" si="8">RANK(T8,T$8:T$50,0)</f>
        <v>12</v>
      </c>
      <c r="V8" s="65">
        <f>VLOOKUP($A8,'Return Data'!$B$7:$R$2843,17,0)</f>
        <v>4.3433000000000002</v>
      </c>
      <c r="W8" s="66">
        <f t="shared" ref="W8:W23" si="9">RANK(V8,V$8:V$50,0)</f>
        <v>7</v>
      </c>
      <c r="X8" s="65">
        <f>VLOOKUP($A8,'Return Data'!$B$7:$R$2843,14,0)</f>
        <v>5.4044999999999996</v>
      </c>
      <c r="Y8" s="66">
        <f t="shared" ref="Y8:Y23" si="10">RANK(X8,X$8:X$50,0)</f>
        <v>7</v>
      </c>
      <c r="Z8" s="65">
        <f>VLOOKUP($A8,'Return Data'!$B$7:$R$2843,16,0)</f>
        <v>7.2319000000000004</v>
      </c>
      <c r="AA8" s="67">
        <f t="shared" ref="AA8:AA50" si="11">RANK(Z8,Z$8:Z$50,0)</f>
        <v>3</v>
      </c>
    </row>
    <row r="9" spans="1:27" x14ac:dyDescent="0.3">
      <c r="A9" s="63" t="s">
        <v>119</v>
      </c>
      <c r="B9" s="64">
        <f>VLOOKUP($A9,'Return Data'!$B$7:$R$2843,3,0)</f>
        <v>44413</v>
      </c>
      <c r="C9" s="65">
        <f>VLOOKUP($A9,'Return Data'!$B$7:$R$2843,4,0)</f>
        <v>2311.1016</v>
      </c>
      <c r="D9" s="65">
        <f>VLOOKUP($A9,'Return Data'!$B$7:$R$2843,5,0)</f>
        <v>3.5396000000000001</v>
      </c>
      <c r="E9" s="66">
        <f t="shared" si="0"/>
        <v>3</v>
      </c>
      <c r="F9" s="65">
        <f>VLOOKUP($A9,'Return Data'!$B$7:$R$2843,6,0)</f>
        <v>3.2480000000000002</v>
      </c>
      <c r="G9" s="66">
        <f t="shared" si="1"/>
        <v>4</v>
      </c>
      <c r="H9" s="65">
        <f>VLOOKUP($A9,'Return Data'!$B$7:$R$2843,7,0)</f>
        <v>3.2768999999999999</v>
      </c>
      <c r="I9" s="66">
        <f t="shared" si="2"/>
        <v>5</v>
      </c>
      <c r="J9" s="65">
        <f>VLOOKUP($A9,'Return Data'!$B$7:$R$2843,8,0)</f>
        <v>3.3784000000000001</v>
      </c>
      <c r="K9" s="66">
        <f t="shared" si="3"/>
        <v>5</v>
      </c>
      <c r="L9" s="65">
        <f>VLOOKUP($A9,'Return Data'!$B$7:$R$2843,9,0)</f>
        <v>3.4392</v>
      </c>
      <c r="M9" s="66">
        <f t="shared" si="4"/>
        <v>6</v>
      </c>
      <c r="N9" s="65">
        <f>VLOOKUP($A9,'Return Data'!$B$7:$R$2843,10,0)</f>
        <v>3.3502000000000001</v>
      </c>
      <c r="O9" s="66">
        <f t="shared" si="5"/>
        <v>15</v>
      </c>
      <c r="P9" s="65">
        <f>VLOOKUP($A9,'Return Data'!$B$7:$R$2843,11,0)</f>
        <v>3.3346</v>
      </c>
      <c r="Q9" s="66">
        <f t="shared" si="6"/>
        <v>17</v>
      </c>
      <c r="R9" s="65">
        <f>VLOOKUP($A9,'Return Data'!$B$7:$R$2843,12,0)</f>
        <v>3.2435999999999998</v>
      </c>
      <c r="S9" s="66">
        <f t="shared" si="7"/>
        <v>17</v>
      </c>
      <c r="T9" s="65">
        <f>VLOOKUP($A9,'Return Data'!$B$7:$R$2843,13,0)</f>
        <v>3.2875999999999999</v>
      </c>
      <c r="U9" s="66">
        <f t="shared" si="8"/>
        <v>16</v>
      </c>
      <c r="V9" s="65">
        <f>VLOOKUP($A9,'Return Data'!$B$7:$R$2843,17,0)</f>
        <v>4.2984</v>
      </c>
      <c r="W9" s="66">
        <f t="shared" si="9"/>
        <v>14</v>
      </c>
      <c r="X9" s="65">
        <f>VLOOKUP($A9,'Return Data'!$B$7:$R$2843,14,0)</f>
        <v>5.3507999999999996</v>
      </c>
      <c r="Y9" s="66">
        <f t="shared" si="10"/>
        <v>13</v>
      </c>
      <c r="Z9" s="65">
        <f>VLOOKUP($A9,'Return Data'!$B$7:$R$2843,16,0)</f>
        <v>7.1806999999999999</v>
      </c>
      <c r="AA9" s="67">
        <f t="shared" si="11"/>
        <v>10</v>
      </c>
    </row>
    <row r="10" spans="1:27" x14ac:dyDescent="0.3">
      <c r="A10" s="63" t="s">
        <v>120</v>
      </c>
      <c r="B10" s="64">
        <f>VLOOKUP($A10,'Return Data'!$B$7:$R$2843,3,0)</f>
        <v>44413</v>
      </c>
      <c r="C10" s="65">
        <f>VLOOKUP($A10,'Return Data'!$B$7:$R$2843,4,0)</f>
        <v>2397.3377999999998</v>
      </c>
      <c r="D10" s="65">
        <f>VLOOKUP($A10,'Return Data'!$B$7:$R$2843,5,0)</f>
        <v>3.49</v>
      </c>
      <c r="E10" s="66">
        <f t="shared" si="0"/>
        <v>6</v>
      </c>
      <c r="F10" s="65">
        <f>VLOOKUP($A10,'Return Data'!$B$7:$R$2843,6,0)</f>
        <v>3.1823999999999999</v>
      </c>
      <c r="G10" s="66">
        <f t="shared" si="1"/>
        <v>7</v>
      </c>
      <c r="H10" s="65">
        <f>VLOOKUP($A10,'Return Data'!$B$7:$R$2843,7,0)</f>
        <v>3.2875000000000001</v>
      </c>
      <c r="I10" s="66">
        <f t="shared" si="2"/>
        <v>3</v>
      </c>
      <c r="J10" s="65">
        <f>VLOOKUP($A10,'Return Data'!$B$7:$R$2843,8,0)</f>
        <v>3.3963999999999999</v>
      </c>
      <c r="K10" s="66">
        <f t="shared" si="3"/>
        <v>4</v>
      </c>
      <c r="L10" s="65">
        <f>VLOOKUP($A10,'Return Data'!$B$7:$R$2843,9,0)</f>
        <v>3.5076999999999998</v>
      </c>
      <c r="M10" s="66">
        <f t="shared" si="4"/>
        <v>3</v>
      </c>
      <c r="N10" s="65">
        <f>VLOOKUP($A10,'Return Data'!$B$7:$R$2843,10,0)</f>
        <v>3.4232999999999998</v>
      </c>
      <c r="O10" s="66">
        <f t="shared" si="5"/>
        <v>5</v>
      </c>
      <c r="P10" s="65">
        <f>VLOOKUP($A10,'Return Data'!$B$7:$R$2843,11,0)</f>
        <v>3.4268999999999998</v>
      </c>
      <c r="Q10" s="66">
        <f t="shared" si="6"/>
        <v>4</v>
      </c>
      <c r="R10" s="65">
        <f>VLOOKUP($A10,'Return Data'!$B$7:$R$2843,12,0)</f>
        <v>3.3241000000000001</v>
      </c>
      <c r="S10" s="66">
        <f t="shared" si="7"/>
        <v>7</v>
      </c>
      <c r="T10" s="65">
        <f>VLOOKUP($A10,'Return Data'!$B$7:$R$2843,13,0)</f>
        <v>3.3448000000000002</v>
      </c>
      <c r="U10" s="66">
        <f t="shared" si="8"/>
        <v>7</v>
      </c>
      <c r="V10" s="65">
        <f>VLOOKUP($A10,'Return Data'!$B$7:$R$2843,17,0)</f>
        <v>4.2893999999999997</v>
      </c>
      <c r="W10" s="66">
        <f t="shared" si="9"/>
        <v>16</v>
      </c>
      <c r="X10" s="65">
        <f>VLOOKUP($A10,'Return Data'!$B$7:$R$2843,14,0)</f>
        <v>5.3495999999999997</v>
      </c>
      <c r="Y10" s="66">
        <f t="shared" si="10"/>
        <v>14</v>
      </c>
      <c r="Z10" s="65">
        <f>VLOOKUP($A10,'Return Data'!$B$7:$R$2843,16,0)</f>
        <v>7.2211999999999996</v>
      </c>
      <c r="AA10" s="67">
        <f t="shared" si="11"/>
        <v>4</v>
      </c>
    </row>
    <row r="11" spans="1:27" x14ac:dyDescent="0.3">
      <c r="A11" s="63" t="s">
        <v>121</v>
      </c>
      <c r="B11" s="64">
        <f>VLOOKUP($A11,'Return Data'!$B$7:$R$2843,3,0)</f>
        <v>44413</v>
      </c>
      <c r="C11" s="65">
        <f>VLOOKUP($A11,'Return Data'!$B$7:$R$2843,4,0)</f>
        <v>3204.1034</v>
      </c>
      <c r="D11" s="65">
        <f>VLOOKUP($A11,'Return Data'!$B$7:$R$2843,5,0)</f>
        <v>3.3062</v>
      </c>
      <c r="E11" s="66">
        <f t="shared" si="0"/>
        <v>17</v>
      </c>
      <c r="F11" s="65">
        <f>VLOOKUP($A11,'Return Data'!$B$7:$R$2843,6,0)</f>
        <v>3.2395</v>
      </c>
      <c r="G11" s="66">
        <f t="shared" si="1"/>
        <v>5</v>
      </c>
      <c r="H11" s="65">
        <f>VLOOKUP($A11,'Return Data'!$B$7:$R$2843,7,0)</f>
        <v>3.3039999999999998</v>
      </c>
      <c r="I11" s="66">
        <f t="shared" si="2"/>
        <v>2</v>
      </c>
      <c r="J11" s="65">
        <f>VLOOKUP($A11,'Return Data'!$B$7:$R$2843,8,0)</f>
        <v>3.3776000000000002</v>
      </c>
      <c r="K11" s="66">
        <f t="shared" si="3"/>
        <v>6</v>
      </c>
      <c r="L11" s="65">
        <f>VLOOKUP($A11,'Return Data'!$B$7:$R$2843,9,0)</f>
        <v>3.4363999999999999</v>
      </c>
      <c r="M11" s="66">
        <f t="shared" si="4"/>
        <v>8</v>
      </c>
      <c r="N11" s="65">
        <f>VLOOKUP($A11,'Return Data'!$B$7:$R$2843,10,0)</f>
        <v>3.4169999999999998</v>
      </c>
      <c r="O11" s="66">
        <f t="shared" si="5"/>
        <v>6</v>
      </c>
      <c r="P11" s="65">
        <f>VLOOKUP($A11,'Return Data'!$B$7:$R$2843,11,0)</f>
        <v>3.4194</v>
      </c>
      <c r="Q11" s="66">
        <f t="shared" si="6"/>
        <v>6</v>
      </c>
      <c r="R11" s="65">
        <f>VLOOKUP($A11,'Return Data'!$B$7:$R$2843,12,0)</f>
        <v>3.3473999999999999</v>
      </c>
      <c r="S11" s="66">
        <f t="shared" si="7"/>
        <v>5</v>
      </c>
      <c r="T11" s="65">
        <f>VLOOKUP($A11,'Return Data'!$B$7:$R$2843,13,0)</f>
        <v>3.3744000000000001</v>
      </c>
      <c r="U11" s="66">
        <f t="shared" si="8"/>
        <v>6</v>
      </c>
      <c r="V11" s="65">
        <f>VLOOKUP($A11,'Return Data'!$B$7:$R$2843,17,0)</f>
        <v>4.3205</v>
      </c>
      <c r="W11" s="66">
        <f t="shared" si="9"/>
        <v>13</v>
      </c>
      <c r="X11" s="65">
        <f>VLOOKUP($A11,'Return Data'!$B$7:$R$2843,14,0)</f>
        <v>5.3856000000000002</v>
      </c>
      <c r="Y11" s="66">
        <f t="shared" si="10"/>
        <v>9</v>
      </c>
      <c r="Z11" s="65">
        <f>VLOOKUP($A11,'Return Data'!$B$7:$R$2843,16,0)</f>
        <v>7.1632999999999996</v>
      </c>
      <c r="AA11" s="67">
        <f t="shared" si="11"/>
        <v>14</v>
      </c>
    </row>
    <row r="12" spans="1:27" x14ac:dyDescent="0.3">
      <c r="A12" s="63" t="s">
        <v>122</v>
      </c>
      <c r="B12" s="64">
        <f>VLOOKUP($A12,'Return Data'!$B$7:$R$2843,3,0)</f>
        <v>44413</v>
      </c>
      <c r="C12" s="65">
        <f>VLOOKUP($A12,'Return Data'!$B$7:$R$2843,4,0)</f>
        <v>2393.7970999999998</v>
      </c>
      <c r="D12" s="65">
        <f>VLOOKUP($A12,'Return Data'!$B$7:$R$2843,5,0)</f>
        <v>3.1703000000000001</v>
      </c>
      <c r="E12" s="66">
        <f t="shared" si="0"/>
        <v>27</v>
      </c>
      <c r="F12" s="65">
        <f>VLOOKUP($A12,'Return Data'!$B$7:$R$2843,6,0)</f>
        <v>3.0024999999999999</v>
      </c>
      <c r="G12" s="66">
        <f t="shared" si="1"/>
        <v>33</v>
      </c>
      <c r="H12" s="65">
        <f>VLOOKUP($A12,'Return Data'!$B$7:$R$2843,7,0)</f>
        <v>3.1857000000000002</v>
      </c>
      <c r="I12" s="66">
        <f t="shared" si="2"/>
        <v>23</v>
      </c>
      <c r="J12" s="65">
        <f>VLOOKUP($A12,'Return Data'!$B$7:$R$2843,8,0)</f>
        <v>3.2534999999999998</v>
      </c>
      <c r="K12" s="66">
        <f t="shared" si="3"/>
        <v>27</v>
      </c>
      <c r="L12" s="65">
        <f>VLOOKUP($A12,'Return Data'!$B$7:$R$2843,9,0)</f>
        <v>3.2652999999999999</v>
      </c>
      <c r="M12" s="66">
        <f t="shared" si="4"/>
        <v>29</v>
      </c>
      <c r="N12" s="65">
        <f>VLOOKUP($A12,'Return Data'!$B$7:$R$2843,10,0)</f>
        <v>3.2414000000000001</v>
      </c>
      <c r="O12" s="66">
        <f t="shared" si="5"/>
        <v>29</v>
      </c>
      <c r="P12" s="65">
        <f>VLOOKUP($A12,'Return Data'!$B$7:$R$2843,11,0)</f>
        <v>3.2877000000000001</v>
      </c>
      <c r="Q12" s="66">
        <f t="shared" si="6"/>
        <v>25</v>
      </c>
      <c r="R12" s="65">
        <f>VLOOKUP($A12,'Return Data'!$B$7:$R$2843,12,0)</f>
        <v>3.2080000000000002</v>
      </c>
      <c r="S12" s="66">
        <f t="shared" si="7"/>
        <v>28</v>
      </c>
      <c r="T12" s="65">
        <f>VLOOKUP($A12,'Return Data'!$B$7:$R$2843,13,0)</f>
        <v>3.2362000000000002</v>
      </c>
      <c r="U12" s="66">
        <f t="shared" si="8"/>
        <v>25</v>
      </c>
      <c r="V12" s="65">
        <f>VLOOKUP($A12,'Return Data'!$B$7:$R$2843,17,0)</f>
        <v>4.1729000000000003</v>
      </c>
      <c r="W12" s="66">
        <f t="shared" si="9"/>
        <v>25</v>
      </c>
      <c r="X12" s="65">
        <f>VLOOKUP($A12,'Return Data'!$B$7:$R$2843,14,0)</f>
        <v>5.2255000000000003</v>
      </c>
      <c r="Y12" s="66">
        <f t="shared" si="10"/>
        <v>26</v>
      </c>
      <c r="Z12" s="65">
        <f>VLOOKUP($A12,'Return Data'!$B$7:$R$2843,16,0)</f>
        <v>7.1468999999999996</v>
      </c>
      <c r="AA12" s="67">
        <f t="shared" si="11"/>
        <v>16</v>
      </c>
    </row>
    <row r="13" spans="1:27" x14ac:dyDescent="0.3">
      <c r="A13" s="63" t="s">
        <v>123</v>
      </c>
      <c r="B13" s="64">
        <f>VLOOKUP($A13,'Return Data'!$B$7:$R$2843,3,0)</f>
        <v>44413</v>
      </c>
      <c r="C13" s="65">
        <f>VLOOKUP($A13,'Return Data'!$B$7:$R$2843,4,0)</f>
        <v>2494.5003000000002</v>
      </c>
      <c r="D13" s="65">
        <f>VLOOKUP($A13,'Return Data'!$B$7:$R$2843,5,0)</f>
        <v>3.2515999999999998</v>
      </c>
      <c r="E13" s="66">
        <f t="shared" si="0"/>
        <v>22</v>
      </c>
      <c r="F13" s="65">
        <f>VLOOKUP($A13,'Return Data'!$B$7:$R$2843,6,0)</f>
        <v>3.0931000000000002</v>
      </c>
      <c r="G13" s="66">
        <f t="shared" si="1"/>
        <v>22</v>
      </c>
      <c r="H13" s="65">
        <f>VLOOKUP($A13,'Return Data'!$B$7:$R$2843,7,0)</f>
        <v>3.1589</v>
      </c>
      <c r="I13" s="66">
        <f t="shared" si="2"/>
        <v>28</v>
      </c>
      <c r="J13" s="65">
        <f>VLOOKUP($A13,'Return Data'!$B$7:$R$2843,8,0)</f>
        <v>3.2279</v>
      </c>
      <c r="K13" s="66">
        <f t="shared" si="3"/>
        <v>31</v>
      </c>
      <c r="L13" s="65">
        <f>VLOOKUP($A13,'Return Data'!$B$7:$R$2843,9,0)</f>
        <v>3.2625999999999999</v>
      </c>
      <c r="M13" s="66">
        <f t="shared" si="4"/>
        <v>31</v>
      </c>
      <c r="N13" s="65">
        <f>VLOOKUP($A13,'Return Data'!$B$7:$R$2843,10,0)</f>
        <v>3.2351000000000001</v>
      </c>
      <c r="O13" s="66">
        <f t="shared" si="5"/>
        <v>30</v>
      </c>
      <c r="P13" s="65">
        <f>VLOOKUP($A13,'Return Data'!$B$7:$R$2843,11,0)</f>
        <v>3.2204999999999999</v>
      </c>
      <c r="Q13" s="66">
        <f t="shared" si="6"/>
        <v>30</v>
      </c>
      <c r="R13" s="65">
        <f>VLOOKUP($A13,'Return Data'!$B$7:$R$2843,12,0)</f>
        <v>3.1602999999999999</v>
      </c>
      <c r="S13" s="66">
        <f t="shared" si="7"/>
        <v>34</v>
      </c>
      <c r="T13" s="65">
        <f>VLOOKUP($A13,'Return Data'!$B$7:$R$2843,13,0)</f>
        <v>3.1789000000000001</v>
      </c>
      <c r="U13" s="66">
        <f t="shared" si="8"/>
        <v>31</v>
      </c>
      <c r="V13" s="65">
        <f>VLOOKUP($A13,'Return Data'!$B$7:$R$2843,17,0)</f>
        <v>3.89</v>
      </c>
      <c r="W13" s="66">
        <f t="shared" si="9"/>
        <v>31</v>
      </c>
      <c r="X13" s="65">
        <f>VLOOKUP($A13,'Return Data'!$B$7:$R$2843,14,0)</f>
        <v>4.9936999999999996</v>
      </c>
      <c r="Y13" s="66">
        <f t="shared" si="10"/>
        <v>30</v>
      </c>
      <c r="Z13" s="65">
        <f>VLOOKUP($A13,'Return Data'!$B$7:$R$2843,16,0)</f>
        <v>6.9752999999999998</v>
      </c>
      <c r="AA13" s="67">
        <f t="shared" si="11"/>
        <v>28</v>
      </c>
    </row>
    <row r="14" spans="1:27" x14ac:dyDescent="0.3">
      <c r="A14" s="63" t="s">
        <v>124</v>
      </c>
      <c r="B14" s="64">
        <f>VLOOKUP($A14,'Return Data'!$B$7:$R$2843,3,0)</f>
        <v>44413</v>
      </c>
      <c r="C14" s="65">
        <f>VLOOKUP($A14,'Return Data'!$B$7:$R$2843,4,0)</f>
        <v>2975.0365000000002</v>
      </c>
      <c r="D14" s="65">
        <f>VLOOKUP($A14,'Return Data'!$B$7:$R$2843,5,0)</f>
        <v>3.3250999999999999</v>
      </c>
      <c r="E14" s="66">
        <f t="shared" si="0"/>
        <v>14</v>
      </c>
      <c r="F14" s="65">
        <f>VLOOKUP($A14,'Return Data'!$B$7:$R$2843,6,0)</f>
        <v>3.1703000000000001</v>
      </c>
      <c r="G14" s="66">
        <f t="shared" si="1"/>
        <v>9</v>
      </c>
      <c r="H14" s="65">
        <f>VLOOKUP($A14,'Return Data'!$B$7:$R$2843,7,0)</f>
        <v>3.274</v>
      </c>
      <c r="I14" s="66">
        <f t="shared" si="2"/>
        <v>6</v>
      </c>
      <c r="J14" s="65">
        <f>VLOOKUP($A14,'Return Data'!$B$7:$R$2843,8,0)</f>
        <v>3.3294000000000001</v>
      </c>
      <c r="K14" s="66">
        <f t="shared" si="3"/>
        <v>18</v>
      </c>
      <c r="L14" s="65">
        <f>VLOOKUP($A14,'Return Data'!$B$7:$R$2843,9,0)</f>
        <v>3.3702000000000001</v>
      </c>
      <c r="M14" s="66">
        <f t="shared" si="4"/>
        <v>19</v>
      </c>
      <c r="N14" s="65">
        <f>VLOOKUP($A14,'Return Data'!$B$7:$R$2843,10,0)</f>
        <v>3.3304999999999998</v>
      </c>
      <c r="O14" s="66">
        <f t="shared" si="5"/>
        <v>22</v>
      </c>
      <c r="P14" s="65">
        <f>VLOOKUP($A14,'Return Data'!$B$7:$R$2843,11,0)</f>
        <v>3.3307000000000002</v>
      </c>
      <c r="Q14" s="66">
        <f t="shared" si="6"/>
        <v>18</v>
      </c>
      <c r="R14" s="65">
        <f>VLOOKUP($A14,'Return Data'!$B$7:$R$2843,12,0)</f>
        <v>3.2433000000000001</v>
      </c>
      <c r="S14" s="66">
        <f t="shared" si="7"/>
        <v>18</v>
      </c>
      <c r="T14" s="65">
        <f>VLOOKUP($A14,'Return Data'!$B$7:$R$2843,13,0)</f>
        <v>3.2702</v>
      </c>
      <c r="U14" s="66">
        <f t="shared" si="8"/>
        <v>20</v>
      </c>
      <c r="V14" s="65">
        <f>VLOOKUP($A14,'Return Data'!$B$7:$R$2843,17,0)</f>
        <v>4.2312000000000003</v>
      </c>
      <c r="W14" s="66">
        <f t="shared" si="9"/>
        <v>20</v>
      </c>
      <c r="X14" s="65">
        <f>VLOOKUP($A14,'Return Data'!$B$7:$R$2843,14,0)</f>
        <v>5.2927</v>
      </c>
      <c r="Y14" s="66">
        <f t="shared" si="10"/>
        <v>18</v>
      </c>
      <c r="Z14" s="65">
        <f>VLOOKUP($A14,'Return Data'!$B$7:$R$2843,16,0)</f>
        <v>7.1429</v>
      </c>
      <c r="AA14" s="67">
        <f t="shared" si="11"/>
        <v>18</v>
      </c>
    </row>
    <row r="15" spans="1:27" x14ac:dyDescent="0.3">
      <c r="A15" s="63" t="s">
        <v>125</v>
      </c>
      <c r="B15" s="64">
        <f>VLOOKUP($A15,'Return Data'!$B$7:$R$2843,3,0)</f>
        <v>44413</v>
      </c>
      <c r="C15" s="65">
        <f>VLOOKUP($A15,'Return Data'!$B$7:$R$2843,4,0)</f>
        <v>2685.8496</v>
      </c>
      <c r="D15" s="65">
        <f>VLOOKUP($A15,'Return Data'!$B$7:$R$2843,5,0)</f>
        <v>3.3664999999999998</v>
      </c>
      <c r="E15" s="66">
        <f t="shared" si="0"/>
        <v>10</v>
      </c>
      <c r="F15" s="65">
        <f>VLOOKUP($A15,'Return Data'!$B$7:$R$2843,6,0)</f>
        <v>3.1812999999999998</v>
      </c>
      <c r="G15" s="66">
        <f t="shared" si="1"/>
        <v>8</v>
      </c>
      <c r="H15" s="65">
        <f>VLOOKUP($A15,'Return Data'!$B$7:$R$2843,7,0)</f>
        <v>3.2806999999999999</v>
      </c>
      <c r="I15" s="66">
        <f t="shared" si="2"/>
        <v>4</v>
      </c>
      <c r="J15" s="65">
        <f>VLOOKUP($A15,'Return Data'!$B$7:$R$2843,8,0)</f>
        <v>3.4502000000000002</v>
      </c>
      <c r="K15" s="66">
        <f t="shared" si="3"/>
        <v>2</v>
      </c>
      <c r="L15" s="65">
        <f>VLOOKUP($A15,'Return Data'!$B$7:$R$2843,9,0)</f>
        <v>3.5375000000000001</v>
      </c>
      <c r="M15" s="66">
        <f t="shared" si="4"/>
        <v>2</v>
      </c>
      <c r="N15" s="65">
        <f>VLOOKUP($A15,'Return Data'!$B$7:$R$2843,10,0)</f>
        <v>3.5047000000000001</v>
      </c>
      <c r="O15" s="66">
        <f t="shared" si="5"/>
        <v>2</v>
      </c>
      <c r="P15" s="65">
        <f>VLOOKUP($A15,'Return Data'!$B$7:$R$2843,11,0)</f>
        <v>3.4990999999999999</v>
      </c>
      <c r="Q15" s="66">
        <f t="shared" si="6"/>
        <v>2</v>
      </c>
      <c r="R15" s="65">
        <f>VLOOKUP($A15,'Return Data'!$B$7:$R$2843,12,0)</f>
        <v>3.4228999999999998</v>
      </c>
      <c r="S15" s="66">
        <f t="shared" si="7"/>
        <v>2</v>
      </c>
      <c r="T15" s="65">
        <f>VLOOKUP($A15,'Return Data'!$B$7:$R$2843,13,0)</f>
        <v>3.4363999999999999</v>
      </c>
      <c r="U15" s="66">
        <f t="shared" si="8"/>
        <v>2</v>
      </c>
      <c r="V15" s="65">
        <f>VLOOKUP($A15,'Return Data'!$B$7:$R$2843,17,0)</f>
        <v>4.4180999999999999</v>
      </c>
      <c r="W15" s="66">
        <f t="shared" si="9"/>
        <v>3</v>
      </c>
      <c r="X15" s="65">
        <f>VLOOKUP($A15,'Return Data'!$B$7:$R$2843,14,0)</f>
        <v>5.4421999999999997</v>
      </c>
      <c r="Y15" s="66">
        <f t="shared" si="10"/>
        <v>5</v>
      </c>
      <c r="Z15" s="65">
        <f>VLOOKUP($A15,'Return Data'!$B$7:$R$2843,16,0)</f>
        <v>7.0997000000000003</v>
      </c>
      <c r="AA15" s="67">
        <f t="shared" si="11"/>
        <v>26</v>
      </c>
    </row>
    <row r="16" spans="1:27" x14ac:dyDescent="0.3">
      <c r="A16" s="63" t="s">
        <v>127</v>
      </c>
      <c r="B16" s="64">
        <f>VLOOKUP($A16,'Return Data'!$B$7:$R$2843,3,0)</f>
        <v>44413</v>
      </c>
      <c r="C16" s="65">
        <f>VLOOKUP($A16,'Return Data'!$B$7:$R$2843,4,0)</f>
        <v>3127.2957999999999</v>
      </c>
      <c r="D16" s="65">
        <f>VLOOKUP($A16,'Return Data'!$B$7:$R$2843,5,0)</f>
        <v>3.2787999999999999</v>
      </c>
      <c r="E16" s="66">
        <f t="shared" si="0"/>
        <v>21</v>
      </c>
      <c r="F16" s="65">
        <f>VLOOKUP($A16,'Return Data'!$B$7:$R$2843,6,0)</f>
        <v>3.1139999999999999</v>
      </c>
      <c r="G16" s="66">
        <f t="shared" si="1"/>
        <v>17</v>
      </c>
      <c r="H16" s="65">
        <f>VLOOKUP($A16,'Return Data'!$B$7:$R$2843,7,0)</f>
        <v>3.2067999999999999</v>
      </c>
      <c r="I16" s="66">
        <f t="shared" si="2"/>
        <v>19</v>
      </c>
      <c r="J16" s="65">
        <f>VLOOKUP($A16,'Return Data'!$B$7:$R$2843,8,0)</f>
        <v>3.2993000000000001</v>
      </c>
      <c r="K16" s="66">
        <f t="shared" si="3"/>
        <v>22</v>
      </c>
      <c r="L16" s="65">
        <f>VLOOKUP($A16,'Return Data'!$B$7:$R$2843,9,0)</f>
        <v>3.4049999999999998</v>
      </c>
      <c r="M16" s="66">
        <f t="shared" si="4"/>
        <v>15</v>
      </c>
      <c r="N16" s="65">
        <f>VLOOKUP($A16,'Return Data'!$B$7:$R$2843,10,0)</f>
        <v>3.3414999999999999</v>
      </c>
      <c r="O16" s="66">
        <f t="shared" si="5"/>
        <v>18</v>
      </c>
      <c r="P16" s="65">
        <f>VLOOKUP($A16,'Return Data'!$B$7:$R$2843,11,0)</f>
        <v>3.3062999999999998</v>
      </c>
      <c r="Q16" s="66">
        <f t="shared" si="6"/>
        <v>23</v>
      </c>
      <c r="R16" s="65">
        <f>VLOOKUP($A16,'Return Data'!$B$7:$R$2843,12,0)</f>
        <v>3.2319</v>
      </c>
      <c r="S16" s="66">
        <f t="shared" si="7"/>
        <v>20</v>
      </c>
      <c r="T16" s="65">
        <f>VLOOKUP($A16,'Return Data'!$B$7:$R$2843,13,0)</f>
        <v>3.2667000000000002</v>
      </c>
      <c r="U16" s="66">
        <f t="shared" si="8"/>
        <v>22</v>
      </c>
      <c r="V16" s="65">
        <f>VLOOKUP($A16,'Return Data'!$B$7:$R$2843,17,0)</f>
        <v>4.4074</v>
      </c>
      <c r="W16" s="66">
        <f t="shared" si="9"/>
        <v>4</v>
      </c>
      <c r="X16" s="65">
        <f>VLOOKUP($A16,'Return Data'!$B$7:$R$2843,14,0)</f>
        <v>5.4767999999999999</v>
      </c>
      <c r="Y16" s="66">
        <f t="shared" si="10"/>
        <v>3</v>
      </c>
      <c r="Z16" s="65">
        <f>VLOOKUP($A16,'Return Data'!$B$7:$R$2843,16,0)</f>
        <v>7.2751999999999999</v>
      </c>
      <c r="AA16" s="67">
        <f t="shared" si="11"/>
        <v>2</v>
      </c>
    </row>
    <row r="17" spans="1:27" x14ac:dyDescent="0.3">
      <c r="A17" s="63" t="s">
        <v>128</v>
      </c>
      <c r="B17" s="64">
        <f>VLOOKUP($A17,'Return Data'!$B$7:$R$2843,3,0)</f>
        <v>44413</v>
      </c>
      <c r="C17" s="65">
        <f>VLOOKUP($A17,'Return Data'!$B$7:$R$2843,4,0)</f>
        <v>4091.5214000000001</v>
      </c>
      <c r="D17" s="65">
        <f>VLOOKUP($A17,'Return Data'!$B$7:$R$2843,5,0)</f>
        <v>3.5</v>
      </c>
      <c r="E17" s="66">
        <f t="shared" si="0"/>
        <v>4</v>
      </c>
      <c r="F17" s="65">
        <f>VLOOKUP($A17,'Return Data'!$B$7:$R$2843,6,0)</f>
        <v>3.113</v>
      </c>
      <c r="G17" s="66">
        <f t="shared" si="1"/>
        <v>18</v>
      </c>
      <c r="H17" s="65">
        <f>VLOOKUP($A17,'Return Data'!$B$7:$R$2843,7,0)</f>
        <v>3.25</v>
      </c>
      <c r="I17" s="66">
        <f t="shared" si="2"/>
        <v>9</v>
      </c>
      <c r="J17" s="65">
        <f>VLOOKUP($A17,'Return Data'!$B$7:$R$2843,8,0)</f>
        <v>3.3660000000000001</v>
      </c>
      <c r="K17" s="66">
        <f t="shared" si="3"/>
        <v>11</v>
      </c>
      <c r="L17" s="65">
        <f>VLOOKUP($A17,'Return Data'!$B$7:$R$2843,9,0)</f>
        <v>3.3988999999999998</v>
      </c>
      <c r="M17" s="66">
        <f t="shared" si="4"/>
        <v>17</v>
      </c>
      <c r="N17" s="65">
        <f>VLOOKUP($A17,'Return Data'!$B$7:$R$2843,10,0)</f>
        <v>3.32</v>
      </c>
      <c r="O17" s="66">
        <f t="shared" si="5"/>
        <v>25</v>
      </c>
      <c r="P17" s="65">
        <f>VLOOKUP($A17,'Return Data'!$B$7:$R$2843,11,0)</f>
        <v>3.2787999999999999</v>
      </c>
      <c r="Q17" s="66">
        <f t="shared" si="6"/>
        <v>26</v>
      </c>
      <c r="R17" s="65">
        <f>VLOOKUP($A17,'Return Data'!$B$7:$R$2843,12,0)</f>
        <v>3.18</v>
      </c>
      <c r="S17" s="66">
        <f t="shared" si="7"/>
        <v>33</v>
      </c>
      <c r="T17" s="65">
        <f>VLOOKUP($A17,'Return Data'!$B$7:$R$2843,13,0)</f>
        <v>3.2164999999999999</v>
      </c>
      <c r="U17" s="66">
        <f t="shared" si="8"/>
        <v>27</v>
      </c>
      <c r="V17" s="65">
        <f>VLOOKUP($A17,'Return Data'!$B$7:$R$2843,17,0)</f>
        <v>4.1981000000000002</v>
      </c>
      <c r="W17" s="66">
        <f t="shared" si="9"/>
        <v>23</v>
      </c>
      <c r="X17" s="65">
        <f>VLOOKUP($A17,'Return Data'!$B$7:$R$2843,14,0)</f>
        <v>5.2556000000000003</v>
      </c>
      <c r="Y17" s="66">
        <f t="shared" si="10"/>
        <v>23</v>
      </c>
      <c r="Z17" s="65">
        <f>VLOOKUP($A17,'Return Data'!$B$7:$R$2843,16,0)</f>
        <v>7.1167999999999996</v>
      </c>
      <c r="AA17" s="67">
        <f t="shared" si="11"/>
        <v>23</v>
      </c>
    </row>
    <row r="18" spans="1:27" x14ac:dyDescent="0.3">
      <c r="A18" s="63" t="s">
        <v>129</v>
      </c>
      <c r="B18" s="64">
        <f>VLOOKUP($A18,'Return Data'!$B$7:$R$2843,3,0)</f>
        <v>44413</v>
      </c>
      <c r="C18" s="65">
        <f>VLOOKUP($A18,'Return Data'!$B$7:$R$2843,4,0)</f>
        <v>2072.3469</v>
      </c>
      <c r="D18" s="65">
        <f>VLOOKUP($A18,'Return Data'!$B$7:$R$2843,5,0)</f>
        <v>3.3978000000000002</v>
      </c>
      <c r="E18" s="66">
        <f t="shared" si="0"/>
        <v>7</v>
      </c>
      <c r="F18" s="65">
        <f>VLOOKUP($A18,'Return Data'!$B$7:$R$2843,6,0)</f>
        <v>3.0419</v>
      </c>
      <c r="G18" s="66">
        <f t="shared" si="1"/>
        <v>28</v>
      </c>
      <c r="H18" s="65">
        <f>VLOOKUP($A18,'Return Data'!$B$7:$R$2843,7,0)</f>
        <v>3.1337000000000002</v>
      </c>
      <c r="I18" s="66">
        <f t="shared" si="2"/>
        <v>32</v>
      </c>
      <c r="J18" s="65">
        <f>VLOOKUP($A18,'Return Data'!$B$7:$R$2843,8,0)</f>
        <v>3.3081</v>
      </c>
      <c r="K18" s="66">
        <f t="shared" si="3"/>
        <v>21</v>
      </c>
      <c r="L18" s="65">
        <f>VLOOKUP($A18,'Return Data'!$B$7:$R$2843,9,0)</f>
        <v>3.3643000000000001</v>
      </c>
      <c r="M18" s="66">
        <f t="shared" si="4"/>
        <v>22</v>
      </c>
      <c r="N18" s="65">
        <f>VLOOKUP($A18,'Return Data'!$B$7:$R$2843,10,0)</f>
        <v>3.3416000000000001</v>
      </c>
      <c r="O18" s="66">
        <f t="shared" si="5"/>
        <v>17</v>
      </c>
      <c r="P18" s="65">
        <f>VLOOKUP($A18,'Return Data'!$B$7:$R$2843,11,0)</f>
        <v>3.3199000000000001</v>
      </c>
      <c r="Q18" s="66">
        <f t="shared" si="6"/>
        <v>22</v>
      </c>
      <c r="R18" s="65">
        <f>VLOOKUP($A18,'Return Data'!$B$7:$R$2843,12,0)</f>
        <v>3.2280000000000002</v>
      </c>
      <c r="S18" s="66">
        <f t="shared" si="7"/>
        <v>23</v>
      </c>
      <c r="T18" s="65">
        <f>VLOOKUP($A18,'Return Data'!$B$7:$R$2843,13,0)</f>
        <v>3.2662</v>
      </c>
      <c r="U18" s="66">
        <f t="shared" si="8"/>
        <v>23</v>
      </c>
      <c r="V18" s="65">
        <f>VLOOKUP($A18,'Return Data'!$B$7:$R$2843,17,0)</f>
        <v>4.2054999999999998</v>
      </c>
      <c r="W18" s="66">
        <f t="shared" si="9"/>
        <v>22</v>
      </c>
      <c r="X18" s="65">
        <f>VLOOKUP($A18,'Return Data'!$B$7:$R$2843,14,0)</f>
        <v>5.2923999999999998</v>
      </c>
      <c r="Y18" s="66">
        <f t="shared" si="10"/>
        <v>19</v>
      </c>
      <c r="Z18" s="65">
        <f>VLOOKUP($A18,'Return Data'!$B$7:$R$2843,16,0)</f>
        <v>7.1368999999999998</v>
      </c>
      <c r="AA18" s="67">
        <f t="shared" si="11"/>
        <v>22</v>
      </c>
    </row>
    <row r="19" spans="1:27" x14ac:dyDescent="0.3">
      <c r="A19" s="63" t="s">
        <v>130</v>
      </c>
      <c r="B19" s="64">
        <f>VLOOKUP($A19,'Return Data'!$B$7:$R$2843,3,0)</f>
        <v>44413</v>
      </c>
      <c r="C19" s="65">
        <f>VLOOKUP($A19,'Return Data'!$B$7:$R$2843,4,0)</f>
        <v>308.23599999999999</v>
      </c>
      <c r="D19" s="65">
        <f>VLOOKUP($A19,'Return Data'!$B$7:$R$2843,5,0)</f>
        <v>3.2804000000000002</v>
      </c>
      <c r="E19" s="66">
        <f t="shared" si="0"/>
        <v>20</v>
      </c>
      <c r="F19" s="65">
        <f>VLOOKUP($A19,'Return Data'!$B$7:$R$2843,6,0)</f>
        <v>3.1665000000000001</v>
      </c>
      <c r="G19" s="66">
        <f t="shared" si="1"/>
        <v>10</v>
      </c>
      <c r="H19" s="65">
        <f>VLOOKUP($A19,'Return Data'!$B$7:$R$2843,7,0)</f>
        <v>3.2551000000000001</v>
      </c>
      <c r="I19" s="66">
        <f t="shared" si="2"/>
        <v>8</v>
      </c>
      <c r="J19" s="65">
        <f>VLOOKUP($A19,'Return Data'!$B$7:$R$2843,8,0)</f>
        <v>3.3757999999999999</v>
      </c>
      <c r="K19" s="66">
        <f t="shared" si="3"/>
        <v>8</v>
      </c>
      <c r="L19" s="65">
        <f>VLOOKUP($A19,'Return Data'!$B$7:$R$2843,9,0)</f>
        <v>3.4287000000000001</v>
      </c>
      <c r="M19" s="66">
        <f t="shared" si="4"/>
        <v>10</v>
      </c>
      <c r="N19" s="65">
        <f>VLOOKUP($A19,'Return Data'!$B$7:$R$2843,10,0)</f>
        <v>3.3408000000000002</v>
      </c>
      <c r="O19" s="66">
        <f t="shared" si="5"/>
        <v>19</v>
      </c>
      <c r="P19" s="65">
        <f>VLOOKUP($A19,'Return Data'!$B$7:$R$2843,11,0)</f>
        <v>3.3292000000000002</v>
      </c>
      <c r="Q19" s="66">
        <f t="shared" si="6"/>
        <v>20</v>
      </c>
      <c r="R19" s="65">
        <f>VLOOKUP($A19,'Return Data'!$B$7:$R$2843,12,0)</f>
        <v>3.2595999999999998</v>
      </c>
      <c r="S19" s="66">
        <f t="shared" si="7"/>
        <v>13</v>
      </c>
      <c r="T19" s="65">
        <f>VLOOKUP($A19,'Return Data'!$B$7:$R$2843,13,0)</f>
        <v>3.2961</v>
      </c>
      <c r="U19" s="66">
        <f t="shared" si="8"/>
        <v>14</v>
      </c>
      <c r="V19" s="65">
        <f>VLOOKUP($A19,'Return Data'!$B$7:$R$2843,17,0)</f>
        <v>4.3220000000000001</v>
      </c>
      <c r="W19" s="66">
        <f t="shared" si="9"/>
        <v>12</v>
      </c>
      <c r="X19" s="65">
        <f>VLOOKUP($A19,'Return Data'!$B$7:$R$2843,14,0)</f>
        <v>5.3525</v>
      </c>
      <c r="Y19" s="66">
        <f t="shared" si="10"/>
        <v>12</v>
      </c>
      <c r="Z19" s="65">
        <f>VLOOKUP($A19,'Return Data'!$B$7:$R$2843,16,0)</f>
        <v>7.1742999999999997</v>
      </c>
      <c r="AA19" s="67">
        <f t="shared" si="11"/>
        <v>11</v>
      </c>
    </row>
    <row r="20" spans="1:27" x14ac:dyDescent="0.3">
      <c r="A20" s="63" t="s">
        <v>131</v>
      </c>
      <c r="B20" s="64">
        <f>VLOOKUP($A20,'Return Data'!$B$7:$R$2843,3,0)</f>
        <v>44413</v>
      </c>
      <c r="C20" s="65">
        <f>VLOOKUP($A20,'Return Data'!$B$7:$R$2843,4,0)</f>
        <v>2239.6549</v>
      </c>
      <c r="D20" s="65">
        <f>VLOOKUP($A20,'Return Data'!$B$7:$R$2843,5,0)</f>
        <v>3.3559000000000001</v>
      </c>
      <c r="E20" s="66">
        <f t="shared" si="0"/>
        <v>12</v>
      </c>
      <c r="F20" s="65">
        <f>VLOOKUP($A20,'Return Data'!$B$7:$R$2843,6,0)</f>
        <v>3.1625000000000001</v>
      </c>
      <c r="G20" s="66">
        <f t="shared" si="1"/>
        <v>12</v>
      </c>
      <c r="H20" s="65">
        <f>VLOOKUP($A20,'Return Data'!$B$7:$R$2843,7,0)</f>
        <v>3.2334999999999998</v>
      </c>
      <c r="I20" s="66">
        <f t="shared" si="2"/>
        <v>14</v>
      </c>
      <c r="J20" s="65">
        <f>VLOOKUP($A20,'Return Data'!$B$7:$R$2843,8,0)</f>
        <v>3.4100999999999999</v>
      </c>
      <c r="K20" s="66">
        <f t="shared" si="3"/>
        <v>3</v>
      </c>
      <c r="L20" s="65">
        <f>VLOOKUP($A20,'Return Data'!$B$7:$R$2843,9,0)</f>
        <v>3.4533</v>
      </c>
      <c r="M20" s="66">
        <f t="shared" si="4"/>
        <v>5</v>
      </c>
      <c r="N20" s="65">
        <f>VLOOKUP($A20,'Return Data'!$B$7:$R$2843,10,0)</f>
        <v>3.4597000000000002</v>
      </c>
      <c r="O20" s="66">
        <f t="shared" si="5"/>
        <v>3</v>
      </c>
      <c r="P20" s="65">
        <f>VLOOKUP($A20,'Return Data'!$B$7:$R$2843,11,0)</f>
        <v>3.4398</v>
      </c>
      <c r="Q20" s="66">
        <f t="shared" si="6"/>
        <v>3</v>
      </c>
      <c r="R20" s="65">
        <f>VLOOKUP($A20,'Return Data'!$B$7:$R$2843,12,0)</f>
        <v>3.371</v>
      </c>
      <c r="S20" s="66">
        <f t="shared" si="7"/>
        <v>3</v>
      </c>
      <c r="T20" s="65">
        <f>VLOOKUP($A20,'Return Data'!$B$7:$R$2843,13,0)</f>
        <v>3.4278</v>
      </c>
      <c r="U20" s="66">
        <f t="shared" si="8"/>
        <v>3</v>
      </c>
      <c r="V20" s="65">
        <f>VLOOKUP($A20,'Return Data'!$B$7:$R$2843,17,0)</f>
        <v>4.4691999999999998</v>
      </c>
      <c r="W20" s="66">
        <f t="shared" si="9"/>
        <v>2</v>
      </c>
      <c r="X20" s="65">
        <f>VLOOKUP($A20,'Return Data'!$B$7:$R$2843,14,0)</f>
        <v>5.4859999999999998</v>
      </c>
      <c r="Y20" s="66">
        <f t="shared" si="10"/>
        <v>2</v>
      </c>
      <c r="Z20" s="65">
        <f>VLOOKUP($A20,'Return Data'!$B$7:$R$2843,16,0)</f>
        <v>7.19</v>
      </c>
      <c r="AA20" s="67">
        <f t="shared" si="11"/>
        <v>9</v>
      </c>
    </row>
    <row r="21" spans="1:27" x14ac:dyDescent="0.3">
      <c r="A21" s="63" t="s">
        <v>132</v>
      </c>
      <c r="B21" s="64">
        <f>VLOOKUP($A21,'Return Data'!$B$7:$R$2843,3,0)</f>
        <v>44413</v>
      </c>
      <c r="C21" s="65">
        <f>VLOOKUP($A21,'Return Data'!$B$7:$R$2843,4,0)</f>
        <v>2514.2647000000002</v>
      </c>
      <c r="D21" s="65">
        <f>VLOOKUP($A21,'Return Data'!$B$7:$R$2843,5,0)</f>
        <v>2.9908000000000001</v>
      </c>
      <c r="E21" s="66">
        <f t="shared" si="0"/>
        <v>37</v>
      </c>
      <c r="F21" s="65">
        <f>VLOOKUP($A21,'Return Data'!$B$7:$R$2843,6,0)</f>
        <v>3.0876000000000001</v>
      </c>
      <c r="G21" s="66">
        <f t="shared" si="1"/>
        <v>23</v>
      </c>
      <c r="H21" s="65">
        <f>VLOOKUP($A21,'Return Data'!$B$7:$R$2843,7,0)</f>
        <v>3.1353</v>
      </c>
      <c r="I21" s="66">
        <f t="shared" si="2"/>
        <v>31</v>
      </c>
      <c r="J21" s="65">
        <f>VLOOKUP($A21,'Return Data'!$B$7:$R$2843,8,0)</f>
        <v>3.2835999999999999</v>
      </c>
      <c r="K21" s="66">
        <f t="shared" si="3"/>
        <v>24</v>
      </c>
      <c r="L21" s="65">
        <f>VLOOKUP($A21,'Return Data'!$B$7:$R$2843,9,0)</f>
        <v>3.355</v>
      </c>
      <c r="M21" s="66">
        <f t="shared" si="4"/>
        <v>24</v>
      </c>
      <c r="N21" s="65">
        <f>VLOOKUP($A21,'Return Data'!$B$7:$R$2843,10,0)</f>
        <v>3.3066</v>
      </c>
      <c r="O21" s="66">
        <f t="shared" si="5"/>
        <v>26</v>
      </c>
      <c r="P21" s="65">
        <f>VLOOKUP($A21,'Return Data'!$B$7:$R$2843,11,0)</f>
        <v>3.2776000000000001</v>
      </c>
      <c r="Q21" s="66">
        <f t="shared" si="6"/>
        <v>27</v>
      </c>
      <c r="R21" s="65">
        <f>VLOOKUP($A21,'Return Data'!$B$7:$R$2843,12,0)</f>
        <v>3.1879</v>
      </c>
      <c r="S21" s="66">
        <f t="shared" si="7"/>
        <v>31</v>
      </c>
      <c r="T21" s="65">
        <f>VLOOKUP($A21,'Return Data'!$B$7:$R$2843,13,0)</f>
        <v>3.2159</v>
      </c>
      <c r="U21" s="66">
        <f t="shared" si="8"/>
        <v>28</v>
      </c>
      <c r="V21" s="65">
        <f>VLOOKUP($A21,'Return Data'!$B$7:$R$2843,17,0)</f>
        <v>4.1029</v>
      </c>
      <c r="W21" s="66">
        <f t="shared" si="9"/>
        <v>29</v>
      </c>
      <c r="X21" s="65">
        <f>VLOOKUP($A21,'Return Data'!$B$7:$R$2843,14,0)</f>
        <v>5.1372</v>
      </c>
      <c r="Y21" s="66">
        <f t="shared" si="10"/>
        <v>28</v>
      </c>
      <c r="Z21" s="65">
        <f>VLOOKUP($A21,'Return Data'!$B$7:$R$2843,16,0)</f>
        <v>7.0763999999999996</v>
      </c>
      <c r="AA21" s="67">
        <f t="shared" si="11"/>
        <v>27</v>
      </c>
    </row>
    <row r="22" spans="1:27" x14ac:dyDescent="0.3">
      <c r="A22" s="63" t="s">
        <v>133</v>
      </c>
      <c r="B22" s="64">
        <f>VLOOKUP($A22,'Return Data'!$B$7:$R$2843,3,0)</f>
        <v>44413</v>
      </c>
      <c r="C22" s="65">
        <f>VLOOKUP($A22,'Return Data'!$B$7:$R$2843,4,0)</f>
        <v>1606.4119000000001</v>
      </c>
      <c r="D22" s="65">
        <f>VLOOKUP($A22,'Return Data'!$B$7:$R$2843,5,0)</f>
        <v>2.8153999999999999</v>
      </c>
      <c r="E22" s="66">
        <f t="shared" si="0"/>
        <v>40</v>
      </c>
      <c r="F22" s="65">
        <f>VLOOKUP($A22,'Return Data'!$B$7:$R$2843,6,0)</f>
        <v>2.8999000000000001</v>
      </c>
      <c r="G22" s="66">
        <f t="shared" si="1"/>
        <v>40</v>
      </c>
      <c r="H22" s="65">
        <f>VLOOKUP($A22,'Return Data'!$B$7:$R$2843,7,0)</f>
        <v>2.9015</v>
      </c>
      <c r="I22" s="66">
        <f t="shared" si="2"/>
        <v>41</v>
      </c>
      <c r="J22" s="65">
        <f>VLOOKUP($A22,'Return Data'!$B$7:$R$2843,8,0)</f>
        <v>2.9390999999999998</v>
      </c>
      <c r="K22" s="66">
        <f t="shared" si="3"/>
        <v>40</v>
      </c>
      <c r="L22" s="65">
        <f>VLOOKUP($A22,'Return Data'!$B$7:$R$2843,9,0)</f>
        <v>2.9870000000000001</v>
      </c>
      <c r="M22" s="66">
        <f t="shared" si="4"/>
        <v>41</v>
      </c>
      <c r="N22" s="65">
        <f>VLOOKUP($A22,'Return Data'!$B$7:$R$2843,10,0)</f>
        <v>2.9946999999999999</v>
      </c>
      <c r="O22" s="66">
        <f t="shared" si="5"/>
        <v>39</v>
      </c>
      <c r="P22" s="65">
        <f>VLOOKUP($A22,'Return Data'!$B$7:$R$2843,11,0)</f>
        <v>2.9308000000000001</v>
      </c>
      <c r="Q22" s="66">
        <f t="shared" si="6"/>
        <v>41</v>
      </c>
      <c r="R22" s="65">
        <f>VLOOKUP($A22,'Return Data'!$B$7:$R$2843,12,0)</f>
        <v>2.8626</v>
      </c>
      <c r="S22" s="66">
        <f t="shared" si="7"/>
        <v>41</v>
      </c>
      <c r="T22" s="65">
        <f>VLOOKUP($A22,'Return Data'!$B$7:$R$2843,13,0)</f>
        <v>2.8961999999999999</v>
      </c>
      <c r="U22" s="66">
        <f t="shared" si="8"/>
        <v>38</v>
      </c>
      <c r="V22" s="65">
        <f>VLOOKUP($A22,'Return Data'!$B$7:$R$2843,17,0)</f>
        <v>3.641</v>
      </c>
      <c r="W22" s="66">
        <f t="shared" si="9"/>
        <v>35</v>
      </c>
      <c r="X22" s="65">
        <f>VLOOKUP($A22,'Return Data'!$B$7:$R$2843,14,0)</f>
        <v>4.6451000000000002</v>
      </c>
      <c r="Y22" s="66">
        <f t="shared" si="10"/>
        <v>32</v>
      </c>
      <c r="Z22" s="65">
        <f>VLOOKUP($A22,'Return Data'!$B$7:$R$2843,16,0)</f>
        <v>6.3193999999999999</v>
      </c>
      <c r="AA22" s="67">
        <f t="shared" si="11"/>
        <v>32</v>
      </c>
    </row>
    <row r="23" spans="1:27" x14ac:dyDescent="0.3">
      <c r="A23" s="63" t="s">
        <v>134</v>
      </c>
      <c r="B23" s="64">
        <f>VLOOKUP($A23,'Return Data'!$B$7:$R$2843,3,0)</f>
        <v>44413</v>
      </c>
      <c r="C23" s="65">
        <f>VLOOKUP($A23,'Return Data'!$B$7:$R$2843,4,0)</f>
        <v>2027.0204000000001</v>
      </c>
      <c r="D23" s="65">
        <f>VLOOKUP($A23,'Return Data'!$B$7:$R$2843,5,0)</f>
        <v>3.0506000000000002</v>
      </c>
      <c r="E23" s="66">
        <f t="shared" si="0"/>
        <v>35</v>
      </c>
      <c r="F23" s="65">
        <f>VLOOKUP($A23,'Return Data'!$B$7:$R$2843,6,0)</f>
        <v>2.9094000000000002</v>
      </c>
      <c r="G23" s="66">
        <f t="shared" si="1"/>
        <v>39</v>
      </c>
      <c r="H23" s="65">
        <f>VLOOKUP($A23,'Return Data'!$B$7:$R$2843,7,0)</f>
        <v>2.9178999999999999</v>
      </c>
      <c r="I23" s="66">
        <f t="shared" si="2"/>
        <v>40</v>
      </c>
      <c r="J23" s="65">
        <f>VLOOKUP($A23,'Return Data'!$B$7:$R$2843,8,0)</f>
        <v>2.9998999999999998</v>
      </c>
      <c r="K23" s="66">
        <f t="shared" si="3"/>
        <v>39</v>
      </c>
      <c r="L23" s="65">
        <f>VLOOKUP($A23,'Return Data'!$B$7:$R$2843,9,0)</f>
        <v>3.0179</v>
      </c>
      <c r="M23" s="66">
        <f t="shared" si="4"/>
        <v>40</v>
      </c>
      <c r="N23" s="65">
        <f>VLOOKUP($A23,'Return Data'!$B$7:$R$2843,10,0)</f>
        <v>3.0110000000000001</v>
      </c>
      <c r="O23" s="66">
        <f t="shared" si="5"/>
        <v>38</v>
      </c>
      <c r="P23" s="65">
        <f>VLOOKUP($A23,'Return Data'!$B$7:$R$2843,11,0)</f>
        <v>3.0118999999999998</v>
      </c>
      <c r="Q23" s="66">
        <f t="shared" si="6"/>
        <v>39</v>
      </c>
      <c r="R23" s="65">
        <f>VLOOKUP($A23,'Return Data'!$B$7:$R$2843,12,0)</f>
        <v>3.2153</v>
      </c>
      <c r="S23" s="66">
        <f t="shared" si="7"/>
        <v>27</v>
      </c>
      <c r="T23" s="65">
        <f>VLOOKUP($A23,'Return Data'!$B$7:$R$2843,13,0)</f>
        <v>3.2126999999999999</v>
      </c>
      <c r="U23" s="66">
        <f t="shared" si="8"/>
        <v>29</v>
      </c>
      <c r="V23" s="65">
        <f>VLOOKUP($A23,'Return Data'!$B$7:$R$2843,17,0)</f>
        <v>4.1077000000000004</v>
      </c>
      <c r="W23" s="66">
        <f t="shared" si="9"/>
        <v>28</v>
      </c>
      <c r="X23" s="65">
        <f>VLOOKUP($A23,'Return Data'!$B$7:$R$2843,14,0)</f>
        <v>5.1870000000000003</v>
      </c>
      <c r="Y23" s="66">
        <f t="shared" si="10"/>
        <v>27</v>
      </c>
      <c r="Z23" s="65">
        <f>VLOOKUP($A23,'Return Data'!$B$7:$R$2843,16,0)</f>
        <v>7.1736000000000004</v>
      </c>
      <c r="AA23" s="67">
        <f t="shared" si="11"/>
        <v>12</v>
      </c>
    </row>
    <row r="24" spans="1:27" x14ac:dyDescent="0.3">
      <c r="A24" s="63" t="s">
        <v>135</v>
      </c>
      <c r="B24" s="64">
        <f>VLOOKUP($A24,'Return Data'!$B$7:$R$2843,3,0)</f>
        <v>44413</v>
      </c>
      <c r="C24" s="65">
        <f>VLOOKUP($A24,'Return Data'!$B$7:$R$2843,4,0)</f>
        <v>2016.1654000000001</v>
      </c>
      <c r="D24" s="65">
        <f>VLOOKUP($A24,'Return Data'!$B$7:$R$2843,5,0)</f>
        <v>2.7229999999999999</v>
      </c>
      <c r="E24" s="66">
        <f t="shared" si="0"/>
        <v>42</v>
      </c>
      <c r="F24" s="65">
        <f>VLOOKUP($A24,'Return Data'!$B$7:$R$2843,6,0)</f>
        <v>2.7227999999999999</v>
      </c>
      <c r="G24" s="66">
        <f t="shared" si="1"/>
        <v>42</v>
      </c>
      <c r="H24" s="65">
        <f>VLOOKUP($A24,'Return Data'!$B$7:$R$2843,7,0)</f>
        <v>3.1131000000000002</v>
      </c>
      <c r="I24" s="66">
        <f t="shared" si="2"/>
        <v>33</v>
      </c>
      <c r="J24" s="65">
        <f>VLOOKUP($A24,'Return Data'!$B$7:$R$2843,8,0)</f>
        <v>2.8226</v>
      </c>
      <c r="K24" s="66">
        <f t="shared" si="3"/>
        <v>42</v>
      </c>
      <c r="L24" s="65">
        <f>VLOOKUP($A24,'Return Data'!$B$7:$R$2843,9,0)</f>
        <v>3.1257999999999999</v>
      </c>
      <c r="M24" s="66">
        <f t="shared" si="4"/>
        <v>36</v>
      </c>
      <c r="N24" s="65">
        <f>VLOOKUP($A24,'Return Data'!$B$7:$R$2843,10,0)</f>
        <v>2.7862</v>
      </c>
      <c r="O24" s="66">
        <f t="shared" si="5"/>
        <v>42</v>
      </c>
      <c r="P24" s="65">
        <f>VLOOKUP($A24,'Return Data'!$B$7:$R$2843,11,0)</f>
        <v>2.8369</v>
      </c>
      <c r="Q24" s="66">
        <f t="shared" si="6"/>
        <v>42</v>
      </c>
      <c r="R24" s="65">
        <f>VLOOKUP($A24,'Return Data'!$B$7:$R$2843,12,0)</f>
        <v>2.7892999999999999</v>
      </c>
      <c r="S24" s="66">
        <f t="shared" si="7"/>
        <v>42</v>
      </c>
      <c r="T24" s="65"/>
      <c r="U24" s="66"/>
      <c r="V24" s="65"/>
      <c r="W24" s="66"/>
      <c r="X24" s="65"/>
      <c r="Y24" s="66"/>
      <c r="Z24" s="65">
        <f>VLOOKUP($A24,'Return Data'!$B$7:$R$2843,16,0)</f>
        <v>3.2892000000000001</v>
      </c>
      <c r="AA24" s="67">
        <f t="shared" si="11"/>
        <v>42</v>
      </c>
    </row>
    <row r="25" spans="1:27" x14ac:dyDescent="0.3">
      <c r="A25" s="63" t="s">
        <v>136</v>
      </c>
      <c r="B25" s="64">
        <f>VLOOKUP($A25,'Return Data'!$B$7:$R$2843,3,0)</f>
        <v>44413</v>
      </c>
      <c r="C25" s="65">
        <f>VLOOKUP($A25,'Return Data'!$B$7:$R$2843,4,0)</f>
        <v>2027.2342000000001</v>
      </c>
      <c r="D25" s="65">
        <f>VLOOKUP($A25,'Return Data'!$B$7:$R$2843,5,0)</f>
        <v>3.1511</v>
      </c>
      <c r="E25" s="66">
        <f t="shared" si="0"/>
        <v>29</v>
      </c>
      <c r="F25" s="65">
        <f>VLOOKUP($A25,'Return Data'!$B$7:$R$2843,6,0)</f>
        <v>2.9493</v>
      </c>
      <c r="G25" s="66">
        <f t="shared" si="1"/>
        <v>34</v>
      </c>
      <c r="H25" s="65">
        <f>VLOOKUP($A25,'Return Data'!$B$7:$R$2843,7,0)</f>
        <v>2.9441999999999999</v>
      </c>
      <c r="I25" s="66">
        <f t="shared" si="2"/>
        <v>38</v>
      </c>
      <c r="J25" s="65">
        <f>VLOOKUP($A25,'Return Data'!$B$7:$R$2843,8,0)</f>
        <v>3.0238999999999998</v>
      </c>
      <c r="K25" s="66">
        <f t="shared" si="3"/>
        <v>37</v>
      </c>
      <c r="L25" s="65">
        <f>VLOOKUP($A25,'Return Data'!$B$7:$R$2843,9,0)</f>
        <v>3.0289999999999999</v>
      </c>
      <c r="M25" s="66">
        <f t="shared" si="4"/>
        <v>38</v>
      </c>
      <c r="N25" s="65">
        <f>VLOOKUP($A25,'Return Data'!$B$7:$R$2843,10,0)</f>
        <v>2.9802</v>
      </c>
      <c r="O25" s="66">
        <f t="shared" si="5"/>
        <v>40</v>
      </c>
      <c r="P25" s="65">
        <f>VLOOKUP($A25,'Return Data'!$B$7:$R$2843,11,0)</f>
        <v>2.996</v>
      </c>
      <c r="Q25" s="66">
        <f t="shared" si="6"/>
        <v>40</v>
      </c>
      <c r="R25" s="65">
        <f>VLOOKUP($A25,'Return Data'!$B$7:$R$2843,12,0)</f>
        <v>3.2006999999999999</v>
      </c>
      <c r="S25" s="66">
        <f t="shared" si="7"/>
        <v>29</v>
      </c>
      <c r="T25" s="65"/>
      <c r="U25" s="66"/>
      <c r="V25" s="65"/>
      <c r="W25" s="66"/>
      <c r="X25" s="65"/>
      <c r="Y25" s="66"/>
      <c r="Z25" s="65">
        <f>VLOOKUP($A25,'Return Data'!$B$7:$R$2843,16,0)</f>
        <v>3.6454</v>
      </c>
      <c r="AA25" s="67">
        <f t="shared" si="11"/>
        <v>40</v>
      </c>
    </row>
    <row r="26" spans="1:27" x14ac:dyDescent="0.3">
      <c r="A26" s="63" t="s">
        <v>137</v>
      </c>
      <c r="B26" s="64">
        <f>VLOOKUP($A26,'Return Data'!$B$7:$R$2843,3,0)</f>
        <v>44413</v>
      </c>
      <c r="C26" s="65">
        <f>VLOOKUP($A26,'Return Data'!$B$7:$R$2843,4,0)</f>
        <v>2027.4395</v>
      </c>
      <c r="D26" s="65">
        <f>VLOOKUP($A26,'Return Data'!$B$7:$R$2843,5,0)</f>
        <v>3.0535999999999999</v>
      </c>
      <c r="E26" s="66">
        <f t="shared" si="0"/>
        <v>34</v>
      </c>
      <c r="F26" s="65">
        <f>VLOOKUP($A26,'Return Data'!$B$7:$R$2843,6,0)</f>
        <v>2.9117999999999999</v>
      </c>
      <c r="G26" s="66">
        <f t="shared" si="1"/>
        <v>38</v>
      </c>
      <c r="H26" s="65">
        <f>VLOOKUP($A26,'Return Data'!$B$7:$R$2843,7,0)</f>
        <v>2.9209999999999998</v>
      </c>
      <c r="I26" s="66">
        <f t="shared" si="2"/>
        <v>39</v>
      </c>
      <c r="J26" s="65">
        <f>VLOOKUP($A26,'Return Data'!$B$7:$R$2843,8,0)</f>
        <v>3.0015000000000001</v>
      </c>
      <c r="K26" s="66">
        <f t="shared" si="3"/>
        <v>38</v>
      </c>
      <c r="L26" s="65">
        <f>VLOOKUP($A26,'Return Data'!$B$7:$R$2843,9,0)</f>
        <v>3.0182000000000002</v>
      </c>
      <c r="M26" s="66">
        <f t="shared" si="4"/>
        <v>39</v>
      </c>
      <c r="N26" s="65">
        <f>VLOOKUP($A26,'Return Data'!$B$7:$R$2843,10,0)</f>
        <v>3.0179</v>
      </c>
      <c r="O26" s="66">
        <f t="shared" si="5"/>
        <v>37</v>
      </c>
      <c r="P26" s="65">
        <f>VLOOKUP($A26,'Return Data'!$B$7:$R$2843,11,0)</f>
        <v>3.0171999999999999</v>
      </c>
      <c r="Q26" s="66">
        <f t="shared" si="6"/>
        <v>37</v>
      </c>
      <c r="R26" s="65">
        <f>VLOOKUP($A26,'Return Data'!$B$7:$R$2843,12,0)</f>
        <v>3.2181000000000002</v>
      </c>
      <c r="S26" s="66">
        <f t="shared" si="7"/>
        <v>25</v>
      </c>
      <c r="T26" s="65"/>
      <c r="U26" s="66"/>
      <c r="V26" s="65"/>
      <c r="W26" s="66"/>
      <c r="X26" s="65"/>
      <c r="Y26" s="66"/>
      <c r="Z26" s="65">
        <f>VLOOKUP($A26,'Return Data'!$B$7:$R$2843,16,0)</f>
        <v>3.6535000000000002</v>
      </c>
      <c r="AA26" s="67">
        <f t="shared" si="11"/>
        <v>39</v>
      </c>
    </row>
    <row r="27" spans="1:27" x14ac:dyDescent="0.3">
      <c r="A27" s="63" t="s">
        <v>138</v>
      </c>
      <c r="B27" s="64">
        <f>VLOOKUP($A27,'Return Data'!$B$7:$R$2843,3,0)</f>
        <v>44413</v>
      </c>
      <c r="C27" s="65">
        <f>VLOOKUP($A27,'Return Data'!$B$7:$R$2843,4,0)</f>
        <v>2027.1048000000001</v>
      </c>
      <c r="D27" s="65">
        <f>VLOOKUP($A27,'Return Data'!$B$7:$R$2843,5,0)</f>
        <v>2.9964</v>
      </c>
      <c r="E27" s="66">
        <f t="shared" si="0"/>
        <v>36</v>
      </c>
      <c r="F27" s="65">
        <f>VLOOKUP($A27,'Return Data'!$B$7:$R$2843,6,0)</f>
        <v>2.9464999999999999</v>
      </c>
      <c r="G27" s="66">
        <f t="shared" si="1"/>
        <v>36</v>
      </c>
      <c r="H27" s="65">
        <f>VLOOKUP($A27,'Return Data'!$B$7:$R$2843,7,0)</f>
        <v>2.9763000000000002</v>
      </c>
      <c r="I27" s="66">
        <f t="shared" si="2"/>
        <v>37</v>
      </c>
      <c r="J27" s="65">
        <f>VLOOKUP($A27,'Return Data'!$B$7:$R$2843,8,0)</f>
        <v>3.0529999999999999</v>
      </c>
      <c r="K27" s="66">
        <f t="shared" si="3"/>
        <v>36</v>
      </c>
      <c r="L27" s="65">
        <f>VLOOKUP($A27,'Return Data'!$B$7:$R$2843,9,0)</f>
        <v>3.0472999999999999</v>
      </c>
      <c r="M27" s="66">
        <f t="shared" si="4"/>
        <v>37</v>
      </c>
      <c r="N27" s="65">
        <f>VLOOKUP($A27,'Return Data'!$B$7:$R$2843,10,0)</f>
        <v>3.0188000000000001</v>
      </c>
      <c r="O27" s="66">
        <f t="shared" si="5"/>
        <v>36</v>
      </c>
      <c r="P27" s="65">
        <f>VLOOKUP($A27,'Return Data'!$B$7:$R$2843,11,0)</f>
        <v>3.0165000000000002</v>
      </c>
      <c r="Q27" s="66">
        <f t="shared" si="6"/>
        <v>38</v>
      </c>
      <c r="R27" s="65">
        <f>VLOOKUP($A27,'Return Data'!$B$7:$R$2843,12,0)</f>
        <v>3.2164000000000001</v>
      </c>
      <c r="S27" s="66">
        <f t="shared" si="7"/>
        <v>26</v>
      </c>
      <c r="T27" s="65"/>
      <c r="U27" s="66"/>
      <c r="V27" s="65"/>
      <c r="W27" s="66"/>
      <c r="X27" s="65"/>
      <c r="Y27" s="66"/>
      <c r="Z27" s="65">
        <f>VLOOKUP($A27,'Return Data'!$B$7:$R$2843,16,0)</f>
        <v>3.6402000000000001</v>
      </c>
      <c r="AA27" s="67">
        <f t="shared" si="11"/>
        <v>41</v>
      </c>
    </row>
    <row r="28" spans="1:27" x14ac:dyDescent="0.3">
      <c r="A28" s="63" t="s">
        <v>139</v>
      </c>
      <c r="B28" s="64">
        <f>VLOOKUP($A28,'Return Data'!$B$7:$R$2843,3,0)</f>
        <v>44413</v>
      </c>
      <c r="C28" s="65">
        <f>VLOOKUP($A28,'Return Data'!$B$7:$R$2843,4,0)</f>
        <v>2858.2743999999998</v>
      </c>
      <c r="D28" s="65">
        <f>VLOOKUP($A28,'Return Data'!$B$7:$R$2843,5,0)</f>
        <v>3.3178999999999998</v>
      </c>
      <c r="E28" s="66">
        <f t="shared" si="0"/>
        <v>16</v>
      </c>
      <c r="F28" s="65">
        <f>VLOOKUP($A28,'Return Data'!$B$7:$R$2843,6,0)</f>
        <v>3.1524000000000001</v>
      </c>
      <c r="G28" s="66">
        <f t="shared" si="1"/>
        <v>13</v>
      </c>
      <c r="H28" s="65">
        <f>VLOOKUP($A28,'Return Data'!$B$7:$R$2843,7,0)</f>
        <v>3.2073999999999998</v>
      </c>
      <c r="I28" s="66">
        <f t="shared" si="2"/>
        <v>17</v>
      </c>
      <c r="J28" s="65">
        <f>VLOOKUP($A28,'Return Data'!$B$7:$R$2843,8,0)</f>
        <v>3.3347000000000002</v>
      </c>
      <c r="K28" s="66">
        <f t="shared" si="3"/>
        <v>17</v>
      </c>
      <c r="L28" s="65">
        <f>VLOOKUP($A28,'Return Data'!$B$7:$R$2843,9,0)</f>
        <v>3.3650000000000002</v>
      </c>
      <c r="M28" s="66">
        <f t="shared" si="4"/>
        <v>21</v>
      </c>
      <c r="N28" s="65">
        <f>VLOOKUP($A28,'Return Data'!$B$7:$R$2843,10,0)</f>
        <v>3.3264</v>
      </c>
      <c r="O28" s="66">
        <f t="shared" si="5"/>
        <v>23</v>
      </c>
      <c r="P28" s="65">
        <f>VLOOKUP($A28,'Return Data'!$B$7:$R$2843,11,0)</f>
        <v>3.2896999999999998</v>
      </c>
      <c r="Q28" s="66">
        <f t="shared" si="6"/>
        <v>24</v>
      </c>
      <c r="R28" s="65">
        <f>VLOOKUP($A28,'Return Data'!$B$7:$R$2843,12,0)</f>
        <v>3.222</v>
      </c>
      <c r="S28" s="66">
        <f t="shared" si="7"/>
        <v>24</v>
      </c>
      <c r="T28" s="65">
        <f>VLOOKUP($A28,'Return Data'!$B$7:$R$2843,13,0)</f>
        <v>3.258</v>
      </c>
      <c r="U28" s="66">
        <f t="shared" ref="U28:U50" si="12">RANK(T28,T$8:T$50,0)</f>
        <v>24</v>
      </c>
      <c r="V28" s="65">
        <f>VLOOKUP($A28,'Return Data'!$B$7:$R$2843,17,0)</f>
        <v>4.1596000000000002</v>
      </c>
      <c r="W28" s="66">
        <f>RANK(V28,V$8:V$50,0)</f>
        <v>26</v>
      </c>
      <c r="X28" s="65">
        <f>VLOOKUP($A28,'Return Data'!$B$7:$R$2843,14,0)</f>
        <v>5.2316000000000003</v>
      </c>
      <c r="Y28" s="66">
        <f>RANK(X28,X$8:X$50,0)</f>
        <v>24</v>
      </c>
      <c r="Z28" s="65">
        <f>VLOOKUP($A28,'Return Data'!$B$7:$R$2843,16,0)</f>
        <v>7.1430999999999996</v>
      </c>
      <c r="AA28" s="67">
        <f t="shared" si="11"/>
        <v>17</v>
      </c>
    </row>
    <row r="29" spans="1:27" x14ac:dyDescent="0.3">
      <c r="A29" s="63" t="s">
        <v>140</v>
      </c>
      <c r="B29" s="64">
        <f>VLOOKUP($A29,'Return Data'!$B$7:$R$2843,3,0)</f>
        <v>44413</v>
      </c>
      <c r="C29" s="65">
        <f>VLOOKUP($A29,'Return Data'!$B$7:$R$2843,4,0)</f>
        <v>1091.7391</v>
      </c>
      <c r="D29" s="65">
        <f>VLOOKUP($A29,'Return Data'!$B$7:$R$2843,5,0)</f>
        <v>2.8620999999999999</v>
      </c>
      <c r="E29" s="66">
        <f t="shared" si="0"/>
        <v>39</v>
      </c>
      <c r="F29" s="65">
        <f>VLOOKUP($A29,'Return Data'!$B$7:$R$2843,6,0)</f>
        <v>3.0609999999999999</v>
      </c>
      <c r="G29" s="66">
        <f t="shared" si="1"/>
        <v>26</v>
      </c>
      <c r="H29" s="65">
        <f>VLOOKUP($A29,'Return Data'!$B$7:$R$2843,7,0)</f>
        <v>3.0996000000000001</v>
      </c>
      <c r="I29" s="66">
        <f t="shared" si="2"/>
        <v>34</v>
      </c>
      <c r="J29" s="65">
        <f>VLOOKUP($A29,'Return Data'!$B$7:$R$2843,8,0)</f>
        <v>3.1111</v>
      </c>
      <c r="K29" s="66">
        <f t="shared" si="3"/>
        <v>35</v>
      </c>
      <c r="L29" s="65">
        <f>VLOOKUP($A29,'Return Data'!$B$7:$R$2843,9,0)</f>
        <v>3.1448</v>
      </c>
      <c r="M29" s="66">
        <f t="shared" si="4"/>
        <v>35</v>
      </c>
      <c r="N29" s="65">
        <f>VLOOKUP($A29,'Return Data'!$B$7:$R$2843,10,0)</f>
        <v>3.1650999999999998</v>
      </c>
      <c r="O29" s="66">
        <f t="shared" si="5"/>
        <v>33</v>
      </c>
      <c r="P29" s="65">
        <f>VLOOKUP($A29,'Return Data'!$B$7:$R$2843,11,0)</f>
        <v>3.0847000000000002</v>
      </c>
      <c r="Q29" s="66">
        <f t="shared" si="6"/>
        <v>34</v>
      </c>
      <c r="R29" s="65">
        <f>VLOOKUP($A29,'Return Data'!$B$7:$R$2843,12,0)</f>
        <v>3.0289000000000001</v>
      </c>
      <c r="S29" s="66">
        <f t="shared" si="7"/>
        <v>38</v>
      </c>
      <c r="T29" s="65">
        <f>VLOOKUP($A29,'Return Data'!$B$7:$R$2843,13,0)</f>
        <v>3.0464000000000002</v>
      </c>
      <c r="U29" s="66">
        <f t="shared" si="12"/>
        <v>35</v>
      </c>
      <c r="V29" s="65"/>
      <c r="W29" s="66"/>
      <c r="X29" s="65"/>
      <c r="Y29" s="66"/>
      <c r="Z29" s="65">
        <f>VLOOKUP($A29,'Return Data'!$B$7:$R$2843,16,0)</f>
        <v>3.9121000000000001</v>
      </c>
      <c r="AA29" s="67">
        <f t="shared" si="11"/>
        <v>38</v>
      </c>
    </row>
    <row r="30" spans="1:27" x14ac:dyDescent="0.3">
      <c r="A30" s="63" t="s">
        <v>141</v>
      </c>
      <c r="B30" s="64">
        <f>VLOOKUP($A30,'Return Data'!$B$7:$R$2843,3,0)</f>
        <v>44413</v>
      </c>
      <c r="C30" s="65">
        <f>VLOOKUP($A30,'Return Data'!$B$7:$R$2843,4,0)</f>
        <v>56.898000000000003</v>
      </c>
      <c r="D30" s="65">
        <f>VLOOKUP($A30,'Return Data'!$B$7:$R$2843,5,0)</f>
        <v>3.2078000000000002</v>
      </c>
      <c r="E30" s="66">
        <f t="shared" si="0"/>
        <v>26</v>
      </c>
      <c r="F30" s="65">
        <f>VLOOKUP($A30,'Return Data'!$B$7:$R$2843,6,0)</f>
        <v>3.1227999999999998</v>
      </c>
      <c r="G30" s="66">
        <f t="shared" si="1"/>
        <v>16</v>
      </c>
      <c r="H30" s="65">
        <f>VLOOKUP($A30,'Return Data'!$B$7:$R$2843,7,0)</f>
        <v>3.1911</v>
      </c>
      <c r="I30" s="66">
        <f t="shared" si="2"/>
        <v>22</v>
      </c>
      <c r="J30" s="65">
        <f>VLOOKUP($A30,'Return Data'!$B$7:$R$2843,8,0)</f>
        <v>3.3538000000000001</v>
      </c>
      <c r="K30" s="66">
        <f t="shared" si="3"/>
        <v>12</v>
      </c>
      <c r="L30" s="65">
        <f>VLOOKUP($A30,'Return Data'!$B$7:$R$2843,9,0)</f>
        <v>3.4222999999999999</v>
      </c>
      <c r="M30" s="66">
        <f t="shared" si="4"/>
        <v>12</v>
      </c>
      <c r="N30" s="65">
        <f>VLOOKUP($A30,'Return Data'!$B$7:$R$2843,10,0)</f>
        <v>3.3612000000000002</v>
      </c>
      <c r="O30" s="66">
        <f t="shared" si="5"/>
        <v>12</v>
      </c>
      <c r="P30" s="65">
        <f>VLOOKUP($A30,'Return Data'!$B$7:$R$2843,11,0)</f>
        <v>3.3445999999999998</v>
      </c>
      <c r="Q30" s="66">
        <f t="shared" si="6"/>
        <v>15</v>
      </c>
      <c r="R30" s="65">
        <f>VLOOKUP($A30,'Return Data'!$B$7:$R$2843,12,0)</f>
        <v>3.2633999999999999</v>
      </c>
      <c r="S30" s="66">
        <f t="shared" si="7"/>
        <v>12</v>
      </c>
      <c r="T30" s="65">
        <f>VLOOKUP($A30,'Return Data'!$B$7:$R$2843,13,0)</f>
        <v>3.2785000000000002</v>
      </c>
      <c r="U30" s="66">
        <f t="shared" si="12"/>
        <v>18</v>
      </c>
      <c r="V30" s="65">
        <f>VLOOKUP($A30,'Return Data'!$B$7:$R$2843,17,0)</f>
        <v>4.1463999999999999</v>
      </c>
      <c r="W30" s="66">
        <f t="shared" ref="W30:W35" si="13">RANK(V30,V$8:V$50,0)</f>
        <v>27</v>
      </c>
      <c r="X30" s="65">
        <f>VLOOKUP($A30,'Return Data'!$B$7:$R$2843,14,0)</f>
        <v>5.2603</v>
      </c>
      <c r="Y30" s="66">
        <f t="shared" ref="Y30:Y35" si="14">RANK(X30,X$8:X$50,0)</f>
        <v>22</v>
      </c>
      <c r="Z30" s="65">
        <f>VLOOKUP($A30,'Return Data'!$B$7:$R$2843,16,0)</f>
        <v>7.1912000000000003</v>
      </c>
      <c r="AA30" s="67">
        <f t="shared" si="11"/>
        <v>7</v>
      </c>
    </row>
    <row r="31" spans="1:27" x14ac:dyDescent="0.3">
      <c r="A31" s="63" t="s">
        <v>142</v>
      </c>
      <c r="B31" s="64">
        <f>VLOOKUP($A31,'Return Data'!$B$7:$R$2843,3,0)</f>
        <v>44413</v>
      </c>
      <c r="C31" s="65">
        <f>VLOOKUP($A31,'Return Data'!$B$7:$R$2843,4,0)</f>
        <v>4206.9463999999998</v>
      </c>
      <c r="D31" s="65">
        <f>VLOOKUP($A31,'Return Data'!$B$7:$R$2843,5,0)</f>
        <v>3.2938000000000001</v>
      </c>
      <c r="E31" s="66">
        <f t="shared" si="0"/>
        <v>19</v>
      </c>
      <c r="F31" s="65">
        <f>VLOOKUP($A31,'Return Data'!$B$7:$R$2843,6,0)</f>
        <v>3.0550999999999999</v>
      </c>
      <c r="G31" s="66">
        <f t="shared" si="1"/>
        <v>27</v>
      </c>
      <c r="H31" s="65">
        <f>VLOOKUP($A31,'Return Data'!$B$7:$R$2843,7,0)</f>
        <v>3.1677</v>
      </c>
      <c r="I31" s="66">
        <f t="shared" si="2"/>
        <v>25</v>
      </c>
      <c r="J31" s="65">
        <f>VLOOKUP($A31,'Return Data'!$B$7:$R$2843,8,0)</f>
        <v>3.3121999999999998</v>
      </c>
      <c r="K31" s="66">
        <f t="shared" si="3"/>
        <v>20</v>
      </c>
      <c r="L31" s="65">
        <f>VLOOKUP($A31,'Return Data'!$B$7:$R$2843,9,0)</f>
        <v>3.3994</v>
      </c>
      <c r="M31" s="66">
        <f t="shared" si="4"/>
        <v>16</v>
      </c>
      <c r="N31" s="65">
        <f>VLOOKUP($A31,'Return Data'!$B$7:$R$2843,10,0)</f>
        <v>3.3496000000000001</v>
      </c>
      <c r="O31" s="66">
        <f t="shared" si="5"/>
        <v>16</v>
      </c>
      <c r="P31" s="65">
        <f>VLOOKUP($A31,'Return Data'!$B$7:$R$2843,11,0)</f>
        <v>3.3306</v>
      </c>
      <c r="Q31" s="66">
        <f t="shared" si="6"/>
        <v>19</v>
      </c>
      <c r="R31" s="65">
        <f>VLOOKUP($A31,'Return Data'!$B$7:$R$2843,12,0)</f>
        <v>3.2317999999999998</v>
      </c>
      <c r="S31" s="66">
        <f t="shared" si="7"/>
        <v>21</v>
      </c>
      <c r="T31" s="65">
        <f>VLOOKUP($A31,'Return Data'!$B$7:$R$2843,13,0)</f>
        <v>3.2671999999999999</v>
      </c>
      <c r="U31" s="66">
        <f t="shared" si="12"/>
        <v>21</v>
      </c>
      <c r="V31" s="65">
        <f>VLOOKUP($A31,'Return Data'!$B$7:$R$2843,17,0)</f>
        <v>4.1936</v>
      </c>
      <c r="W31" s="66">
        <f t="shared" si="13"/>
        <v>24</v>
      </c>
      <c r="X31" s="65">
        <f>VLOOKUP($A31,'Return Data'!$B$7:$R$2843,14,0)</f>
        <v>5.2282999999999999</v>
      </c>
      <c r="Y31" s="66">
        <f t="shared" si="14"/>
        <v>25</v>
      </c>
      <c r="Z31" s="65">
        <f>VLOOKUP($A31,'Return Data'!$B$7:$R$2843,16,0)</f>
        <v>7.1123000000000003</v>
      </c>
      <c r="AA31" s="67">
        <f t="shared" si="11"/>
        <v>24</v>
      </c>
    </row>
    <row r="32" spans="1:27" x14ac:dyDescent="0.3">
      <c r="A32" s="63" t="s">
        <v>143</v>
      </c>
      <c r="B32" s="64">
        <f>VLOOKUP($A32,'Return Data'!$B$7:$R$2843,3,0)</f>
        <v>44413</v>
      </c>
      <c r="C32" s="65">
        <f>VLOOKUP($A32,'Return Data'!$B$7:$R$2843,4,0)</f>
        <v>2850.7154</v>
      </c>
      <c r="D32" s="65">
        <f>VLOOKUP($A32,'Return Data'!$B$7:$R$2843,5,0)</f>
        <v>3.1526000000000001</v>
      </c>
      <c r="E32" s="66">
        <f t="shared" si="0"/>
        <v>28</v>
      </c>
      <c r="F32" s="65">
        <f>VLOOKUP($A32,'Return Data'!$B$7:$R$2843,6,0)</f>
        <v>3.0775000000000001</v>
      </c>
      <c r="G32" s="66">
        <f t="shared" si="1"/>
        <v>24</v>
      </c>
      <c r="H32" s="65">
        <f>VLOOKUP($A32,'Return Data'!$B$7:$R$2843,7,0)</f>
        <v>3.1589999999999998</v>
      </c>
      <c r="I32" s="66">
        <f t="shared" si="2"/>
        <v>27</v>
      </c>
      <c r="J32" s="65">
        <f>VLOOKUP($A32,'Return Data'!$B$7:$R$2843,8,0)</f>
        <v>3.2488000000000001</v>
      </c>
      <c r="K32" s="66">
        <f t="shared" si="3"/>
        <v>28</v>
      </c>
      <c r="L32" s="65">
        <f>VLOOKUP($A32,'Return Data'!$B$7:$R$2843,9,0)</f>
        <v>3.2894000000000001</v>
      </c>
      <c r="M32" s="66">
        <f t="shared" si="4"/>
        <v>27</v>
      </c>
      <c r="N32" s="65">
        <f>VLOOKUP($A32,'Return Data'!$B$7:$R$2843,10,0)</f>
        <v>3.2772999999999999</v>
      </c>
      <c r="O32" s="66">
        <f t="shared" si="5"/>
        <v>27</v>
      </c>
      <c r="P32" s="65">
        <f>VLOOKUP($A32,'Return Data'!$B$7:$R$2843,11,0)</f>
        <v>3.2639999999999998</v>
      </c>
      <c r="Q32" s="66">
        <f t="shared" si="6"/>
        <v>28</v>
      </c>
      <c r="R32" s="65">
        <f>VLOOKUP($A32,'Return Data'!$B$7:$R$2843,12,0)</f>
        <v>3.1989999999999998</v>
      </c>
      <c r="S32" s="66">
        <f t="shared" si="7"/>
        <v>30</v>
      </c>
      <c r="T32" s="65">
        <f>VLOOKUP($A32,'Return Data'!$B$7:$R$2843,13,0)</f>
        <v>3.2275999999999998</v>
      </c>
      <c r="U32" s="66">
        <f t="shared" si="12"/>
        <v>26</v>
      </c>
      <c r="V32" s="65">
        <f>VLOOKUP($A32,'Return Data'!$B$7:$R$2843,17,0)</f>
        <v>4.2243000000000004</v>
      </c>
      <c r="W32" s="66">
        <f t="shared" si="13"/>
        <v>21</v>
      </c>
      <c r="X32" s="65">
        <f>VLOOKUP($A32,'Return Data'!$B$7:$R$2843,14,0)</f>
        <v>5.2676999999999996</v>
      </c>
      <c r="Y32" s="66">
        <f t="shared" si="14"/>
        <v>21</v>
      </c>
      <c r="Z32" s="65">
        <f>VLOOKUP($A32,'Return Data'!$B$7:$R$2843,16,0)</f>
        <v>7.1378000000000004</v>
      </c>
      <c r="AA32" s="67">
        <f t="shared" si="11"/>
        <v>21</v>
      </c>
    </row>
    <row r="33" spans="1:27" x14ac:dyDescent="0.3">
      <c r="A33" s="63" t="s">
        <v>144</v>
      </c>
      <c r="B33" s="64">
        <f>VLOOKUP($A33,'Return Data'!$B$7:$R$2843,3,0)</f>
        <v>44413</v>
      </c>
      <c r="C33" s="65">
        <f>VLOOKUP($A33,'Return Data'!$B$7:$R$2843,4,0)</f>
        <v>3780.1482999999998</v>
      </c>
      <c r="D33" s="65">
        <f>VLOOKUP($A33,'Return Data'!$B$7:$R$2843,5,0)</f>
        <v>3.1374</v>
      </c>
      <c r="E33" s="66">
        <f t="shared" si="0"/>
        <v>31</v>
      </c>
      <c r="F33" s="65">
        <f>VLOOKUP($A33,'Return Data'!$B$7:$R$2843,6,0)</f>
        <v>2.9253999999999998</v>
      </c>
      <c r="G33" s="66">
        <f t="shared" si="1"/>
        <v>37</v>
      </c>
      <c r="H33" s="65">
        <f>VLOOKUP($A33,'Return Data'!$B$7:$R$2843,7,0)</f>
        <v>3.0922000000000001</v>
      </c>
      <c r="I33" s="66">
        <f t="shared" si="2"/>
        <v>36</v>
      </c>
      <c r="J33" s="65">
        <f>VLOOKUP($A33,'Return Data'!$B$7:$R$2843,8,0)</f>
        <v>3.2538</v>
      </c>
      <c r="K33" s="66">
        <f t="shared" si="3"/>
        <v>26</v>
      </c>
      <c r="L33" s="65">
        <f>VLOOKUP($A33,'Return Data'!$B$7:$R$2843,9,0)</f>
        <v>3.3620000000000001</v>
      </c>
      <c r="M33" s="66">
        <f t="shared" si="4"/>
        <v>23</v>
      </c>
      <c r="N33" s="65">
        <f>VLOOKUP($A33,'Return Data'!$B$7:$R$2843,10,0)</f>
        <v>3.3591000000000002</v>
      </c>
      <c r="O33" s="66">
        <f t="shared" si="5"/>
        <v>14</v>
      </c>
      <c r="P33" s="65">
        <f>VLOOKUP($A33,'Return Data'!$B$7:$R$2843,11,0)</f>
        <v>3.3662000000000001</v>
      </c>
      <c r="Q33" s="66">
        <f t="shared" si="6"/>
        <v>11</v>
      </c>
      <c r="R33" s="65">
        <f>VLOOKUP($A33,'Return Data'!$B$7:$R$2843,12,0)</f>
        <v>3.2982</v>
      </c>
      <c r="S33" s="66">
        <f t="shared" si="7"/>
        <v>10</v>
      </c>
      <c r="T33" s="65">
        <f>VLOOKUP($A33,'Return Data'!$B$7:$R$2843,13,0)</f>
        <v>3.3249</v>
      </c>
      <c r="U33" s="66">
        <f t="shared" si="12"/>
        <v>9</v>
      </c>
      <c r="V33" s="65">
        <f>VLOOKUP($A33,'Return Data'!$B$7:$R$2843,17,0)</f>
        <v>4.3617999999999997</v>
      </c>
      <c r="W33" s="66">
        <f t="shared" si="13"/>
        <v>6</v>
      </c>
      <c r="X33" s="65">
        <f>VLOOKUP($A33,'Return Data'!$B$7:$R$2843,14,0)</f>
        <v>5.3628999999999998</v>
      </c>
      <c r="Y33" s="66">
        <f t="shared" si="14"/>
        <v>11</v>
      </c>
      <c r="Z33" s="65">
        <f>VLOOKUP($A33,'Return Data'!$B$7:$R$2843,16,0)</f>
        <v>7.1642999999999999</v>
      </c>
      <c r="AA33" s="67">
        <f t="shared" si="11"/>
        <v>13</v>
      </c>
    </row>
    <row r="34" spans="1:27" x14ac:dyDescent="0.3">
      <c r="A34" s="63" t="s">
        <v>436</v>
      </c>
      <c r="B34" s="64">
        <f>VLOOKUP($A34,'Return Data'!$B$7:$R$2843,3,0)</f>
        <v>44413</v>
      </c>
      <c r="C34" s="65">
        <f>VLOOKUP($A34,'Return Data'!$B$7:$R$2843,4,0)</f>
        <v>1353.0273</v>
      </c>
      <c r="D34" s="65">
        <f>VLOOKUP($A34,'Return Data'!$B$7:$R$2843,5,0)</f>
        <v>3.1025999999999998</v>
      </c>
      <c r="E34" s="66">
        <f t="shared" si="0"/>
        <v>32</v>
      </c>
      <c r="F34" s="65">
        <f>VLOOKUP($A34,'Return Data'!$B$7:$R$2843,6,0)</f>
        <v>2.9493</v>
      </c>
      <c r="G34" s="66">
        <f t="shared" si="1"/>
        <v>34</v>
      </c>
      <c r="H34" s="65">
        <f>VLOOKUP($A34,'Return Data'!$B$7:$R$2843,7,0)</f>
        <v>3.1669999999999998</v>
      </c>
      <c r="I34" s="66">
        <f t="shared" si="2"/>
        <v>26</v>
      </c>
      <c r="J34" s="65">
        <f>VLOOKUP($A34,'Return Data'!$B$7:$R$2843,8,0)</f>
        <v>3.3532999999999999</v>
      </c>
      <c r="K34" s="66">
        <f t="shared" si="3"/>
        <v>13</v>
      </c>
      <c r="L34" s="65">
        <f>VLOOKUP($A34,'Return Data'!$B$7:$R$2843,9,0)</f>
        <v>3.4380999999999999</v>
      </c>
      <c r="M34" s="66">
        <f t="shared" si="4"/>
        <v>7</v>
      </c>
      <c r="N34" s="65">
        <f>VLOOKUP($A34,'Return Data'!$B$7:$R$2843,10,0)</f>
        <v>3.4377</v>
      </c>
      <c r="O34" s="66">
        <f t="shared" si="5"/>
        <v>4</v>
      </c>
      <c r="P34" s="65">
        <f>VLOOKUP($A34,'Return Data'!$B$7:$R$2843,11,0)</f>
        <v>3.4260999999999999</v>
      </c>
      <c r="Q34" s="66">
        <f t="shared" si="6"/>
        <v>5</v>
      </c>
      <c r="R34" s="65">
        <f>VLOOKUP($A34,'Return Data'!$B$7:$R$2843,12,0)</f>
        <v>3.3391000000000002</v>
      </c>
      <c r="S34" s="66">
        <f t="shared" si="7"/>
        <v>6</v>
      </c>
      <c r="T34" s="65">
        <f>VLOOKUP($A34,'Return Data'!$B$7:$R$2843,13,0)</f>
        <v>3.3965999999999998</v>
      </c>
      <c r="U34" s="66">
        <f t="shared" si="12"/>
        <v>4</v>
      </c>
      <c r="V34" s="65">
        <f>VLOOKUP($A34,'Return Data'!$B$7:$R$2843,17,0)</f>
        <v>4.3947000000000003</v>
      </c>
      <c r="W34" s="66">
        <f t="shared" si="13"/>
        <v>5</v>
      </c>
      <c r="X34" s="65">
        <f>VLOOKUP($A34,'Return Data'!$B$7:$R$2843,14,0)</f>
        <v>5.4482999999999997</v>
      </c>
      <c r="Y34" s="66">
        <f t="shared" si="14"/>
        <v>4</v>
      </c>
      <c r="Z34" s="65">
        <f>VLOOKUP($A34,'Return Data'!$B$7:$R$2843,16,0)</f>
        <v>6.1161000000000003</v>
      </c>
      <c r="AA34" s="67">
        <f t="shared" si="11"/>
        <v>33</v>
      </c>
    </row>
    <row r="35" spans="1:27" x14ac:dyDescent="0.3">
      <c r="A35" s="63" t="s">
        <v>146</v>
      </c>
      <c r="B35" s="64">
        <f>VLOOKUP($A35,'Return Data'!$B$7:$R$2843,3,0)</f>
        <v>44413</v>
      </c>
      <c r="C35" s="65">
        <f>VLOOKUP($A35,'Return Data'!$B$7:$R$2843,4,0)</f>
        <v>2196.9315999999999</v>
      </c>
      <c r="D35" s="65">
        <f>VLOOKUP($A35,'Return Data'!$B$7:$R$2843,5,0)</f>
        <v>3.3180999999999998</v>
      </c>
      <c r="E35" s="66">
        <f t="shared" si="0"/>
        <v>15</v>
      </c>
      <c r="F35" s="65">
        <f>VLOOKUP($A35,'Return Data'!$B$7:$R$2843,6,0)</f>
        <v>3.1375000000000002</v>
      </c>
      <c r="G35" s="66">
        <f t="shared" si="1"/>
        <v>15</v>
      </c>
      <c r="H35" s="65">
        <f>VLOOKUP($A35,'Return Data'!$B$7:$R$2843,7,0)</f>
        <v>3.2605</v>
      </c>
      <c r="I35" s="66">
        <f t="shared" si="2"/>
        <v>7</v>
      </c>
      <c r="J35" s="65">
        <f>VLOOKUP($A35,'Return Data'!$B$7:$R$2843,8,0)</f>
        <v>3.3668999999999998</v>
      </c>
      <c r="K35" s="66">
        <f t="shared" si="3"/>
        <v>9</v>
      </c>
      <c r="L35" s="65">
        <f>VLOOKUP($A35,'Return Data'!$B$7:$R$2843,9,0)</f>
        <v>3.4216000000000002</v>
      </c>
      <c r="M35" s="66">
        <f t="shared" si="4"/>
        <v>13</v>
      </c>
      <c r="N35" s="65">
        <f>VLOOKUP($A35,'Return Data'!$B$7:$R$2843,10,0)</f>
        <v>3.3992</v>
      </c>
      <c r="O35" s="66">
        <f t="shared" si="5"/>
        <v>7</v>
      </c>
      <c r="P35" s="65">
        <f>VLOOKUP($A35,'Return Data'!$B$7:$R$2843,11,0)</f>
        <v>3.3953000000000002</v>
      </c>
      <c r="Q35" s="66">
        <f t="shared" si="6"/>
        <v>7</v>
      </c>
      <c r="R35" s="65">
        <f>VLOOKUP($A35,'Return Data'!$B$7:$R$2843,12,0)</f>
        <v>3.3534999999999999</v>
      </c>
      <c r="S35" s="66">
        <f t="shared" si="7"/>
        <v>4</v>
      </c>
      <c r="T35" s="65">
        <f>VLOOKUP($A35,'Return Data'!$B$7:$R$2843,13,0)</f>
        <v>3.3849999999999998</v>
      </c>
      <c r="U35" s="66">
        <f t="shared" si="12"/>
        <v>5</v>
      </c>
      <c r="V35" s="65">
        <f>VLOOKUP($A35,'Return Data'!$B$7:$R$2843,17,0)</f>
        <v>4.2931999999999997</v>
      </c>
      <c r="W35" s="66">
        <f t="shared" si="13"/>
        <v>15</v>
      </c>
      <c r="X35" s="65">
        <f>VLOOKUP($A35,'Return Data'!$B$7:$R$2843,14,0)</f>
        <v>5.3243</v>
      </c>
      <c r="Y35" s="66">
        <f t="shared" si="14"/>
        <v>17</v>
      </c>
      <c r="Z35" s="65">
        <f>VLOOKUP($A35,'Return Data'!$B$7:$R$2843,16,0)</f>
        <v>6.9561000000000002</v>
      </c>
      <c r="AA35" s="67">
        <f t="shared" si="11"/>
        <v>30</v>
      </c>
    </row>
    <row r="36" spans="1:27" x14ac:dyDescent="0.3">
      <c r="A36" s="63" t="s">
        <v>147</v>
      </c>
      <c r="B36" s="64">
        <f>VLOOKUP($A36,'Return Data'!$B$7:$R$2843,3,0)</f>
        <v>44413</v>
      </c>
      <c r="C36" s="65">
        <f>VLOOKUP($A36,'Return Data'!$B$7:$R$2843,4,0)</f>
        <v>11.154199999999999</v>
      </c>
      <c r="D36" s="65">
        <f>VLOOKUP($A36,'Return Data'!$B$7:$R$2843,5,0)</f>
        <v>3.5998999999999999</v>
      </c>
      <c r="E36" s="66">
        <f t="shared" si="0"/>
        <v>2</v>
      </c>
      <c r="F36" s="65">
        <f>VLOOKUP($A36,'Return Data'!$B$7:$R$2843,6,0)</f>
        <v>3.1640999999999999</v>
      </c>
      <c r="G36" s="66">
        <f t="shared" si="1"/>
        <v>11</v>
      </c>
      <c r="H36" s="65">
        <f>VLOOKUP($A36,'Return Data'!$B$7:$R$2843,7,0)</f>
        <v>3.1808000000000001</v>
      </c>
      <c r="I36" s="66">
        <f t="shared" si="2"/>
        <v>24</v>
      </c>
      <c r="J36" s="65">
        <f>VLOOKUP($A36,'Return Data'!$B$7:$R$2843,8,0)</f>
        <v>3.1593</v>
      </c>
      <c r="K36" s="66">
        <f t="shared" si="3"/>
        <v>34</v>
      </c>
      <c r="L36" s="65">
        <f>VLOOKUP($A36,'Return Data'!$B$7:$R$2843,9,0)</f>
        <v>3.1646999999999998</v>
      </c>
      <c r="M36" s="66">
        <f t="shared" si="4"/>
        <v>34</v>
      </c>
      <c r="N36" s="65">
        <f>VLOOKUP($A36,'Return Data'!$B$7:$R$2843,10,0)</f>
        <v>3.0935000000000001</v>
      </c>
      <c r="O36" s="66">
        <f t="shared" si="5"/>
        <v>35</v>
      </c>
      <c r="P36" s="65">
        <f>VLOOKUP($A36,'Return Data'!$B$7:$R$2843,11,0)</f>
        <v>3.0819000000000001</v>
      </c>
      <c r="Q36" s="66">
        <f t="shared" si="6"/>
        <v>35</v>
      </c>
      <c r="R36" s="65">
        <f>VLOOKUP($A36,'Return Data'!$B$7:$R$2843,12,0)</f>
        <v>2.9939</v>
      </c>
      <c r="S36" s="66">
        <f t="shared" si="7"/>
        <v>40</v>
      </c>
      <c r="T36" s="65">
        <f>VLOOKUP($A36,'Return Data'!$B$7:$R$2843,13,0)</f>
        <v>3.0211000000000001</v>
      </c>
      <c r="U36" s="66">
        <f t="shared" si="12"/>
        <v>36</v>
      </c>
      <c r="V36" s="65"/>
      <c r="W36" s="66"/>
      <c r="X36" s="65"/>
      <c r="Y36" s="66"/>
      <c r="Z36" s="65">
        <f>VLOOKUP($A36,'Return Data'!$B$7:$R$2843,16,0)</f>
        <v>4.2404999999999999</v>
      </c>
      <c r="AA36" s="67">
        <f t="shared" si="11"/>
        <v>37</v>
      </c>
    </row>
    <row r="37" spans="1:27" x14ac:dyDescent="0.3">
      <c r="A37" s="63" t="s">
        <v>2021</v>
      </c>
      <c r="B37" s="64">
        <f>VLOOKUP($A37,'Return Data'!$B$7:$R$2843,3,0)</f>
        <v>44413</v>
      </c>
      <c r="C37" s="65">
        <f>VLOOKUP($A37,'Return Data'!$B$7:$R$2843,4,0)</f>
        <v>2273.4310999999998</v>
      </c>
      <c r="D37" s="65">
        <f>VLOOKUP($A37,'Return Data'!$B$7:$R$2843,5,0)</f>
        <v>3.07</v>
      </c>
      <c r="E37" s="66">
        <f t="shared" si="0"/>
        <v>33</v>
      </c>
      <c r="F37" s="65">
        <f>VLOOKUP($A37,'Return Data'!$B$7:$R$2843,6,0)</f>
        <v>3.0314000000000001</v>
      </c>
      <c r="G37" s="66">
        <f t="shared" si="1"/>
        <v>29</v>
      </c>
      <c r="H37" s="65">
        <f>VLOOKUP($A37,'Return Data'!$B$7:$R$2843,7,0)</f>
        <v>3.2341000000000002</v>
      </c>
      <c r="I37" s="66">
        <f t="shared" si="2"/>
        <v>13</v>
      </c>
      <c r="J37" s="65">
        <f>VLOOKUP($A37,'Return Data'!$B$7:$R$2843,8,0)</f>
        <v>3.2029999999999998</v>
      </c>
      <c r="K37" s="66">
        <f t="shared" si="3"/>
        <v>33</v>
      </c>
      <c r="L37" s="65">
        <f>VLOOKUP($A37,'Return Data'!$B$7:$R$2843,9,0)</f>
        <v>3.2242999999999999</v>
      </c>
      <c r="M37" s="66">
        <f t="shared" si="4"/>
        <v>33</v>
      </c>
      <c r="N37" s="65">
        <f>VLOOKUP($A37,'Return Data'!$B$7:$R$2843,10,0)</f>
        <v>3.1591</v>
      </c>
      <c r="O37" s="66">
        <f t="shared" si="5"/>
        <v>34</v>
      </c>
      <c r="P37" s="65">
        <f>VLOOKUP($A37,'Return Data'!$B$7:$R$2843,11,0)</f>
        <v>3.1979000000000002</v>
      </c>
      <c r="Q37" s="66">
        <f t="shared" si="6"/>
        <v>32</v>
      </c>
      <c r="R37" s="65">
        <f>VLOOKUP($A37,'Return Data'!$B$7:$R$2843,12,0)</f>
        <v>3.1034000000000002</v>
      </c>
      <c r="S37" s="66">
        <f t="shared" si="7"/>
        <v>37</v>
      </c>
      <c r="T37" s="65">
        <f>VLOOKUP($A37,'Return Data'!$B$7:$R$2843,13,0)</f>
        <v>3.0941999999999998</v>
      </c>
      <c r="U37" s="66">
        <f t="shared" si="12"/>
        <v>34</v>
      </c>
      <c r="V37" s="65">
        <f>VLOOKUP($A37,'Return Data'!$B$7:$R$2843,17,0)</f>
        <v>3.8306</v>
      </c>
      <c r="W37" s="66">
        <f t="shared" ref="W37:W49" si="15">RANK(V37,V$8:V$50,0)</f>
        <v>33</v>
      </c>
      <c r="X37" s="65">
        <f>VLOOKUP($A37,'Return Data'!$B$7:$R$2843,14,0)</f>
        <v>5.0029000000000003</v>
      </c>
      <c r="Y37" s="66">
        <f>RANK(X37,X$8:X$50,0)</f>
        <v>29</v>
      </c>
      <c r="Z37" s="65">
        <f>VLOOKUP($A37,'Return Data'!$B$7:$R$2843,16,0)</f>
        <v>7.1395</v>
      </c>
      <c r="AA37" s="67">
        <f t="shared" si="11"/>
        <v>20</v>
      </c>
    </row>
    <row r="38" spans="1:27" x14ac:dyDescent="0.3">
      <c r="A38" s="63" t="s">
        <v>148</v>
      </c>
      <c r="B38" s="64">
        <f>VLOOKUP($A38,'Return Data'!$B$7:$R$2843,3,0)</f>
        <v>44413</v>
      </c>
      <c r="C38" s="65">
        <f>VLOOKUP($A38,'Return Data'!$B$7:$R$2843,4,0)</f>
        <v>5090.5115999999998</v>
      </c>
      <c r="D38" s="65">
        <f>VLOOKUP($A38,'Return Data'!$B$7:$R$2843,5,0)</f>
        <v>3.3287</v>
      </c>
      <c r="E38" s="66">
        <f t="shared" si="0"/>
        <v>13</v>
      </c>
      <c r="F38" s="65">
        <f>VLOOKUP($A38,'Return Data'!$B$7:$R$2843,6,0)</f>
        <v>3.1448999999999998</v>
      </c>
      <c r="G38" s="66">
        <f t="shared" si="1"/>
        <v>14</v>
      </c>
      <c r="H38" s="65">
        <f>VLOOKUP($A38,'Return Data'!$B$7:$R$2843,7,0)</f>
        <v>3.2233000000000001</v>
      </c>
      <c r="I38" s="66">
        <f t="shared" si="2"/>
        <v>16</v>
      </c>
      <c r="J38" s="65">
        <f>VLOOKUP($A38,'Return Data'!$B$7:$R$2843,8,0)</f>
        <v>3.3468</v>
      </c>
      <c r="K38" s="66">
        <f t="shared" si="3"/>
        <v>15</v>
      </c>
      <c r="L38" s="65">
        <f>VLOOKUP($A38,'Return Data'!$B$7:$R$2843,9,0)</f>
        <v>3.4062999999999999</v>
      </c>
      <c r="M38" s="66">
        <f t="shared" si="4"/>
        <v>14</v>
      </c>
      <c r="N38" s="65">
        <f>VLOOKUP($A38,'Return Data'!$B$7:$R$2843,10,0)</f>
        <v>3.3384</v>
      </c>
      <c r="O38" s="66">
        <f t="shared" si="5"/>
        <v>20</v>
      </c>
      <c r="P38" s="65">
        <f>VLOOKUP($A38,'Return Data'!$B$7:$R$2843,11,0)</f>
        <v>3.3643999999999998</v>
      </c>
      <c r="Q38" s="66">
        <f t="shared" si="6"/>
        <v>13</v>
      </c>
      <c r="R38" s="65">
        <f>VLOOKUP($A38,'Return Data'!$B$7:$R$2843,12,0)</f>
        <v>3.2582</v>
      </c>
      <c r="S38" s="66">
        <f t="shared" si="7"/>
        <v>16</v>
      </c>
      <c r="T38" s="65">
        <f>VLOOKUP($A38,'Return Data'!$B$7:$R$2843,13,0)</f>
        <v>3.2923</v>
      </c>
      <c r="U38" s="66">
        <f t="shared" si="12"/>
        <v>15</v>
      </c>
      <c r="V38" s="65">
        <f>VLOOKUP($A38,'Return Data'!$B$7:$R$2843,17,0)</f>
        <v>4.3235000000000001</v>
      </c>
      <c r="W38" s="66">
        <f t="shared" si="15"/>
        <v>10</v>
      </c>
      <c r="X38" s="65">
        <f>VLOOKUP($A38,'Return Data'!$B$7:$R$2843,14,0)</f>
        <v>5.4009999999999998</v>
      </c>
      <c r="Y38" s="66">
        <f>RANK(X38,X$8:X$50,0)</f>
        <v>8</v>
      </c>
      <c r="Z38" s="65">
        <f>VLOOKUP($A38,'Return Data'!$B$7:$R$2843,16,0)</f>
        <v>7.2085999999999997</v>
      </c>
      <c r="AA38" s="67">
        <f t="shared" si="11"/>
        <v>5</v>
      </c>
    </row>
    <row r="39" spans="1:27" x14ac:dyDescent="0.3">
      <c r="A39" s="63" t="s">
        <v>149</v>
      </c>
      <c r="B39" s="64">
        <f>VLOOKUP($A39,'Return Data'!$B$7:$R$2843,3,0)</f>
        <v>44413</v>
      </c>
      <c r="C39" s="65">
        <f>VLOOKUP($A39,'Return Data'!$B$7:$R$2843,4,0)</f>
        <v>1165.8658</v>
      </c>
      <c r="D39" s="65">
        <f>VLOOKUP($A39,'Return Data'!$B$7:$R$2843,5,0)</f>
        <v>3.2281</v>
      </c>
      <c r="E39" s="66">
        <f t="shared" si="0"/>
        <v>24</v>
      </c>
      <c r="F39" s="65">
        <f>VLOOKUP($A39,'Return Data'!$B$7:$R$2843,6,0)</f>
        <v>3.2694000000000001</v>
      </c>
      <c r="G39" s="66">
        <f t="shared" si="1"/>
        <v>3</v>
      </c>
      <c r="H39" s="65">
        <f>VLOOKUP($A39,'Return Data'!$B$7:$R$2843,7,0)</f>
        <v>3.1917</v>
      </c>
      <c r="I39" s="66">
        <f t="shared" si="2"/>
        <v>21</v>
      </c>
      <c r="J39" s="65">
        <f>VLOOKUP($A39,'Return Data'!$B$7:$R$2843,8,0)</f>
        <v>3.2280000000000002</v>
      </c>
      <c r="K39" s="66">
        <f t="shared" si="3"/>
        <v>30</v>
      </c>
      <c r="L39" s="65">
        <f>VLOOKUP($A39,'Return Data'!$B$7:$R$2843,9,0)</f>
        <v>3.2633000000000001</v>
      </c>
      <c r="M39" s="66">
        <f t="shared" si="4"/>
        <v>30</v>
      </c>
      <c r="N39" s="65">
        <f>VLOOKUP($A39,'Return Data'!$B$7:$R$2843,10,0)</f>
        <v>3.2258</v>
      </c>
      <c r="O39" s="66">
        <f t="shared" si="5"/>
        <v>31</v>
      </c>
      <c r="P39" s="65">
        <f>VLOOKUP($A39,'Return Data'!$B$7:$R$2843,11,0)</f>
        <v>3.2025999999999999</v>
      </c>
      <c r="Q39" s="66">
        <f t="shared" si="6"/>
        <v>31</v>
      </c>
      <c r="R39" s="65">
        <f>VLOOKUP($A39,'Return Data'!$B$7:$R$2843,12,0)</f>
        <v>3.1074999999999999</v>
      </c>
      <c r="S39" s="66">
        <f t="shared" si="7"/>
        <v>35</v>
      </c>
      <c r="T39" s="65">
        <f>VLOOKUP($A39,'Return Data'!$B$7:$R$2843,13,0)</f>
        <v>3.1339999999999999</v>
      </c>
      <c r="U39" s="66">
        <f t="shared" si="12"/>
        <v>32</v>
      </c>
      <c r="V39" s="65">
        <f>VLOOKUP($A39,'Return Data'!$B$7:$R$2843,17,0)</f>
        <v>3.8774999999999999</v>
      </c>
      <c r="W39" s="66">
        <f t="shared" si="15"/>
        <v>32</v>
      </c>
      <c r="X39" s="65"/>
      <c r="Y39" s="66"/>
      <c r="Z39" s="65">
        <f>VLOOKUP($A39,'Return Data'!$B$7:$R$2843,16,0)</f>
        <v>4.8529999999999998</v>
      </c>
      <c r="AA39" s="67">
        <f t="shared" si="11"/>
        <v>35</v>
      </c>
    </row>
    <row r="40" spans="1:27" x14ac:dyDescent="0.3">
      <c r="A40" s="63" t="s">
        <v>150</v>
      </c>
      <c r="B40" s="64">
        <f>VLOOKUP($A40,'Return Data'!$B$7:$R$2843,3,0)</f>
        <v>44413</v>
      </c>
      <c r="C40" s="65">
        <f>VLOOKUP($A40,'Return Data'!$B$7:$R$2843,4,0)</f>
        <v>271.19970000000001</v>
      </c>
      <c r="D40" s="65">
        <f>VLOOKUP($A40,'Return Data'!$B$7:$R$2843,5,0)</f>
        <v>3.1496</v>
      </c>
      <c r="E40" s="66">
        <f t="shared" si="0"/>
        <v>30</v>
      </c>
      <c r="F40" s="65">
        <f>VLOOKUP($A40,'Return Data'!$B$7:$R$2843,6,0)</f>
        <v>3.0245000000000002</v>
      </c>
      <c r="G40" s="66">
        <f t="shared" si="1"/>
        <v>30</v>
      </c>
      <c r="H40" s="65">
        <f>VLOOKUP($A40,'Return Data'!$B$7:$R$2843,7,0)</f>
        <v>3.1993999999999998</v>
      </c>
      <c r="I40" s="66">
        <f t="shared" si="2"/>
        <v>20</v>
      </c>
      <c r="J40" s="65">
        <f>VLOOKUP($A40,'Return Data'!$B$7:$R$2843,8,0)</f>
        <v>3.2881</v>
      </c>
      <c r="K40" s="66">
        <f t="shared" si="3"/>
        <v>23</v>
      </c>
      <c r="L40" s="65">
        <f>VLOOKUP($A40,'Return Data'!$B$7:$R$2843,9,0)</f>
        <v>3.3525</v>
      </c>
      <c r="M40" s="66">
        <f t="shared" si="4"/>
        <v>26</v>
      </c>
      <c r="N40" s="65">
        <f>VLOOKUP($A40,'Return Data'!$B$7:$R$2843,10,0)</f>
        <v>3.3725000000000001</v>
      </c>
      <c r="O40" s="66">
        <f t="shared" si="5"/>
        <v>10</v>
      </c>
      <c r="P40" s="65">
        <f>VLOOKUP($A40,'Return Data'!$B$7:$R$2843,11,0)</f>
        <v>3.3868999999999998</v>
      </c>
      <c r="Q40" s="66">
        <f t="shared" si="6"/>
        <v>8</v>
      </c>
      <c r="R40" s="65">
        <f>VLOOKUP($A40,'Return Data'!$B$7:$R$2843,12,0)</f>
        <v>3.2989999999999999</v>
      </c>
      <c r="S40" s="66">
        <f t="shared" si="7"/>
        <v>9</v>
      </c>
      <c r="T40" s="65">
        <f>VLOOKUP($A40,'Return Data'!$B$7:$R$2843,13,0)</f>
        <v>3.3172000000000001</v>
      </c>
      <c r="U40" s="66">
        <f t="shared" si="12"/>
        <v>11</v>
      </c>
      <c r="V40" s="65">
        <f>VLOOKUP($A40,'Return Data'!$B$7:$R$2843,17,0)</f>
        <v>4.3430999999999997</v>
      </c>
      <c r="W40" s="66">
        <f t="shared" si="15"/>
        <v>8</v>
      </c>
      <c r="X40" s="65">
        <f>VLOOKUP($A40,'Return Data'!$B$7:$R$2843,14,0)</f>
        <v>5.4080000000000004</v>
      </c>
      <c r="Y40" s="66">
        <f t="shared" ref="Y40:Y49" si="16">RANK(X40,X$8:X$50,0)</f>
        <v>6</v>
      </c>
      <c r="Z40" s="65">
        <f>VLOOKUP($A40,'Return Data'!$B$7:$R$2843,16,0)</f>
        <v>7.1901999999999999</v>
      </c>
      <c r="AA40" s="67">
        <f t="shared" si="11"/>
        <v>8</v>
      </c>
    </row>
    <row r="41" spans="1:27" x14ac:dyDescent="0.3">
      <c r="A41" s="63" t="s">
        <v>151</v>
      </c>
      <c r="B41" s="64">
        <f>VLOOKUP($A41,'Return Data'!$B$7:$R$2843,3,0)</f>
        <v>44413</v>
      </c>
      <c r="C41" s="65">
        <f>VLOOKUP($A41,'Return Data'!$B$7:$R$2843,4,0)</f>
        <v>2940.5804800000001</v>
      </c>
      <c r="D41" s="65">
        <f>VLOOKUP($A41,'Return Data'!$B$7:$R$2843,5,0)</f>
        <v>2.9672999999999998</v>
      </c>
      <c r="E41" s="66">
        <f t="shared" si="0"/>
        <v>38</v>
      </c>
      <c r="F41" s="65">
        <f>VLOOKUP($A41,'Return Data'!$B$7:$R$2843,6,0)</f>
        <v>3.0943000000000001</v>
      </c>
      <c r="G41" s="66">
        <f t="shared" si="1"/>
        <v>21</v>
      </c>
      <c r="H41" s="65">
        <f>VLOOKUP($A41,'Return Data'!$B$7:$R$2843,7,0)</f>
        <v>3.1385999999999998</v>
      </c>
      <c r="I41" s="66">
        <f t="shared" si="2"/>
        <v>30</v>
      </c>
      <c r="J41" s="65">
        <f>VLOOKUP($A41,'Return Data'!$B$7:$R$2843,8,0)</f>
        <v>3.2185999999999999</v>
      </c>
      <c r="K41" s="66">
        <f t="shared" si="3"/>
        <v>32</v>
      </c>
      <c r="L41" s="65">
        <f>VLOOKUP($A41,'Return Data'!$B$7:$R$2843,9,0)</f>
        <v>3.2852999999999999</v>
      </c>
      <c r="M41" s="66">
        <f t="shared" si="4"/>
        <v>28</v>
      </c>
      <c r="N41" s="65">
        <f>VLOOKUP($A41,'Return Data'!$B$7:$R$2843,10,0)</f>
        <v>3.2719</v>
      </c>
      <c r="O41" s="66">
        <f t="shared" si="5"/>
        <v>28</v>
      </c>
      <c r="P41" s="65">
        <f>VLOOKUP($A41,'Return Data'!$B$7:$R$2843,11,0)</f>
        <v>3.254</v>
      </c>
      <c r="Q41" s="66">
        <f t="shared" si="6"/>
        <v>29</v>
      </c>
      <c r="R41" s="65">
        <f>VLOOKUP($A41,'Return Data'!$B$7:$R$2843,12,0)</f>
        <v>3.1877</v>
      </c>
      <c r="S41" s="66">
        <f t="shared" si="7"/>
        <v>32</v>
      </c>
      <c r="T41" s="65">
        <f>VLOOKUP($A41,'Return Data'!$B$7:$R$2843,13,0)</f>
        <v>3.1987999999999999</v>
      </c>
      <c r="U41" s="66">
        <f t="shared" si="12"/>
        <v>30</v>
      </c>
      <c r="V41" s="65">
        <f>VLOOKUP($A41,'Return Data'!$B$7:$R$2843,17,0)</f>
        <v>3.9718</v>
      </c>
      <c r="W41" s="66">
        <f t="shared" si="15"/>
        <v>30</v>
      </c>
      <c r="X41" s="65">
        <f>VLOOKUP($A41,'Return Data'!$B$7:$R$2843,14,0)</f>
        <v>1.9097</v>
      </c>
      <c r="Y41" s="66">
        <f t="shared" si="16"/>
        <v>34</v>
      </c>
      <c r="Z41" s="65">
        <f>VLOOKUP($A41,'Return Data'!$B$7:$R$2843,16,0)</f>
        <v>5.9635999999999996</v>
      </c>
      <c r="AA41" s="67">
        <f t="shared" si="11"/>
        <v>34</v>
      </c>
    </row>
    <row r="42" spans="1:27" x14ac:dyDescent="0.3">
      <c r="A42" s="63" t="s">
        <v>152</v>
      </c>
      <c r="B42" s="64">
        <f>VLOOKUP($A42,'Return Data'!$B$7:$R$2843,3,0)</f>
        <v>44413</v>
      </c>
      <c r="C42" s="65">
        <f>VLOOKUP($A42,'Return Data'!$B$7:$R$2843,4,0)</f>
        <v>33.401499999999999</v>
      </c>
      <c r="D42" s="65">
        <f>VLOOKUP($A42,'Return Data'!$B$7:$R$2843,5,0)</f>
        <v>3.7158000000000002</v>
      </c>
      <c r="E42" s="66">
        <f t="shared" si="0"/>
        <v>1</v>
      </c>
      <c r="F42" s="65">
        <f>VLOOKUP($A42,'Return Data'!$B$7:$R$2843,6,0)</f>
        <v>3.4979</v>
      </c>
      <c r="G42" s="66">
        <f t="shared" si="1"/>
        <v>1</v>
      </c>
      <c r="H42" s="65">
        <f>VLOOKUP($A42,'Return Data'!$B$7:$R$2843,7,0)</f>
        <v>3.4992000000000001</v>
      </c>
      <c r="I42" s="66">
        <f t="shared" si="2"/>
        <v>1</v>
      </c>
      <c r="J42" s="65">
        <f>VLOOKUP($A42,'Return Data'!$B$7:$R$2843,8,0)</f>
        <v>3.5720000000000001</v>
      </c>
      <c r="K42" s="66">
        <f t="shared" si="3"/>
        <v>1</v>
      </c>
      <c r="L42" s="65">
        <f>VLOOKUP($A42,'Return Data'!$B$7:$R$2843,9,0)</f>
        <v>3.6314000000000002</v>
      </c>
      <c r="M42" s="66">
        <f t="shared" si="4"/>
        <v>1</v>
      </c>
      <c r="N42" s="65">
        <f>VLOOKUP($A42,'Return Data'!$B$7:$R$2843,10,0)</f>
        <v>4.0206</v>
      </c>
      <c r="O42" s="66">
        <f t="shared" si="5"/>
        <v>1</v>
      </c>
      <c r="P42" s="65">
        <f>VLOOKUP($A42,'Return Data'!$B$7:$R$2843,11,0)</f>
        <v>4.3537999999999997</v>
      </c>
      <c r="Q42" s="66">
        <f t="shared" si="6"/>
        <v>1</v>
      </c>
      <c r="R42" s="65">
        <f>VLOOKUP($A42,'Return Data'!$B$7:$R$2843,12,0)</f>
        <v>4.4311999999999996</v>
      </c>
      <c r="S42" s="66">
        <f t="shared" si="7"/>
        <v>1</v>
      </c>
      <c r="T42" s="65">
        <f>VLOOKUP($A42,'Return Data'!$B$7:$R$2843,13,0)</f>
        <v>4.6482000000000001</v>
      </c>
      <c r="U42" s="66">
        <f t="shared" si="12"/>
        <v>1</v>
      </c>
      <c r="V42" s="65">
        <f>VLOOKUP($A42,'Return Data'!$B$7:$R$2843,17,0)</f>
        <v>5.3470000000000004</v>
      </c>
      <c r="W42" s="66">
        <f t="shared" si="15"/>
        <v>1</v>
      </c>
      <c r="X42" s="65">
        <f>VLOOKUP($A42,'Return Data'!$B$7:$R$2843,14,0)</f>
        <v>6.1688999999999998</v>
      </c>
      <c r="Y42" s="66">
        <f t="shared" si="16"/>
        <v>1</v>
      </c>
      <c r="Z42" s="65">
        <f>VLOOKUP($A42,'Return Data'!$B$7:$R$2843,16,0)</f>
        <v>7.6616</v>
      </c>
      <c r="AA42" s="67">
        <f t="shared" si="11"/>
        <v>1</v>
      </c>
    </row>
    <row r="43" spans="1:27" x14ac:dyDescent="0.3">
      <c r="A43" s="63" t="s">
        <v>153</v>
      </c>
      <c r="B43" s="64">
        <f>VLOOKUP($A43,'Return Data'!$B$7:$R$2843,3,0)</f>
        <v>44413</v>
      </c>
      <c r="C43" s="65">
        <f>VLOOKUP($A43,'Return Data'!$B$7:$R$2843,4,0)</f>
        <v>28.092400000000001</v>
      </c>
      <c r="D43" s="65">
        <f>VLOOKUP($A43,'Return Data'!$B$7:$R$2843,5,0)</f>
        <v>3.3784999999999998</v>
      </c>
      <c r="E43" s="66">
        <f t="shared" si="0"/>
        <v>8</v>
      </c>
      <c r="F43" s="65">
        <f>VLOOKUP($A43,'Return Data'!$B$7:$R$2843,6,0)</f>
        <v>3.2924000000000002</v>
      </c>
      <c r="G43" s="66">
        <f t="shared" si="1"/>
        <v>2</v>
      </c>
      <c r="H43" s="65">
        <f>VLOOKUP($A43,'Return Data'!$B$7:$R$2843,7,0)</f>
        <v>3.2315999999999998</v>
      </c>
      <c r="I43" s="66">
        <f t="shared" si="2"/>
        <v>15</v>
      </c>
      <c r="J43" s="65">
        <f>VLOOKUP($A43,'Return Data'!$B$7:$R$2843,8,0)</f>
        <v>3.2336999999999998</v>
      </c>
      <c r="K43" s="66">
        <f t="shared" si="3"/>
        <v>29</v>
      </c>
      <c r="L43" s="65">
        <f>VLOOKUP($A43,'Return Data'!$B$7:$R$2843,9,0)</f>
        <v>3.2530000000000001</v>
      </c>
      <c r="M43" s="66">
        <f t="shared" si="4"/>
        <v>32</v>
      </c>
      <c r="N43" s="65">
        <f>VLOOKUP($A43,'Return Data'!$B$7:$R$2843,10,0)</f>
        <v>3.1945999999999999</v>
      </c>
      <c r="O43" s="66">
        <f t="shared" si="5"/>
        <v>32</v>
      </c>
      <c r="P43" s="65">
        <f>VLOOKUP($A43,'Return Data'!$B$7:$R$2843,11,0)</f>
        <v>3.1827999999999999</v>
      </c>
      <c r="Q43" s="66">
        <f t="shared" si="6"/>
        <v>33</v>
      </c>
      <c r="R43" s="65">
        <f>VLOOKUP($A43,'Return Data'!$B$7:$R$2843,12,0)</f>
        <v>3.105</v>
      </c>
      <c r="S43" s="66">
        <f t="shared" si="7"/>
        <v>36</v>
      </c>
      <c r="T43" s="65">
        <f>VLOOKUP($A43,'Return Data'!$B$7:$R$2843,13,0)</f>
        <v>3.1284999999999998</v>
      </c>
      <c r="U43" s="66">
        <f t="shared" si="12"/>
        <v>33</v>
      </c>
      <c r="V43" s="65">
        <f>VLOOKUP($A43,'Return Data'!$B$7:$R$2843,17,0)</f>
        <v>3.8294999999999999</v>
      </c>
      <c r="W43" s="66">
        <f t="shared" si="15"/>
        <v>34</v>
      </c>
      <c r="X43" s="65">
        <f>VLOOKUP($A43,'Return Data'!$B$7:$R$2843,14,0)</f>
        <v>4.7948000000000004</v>
      </c>
      <c r="Y43" s="66">
        <f t="shared" si="16"/>
        <v>31</v>
      </c>
      <c r="Z43" s="65">
        <f>VLOOKUP($A43,'Return Data'!$B$7:$R$2843,16,0)</f>
        <v>6.9654999999999996</v>
      </c>
      <c r="AA43" s="67">
        <f t="shared" si="11"/>
        <v>29</v>
      </c>
    </row>
    <row r="44" spans="1:27" x14ac:dyDescent="0.3">
      <c r="A44" s="63" t="s">
        <v>156</v>
      </c>
      <c r="B44" s="64">
        <f>VLOOKUP($A44,'Return Data'!$B$7:$R$2843,3,0)</f>
        <v>44413</v>
      </c>
      <c r="C44" s="65">
        <f>VLOOKUP($A44,'Return Data'!$B$7:$R$2843,4,0)</f>
        <v>3258.5351000000001</v>
      </c>
      <c r="D44" s="65">
        <f>VLOOKUP($A44,'Return Data'!$B$7:$R$2843,5,0)</f>
        <v>3.3584999999999998</v>
      </c>
      <c r="E44" s="66">
        <f t="shared" si="0"/>
        <v>11</v>
      </c>
      <c r="F44" s="65">
        <f>VLOOKUP($A44,'Return Data'!$B$7:$R$2843,6,0)</f>
        <v>3.1053999999999999</v>
      </c>
      <c r="G44" s="66">
        <f t="shared" si="1"/>
        <v>20</v>
      </c>
      <c r="H44" s="65">
        <f>VLOOKUP($A44,'Return Data'!$B$7:$R$2843,7,0)</f>
        <v>3.2069999999999999</v>
      </c>
      <c r="I44" s="66">
        <f t="shared" si="2"/>
        <v>18</v>
      </c>
      <c r="J44" s="65">
        <f>VLOOKUP($A44,'Return Data'!$B$7:$R$2843,8,0)</f>
        <v>3.3403999999999998</v>
      </c>
      <c r="K44" s="66">
        <f t="shared" si="3"/>
        <v>16</v>
      </c>
      <c r="L44" s="65">
        <f>VLOOKUP($A44,'Return Data'!$B$7:$R$2843,9,0)</f>
        <v>3.4306000000000001</v>
      </c>
      <c r="M44" s="66">
        <f t="shared" si="4"/>
        <v>9</v>
      </c>
      <c r="N44" s="65">
        <f>VLOOKUP($A44,'Return Data'!$B$7:$R$2843,10,0)</f>
        <v>3.3361999999999998</v>
      </c>
      <c r="O44" s="66">
        <f t="shared" si="5"/>
        <v>21</v>
      </c>
      <c r="P44" s="65">
        <f>VLOOKUP($A44,'Return Data'!$B$7:$R$2843,11,0)</f>
        <v>3.339</v>
      </c>
      <c r="Q44" s="66">
        <f t="shared" si="6"/>
        <v>16</v>
      </c>
      <c r="R44" s="65">
        <f>VLOOKUP($A44,'Return Data'!$B$7:$R$2843,12,0)</f>
        <v>3.2370000000000001</v>
      </c>
      <c r="S44" s="66">
        <f t="shared" si="7"/>
        <v>19</v>
      </c>
      <c r="T44" s="65">
        <f>VLOOKUP($A44,'Return Data'!$B$7:$R$2843,13,0)</f>
        <v>3.2743000000000002</v>
      </c>
      <c r="U44" s="66">
        <f t="shared" si="12"/>
        <v>19</v>
      </c>
      <c r="V44" s="65">
        <f>VLOOKUP($A44,'Return Data'!$B$7:$R$2843,17,0)</f>
        <v>4.2427000000000001</v>
      </c>
      <c r="W44" s="66">
        <f t="shared" si="15"/>
        <v>19</v>
      </c>
      <c r="X44" s="65">
        <f>VLOOKUP($A44,'Return Data'!$B$7:$R$2843,14,0)</f>
        <v>5.2728000000000002</v>
      </c>
      <c r="Y44" s="66">
        <f t="shared" si="16"/>
        <v>20</v>
      </c>
      <c r="Z44" s="65">
        <f>VLOOKUP($A44,'Return Data'!$B$7:$R$2843,16,0)</f>
        <v>7.1067999999999998</v>
      </c>
      <c r="AA44" s="67">
        <f t="shared" si="11"/>
        <v>25</v>
      </c>
    </row>
    <row r="45" spans="1:27" x14ac:dyDescent="0.3">
      <c r="A45" s="63" t="s">
        <v>157</v>
      </c>
      <c r="B45" s="64">
        <f>VLOOKUP($A45,'Return Data'!$B$7:$R$2843,3,0)</f>
        <v>44413</v>
      </c>
      <c r="C45" s="65">
        <f>VLOOKUP($A45,'Return Data'!$B$7:$R$2843,4,0)</f>
        <v>43.901600000000002</v>
      </c>
      <c r="D45" s="65">
        <f>VLOOKUP($A45,'Return Data'!$B$7:$R$2843,5,0)</f>
        <v>3.4922</v>
      </c>
      <c r="E45" s="66">
        <f t="shared" si="0"/>
        <v>5</v>
      </c>
      <c r="F45" s="65">
        <f>VLOOKUP($A45,'Return Data'!$B$7:$R$2843,6,0)</f>
        <v>3.1879</v>
      </c>
      <c r="G45" s="66">
        <f t="shared" si="1"/>
        <v>6</v>
      </c>
      <c r="H45" s="65">
        <f>VLOOKUP($A45,'Return Data'!$B$7:$R$2843,7,0)</f>
        <v>3.2444999999999999</v>
      </c>
      <c r="I45" s="66">
        <f t="shared" si="2"/>
        <v>10</v>
      </c>
      <c r="J45" s="65">
        <f>VLOOKUP($A45,'Return Data'!$B$7:$R$2843,8,0)</f>
        <v>3.3774999999999999</v>
      </c>
      <c r="K45" s="66">
        <f t="shared" si="3"/>
        <v>7</v>
      </c>
      <c r="L45" s="65">
        <f>VLOOKUP($A45,'Return Data'!$B$7:$R$2843,9,0)</f>
        <v>3.4563999999999999</v>
      </c>
      <c r="M45" s="66">
        <f t="shared" si="4"/>
        <v>4</v>
      </c>
      <c r="N45" s="65">
        <f>VLOOKUP($A45,'Return Data'!$B$7:$R$2843,10,0)</f>
        <v>3.3849999999999998</v>
      </c>
      <c r="O45" s="66">
        <f t="shared" si="5"/>
        <v>8</v>
      </c>
      <c r="P45" s="65">
        <f>VLOOKUP($A45,'Return Data'!$B$7:$R$2843,11,0)</f>
        <v>3.379</v>
      </c>
      <c r="Q45" s="66">
        <f t="shared" si="6"/>
        <v>9</v>
      </c>
      <c r="R45" s="65">
        <f>VLOOKUP($A45,'Return Data'!$B$7:$R$2843,12,0)</f>
        <v>3.3029000000000002</v>
      </c>
      <c r="S45" s="66">
        <f t="shared" si="7"/>
        <v>8</v>
      </c>
      <c r="T45" s="65">
        <f>VLOOKUP($A45,'Return Data'!$B$7:$R$2843,13,0)</f>
        <v>3.3399000000000001</v>
      </c>
      <c r="U45" s="66">
        <f t="shared" si="12"/>
        <v>8</v>
      </c>
      <c r="V45" s="65">
        <f>VLOOKUP($A45,'Return Data'!$B$7:$R$2843,17,0)</f>
        <v>4.2693000000000003</v>
      </c>
      <c r="W45" s="66">
        <f t="shared" si="15"/>
        <v>17</v>
      </c>
      <c r="X45" s="65">
        <f>VLOOKUP($A45,'Return Data'!$B$7:$R$2843,14,0)</f>
        <v>5.3357999999999999</v>
      </c>
      <c r="Y45" s="66">
        <f t="shared" si="16"/>
        <v>15</v>
      </c>
      <c r="Z45" s="65">
        <f>VLOOKUP($A45,'Return Data'!$B$7:$R$2843,16,0)</f>
        <v>7.1616</v>
      </c>
      <c r="AA45" s="67">
        <f t="shared" si="11"/>
        <v>15</v>
      </c>
    </row>
    <row r="46" spans="1:27" x14ac:dyDescent="0.3">
      <c r="A46" s="63" t="s">
        <v>158</v>
      </c>
      <c r="B46" s="64">
        <f>VLOOKUP($A46,'Return Data'!$B$7:$R$2843,3,0)</f>
        <v>44413</v>
      </c>
      <c r="C46" s="65">
        <f>VLOOKUP($A46,'Return Data'!$B$7:$R$2843,4,0)</f>
        <v>3284.8895000000002</v>
      </c>
      <c r="D46" s="65">
        <f>VLOOKUP($A46,'Return Data'!$B$7:$R$2843,5,0)</f>
        <v>3.3681999999999999</v>
      </c>
      <c r="E46" s="66">
        <f t="shared" si="0"/>
        <v>9</v>
      </c>
      <c r="F46" s="65">
        <f>VLOOKUP($A46,'Return Data'!$B$7:$R$2843,6,0)</f>
        <v>3.0045000000000002</v>
      </c>
      <c r="G46" s="66">
        <f t="shared" si="1"/>
        <v>32</v>
      </c>
      <c r="H46" s="65">
        <f>VLOOKUP($A46,'Return Data'!$B$7:$R$2843,7,0)</f>
        <v>3.0945</v>
      </c>
      <c r="I46" s="66">
        <f t="shared" si="2"/>
        <v>35</v>
      </c>
      <c r="J46" s="65">
        <f>VLOOKUP($A46,'Return Data'!$B$7:$R$2843,8,0)</f>
        <v>3.2553999999999998</v>
      </c>
      <c r="K46" s="66">
        <f t="shared" si="3"/>
        <v>25</v>
      </c>
      <c r="L46" s="65">
        <f>VLOOKUP($A46,'Return Data'!$B$7:$R$2843,9,0)</f>
        <v>3.3531</v>
      </c>
      <c r="M46" s="66">
        <f t="shared" si="4"/>
        <v>25</v>
      </c>
      <c r="N46" s="65">
        <f>VLOOKUP($A46,'Return Data'!$B$7:$R$2843,10,0)</f>
        <v>3.3201999999999998</v>
      </c>
      <c r="O46" s="66">
        <f t="shared" si="5"/>
        <v>24</v>
      </c>
      <c r="P46" s="65">
        <f>VLOOKUP($A46,'Return Data'!$B$7:$R$2843,11,0)</f>
        <v>3.3243999999999998</v>
      </c>
      <c r="Q46" s="66">
        <f t="shared" si="6"/>
        <v>21</v>
      </c>
      <c r="R46" s="65">
        <f>VLOOKUP($A46,'Return Data'!$B$7:$R$2843,12,0)</f>
        <v>3.2281</v>
      </c>
      <c r="S46" s="66">
        <f t="shared" si="7"/>
        <v>22</v>
      </c>
      <c r="T46" s="65">
        <f>VLOOKUP($A46,'Return Data'!$B$7:$R$2843,13,0)</f>
        <v>3.2803</v>
      </c>
      <c r="U46" s="66">
        <f t="shared" si="12"/>
        <v>17</v>
      </c>
      <c r="V46" s="65">
        <f>VLOOKUP($A46,'Return Data'!$B$7:$R$2843,17,0)</f>
        <v>4.3333000000000004</v>
      </c>
      <c r="W46" s="66">
        <f t="shared" si="15"/>
        <v>9</v>
      </c>
      <c r="X46" s="65">
        <f>VLOOKUP($A46,'Return Data'!$B$7:$R$2843,14,0)</f>
        <v>5.3677000000000001</v>
      </c>
      <c r="Y46" s="66">
        <f t="shared" si="16"/>
        <v>10</v>
      </c>
      <c r="Z46" s="65">
        <f>VLOOKUP($A46,'Return Data'!$B$7:$R$2843,16,0)</f>
        <v>7.2076000000000002</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44413</v>
      </c>
      <c r="C48" s="65">
        <f>VLOOKUP($A48,'Return Data'!$B$7:$R$2843,4,0)</f>
        <v>2005.0630000000001</v>
      </c>
      <c r="D48" s="65">
        <f>VLOOKUP($A48,'Return Data'!$B$7:$R$2843,5,0)</f>
        <v>3.2132999999999998</v>
      </c>
      <c r="E48" s="66">
        <f t="shared" si="0"/>
        <v>25</v>
      </c>
      <c r="F48" s="65">
        <f>VLOOKUP($A48,'Return Data'!$B$7:$R$2843,6,0)</f>
        <v>3.0129000000000001</v>
      </c>
      <c r="G48" s="66">
        <f t="shared" si="1"/>
        <v>31</v>
      </c>
      <c r="H48" s="65">
        <f>VLOOKUP($A48,'Return Data'!$B$7:$R$2843,7,0)</f>
        <v>3.1459999999999999</v>
      </c>
      <c r="I48" s="66">
        <f t="shared" si="2"/>
        <v>29</v>
      </c>
      <c r="J48" s="65">
        <f>VLOOKUP($A48,'Return Data'!$B$7:$R$2843,8,0)</f>
        <v>3.3224999999999998</v>
      </c>
      <c r="K48" s="66">
        <f t="shared" si="3"/>
        <v>19</v>
      </c>
      <c r="L48" s="65">
        <f>VLOOKUP($A48,'Return Data'!$B$7:$R$2843,9,0)</f>
        <v>3.3698999999999999</v>
      </c>
      <c r="M48" s="66">
        <f t="shared" si="4"/>
        <v>20</v>
      </c>
      <c r="N48" s="65">
        <f>VLOOKUP($A48,'Return Data'!$B$7:$R$2843,10,0)</f>
        <v>3.3592</v>
      </c>
      <c r="O48" s="66">
        <f t="shared" si="5"/>
        <v>13</v>
      </c>
      <c r="P48" s="65">
        <f>VLOOKUP($A48,'Return Data'!$B$7:$R$2843,11,0)</f>
        <v>3.3738000000000001</v>
      </c>
      <c r="Q48" s="66">
        <f t="shared" si="6"/>
        <v>10</v>
      </c>
      <c r="R48" s="65">
        <f>VLOOKUP($A48,'Return Data'!$B$7:$R$2843,12,0)</f>
        <v>3.2826</v>
      </c>
      <c r="S48" s="66">
        <f t="shared" si="7"/>
        <v>11</v>
      </c>
      <c r="T48" s="65">
        <f>VLOOKUP($A48,'Return Data'!$B$7:$R$2843,13,0)</f>
        <v>3.3182999999999998</v>
      </c>
      <c r="U48" s="66">
        <f t="shared" si="12"/>
        <v>10</v>
      </c>
      <c r="V48" s="65">
        <f>VLOOKUP($A48,'Return Data'!$B$7:$R$2843,17,0)</f>
        <v>4.3224</v>
      </c>
      <c r="W48" s="66">
        <f t="shared" si="15"/>
        <v>11</v>
      </c>
      <c r="X48" s="65">
        <f>VLOOKUP($A48,'Return Data'!$B$7:$R$2843,14,0)</f>
        <v>4.0688000000000004</v>
      </c>
      <c r="Y48" s="66">
        <f t="shared" si="16"/>
        <v>33</v>
      </c>
      <c r="Z48" s="65">
        <f>VLOOKUP($A48,'Return Data'!$B$7:$R$2843,16,0)</f>
        <v>6.6702000000000004</v>
      </c>
      <c r="AA48" s="67">
        <f t="shared" si="11"/>
        <v>31</v>
      </c>
    </row>
    <row r="49" spans="1:27" x14ac:dyDescent="0.3">
      <c r="A49" s="63" t="s">
        <v>161</v>
      </c>
      <c r="B49" s="64">
        <f>VLOOKUP($A49,'Return Data'!$B$7:$R$2843,3,0)</f>
        <v>44413</v>
      </c>
      <c r="C49" s="65">
        <f>VLOOKUP($A49,'Return Data'!$B$7:$R$2843,4,0)</f>
        <v>3409.4924000000001</v>
      </c>
      <c r="D49" s="65">
        <f>VLOOKUP($A49,'Return Data'!$B$7:$R$2843,5,0)</f>
        <v>3.2376</v>
      </c>
      <c r="E49" s="66">
        <f t="shared" si="0"/>
        <v>23</v>
      </c>
      <c r="F49" s="65">
        <f>VLOOKUP($A49,'Return Data'!$B$7:$R$2843,6,0)</f>
        <v>3.1114000000000002</v>
      </c>
      <c r="G49" s="66">
        <f t="shared" si="1"/>
        <v>19</v>
      </c>
      <c r="H49" s="65">
        <f>VLOOKUP($A49,'Return Data'!$B$7:$R$2843,7,0)</f>
        <v>3.2433000000000001</v>
      </c>
      <c r="I49" s="66">
        <f t="shared" si="2"/>
        <v>12</v>
      </c>
      <c r="J49" s="65">
        <f>VLOOKUP($A49,'Return Data'!$B$7:$R$2843,8,0)</f>
        <v>3.3664999999999998</v>
      </c>
      <c r="K49" s="66">
        <f t="shared" si="3"/>
        <v>10</v>
      </c>
      <c r="L49" s="65">
        <f>VLOOKUP($A49,'Return Data'!$B$7:$R$2843,9,0)</f>
        <v>3.4264000000000001</v>
      </c>
      <c r="M49" s="66">
        <f t="shared" si="4"/>
        <v>11</v>
      </c>
      <c r="N49" s="65">
        <f>VLOOKUP($A49,'Return Data'!$B$7:$R$2843,10,0)</f>
        <v>3.3645999999999998</v>
      </c>
      <c r="O49" s="66">
        <f t="shared" si="5"/>
        <v>11</v>
      </c>
      <c r="P49" s="65">
        <f>VLOOKUP($A49,'Return Data'!$B$7:$R$2843,11,0)</f>
        <v>3.3542000000000001</v>
      </c>
      <c r="Q49" s="66">
        <f t="shared" si="6"/>
        <v>14</v>
      </c>
      <c r="R49" s="65">
        <f>VLOOKUP($A49,'Return Data'!$B$7:$R$2843,12,0)</f>
        <v>3.2585999999999999</v>
      </c>
      <c r="S49" s="66">
        <f t="shared" si="7"/>
        <v>15</v>
      </c>
      <c r="T49" s="65">
        <f>VLOOKUP($A49,'Return Data'!$B$7:$R$2843,13,0)</f>
        <v>3.2987000000000002</v>
      </c>
      <c r="U49" s="66">
        <f t="shared" si="12"/>
        <v>13</v>
      </c>
      <c r="V49" s="65">
        <f>VLOOKUP($A49,'Return Data'!$B$7:$R$2843,17,0)</f>
        <v>4.2637</v>
      </c>
      <c r="W49" s="66">
        <f t="shared" si="15"/>
        <v>18</v>
      </c>
      <c r="X49" s="65">
        <f>VLOOKUP($A49,'Return Data'!$B$7:$R$2843,14,0)</f>
        <v>5.3315999999999999</v>
      </c>
      <c r="Y49" s="66">
        <f t="shared" si="16"/>
        <v>16</v>
      </c>
      <c r="Z49" s="65">
        <f>VLOOKUP($A49,'Return Data'!$B$7:$R$2843,16,0)</f>
        <v>7.141</v>
      </c>
      <c r="AA49" s="67">
        <f t="shared" si="11"/>
        <v>19</v>
      </c>
    </row>
    <row r="50" spans="1:27" x14ac:dyDescent="0.3">
      <c r="A50" s="63" t="s">
        <v>162</v>
      </c>
      <c r="B50" s="64">
        <f>VLOOKUP($A50,'Return Data'!$B$7:$R$2843,3,0)</f>
        <v>44413</v>
      </c>
      <c r="C50" s="65">
        <f>VLOOKUP($A50,'Return Data'!$B$7:$R$2843,4,0)</f>
        <v>1123.6216999999999</v>
      </c>
      <c r="D50" s="65">
        <f>VLOOKUP($A50,'Return Data'!$B$7:$R$2843,5,0)</f>
        <v>2.7614000000000001</v>
      </c>
      <c r="E50" s="66">
        <f t="shared" si="0"/>
        <v>41</v>
      </c>
      <c r="F50" s="65">
        <f>VLOOKUP($A50,'Return Data'!$B$7:$R$2843,6,0)</f>
        <v>2.8344</v>
      </c>
      <c r="G50" s="66">
        <f t="shared" si="1"/>
        <v>41</v>
      </c>
      <c r="H50" s="65">
        <f>VLOOKUP($A50,'Return Data'!$B$7:$R$2843,7,0)</f>
        <v>2.8774000000000002</v>
      </c>
      <c r="I50" s="66">
        <f t="shared" si="2"/>
        <v>42</v>
      </c>
      <c r="J50" s="65">
        <f>VLOOKUP($A50,'Return Data'!$B$7:$R$2843,8,0)</f>
        <v>2.9003999999999999</v>
      </c>
      <c r="K50" s="66">
        <f t="shared" si="3"/>
        <v>41</v>
      </c>
      <c r="L50" s="65">
        <f>VLOOKUP($A50,'Return Data'!$B$7:$R$2843,9,0)</f>
        <v>2.9409999999999998</v>
      </c>
      <c r="M50" s="66">
        <f t="shared" si="4"/>
        <v>42</v>
      </c>
      <c r="N50" s="65">
        <f>VLOOKUP($A50,'Return Data'!$B$7:$R$2843,10,0)</f>
        <v>2.9689999999999999</v>
      </c>
      <c r="O50" s="66">
        <f t="shared" si="5"/>
        <v>41</v>
      </c>
      <c r="P50" s="65">
        <f>VLOOKUP($A50,'Return Data'!$B$7:$R$2843,11,0)</f>
        <v>3.0225</v>
      </c>
      <c r="Q50" s="66">
        <f t="shared" si="6"/>
        <v>36</v>
      </c>
      <c r="R50" s="65">
        <f>VLOOKUP($A50,'Return Data'!$B$7:$R$2843,12,0)</f>
        <v>3.0011000000000001</v>
      </c>
      <c r="S50" s="66">
        <f t="shared" si="7"/>
        <v>39</v>
      </c>
      <c r="T50" s="65">
        <f>VLOOKUP($A50,'Return Data'!$B$7:$R$2843,13,0)</f>
        <v>3.0188999999999999</v>
      </c>
      <c r="U50" s="66">
        <f t="shared" si="12"/>
        <v>37</v>
      </c>
      <c r="V50" s="65"/>
      <c r="W50" s="66"/>
      <c r="X50" s="65"/>
      <c r="Y50" s="66"/>
      <c r="Z50" s="65">
        <f>VLOOKUP($A50,'Return Data'!$B$7:$R$2843,16,0)</f>
        <v>4.6607000000000003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3.1535441860465112</v>
      </c>
      <c r="E52" s="74"/>
      <c r="F52" s="75">
        <f>AVERAGE(F8:F50)</f>
        <v>3.0107279069767445</v>
      </c>
      <c r="G52" s="74"/>
      <c r="H52" s="75">
        <f>AVERAGE(H8:H50)</f>
        <v>3.0943186046511624</v>
      </c>
      <c r="I52" s="74"/>
      <c r="J52" s="75">
        <f>AVERAGE(J8:J50)</f>
        <v>3.181290697674418</v>
      </c>
      <c r="K52" s="74"/>
      <c r="L52" s="75">
        <f>AVERAGE(L8:L50)</f>
        <v>3.2382860465116279</v>
      </c>
      <c r="M52" s="74"/>
      <c r="N52" s="75">
        <f>AVERAGE(N8:N50)</f>
        <v>3.2065116279069765</v>
      </c>
      <c r="O52" s="74"/>
      <c r="P52" s="75">
        <f>AVERAGE(P8:P50)</f>
        <v>3.2084720930232562</v>
      </c>
      <c r="Q52" s="74"/>
      <c r="R52" s="75">
        <f>AVERAGE(R8:R50)</f>
        <v>3.1605046511627908</v>
      </c>
      <c r="S52" s="74"/>
      <c r="T52" s="75">
        <f>AVERAGE(T8:T50)</f>
        <v>3.1994051282051279</v>
      </c>
      <c r="U52" s="74"/>
      <c r="V52" s="75">
        <f>AVERAGE(V8:V50)</f>
        <v>4.115155555555555</v>
      </c>
      <c r="W52" s="74"/>
      <c r="X52" s="75">
        <f>AVERAGE(X8:X50)</f>
        <v>5.013217142857143</v>
      </c>
      <c r="Y52" s="74"/>
      <c r="Z52" s="75">
        <f>AVERAGE(Z8:Z50)</f>
        <v>6.3199116279069774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3.7158000000000002</v>
      </c>
      <c r="E54" s="78"/>
      <c r="F54" s="79">
        <f>MAX(F8:F50)</f>
        <v>3.4979</v>
      </c>
      <c r="G54" s="78"/>
      <c r="H54" s="79">
        <f>MAX(H8:H50)</f>
        <v>3.4992000000000001</v>
      </c>
      <c r="I54" s="78"/>
      <c r="J54" s="79">
        <f>MAX(J8:J50)</f>
        <v>3.5720000000000001</v>
      </c>
      <c r="K54" s="78"/>
      <c r="L54" s="79">
        <f>MAX(L8:L50)</f>
        <v>3.6314000000000002</v>
      </c>
      <c r="M54" s="78"/>
      <c r="N54" s="79">
        <f>MAX(N8:N50)</f>
        <v>4.0206</v>
      </c>
      <c r="O54" s="78"/>
      <c r="P54" s="79">
        <f>MAX(P8:P50)</f>
        <v>4.3537999999999997</v>
      </c>
      <c r="Q54" s="78"/>
      <c r="R54" s="79">
        <f>MAX(R8:R50)</f>
        <v>4.4311999999999996</v>
      </c>
      <c r="S54" s="78"/>
      <c r="T54" s="79">
        <f>MAX(T8:T50)</f>
        <v>4.6482000000000001</v>
      </c>
      <c r="U54" s="78"/>
      <c r="V54" s="79">
        <f>MAX(V8:V50)</f>
        <v>5.3470000000000004</v>
      </c>
      <c r="W54" s="78"/>
      <c r="X54" s="79">
        <f>MAX(X8:X50)</f>
        <v>6.1688999999999998</v>
      </c>
      <c r="Y54" s="78"/>
      <c r="Z54" s="79">
        <f>MAX(Z8:Z50)</f>
        <v>7.6616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44413</v>
      </c>
      <c r="C8" s="65">
        <f>VLOOKUP($A8,'Return Data'!$B$7:$R$2843,4,0)</f>
        <v>332.99310000000003</v>
      </c>
      <c r="D8" s="65">
        <f>VLOOKUP($A8,'Return Data'!$B$7:$R$2843,5,0)</f>
        <v>3.2008999999999999</v>
      </c>
      <c r="E8" s="66">
        <f t="shared" ref="E8:E45" si="0">RANK(D8,D$8:D$45,0)</f>
        <v>17</v>
      </c>
      <c r="F8" s="65">
        <f>VLOOKUP($A8,'Return Data'!$B$7:$R$2843,6,0)</f>
        <v>2.9565999999999999</v>
      </c>
      <c r="G8" s="66">
        <f t="shared" ref="G8:G45" si="1">RANK(F8,F$8:F$45,0)</f>
        <v>24</v>
      </c>
      <c r="H8" s="65">
        <f>VLOOKUP($A8,'Return Data'!$B$7:$R$2843,7,0)</f>
        <v>3.1337000000000002</v>
      </c>
      <c r="I8" s="66">
        <f t="shared" ref="I8:I45" si="2">RANK(H8,H$8:H$45,0)</f>
        <v>13</v>
      </c>
      <c r="J8" s="65">
        <f>VLOOKUP($A8,'Return Data'!$B$7:$R$2843,8,0)</f>
        <v>3.2406999999999999</v>
      </c>
      <c r="K8" s="66">
        <f t="shared" ref="K8:K45" si="3">RANK(J8,J$8:J$45,0)</f>
        <v>14</v>
      </c>
      <c r="L8" s="65">
        <f>VLOOKUP($A8,'Return Data'!$B$7:$R$2843,9,0)</f>
        <v>3.2818999999999998</v>
      </c>
      <c r="M8" s="66">
        <f t="shared" ref="M8:M45" si="4">RANK(L8,L$8:L$45,0)</f>
        <v>18</v>
      </c>
      <c r="N8" s="65">
        <f>VLOOKUP($A8,'Return Data'!$B$7:$R$2843,10,0)</f>
        <v>3.2522000000000002</v>
      </c>
      <c r="O8" s="66">
        <f t="shared" ref="O8:O45" si="5">RANK(N8,N$8:N$45,0)</f>
        <v>16</v>
      </c>
      <c r="P8" s="65">
        <f>VLOOKUP($A8,'Return Data'!$B$7:$R$2843,11,0)</f>
        <v>3.2469999999999999</v>
      </c>
      <c r="Q8" s="66">
        <f t="shared" ref="Q8:Q45" si="6">RANK(P8,P$8:P$45,0)</f>
        <v>14</v>
      </c>
      <c r="R8" s="65">
        <f>VLOOKUP($A8,'Return Data'!$B$7:$R$2843,12,0)</f>
        <v>3.1442000000000001</v>
      </c>
      <c r="S8" s="66">
        <f t="shared" ref="S8:S45" si="7">RANK(R8,R$8:R$45,0)</f>
        <v>19</v>
      </c>
      <c r="T8" s="65">
        <f>VLOOKUP($A8,'Return Data'!$B$7:$R$2843,13,0)</f>
        <v>3.1886000000000001</v>
      </c>
      <c r="U8" s="66">
        <f t="shared" ref="U8:U45" si="8">RANK(T8,T$8:T$45,0)</f>
        <v>12</v>
      </c>
      <c r="V8" s="65">
        <f>VLOOKUP($A8,'Return Data'!$B$7:$R$2843,17,0)</f>
        <v>4.2363999999999997</v>
      </c>
      <c r="W8" s="66">
        <f t="shared" ref="W8:W23" si="9">RANK(V8,V$8:V$45,0)</f>
        <v>4</v>
      </c>
      <c r="X8" s="65">
        <f>VLOOKUP($A8,'Return Data'!$B$7:$R$2843,14,0)</f>
        <v>5.3009000000000004</v>
      </c>
      <c r="Y8" s="66">
        <f t="shared" ref="Y8:Y23" si="10">RANK(X8,X$8:X$45,0)</f>
        <v>4</v>
      </c>
      <c r="Z8" s="65">
        <f>VLOOKUP($A8,'Return Data'!$B$7:$R$2843,16,0)</f>
        <v>7.1737000000000002</v>
      </c>
      <c r="AA8" s="67">
        <f t="shared" ref="AA8:AA45" si="11">RANK(Z8,Z$8:Z$45,0)</f>
        <v>15</v>
      </c>
    </row>
    <row r="9" spans="1:27" x14ac:dyDescent="0.3">
      <c r="A9" s="63" t="s">
        <v>228</v>
      </c>
      <c r="B9" s="64">
        <f>VLOOKUP($A9,'Return Data'!$B$7:$R$2843,3,0)</f>
        <v>44413</v>
      </c>
      <c r="C9" s="65">
        <f>VLOOKUP($A9,'Return Data'!$B$7:$R$2843,4,0)</f>
        <v>2298.3321000000001</v>
      </c>
      <c r="D9" s="65">
        <f>VLOOKUP($A9,'Return Data'!$B$7:$R$2843,5,0)</f>
        <v>3.4672000000000001</v>
      </c>
      <c r="E9" s="66">
        <f t="shared" si="0"/>
        <v>1</v>
      </c>
      <c r="F9" s="65">
        <f>VLOOKUP($A9,'Return Data'!$B$7:$R$2843,6,0)</f>
        <v>3.1760000000000002</v>
      </c>
      <c r="G9" s="66">
        <f t="shared" si="1"/>
        <v>2</v>
      </c>
      <c r="H9" s="65">
        <f>VLOOKUP($A9,'Return Data'!$B$7:$R$2843,7,0)</f>
        <v>3.2054</v>
      </c>
      <c r="I9" s="66">
        <f t="shared" si="2"/>
        <v>1</v>
      </c>
      <c r="J9" s="65">
        <f>VLOOKUP($A9,'Return Data'!$B$7:$R$2843,8,0)</f>
        <v>3.3069000000000002</v>
      </c>
      <c r="K9" s="66">
        <f t="shared" si="3"/>
        <v>2</v>
      </c>
      <c r="L9" s="65">
        <f>VLOOKUP($A9,'Return Data'!$B$7:$R$2843,9,0)</f>
        <v>3.3677000000000001</v>
      </c>
      <c r="M9" s="66">
        <f t="shared" si="4"/>
        <v>3</v>
      </c>
      <c r="N9" s="65">
        <f>VLOOKUP($A9,'Return Data'!$B$7:$R$2843,10,0)</f>
        <v>3.2785000000000002</v>
      </c>
      <c r="O9" s="66">
        <f t="shared" si="5"/>
        <v>9</v>
      </c>
      <c r="P9" s="65">
        <f>VLOOKUP($A9,'Return Data'!$B$7:$R$2843,11,0)</f>
        <v>3.2625000000000002</v>
      </c>
      <c r="Q9" s="66">
        <f t="shared" si="6"/>
        <v>12</v>
      </c>
      <c r="R9" s="65">
        <f>VLOOKUP($A9,'Return Data'!$B$7:$R$2843,12,0)</f>
        <v>3.1711</v>
      </c>
      <c r="S9" s="66">
        <f t="shared" si="7"/>
        <v>11</v>
      </c>
      <c r="T9" s="65">
        <f>VLOOKUP($A9,'Return Data'!$B$7:$R$2843,13,0)</f>
        <v>3.2141999999999999</v>
      </c>
      <c r="U9" s="66">
        <f t="shared" si="8"/>
        <v>10</v>
      </c>
      <c r="V9" s="65">
        <f>VLOOKUP($A9,'Return Data'!$B$7:$R$2843,17,0)</f>
        <v>4.2316000000000003</v>
      </c>
      <c r="W9" s="66">
        <f t="shared" si="9"/>
        <v>5</v>
      </c>
      <c r="X9" s="65">
        <f>VLOOKUP($A9,'Return Data'!$B$7:$R$2843,14,0)</f>
        <v>5.2873999999999999</v>
      </c>
      <c r="Y9" s="66">
        <f t="shared" si="10"/>
        <v>7</v>
      </c>
      <c r="Z9" s="65">
        <f>VLOOKUP($A9,'Return Data'!$B$7:$R$2843,16,0)</f>
        <v>7.2877999999999998</v>
      </c>
      <c r="AA9" s="67">
        <f t="shared" si="11"/>
        <v>10</v>
      </c>
    </row>
    <row r="10" spans="1:27" x14ac:dyDescent="0.3">
      <c r="A10" s="63" t="s">
        <v>229</v>
      </c>
      <c r="B10" s="64">
        <f>VLOOKUP($A10,'Return Data'!$B$7:$R$2843,3,0)</f>
        <v>44413</v>
      </c>
      <c r="C10" s="65">
        <f>VLOOKUP($A10,'Return Data'!$B$7:$R$2843,4,0)</f>
        <v>2377.6464000000001</v>
      </c>
      <c r="D10" s="65">
        <f>VLOOKUP($A10,'Return Data'!$B$7:$R$2843,5,0)</f>
        <v>3.3898999999999999</v>
      </c>
      <c r="E10" s="66">
        <f t="shared" si="0"/>
        <v>3</v>
      </c>
      <c r="F10" s="65">
        <f>VLOOKUP($A10,'Return Data'!$B$7:$R$2843,6,0)</f>
        <v>3.0823</v>
      </c>
      <c r="G10" s="66">
        <f t="shared" si="1"/>
        <v>7</v>
      </c>
      <c r="H10" s="65">
        <f>VLOOKUP($A10,'Return Data'!$B$7:$R$2843,7,0)</f>
        <v>3.1876000000000002</v>
      </c>
      <c r="I10" s="66">
        <f t="shared" si="2"/>
        <v>4</v>
      </c>
      <c r="J10" s="65">
        <f>VLOOKUP($A10,'Return Data'!$B$7:$R$2843,8,0)</f>
        <v>3.2964000000000002</v>
      </c>
      <c r="K10" s="66">
        <f t="shared" si="3"/>
        <v>3</v>
      </c>
      <c r="L10" s="65">
        <f>VLOOKUP($A10,'Return Data'!$B$7:$R$2843,9,0)</f>
        <v>3.4074</v>
      </c>
      <c r="M10" s="66">
        <f t="shared" si="4"/>
        <v>2</v>
      </c>
      <c r="N10" s="65">
        <f>VLOOKUP($A10,'Return Data'!$B$7:$R$2843,10,0)</f>
        <v>3.3224</v>
      </c>
      <c r="O10" s="66">
        <f t="shared" si="5"/>
        <v>4</v>
      </c>
      <c r="P10" s="65">
        <f>VLOOKUP($A10,'Return Data'!$B$7:$R$2843,11,0)</f>
        <v>3.3252000000000002</v>
      </c>
      <c r="Q10" s="66">
        <f t="shared" si="6"/>
        <v>3</v>
      </c>
      <c r="R10" s="65">
        <f>VLOOKUP($A10,'Return Data'!$B$7:$R$2843,12,0)</f>
        <v>3.2216999999999998</v>
      </c>
      <c r="S10" s="66">
        <f t="shared" si="7"/>
        <v>6</v>
      </c>
      <c r="T10" s="65">
        <f>VLOOKUP($A10,'Return Data'!$B$7:$R$2843,13,0)</f>
        <v>3.2414999999999998</v>
      </c>
      <c r="U10" s="66">
        <f t="shared" si="8"/>
        <v>7</v>
      </c>
      <c r="V10" s="65">
        <f>VLOOKUP($A10,'Return Data'!$B$7:$R$2843,17,0)</f>
        <v>4.1852</v>
      </c>
      <c r="W10" s="66">
        <f t="shared" si="9"/>
        <v>14</v>
      </c>
      <c r="X10" s="65">
        <f>VLOOKUP($A10,'Return Data'!$B$7:$R$2843,14,0)</f>
        <v>5.2458</v>
      </c>
      <c r="Y10" s="66">
        <f t="shared" si="10"/>
        <v>13</v>
      </c>
      <c r="Z10" s="65">
        <f>VLOOKUP($A10,'Return Data'!$B$7:$R$2843,16,0)</f>
        <v>7.1721000000000004</v>
      </c>
      <c r="AA10" s="67">
        <f t="shared" si="11"/>
        <v>16</v>
      </c>
    </row>
    <row r="11" spans="1:27" x14ac:dyDescent="0.3">
      <c r="A11" s="63" t="s">
        <v>230</v>
      </c>
      <c r="B11" s="64">
        <f>VLOOKUP($A11,'Return Data'!$B$7:$R$2843,3,0)</f>
        <v>44413</v>
      </c>
      <c r="C11" s="65">
        <f>VLOOKUP($A11,'Return Data'!$B$7:$R$2843,4,0)</f>
        <v>3177.1304</v>
      </c>
      <c r="D11" s="65">
        <f>VLOOKUP($A11,'Return Data'!$B$7:$R$2843,5,0)</f>
        <v>3.2067000000000001</v>
      </c>
      <c r="E11" s="66">
        <f t="shared" si="0"/>
        <v>16</v>
      </c>
      <c r="F11" s="65">
        <f>VLOOKUP($A11,'Return Data'!$B$7:$R$2843,6,0)</f>
        <v>3.1398000000000001</v>
      </c>
      <c r="G11" s="66">
        <f t="shared" si="1"/>
        <v>5</v>
      </c>
      <c r="H11" s="65">
        <f>VLOOKUP($A11,'Return Data'!$B$7:$R$2843,7,0)</f>
        <v>3.2039</v>
      </c>
      <c r="I11" s="66">
        <f t="shared" si="2"/>
        <v>2</v>
      </c>
      <c r="J11" s="65">
        <f>VLOOKUP($A11,'Return Data'!$B$7:$R$2843,8,0)</f>
        <v>3.2774999999999999</v>
      </c>
      <c r="K11" s="66">
        <f t="shared" si="3"/>
        <v>5</v>
      </c>
      <c r="L11" s="65">
        <f>VLOOKUP($A11,'Return Data'!$B$7:$R$2843,9,0)</f>
        <v>3.3359999999999999</v>
      </c>
      <c r="M11" s="66">
        <f t="shared" si="4"/>
        <v>7</v>
      </c>
      <c r="N11" s="65">
        <f>VLOOKUP($A11,'Return Data'!$B$7:$R$2843,10,0)</f>
        <v>3.3161999999999998</v>
      </c>
      <c r="O11" s="66">
        <f t="shared" si="5"/>
        <v>5</v>
      </c>
      <c r="P11" s="65">
        <f>VLOOKUP($A11,'Return Data'!$B$7:$R$2843,11,0)</f>
        <v>3.3176999999999999</v>
      </c>
      <c r="Q11" s="66">
        <f t="shared" si="6"/>
        <v>4</v>
      </c>
      <c r="R11" s="65">
        <f>VLOOKUP($A11,'Return Data'!$B$7:$R$2843,12,0)</f>
        <v>3.2448999999999999</v>
      </c>
      <c r="S11" s="66">
        <f t="shared" si="7"/>
        <v>4</v>
      </c>
      <c r="T11" s="65">
        <f>VLOOKUP($A11,'Return Data'!$B$7:$R$2843,13,0)</f>
        <v>3.2709999999999999</v>
      </c>
      <c r="U11" s="66">
        <f t="shared" si="8"/>
        <v>5</v>
      </c>
      <c r="V11" s="65">
        <f>VLOOKUP($A11,'Return Data'!$B$7:$R$2843,17,0)</f>
        <v>4.2096999999999998</v>
      </c>
      <c r="W11" s="66">
        <f t="shared" si="9"/>
        <v>10</v>
      </c>
      <c r="X11" s="65">
        <f>VLOOKUP($A11,'Return Data'!$B$7:$R$2843,14,0)</f>
        <v>5.2652000000000001</v>
      </c>
      <c r="Y11" s="66">
        <f t="shared" si="10"/>
        <v>8</v>
      </c>
      <c r="Z11" s="65">
        <f>VLOOKUP($A11,'Return Data'!$B$7:$R$2843,16,0)</f>
        <v>7.0647000000000002</v>
      </c>
      <c r="AA11" s="67">
        <f t="shared" si="11"/>
        <v>18</v>
      </c>
    </row>
    <row r="12" spans="1:27" x14ac:dyDescent="0.3">
      <c r="A12" s="63" t="s">
        <v>231</v>
      </c>
      <c r="B12" s="64">
        <f>VLOOKUP($A12,'Return Data'!$B$7:$R$2843,3,0)</f>
        <v>44413</v>
      </c>
      <c r="C12" s="65">
        <f>VLOOKUP($A12,'Return Data'!$B$7:$R$2843,4,0)</f>
        <v>2374.7548000000002</v>
      </c>
      <c r="D12" s="65">
        <f>VLOOKUP($A12,'Return Data'!$B$7:$R$2843,5,0)</f>
        <v>3.1019000000000001</v>
      </c>
      <c r="E12" s="66">
        <f t="shared" si="0"/>
        <v>26</v>
      </c>
      <c r="F12" s="65">
        <f>VLOOKUP($A12,'Return Data'!$B$7:$R$2843,6,0)</f>
        <v>2.9327999999999999</v>
      </c>
      <c r="G12" s="66">
        <f t="shared" si="1"/>
        <v>29</v>
      </c>
      <c r="H12" s="65">
        <f>VLOOKUP($A12,'Return Data'!$B$7:$R$2843,7,0)</f>
        <v>3.1162999999999998</v>
      </c>
      <c r="I12" s="66">
        <f t="shared" si="2"/>
        <v>17</v>
      </c>
      <c r="J12" s="65">
        <f>VLOOKUP($A12,'Return Data'!$B$7:$R$2843,8,0)</f>
        <v>3.1838000000000002</v>
      </c>
      <c r="K12" s="66">
        <f t="shared" si="3"/>
        <v>26</v>
      </c>
      <c r="L12" s="65">
        <f>VLOOKUP($A12,'Return Data'!$B$7:$R$2843,9,0)</f>
        <v>3.1957</v>
      </c>
      <c r="M12" s="66">
        <f t="shared" si="4"/>
        <v>29</v>
      </c>
      <c r="N12" s="65">
        <f>VLOOKUP($A12,'Return Data'!$B$7:$R$2843,10,0)</f>
        <v>3.1715</v>
      </c>
      <c r="O12" s="66">
        <f t="shared" si="5"/>
        <v>29</v>
      </c>
      <c r="P12" s="65">
        <f>VLOOKUP($A12,'Return Data'!$B$7:$R$2843,11,0)</f>
        <v>3.2119</v>
      </c>
      <c r="Q12" s="66">
        <f t="shared" si="6"/>
        <v>22</v>
      </c>
      <c r="R12" s="65">
        <f>VLOOKUP($A12,'Return Data'!$B$7:$R$2843,12,0)</f>
        <v>3.1288999999999998</v>
      </c>
      <c r="S12" s="66">
        <f t="shared" si="7"/>
        <v>23</v>
      </c>
      <c r="T12" s="65">
        <f>VLOOKUP($A12,'Return Data'!$B$7:$R$2843,13,0)</f>
        <v>3.1551</v>
      </c>
      <c r="U12" s="66">
        <f t="shared" si="8"/>
        <v>26</v>
      </c>
      <c r="V12" s="65">
        <f>VLOOKUP($A12,'Return Data'!$B$7:$R$2843,17,0)</f>
        <v>4.0888</v>
      </c>
      <c r="W12" s="66">
        <f t="shared" si="9"/>
        <v>24</v>
      </c>
      <c r="X12" s="65">
        <f>VLOOKUP($A12,'Return Data'!$B$7:$R$2843,14,0)</f>
        <v>5.1387</v>
      </c>
      <c r="Y12" s="66">
        <f t="shared" si="10"/>
        <v>25</v>
      </c>
      <c r="Z12" s="65">
        <f>VLOOKUP($A12,'Return Data'!$B$7:$R$2843,16,0)</f>
        <v>6.8449999999999998</v>
      </c>
      <c r="AA12" s="67">
        <f t="shared" si="11"/>
        <v>27</v>
      </c>
    </row>
    <row r="13" spans="1:27" x14ac:dyDescent="0.3">
      <c r="A13" s="63" t="s">
        <v>232</v>
      </c>
      <c r="B13" s="64">
        <f>VLOOKUP($A13,'Return Data'!$B$7:$R$2843,3,0)</f>
        <v>44413</v>
      </c>
      <c r="C13" s="65">
        <f>VLOOKUP($A13,'Return Data'!$B$7:$R$2843,4,0)</f>
        <v>2486.5183999999999</v>
      </c>
      <c r="D13" s="65">
        <f>VLOOKUP($A13,'Return Data'!$B$7:$R$2843,5,0)</f>
        <v>3.2208999999999999</v>
      </c>
      <c r="E13" s="66">
        <f t="shared" si="0"/>
        <v>14</v>
      </c>
      <c r="F13" s="65">
        <f>VLOOKUP($A13,'Return Data'!$B$7:$R$2843,6,0)</f>
        <v>3.0632999999999999</v>
      </c>
      <c r="G13" s="66">
        <f t="shared" si="1"/>
        <v>10</v>
      </c>
      <c r="H13" s="65">
        <f>VLOOKUP($A13,'Return Data'!$B$7:$R$2843,7,0)</f>
        <v>3.129</v>
      </c>
      <c r="I13" s="66">
        <f t="shared" si="2"/>
        <v>16</v>
      </c>
      <c r="J13" s="65">
        <f>VLOOKUP($A13,'Return Data'!$B$7:$R$2843,8,0)</f>
        <v>3.1979000000000002</v>
      </c>
      <c r="K13" s="66">
        <f t="shared" si="3"/>
        <v>22</v>
      </c>
      <c r="L13" s="65">
        <f>VLOOKUP($A13,'Return Data'!$B$7:$R$2843,9,0)</f>
        <v>3.2324999999999999</v>
      </c>
      <c r="M13" s="66">
        <f t="shared" si="4"/>
        <v>26</v>
      </c>
      <c r="N13" s="65">
        <f>VLOOKUP($A13,'Return Data'!$B$7:$R$2843,10,0)</f>
        <v>3.2088000000000001</v>
      </c>
      <c r="O13" s="66">
        <f t="shared" si="5"/>
        <v>26</v>
      </c>
      <c r="P13" s="65">
        <f>VLOOKUP($A13,'Return Data'!$B$7:$R$2843,11,0)</f>
        <v>3.1930000000000001</v>
      </c>
      <c r="Q13" s="66">
        <f t="shared" si="6"/>
        <v>27</v>
      </c>
      <c r="R13" s="65">
        <f>VLOOKUP($A13,'Return Data'!$B$7:$R$2843,12,0)</f>
        <v>3.1301000000000001</v>
      </c>
      <c r="S13" s="66">
        <f t="shared" si="7"/>
        <v>22</v>
      </c>
      <c r="T13" s="65">
        <f>VLOOKUP($A13,'Return Data'!$B$7:$R$2843,13,0)</f>
        <v>3.1505999999999998</v>
      </c>
      <c r="U13" s="66">
        <f t="shared" si="8"/>
        <v>27</v>
      </c>
      <c r="V13" s="65">
        <f>VLOOKUP($A13,'Return Data'!$B$7:$R$2843,17,0)</f>
        <v>3.8653</v>
      </c>
      <c r="W13" s="66">
        <f t="shared" si="9"/>
        <v>30</v>
      </c>
      <c r="X13" s="65">
        <f>VLOOKUP($A13,'Return Data'!$B$7:$R$2843,14,0)</f>
        <v>4.9649000000000001</v>
      </c>
      <c r="Y13" s="66">
        <f t="shared" si="10"/>
        <v>28</v>
      </c>
      <c r="Z13" s="65">
        <f>VLOOKUP($A13,'Return Data'!$B$7:$R$2843,16,0)</f>
        <v>7.1847000000000003</v>
      </c>
      <c r="AA13" s="67">
        <f t="shared" si="11"/>
        <v>14</v>
      </c>
    </row>
    <row r="14" spans="1:27" x14ac:dyDescent="0.3">
      <c r="A14" s="63" t="s">
        <v>233</v>
      </c>
      <c r="B14" s="64">
        <f>VLOOKUP($A14,'Return Data'!$B$7:$R$2843,3,0)</f>
        <v>44413</v>
      </c>
      <c r="C14" s="65">
        <f>VLOOKUP($A14,'Return Data'!$B$7:$R$2843,4,0)</f>
        <v>2952.2847999999999</v>
      </c>
      <c r="D14" s="65">
        <f>VLOOKUP($A14,'Return Data'!$B$7:$R$2843,5,0)</f>
        <v>3.2160000000000002</v>
      </c>
      <c r="E14" s="66">
        <f t="shared" si="0"/>
        <v>15</v>
      </c>
      <c r="F14" s="65">
        <f>VLOOKUP($A14,'Return Data'!$B$7:$R$2843,6,0)</f>
        <v>3.0607000000000002</v>
      </c>
      <c r="G14" s="66">
        <f t="shared" si="1"/>
        <v>11</v>
      </c>
      <c r="H14" s="65">
        <f>VLOOKUP($A14,'Return Data'!$B$7:$R$2843,7,0)</f>
        <v>3.1640999999999999</v>
      </c>
      <c r="I14" s="66">
        <f t="shared" si="2"/>
        <v>6</v>
      </c>
      <c r="J14" s="65">
        <f>VLOOKUP($A14,'Return Data'!$B$7:$R$2843,8,0)</f>
        <v>3.2193999999999998</v>
      </c>
      <c r="K14" s="66">
        <f t="shared" si="3"/>
        <v>17</v>
      </c>
      <c r="L14" s="65">
        <f>VLOOKUP($A14,'Return Data'!$B$7:$R$2843,9,0)</f>
        <v>3.26</v>
      </c>
      <c r="M14" s="66">
        <f t="shared" si="4"/>
        <v>22</v>
      </c>
      <c r="N14" s="65">
        <f>VLOOKUP($A14,'Return Data'!$B$7:$R$2843,10,0)</f>
        <v>3.2286999999999999</v>
      </c>
      <c r="O14" s="66">
        <f t="shared" si="5"/>
        <v>19</v>
      </c>
      <c r="P14" s="65">
        <f>VLOOKUP($A14,'Return Data'!$B$7:$R$2843,11,0)</f>
        <v>3.2315999999999998</v>
      </c>
      <c r="Q14" s="66">
        <f t="shared" si="6"/>
        <v>16</v>
      </c>
      <c r="R14" s="65">
        <f>VLOOKUP($A14,'Return Data'!$B$7:$R$2843,12,0)</f>
        <v>3.1495000000000002</v>
      </c>
      <c r="S14" s="66">
        <f t="shared" si="7"/>
        <v>17</v>
      </c>
      <c r="T14" s="65">
        <f>VLOOKUP($A14,'Return Data'!$B$7:$R$2843,13,0)</f>
        <v>3.1829999999999998</v>
      </c>
      <c r="U14" s="66">
        <f t="shared" si="8"/>
        <v>15</v>
      </c>
      <c r="V14" s="65">
        <f>VLOOKUP($A14,'Return Data'!$B$7:$R$2843,17,0)</f>
        <v>4.1388999999999996</v>
      </c>
      <c r="W14" s="66">
        <f t="shared" si="9"/>
        <v>20</v>
      </c>
      <c r="X14" s="65">
        <f>VLOOKUP($A14,'Return Data'!$B$7:$R$2843,14,0)</f>
        <v>5.1959999999999997</v>
      </c>
      <c r="Y14" s="66">
        <f t="shared" si="10"/>
        <v>19</v>
      </c>
      <c r="Z14" s="65">
        <f>VLOOKUP($A14,'Return Data'!$B$7:$R$2843,16,0)</f>
        <v>7.1329000000000002</v>
      </c>
      <c r="AA14" s="67">
        <f t="shared" si="11"/>
        <v>17</v>
      </c>
    </row>
    <row r="15" spans="1:27" x14ac:dyDescent="0.3">
      <c r="A15" s="63" t="s">
        <v>234</v>
      </c>
      <c r="B15" s="64">
        <f>VLOOKUP($A15,'Return Data'!$B$7:$R$2843,3,0)</f>
        <v>44413</v>
      </c>
      <c r="C15" s="65">
        <f>VLOOKUP($A15,'Return Data'!$B$7:$R$2843,4,0)</f>
        <v>2652.9706000000001</v>
      </c>
      <c r="D15" s="65">
        <f>VLOOKUP($A15,'Return Data'!$B$7:$R$2843,5,0)</f>
        <v>3.1164999999999998</v>
      </c>
      <c r="E15" s="66">
        <f t="shared" si="0"/>
        <v>25</v>
      </c>
      <c r="F15" s="65">
        <f>VLOOKUP($A15,'Return Data'!$B$7:$R$2843,6,0)</f>
        <v>2.9312</v>
      </c>
      <c r="G15" s="66">
        <f t="shared" si="1"/>
        <v>30</v>
      </c>
      <c r="H15" s="65">
        <f>VLOOKUP($A15,'Return Data'!$B$7:$R$2843,7,0)</f>
        <v>3.0303</v>
      </c>
      <c r="I15" s="66">
        <f t="shared" si="2"/>
        <v>30</v>
      </c>
      <c r="J15" s="65">
        <f>VLOOKUP($A15,'Return Data'!$B$7:$R$2843,8,0)</f>
        <v>3.1998000000000002</v>
      </c>
      <c r="K15" s="66">
        <f t="shared" si="3"/>
        <v>21</v>
      </c>
      <c r="L15" s="65">
        <f>VLOOKUP($A15,'Return Data'!$B$7:$R$2843,9,0)</f>
        <v>3.2867000000000002</v>
      </c>
      <c r="M15" s="66">
        <f t="shared" si="4"/>
        <v>16</v>
      </c>
      <c r="N15" s="65">
        <f>VLOOKUP($A15,'Return Data'!$B$7:$R$2843,10,0)</f>
        <v>3.2526000000000002</v>
      </c>
      <c r="O15" s="66">
        <f t="shared" si="5"/>
        <v>15</v>
      </c>
      <c r="P15" s="65">
        <f>VLOOKUP($A15,'Return Data'!$B$7:$R$2843,11,0)</f>
        <v>3.2448999999999999</v>
      </c>
      <c r="Q15" s="66">
        <f t="shared" si="6"/>
        <v>15</v>
      </c>
      <c r="R15" s="65">
        <f>VLOOKUP($A15,'Return Data'!$B$7:$R$2843,12,0)</f>
        <v>3.1667000000000001</v>
      </c>
      <c r="S15" s="66">
        <f t="shared" si="7"/>
        <v>13</v>
      </c>
      <c r="T15" s="65">
        <f>VLOOKUP($A15,'Return Data'!$B$7:$R$2843,13,0)</f>
        <v>3.1781000000000001</v>
      </c>
      <c r="U15" s="66">
        <f t="shared" si="8"/>
        <v>18</v>
      </c>
      <c r="V15" s="65">
        <f>VLOOKUP($A15,'Return Data'!$B$7:$R$2843,17,0)</f>
        <v>4.1525999999999996</v>
      </c>
      <c r="W15" s="66">
        <f t="shared" si="9"/>
        <v>19</v>
      </c>
      <c r="X15" s="65">
        <f>VLOOKUP($A15,'Return Data'!$B$7:$R$2843,14,0)</f>
        <v>5.2207999999999997</v>
      </c>
      <c r="Y15" s="66">
        <f t="shared" si="10"/>
        <v>15</v>
      </c>
      <c r="Z15" s="65">
        <f>VLOOKUP($A15,'Return Data'!$B$7:$R$2843,16,0)</f>
        <v>7.1919000000000004</v>
      </c>
      <c r="AA15" s="67">
        <f t="shared" si="11"/>
        <v>13</v>
      </c>
    </row>
    <row r="16" spans="1:27" x14ac:dyDescent="0.3">
      <c r="A16" s="63" t="s">
        <v>236</v>
      </c>
      <c r="B16" s="64">
        <f>VLOOKUP($A16,'Return Data'!$B$7:$R$2843,3,0)</f>
        <v>44413</v>
      </c>
      <c r="C16" s="65">
        <f>VLOOKUP($A16,'Return Data'!$B$7:$R$2843,4,0)</f>
        <v>4061.9591999999998</v>
      </c>
      <c r="D16" s="65">
        <f>VLOOKUP($A16,'Return Data'!$B$7:$R$2843,5,0)</f>
        <v>3.4005000000000001</v>
      </c>
      <c r="E16" s="66">
        <f t="shared" si="0"/>
        <v>2</v>
      </c>
      <c r="F16" s="65">
        <f>VLOOKUP($A16,'Return Data'!$B$7:$R$2843,6,0)</f>
        <v>3.0127999999999999</v>
      </c>
      <c r="G16" s="66">
        <f t="shared" si="1"/>
        <v>18</v>
      </c>
      <c r="H16" s="65">
        <f>VLOOKUP($A16,'Return Data'!$B$7:$R$2843,7,0)</f>
        <v>3.15</v>
      </c>
      <c r="I16" s="66">
        <f t="shared" si="2"/>
        <v>9</v>
      </c>
      <c r="J16" s="65">
        <f>VLOOKUP($A16,'Return Data'!$B$7:$R$2843,8,0)</f>
        <v>3.2658</v>
      </c>
      <c r="K16" s="66">
        <f t="shared" si="3"/>
        <v>9</v>
      </c>
      <c r="L16" s="65">
        <f>VLOOKUP($A16,'Return Data'!$B$7:$R$2843,9,0)</f>
        <v>3.2980999999999998</v>
      </c>
      <c r="M16" s="66">
        <f t="shared" si="4"/>
        <v>13</v>
      </c>
      <c r="N16" s="65">
        <f>VLOOKUP($A16,'Return Data'!$B$7:$R$2843,10,0)</f>
        <v>3.2189000000000001</v>
      </c>
      <c r="O16" s="66">
        <f t="shared" si="5"/>
        <v>23</v>
      </c>
      <c r="P16" s="65">
        <f>VLOOKUP($A16,'Return Data'!$B$7:$R$2843,11,0)</f>
        <v>3.1779000000000002</v>
      </c>
      <c r="Q16" s="66">
        <f t="shared" si="6"/>
        <v>28</v>
      </c>
      <c r="R16" s="65">
        <f>VLOOKUP($A16,'Return Data'!$B$7:$R$2843,12,0)</f>
        <v>3.0781000000000001</v>
      </c>
      <c r="S16" s="66">
        <f t="shared" si="7"/>
        <v>30</v>
      </c>
      <c r="T16" s="65">
        <f>VLOOKUP($A16,'Return Data'!$B$7:$R$2843,13,0)</f>
        <v>3.1135999999999999</v>
      </c>
      <c r="U16" s="66">
        <f t="shared" si="8"/>
        <v>29</v>
      </c>
      <c r="V16" s="65">
        <f>VLOOKUP($A16,'Return Data'!$B$7:$R$2843,17,0)</f>
        <v>4.0938999999999997</v>
      </c>
      <c r="W16" s="66">
        <f t="shared" si="9"/>
        <v>23</v>
      </c>
      <c r="X16" s="65">
        <f>VLOOKUP($A16,'Return Data'!$B$7:$R$2843,14,0)</f>
        <v>5.1502999999999997</v>
      </c>
      <c r="Y16" s="66">
        <f t="shared" si="10"/>
        <v>24</v>
      </c>
      <c r="Z16" s="65">
        <f>VLOOKUP($A16,'Return Data'!$B$7:$R$2843,16,0)</f>
        <v>6.9663000000000004</v>
      </c>
      <c r="AA16" s="67">
        <f t="shared" si="11"/>
        <v>24</v>
      </c>
    </row>
    <row r="17" spans="1:27" x14ac:dyDescent="0.3">
      <c r="A17" s="63" t="s">
        <v>237</v>
      </c>
      <c r="B17" s="64">
        <f>VLOOKUP($A17,'Return Data'!$B$7:$R$2843,3,0)</f>
        <v>44413</v>
      </c>
      <c r="C17" s="65">
        <f>VLOOKUP($A17,'Return Data'!$B$7:$R$2843,4,0)</f>
        <v>2061.1475999999998</v>
      </c>
      <c r="D17" s="65">
        <f>VLOOKUP($A17,'Return Data'!$B$7:$R$2843,5,0)</f>
        <v>3.3029000000000002</v>
      </c>
      <c r="E17" s="66">
        <f t="shared" si="0"/>
        <v>8</v>
      </c>
      <c r="F17" s="65">
        <f>VLOOKUP($A17,'Return Data'!$B$7:$R$2843,6,0)</f>
        <v>2.9462000000000002</v>
      </c>
      <c r="G17" s="66">
        <f t="shared" si="1"/>
        <v>26</v>
      </c>
      <c r="H17" s="65">
        <f>VLOOKUP($A17,'Return Data'!$B$7:$R$2843,7,0)</f>
        <v>3.0383</v>
      </c>
      <c r="I17" s="66">
        <f t="shared" si="2"/>
        <v>29</v>
      </c>
      <c r="J17" s="65">
        <f>VLOOKUP($A17,'Return Data'!$B$7:$R$2843,8,0)</f>
        <v>3.2126000000000001</v>
      </c>
      <c r="K17" s="66">
        <f t="shared" si="3"/>
        <v>19</v>
      </c>
      <c r="L17" s="65">
        <f>VLOOKUP($A17,'Return Data'!$B$7:$R$2843,9,0)</f>
        <v>3.2686000000000002</v>
      </c>
      <c r="M17" s="66">
        <f t="shared" si="4"/>
        <v>20</v>
      </c>
      <c r="N17" s="65">
        <f>VLOOKUP($A17,'Return Data'!$B$7:$R$2843,10,0)</f>
        <v>3.2454999999999998</v>
      </c>
      <c r="O17" s="66">
        <f t="shared" si="5"/>
        <v>17</v>
      </c>
      <c r="P17" s="65">
        <f>VLOOKUP($A17,'Return Data'!$B$7:$R$2843,11,0)</f>
        <v>3.2216999999999998</v>
      </c>
      <c r="Q17" s="66">
        <f t="shared" si="6"/>
        <v>19</v>
      </c>
      <c r="R17" s="65">
        <f>VLOOKUP($A17,'Return Data'!$B$7:$R$2843,12,0)</f>
        <v>3.1278000000000001</v>
      </c>
      <c r="S17" s="66">
        <f t="shared" si="7"/>
        <v>24</v>
      </c>
      <c r="T17" s="65">
        <f>VLOOKUP($A17,'Return Data'!$B$7:$R$2843,13,0)</f>
        <v>3.1648999999999998</v>
      </c>
      <c r="U17" s="66">
        <f t="shared" si="8"/>
        <v>21</v>
      </c>
      <c r="V17" s="65">
        <f>VLOOKUP($A17,'Return Data'!$B$7:$R$2843,17,0)</f>
        <v>4.1021000000000001</v>
      </c>
      <c r="W17" s="66">
        <f t="shared" si="9"/>
        <v>22</v>
      </c>
      <c r="X17" s="65">
        <f>VLOOKUP($A17,'Return Data'!$B$7:$R$2843,14,0)</f>
        <v>5.2003000000000004</v>
      </c>
      <c r="Y17" s="66">
        <f t="shared" si="10"/>
        <v>18</v>
      </c>
      <c r="Z17" s="65">
        <f>VLOOKUP($A17,'Return Data'!$B$7:$R$2843,16,0)</f>
        <v>4.2975000000000003</v>
      </c>
      <c r="AA17" s="67">
        <f t="shared" si="11"/>
        <v>35</v>
      </c>
    </row>
    <row r="18" spans="1:27" x14ac:dyDescent="0.3">
      <c r="A18" s="63" t="s">
        <v>238</v>
      </c>
      <c r="B18" s="64">
        <f>VLOOKUP($A18,'Return Data'!$B$7:$R$2843,3,0)</f>
        <v>44413</v>
      </c>
      <c r="C18" s="65">
        <f>VLOOKUP($A18,'Return Data'!$B$7:$R$2843,4,0)</f>
        <v>306.39530000000002</v>
      </c>
      <c r="D18" s="65">
        <f>VLOOKUP($A18,'Return Data'!$B$7:$R$2843,5,0)</f>
        <v>3.1690999999999998</v>
      </c>
      <c r="E18" s="66">
        <f t="shared" si="0"/>
        <v>20</v>
      </c>
      <c r="F18" s="65">
        <f>VLOOKUP($A18,'Return Data'!$B$7:$R$2843,6,0)</f>
        <v>3.0425</v>
      </c>
      <c r="G18" s="66">
        <f t="shared" si="1"/>
        <v>13</v>
      </c>
      <c r="H18" s="65">
        <f>VLOOKUP($A18,'Return Data'!$B$7:$R$2843,7,0)</f>
        <v>3.1332</v>
      </c>
      <c r="I18" s="66">
        <f t="shared" si="2"/>
        <v>14</v>
      </c>
      <c r="J18" s="65">
        <f>VLOOKUP($A18,'Return Data'!$B$7:$R$2843,8,0)</f>
        <v>3.2553999999999998</v>
      </c>
      <c r="K18" s="66">
        <f t="shared" si="3"/>
        <v>11</v>
      </c>
      <c r="L18" s="65">
        <f>VLOOKUP($A18,'Return Data'!$B$7:$R$2843,9,0)</f>
        <v>3.3083</v>
      </c>
      <c r="M18" s="66">
        <f t="shared" si="4"/>
        <v>11</v>
      </c>
      <c r="N18" s="65">
        <f>VLOOKUP($A18,'Return Data'!$B$7:$R$2843,10,0)</f>
        <v>3.2198000000000002</v>
      </c>
      <c r="O18" s="66">
        <f t="shared" si="5"/>
        <v>22</v>
      </c>
      <c r="P18" s="65">
        <f>VLOOKUP($A18,'Return Data'!$B$7:$R$2843,11,0)</f>
        <v>3.2071999999999998</v>
      </c>
      <c r="Q18" s="66">
        <f t="shared" si="6"/>
        <v>26</v>
      </c>
      <c r="R18" s="65">
        <f>VLOOKUP($A18,'Return Data'!$B$7:$R$2843,12,0)</f>
        <v>3.1366999999999998</v>
      </c>
      <c r="S18" s="66">
        <f t="shared" si="7"/>
        <v>21</v>
      </c>
      <c r="T18" s="65">
        <f>VLOOKUP($A18,'Return Data'!$B$7:$R$2843,13,0)</f>
        <v>3.1722000000000001</v>
      </c>
      <c r="U18" s="66">
        <f t="shared" si="8"/>
        <v>20</v>
      </c>
      <c r="V18" s="65">
        <f>VLOOKUP($A18,'Return Data'!$B$7:$R$2843,17,0)</f>
        <v>4.2111000000000001</v>
      </c>
      <c r="W18" s="66">
        <f t="shared" si="9"/>
        <v>8</v>
      </c>
      <c r="X18" s="65">
        <f>VLOOKUP($A18,'Return Data'!$B$7:$R$2843,14,0)</f>
        <v>5.2531999999999996</v>
      </c>
      <c r="Y18" s="66">
        <f t="shared" si="10"/>
        <v>10</v>
      </c>
      <c r="Z18" s="65">
        <f>VLOOKUP($A18,'Return Data'!$B$7:$R$2843,16,0)</f>
        <v>7.3796999999999997</v>
      </c>
      <c r="AA18" s="67">
        <f t="shared" si="11"/>
        <v>5</v>
      </c>
    </row>
    <row r="19" spans="1:27" x14ac:dyDescent="0.3">
      <c r="A19" s="63" t="s">
        <v>239</v>
      </c>
      <c r="B19" s="64">
        <f>VLOOKUP($A19,'Return Data'!$B$7:$R$2843,3,0)</f>
        <v>44413</v>
      </c>
      <c r="C19" s="65">
        <f>VLOOKUP($A19,'Return Data'!$B$7:$R$2843,4,0)</f>
        <v>2222.1291000000001</v>
      </c>
      <c r="D19" s="65">
        <f>VLOOKUP($A19,'Return Data'!$B$7:$R$2843,5,0)</f>
        <v>3.3166000000000002</v>
      </c>
      <c r="E19" s="66">
        <f t="shared" si="0"/>
        <v>7</v>
      </c>
      <c r="F19" s="65">
        <f>VLOOKUP($A19,'Return Data'!$B$7:$R$2843,6,0)</f>
        <v>3.1227999999999998</v>
      </c>
      <c r="G19" s="66">
        <f t="shared" si="1"/>
        <v>6</v>
      </c>
      <c r="H19" s="65">
        <f>VLOOKUP($A19,'Return Data'!$B$7:$R$2843,7,0)</f>
        <v>3.1934999999999998</v>
      </c>
      <c r="I19" s="66">
        <f t="shared" si="2"/>
        <v>3</v>
      </c>
      <c r="J19" s="65">
        <f>VLOOKUP($A19,'Return Data'!$B$7:$R$2843,8,0)</f>
        <v>3.37</v>
      </c>
      <c r="K19" s="66">
        <f t="shared" si="3"/>
        <v>1</v>
      </c>
      <c r="L19" s="65">
        <f>VLOOKUP($A19,'Return Data'!$B$7:$R$2843,9,0)</f>
        <v>3.4131999999999998</v>
      </c>
      <c r="M19" s="66">
        <f t="shared" si="4"/>
        <v>1</v>
      </c>
      <c r="N19" s="65">
        <f>VLOOKUP($A19,'Return Data'!$B$7:$R$2843,10,0)</f>
        <v>3.4190999999999998</v>
      </c>
      <c r="O19" s="66">
        <f t="shared" si="5"/>
        <v>2</v>
      </c>
      <c r="P19" s="65">
        <f>VLOOKUP($A19,'Return Data'!$B$7:$R$2843,11,0)</f>
        <v>3.399</v>
      </c>
      <c r="Q19" s="66">
        <f t="shared" si="6"/>
        <v>2</v>
      </c>
      <c r="R19" s="65">
        <f>VLOOKUP($A19,'Return Data'!$B$7:$R$2843,12,0)</f>
        <v>3.33</v>
      </c>
      <c r="S19" s="66">
        <f t="shared" si="7"/>
        <v>2</v>
      </c>
      <c r="T19" s="65">
        <f>VLOOKUP($A19,'Return Data'!$B$7:$R$2843,13,0)</f>
        <v>3.3864000000000001</v>
      </c>
      <c r="U19" s="66">
        <f t="shared" si="8"/>
        <v>2</v>
      </c>
      <c r="V19" s="65">
        <f>VLOOKUP($A19,'Return Data'!$B$7:$R$2843,17,0)</f>
        <v>4.4195000000000002</v>
      </c>
      <c r="W19" s="66">
        <f t="shared" si="9"/>
        <v>2</v>
      </c>
      <c r="X19" s="65">
        <f>VLOOKUP($A19,'Return Data'!$B$7:$R$2843,14,0)</f>
        <v>5.4131</v>
      </c>
      <c r="Y19" s="66">
        <f t="shared" si="10"/>
        <v>2</v>
      </c>
      <c r="Z19" s="65">
        <f>VLOOKUP($A19,'Return Data'!$B$7:$R$2843,16,0)</f>
        <v>7.4707999999999997</v>
      </c>
      <c r="AA19" s="67">
        <f t="shared" si="11"/>
        <v>3</v>
      </c>
    </row>
    <row r="20" spans="1:27" x14ac:dyDescent="0.3">
      <c r="A20" s="63" t="s">
        <v>240</v>
      </c>
      <c r="B20" s="64">
        <f>VLOOKUP($A20,'Return Data'!$B$7:$R$2843,3,0)</f>
        <v>44413</v>
      </c>
      <c r="C20" s="65">
        <f>VLOOKUP($A20,'Return Data'!$B$7:$R$2843,4,0)</f>
        <v>2501.1770000000001</v>
      </c>
      <c r="D20" s="65">
        <f>VLOOKUP($A20,'Return Data'!$B$7:$R$2843,5,0)</f>
        <v>2.9407999999999999</v>
      </c>
      <c r="E20" s="66">
        <f t="shared" si="0"/>
        <v>33</v>
      </c>
      <c r="F20" s="65">
        <f>VLOOKUP($A20,'Return Data'!$B$7:$R$2843,6,0)</f>
        <v>3.0375999999999999</v>
      </c>
      <c r="G20" s="66">
        <f t="shared" si="1"/>
        <v>15</v>
      </c>
      <c r="H20" s="65">
        <f>VLOOKUP($A20,'Return Data'!$B$7:$R$2843,7,0)</f>
        <v>3.0853999999999999</v>
      </c>
      <c r="I20" s="66">
        <f t="shared" si="2"/>
        <v>23</v>
      </c>
      <c r="J20" s="65">
        <f>VLOOKUP($A20,'Return Data'!$B$7:$R$2843,8,0)</f>
        <v>3.2334999999999998</v>
      </c>
      <c r="K20" s="66">
        <f t="shared" si="3"/>
        <v>16</v>
      </c>
      <c r="L20" s="65">
        <f>VLOOKUP($A20,'Return Data'!$B$7:$R$2843,9,0)</f>
        <v>3.3048000000000002</v>
      </c>
      <c r="M20" s="66">
        <f t="shared" si="4"/>
        <v>12</v>
      </c>
      <c r="N20" s="65">
        <f>VLOOKUP($A20,'Return Data'!$B$7:$R$2843,10,0)</f>
        <v>3.2561</v>
      </c>
      <c r="O20" s="66">
        <f t="shared" si="5"/>
        <v>13</v>
      </c>
      <c r="P20" s="65">
        <f>VLOOKUP($A20,'Return Data'!$B$7:$R$2843,11,0)</f>
        <v>3.2269000000000001</v>
      </c>
      <c r="Q20" s="66">
        <f t="shared" si="6"/>
        <v>17</v>
      </c>
      <c r="R20" s="65">
        <f>VLOOKUP($A20,'Return Data'!$B$7:$R$2843,12,0)</f>
        <v>3.1368</v>
      </c>
      <c r="S20" s="66">
        <f t="shared" si="7"/>
        <v>20</v>
      </c>
      <c r="T20" s="65">
        <f>VLOOKUP($A20,'Return Data'!$B$7:$R$2843,13,0)</f>
        <v>3.1642999999999999</v>
      </c>
      <c r="U20" s="66">
        <f t="shared" si="8"/>
        <v>22</v>
      </c>
      <c r="V20" s="65">
        <f>VLOOKUP($A20,'Return Data'!$B$7:$R$2843,17,0)</f>
        <v>4.0496999999999996</v>
      </c>
      <c r="W20" s="66">
        <f t="shared" si="9"/>
        <v>27</v>
      </c>
      <c r="X20" s="65">
        <f>VLOOKUP($A20,'Return Data'!$B$7:$R$2843,14,0)</f>
        <v>5.0770999999999997</v>
      </c>
      <c r="Y20" s="66">
        <f t="shared" si="10"/>
        <v>27</v>
      </c>
      <c r="Z20" s="65">
        <f>VLOOKUP($A20,'Return Data'!$B$7:$R$2843,16,0)</f>
        <v>5.4241000000000001</v>
      </c>
      <c r="AA20" s="67">
        <f t="shared" si="11"/>
        <v>32</v>
      </c>
    </row>
    <row r="21" spans="1:27" x14ac:dyDescent="0.3">
      <c r="A21" s="63" t="s">
        <v>241</v>
      </c>
      <c r="B21" s="64">
        <f>VLOOKUP($A21,'Return Data'!$B$7:$R$2843,3,0)</f>
        <v>44413</v>
      </c>
      <c r="C21" s="65">
        <f>VLOOKUP($A21,'Return Data'!$B$7:$R$2843,4,0)</f>
        <v>1600.2082</v>
      </c>
      <c r="D21" s="65">
        <f>VLOOKUP($A21,'Return Data'!$B$7:$R$2843,5,0)</f>
        <v>2.7669999999999999</v>
      </c>
      <c r="E21" s="66">
        <f t="shared" si="0"/>
        <v>35</v>
      </c>
      <c r="F21" s="65">
        <f>VLOOKUP($A21,'Return Data'!$B$7:$R$2843,6,0)</f>
        <v>2.8496000000000001</v>
      </c>
      <c r="G21" s="66">
        <f t="shared" si="1"/>
        <v>33</v>
      </c>
      <c r="H21" s="65">
        <f>VLOOKUP($A21,'Return Data'!$B$7:$R$2843,7,0)</f>
        <v>2.8513999999999999</v>
      </c>
      <c r="I21" s="66">
        <f t="shared" si="2"/>
        <v>35</v>
      </c>
      <c r="J21" s="65">
        <f>VLOOKUP($A21,'Return Data'!$B$7:$R$2843,8,0)</f>
        <v>2.8891</v>
      </c>
      <c r="K21" s="66">
        <f t="shared" si="3"/>
        <v>36</v>
      </c>
      <c r="L21" s="65">
        <f>VLOOKUP($A21,'Return Data'!$B$7:$R$2843,9,0)</f>
        <v>2.9367999999999999</v>
      </c>
      <c r="M21" s="66">
        <f t="shared" si="4"/>
        <v>35</v>
      </c>
      <c r="N21" s="65">
        <f>VLOOKUP($A21,'Return Data'!$B$7:$R$2843,10,0)</f>
        <v>2.9443000000000001</v>
      </c>
      <c r="O21" s="66">
        <f t="shared" si="5"/>
        <v>34</v>
      </c>
      <c r="P21" s="65">
        <f>VLOOKUP($A21,'Return Data'!$B$7:$R$2843,11,0)</f>
        <v>2.8801000000000001</v>
      </c>
      <c r="Q21" s="66">
        <f t="shared" si="6"/>
        <v>37</v>
      </c>
      <c r="R21" s="65">
        <f>VLOOKUP($A21,'Return Data'!$B$7:$R$2843,12,0)</f>
        <v>2.8115999999999999</v>
      </c>
      <c r="S21" s="66">
        <f t="shared" si="7"/>
        <v>37</v>
      </c>
      <c r="T21" s="65">
        <f>VLOOKUP($A21,'Return Data'!$B$7:$R$2843,13,0)</f>
        <v>2.8451</v>
      </c>
      <c r="U21" s="66">
        <f t="shared" si="8"/>
        <v>37</v>
      </c>
      <c r="V21" s="65">
        <f>VLOOKUP($A21,'Return Data'!$B$7:$R$2843,17,0)</f>
        <v>3.5893000000000002</v>
      </c>
      <c r="W21" s="66">
        <f t="shared" si="9"/>
        <v>34</v>
      </c>
      <c r="X21" s="65">
        <f>VLOOKUP($A21,'Return Data'!$B$7:$R$2843,14,0)</f>
        <v>4.5928000000000004</v>
      </c>
      <c r="Y21" s="66">
        <f t="shared" si="10"/>
        <v>31</v>
      </c>
      <c r="Z21" s="65">
        <f>VLOOKUP($A21,'Return Data'!$B$7:$R$2843,16,0)</f>
        <v>6.2663000000000002</v>
      </c>
      <c r="AA21" s="67">
        <f t="shared" si="11"/>
        <v>30</v>
      </c>
    </row>
    <row r="22" spans="1:27" x14ac:dyDescent="0.3">
      <c r="A22" s="63" t="s">
        <v>242</v>
      </c>
      <c r="B22" s="64">
        <f>VLOOKUP($A22,'Return Data'!$B$7:$R$2843,3,0)</f>
        <v>44413</v>
      </c>
      <c r="C22" s="65">
        <f>VLOOKUP($A22,'Return Data'!$B$7:$R$2843,4,0)</f>
        <v>2010.0145</v>
      </c>
      <c r="D22" s="65">
        <f>VLOOKUP($A22,'Return Data'!$B$7:$R$2843,5,0)</f>
        <v>2.9820000000000002</v>
      </c>
      <c r="E22" s="66">
        <f t="shared" si="0"/>
        <v>32</v>
      </c>
      <c r="F22" s="65">
        <f>VLOOKUP($A22,'Return Data'!$B$7:$R$2843,6,0)</f>
        <v>2.8195000000000001</v>
      </c>
      <c r="G22" s="66">
        <f t="shared" si="1"/>
        <v>35</v>
      </c>
      <c r="H22" s="65">
        <f>VLOOKUP($A22,'Return Data'!$B$7:$R$2843,7,0)</f>
        <v>2.8224</v>
      </c>
      <c r="I22" s="66">
        <f t="shared" si="2"/>
        <v>36</v>
      </c>
      <c r="J22" s="65">
        <f>VLOOKUP($A22,'Return Data'!$B$7:$R$2843,8,0)</f>
        <v>2.9018999999999999</v>
      </c>
      <c r="K22" s="66">
        <f t="shared" si="3"/>
        <v>35</v>
      </c>
      <c r="L22" s="65">
        <f>VLOOKUP($A22,'Return Data'!$B$7:$R$2843,9,0)</f>
        <v>2.9180999999999999</v>
      </c>
      <c r="M22" s="66">
        <f t="shared" si="4"/>
        <v>36</v>
      </c>
      <c r="N22" s="65">
        <f>VLOOKUP($A22,'Return Data'!$B$7:$R$2843,10,0)</f>
        <v>2.9106999999999998</v>
      </c>
      <c r="O22" s="66">
        <f t="shared" si="5"/>
        <v>36</v>
      </c>
      <c r="P22" s="65">
        <f>VLOOKUP($A22,'Return Data'!$B$7:$R$2843,11,0)</f>
        <v>2.9113000000000002</v>
      </c>
      <c r="Q22" s="66">
        <f t="shared" si="6"/>
        <v>36</v>
      </c>
      <c r="R22" s="65">
        <f>VLOOKUP($A22,'Return Data'!$B$7:$R$2843,12,0)</f>
        <v>3.1124000000000001</v>
      </c>
      <c r="S22" s="66">
        <f t="shared" si="7"/>
        <v>27</v>
      </c>
      <c r="T22" s="65">
        <f>VLOOKUP($A22,'Return Data'!$B$7:$R$2843,13,0)</f>
        <v>3.1091000000000002</v>
      </c>
      <c r="U22" s="66">
        <f t="shared" si="8"/>
        <v>30</v>
      </c>
      <c r="V22" s="65">
        <f>VLOOKUP($A22,'Return Data'!$B$7:$R$2843,17,0)</f>
        <v>4.0034999999999998</v>
      </c>
      <c r="W22" s="66">
        <f t="shared" si="9"/>
        <v>28</v>
      </c>
      <c r="X22" s="65">
        <f>VLOOKUP($A22,'Return Data'!$B$7:$R$2843,14,0)</f>
        <v>5.0816999999999997</v>
      </c>
      <c r="Y22" s="66">
        <f t="shared" si="10"/>
        <v>26</v>
      </c>
      <c r="Z22" s="65">
        <f>VLOOKUP($A22,'Return Data'!$B$7:$R$2843,16,0)</f>
        <v>7.3944999999999999</v>
      </c>
      <c r="AA22" s="67">
        <f t="shared" si="11"/>
        <v>4</v>
      </c>
    </row>
    <row r="23" spans="1:27" x14ac:dyDescent="0.3">
      <c r="A23" s="63" t="s">
        <v>243</v>
      </c>
      <c r="B23" s="64">
        <f>VLOOKUP($A23,'Return Data'!$B$7:$R$2843,3,0)</f>
        <v>44413</v>
      </c>
      <c r="C23" s="65">
        <f>VLOOKUP($A23,'Return Data'!$B$7:$R$2843,4,0)</f>
        <v>2841.5745999999999</v>
      </c>
      <c r="D23" s="65">
        <f>VLOOKUP($A23,'Return Data'!$B$7:$R$2843,5,0)</f>
        <v>3.2488000000000001</v>
      </c>
      <c r="E23" s="66">
        <f t="shared" si="0"/>
        <v>12</v>
      </c>
      <c r="F23" s="65">
        <f>VLOOKUP($A23,'Return Data'!$B$7:$R$2843,6,0)</f>
        <v>3.0819000000000001</v>
      </c>
      <c r="G23" s="66">
        <f t="shared" si="1"/>
        <v>8</v>
      </c>
      <c r="H23" s="65">
        <f>VLOOKUP($A23,'Return Data'!$B$7:$R$2843,7,0)</f>
        <v>3.1383000000000001</v>
      </c>
      <c r="I23" s="66">
        <f t="shared" si="2"/>
        <v>12</v>
      </c>
      <c r="J23" s="65">
        <f>VLOOKUP($A23,'Return Data'!$B$7:$R$2843,8,0)</f>
        <v>3.2648999999999999</v>
      </c>
      <c r="K23" s="66">
        <f t="shared" si="3"/>
        <v>10</v>
      </c>
      <c r="L23" s="65">
        <f>VLOOKUP($A23,'Return Data'!$B$7:$R$2843,9,0)</f>
        <v>3.2949000000000002</v>
      </c>
      <c r="M23" s="66">
        <f t="shared" si="4"/>
        <v>14</v>
      </c>
      <c r="N23" s="65">
        <f>VLOOKUP($A23,'Return Data'!$B$7:$R$2843,10,0)</f>
        <v>3.2557</v>
      </c>
      <c r="O23" s="66">
        <f t="shared" si="5"/>
        <v>14</v>
      </c>
      <c r="P23" s="65">
        <f>VLOOKUP($A23,'Return Data'!$B$7:$R$2843,11,0)</f>
        <v>3.2183999999999999</v>
      </c>
      <c r="Q23" s="66">
        <f t="shared" si="6"/>
        <v>20</v>
      </c>
      <c r="R23" s="65">
        <f>VLOOKUP($A23,'Return Data'!$B$7:$R$2843,12,0)</f>
        <v>3.1501999999999999</v>
      </c>
      <c r="S23" s="66">
        <f t="shared" si="7"/>
        <v>16</v>
      </c>
      <c r="T23" s="65">
        <f>VLOOKUP($A23,'Return Data'!$B$7:$R$2843,13,0)</f>
        <v>3.1855000000000002</v>
      </c>
      <c r="U23" s="66">
        <f t="shared" si="8"/>
        <v>14</v>
      </c>
      <c r="V23" s="65">
        <f>VLOOKUP($A23,'Return Data'!$B$7:$R$2843,17,0)</f>
        <v>4.0865999999999998</v>
      </c>
      <c r="W23" s="66">
        <f t="shared" si="9"/>
        <v>25</v>
      </c>
      <c r="X23" s="65">
        <f>VLOOKUP($A23,'Return Data'!$B$7:$R$2843,14,0)</f>
        <v>5.1577999999999999</v>
      </c>
      <c r="Y23" s="66">
        <f t="shared" si="10"/>
        <v>22</v>
      </c>
      <c r="Z23" s="65">
        <f>VLOOKUP($A23,'Return Data'!$B$7:$R$2843,16,0)</f>
        <v>7.3494999999999999</v>
      </c>
      <c r="AA23" s="67">
        <f t="shared" si="11"/>
        <v>8</v>
      </c>
    </row>
    <row r="24" spans="1:27" x14ac:dyDescent="0.3">
      <c r="A24" s="63" t="s">
        <v>244</v>
      </c>
      <c r="B24" s="64">
        <f>VLOOKUP($A24,'Return Data'!$B$7:$R$2843,3,0)</f>
        <v>44413</v>
      </c>
      <c r="C24" s="65">
        <f>VLOOKUP($A24,'Return Data'!$B$7:$R$2843,4,0)</f>
        <v>1088.9965999999999</v>
      </c>
      <c r="D24" s="65">
        <f>VLOOKUP($A24,'Return Data'!$B$7:$R$2843,5,0)</f>
        <v>2.7553000000000001</v>
      </c>
      <c r="E24" s="66">
        <f t="shared" si="0"/>
        <v>36</v>
      </c>
      <c r="F24" s="65">
        <f>VLOOKUP($A24,'Return Data'!$B$7:$R$2843,6,0)</f>
        <v>2.9512999999999998</v>
      </c>
      <c r="G24" s="66">
        <f t="shared" si="1"/>
        <v>25</v>
      </c>
      <c r="H24" s="65">
        <f>VLOOKUP($A24,'Return Data'!$B$7:$R$2843,7,0)</f>
        <v>2.9895</v>
      </c>
      <c r="I24" s="66">
        <f t="shared" si="2"/>
        <v>32</v>
      </c>
      <c r="J24" s="65">
        <f>VLOOKUP($A24,'Return Data'!$B$7:$R$2843,8,0)</f>
        <v>3.0007999999999999</v>
      </c>
      <c r="K24" s="66">
        <f t="shared" si="3"/>
        <v>34</v>
      </c>
      <c r="L24" s="65">
        <f>VLOOKUP($A24,'Return Data'!$B$7:$R$2843,9,0)</f>
        <v>3.0346000000000002</v>
      </c>
      <c r="M24" s="66">
        <f t="shared" si="4"/>
        <v>33</v>
      </c>
      <c r="N24" s="65">
        <f>VLOOKUP($A24,'Return Data'!$B$7:$R$2843,10,0)</f>
        <v>3.0541999999999998</v>
      </c>
      <c r="O24" s="66">
        <f t="shared" si="5"/>
        <v>33</v>
      </c>
      <c r="P24" s="65">
        <f>VLOOKUP($A24,'Return Data'!$B$7:$R$2843,11,0)</f>
        <v>2.9725999999999999</v>
      </c>
      <c r="Q24" s="66">
        <f t="shared" si="6"/>
        <v>33</v>
      </c>
      <c r="R24" s="65">
        <f>VLOOKUP($A24,'Return Data'!$B$7:$R$2843,12,0)</f>
        <v>2.9161000000000001</v>
      </c>
      <c r="S24" s="66">
        <f t="shared" si="7"/>
        <v>35</v>
      </c>
      <c r="T24" s="65">
        <f>VLOOKUP($A24,'Return Data'!$B$7:$R$2843,13,0)</f>
        <v>2.9327999999999999</v>
      </c>
      <c r="U24" s="66">
        <f t="shared" si="8"/>
        <v>35</v>
      </c>
      <c r="V24" s="65"/>
      <c r="W24" s="66"/>
      <c r="X24" s="65"/>
      <c r="Y24" s="66"/>
      <c r="Z24" s="65">
        <f>VLOOKUP($A24,'Return Data'!$B$7:$R$2843,16,0)</f>
        <v>3.7978999999999998</v>
      </c>
      <c r="AA24" s="67">
        <f t="shared" si="11"/>
        <v>37</v>
      </c>
    </row>
    <row r="25" spans="1:27" x14ac:dyDescent="0.3">
      <c r="A25" s="63" t="s">
        <v>245</v>
      </c>
      <c r="B25" s="64">
        <f>VLOOKUP($A25,'Return Data'!$B$7:$R$2843,3,0)</f>
        <v>44413</v>
      </c>
      <c r="C25" s="65">
        <f>VLOOKUP($A25,'Return Data'!$B$7:$R$2843,4,0)</f>
        <v>56.511299999999999</v>
      </c>
      <c r="D25" s="65">
        <f>VLOOKUP($A25,'Return Data'!$B$7:$R$2843,5,0)</f>
        <v>3.1650999999999998</v>
      </c>
      <c r="E25" s="66">
        <f t="shared" si="0"/>
        <v>21</v>
      </c>
      <c r="F25" s="65">
        <f>VLOOKUP($A25,'Return Data'!$B$7:$R$2843,6,0)</f>
        <v>3.0579999999999998</v>
      </c>
      <c r="G25" s="66">
        <f t="shared" si="1"/>
        <v>12</v>
      </c>
      <c r="H25" s="65">
        <f>VLOOKUP($A25,'Return Data'!$B$7:$R$2843,7,0)</f>
        <v>3.1113</v>
      </c>
      <c r="I25" s="66">
        <f t="shared" si="2"/>
        <v>18</v>
      </c>
      <c r="J25" s="65">
        <f>VLOOKUP($A25,'Return Data'!$B$7:$R$2843,8,0)</f>
        <v>3.2751000000000001</v>
      </c>
      <c r="K25" s="66">
        <f t="shared" si="3"/>
        <v>6</v>
      </c>
      <c r="L25" s="65">
        <f>VLOOKUP($A25,'Return Data'!$B$7:$R$2843,9,0)</f>
        <v>3.3431000000000002</v>
      </c>
      <c r="M25" s="66">
        <f t="shared" si="4"/>
        <v>6</v>
      </c>
      <c r="N25" s="65">
        <f>VLOOKUP($A25,'Return Data'!$B$7:$R$2843,10,0)</f>
        <v>3.2808999999999999</v>
      </c>
      <c r="O25" s="66">
        <f t="shared" si="5"/>
        <v>8</v>
      </c>
      <c r="P25" s="65">
        <f>VLOOKUP($A25,'Return Data'!$B$7:$R$2843,11,0)</f>
        <v>3.2635999999999998</v>
      </c>
      <c r="Q25" s="66">
        <f t="shared" si="6"/>
        <v>11</v>
      </c>
      <c r="R25" s="65">
        <f>VLOOKUP($A25,'Return Data'!$B$7:$R$2843,12,0)</f>
        <v>3.1818</v>
      </c>
      <c r="S25" s="66">
        <f t="shared" si="7"/>
        <v>9</v>
      </c>
      <c r="T25" s="65">
        <f>VLOOKUP($A25,'Return Data'!$B$7:$R$2843,13,0)</f>
        <v>3.1959</v>
      </c>
      <c r="U25" s="66">
        <f t="shared" si="8"/>
        <v>11</v>
      </c>
      <c r="V25" s="65">
        <f>VLOOKUP($A25,'Return Data'!$B$7:$R$2843,17,0)</f>
        <v>4.0631000000000004</v>
      </c>
      <c r="W25" s="66">
        <f t="shared" ref="W25:W30" si="12">RANK(V25,V$8:V$45,0)</f>
        <v>26</v>
      </c>
      <c r="X25" s="65">
        <f>VLOOKUP($A25,'Return Data'!$B$7:$R$2843,14,0)</f>
        <v>5.1761999999999997</v>
      </c>
      <c r="Y25" s="66">
        <f t="shared" ref="Y25:Y30" si="13">RANK(X25,X$8:X$45,0)</f>
        <v>21</v>
      </c>
      <c r="Z25" s="65">
        <f>VLOOKUP($A25,'Return Data'!$B$7:$R$2843,16,0)</f>
        <v>7.6106999999999996</v>
      </c>
      <c r="AA25" s="67">
        <f t="shared" si="11"/>
        <v>2</v>
      </c>
    </row>
    <row r="26" spans="1:27" x14ac:dyDescent="0.3">
      <c r="A26" s="63" t="s">
        <v>246</v>
      </c>
      <c r="B26" s="64">
        <f>VLOOKUP($A26,'Return Data'!$B$7:$R$2843,3,0)</f>
        <v>44413</v>
      </c>
      <c r="C26" s="65">
        <f>VLOOKUP($A26,'Return Data'!$B$7:$R$2843,4,0)</f>
        <v>4186.7152999999998</v>
      </c>
      <c r="D26" s="65">
        <f>VLOOKUP($A26,'Return Data'!$B$7:$R$2843,5,0)</f>
        <v>3.1709999999999998</v>
      </c>
      <c r="E26" s="66">
        <f t="shared" si="0"/>
        <v>19</v>
      </c>
      <c r="F26" s="65">
        <f>VLOOKUP($A26,'Return Data'!$B$7:$R$2843,6,0)</f>
        <v>2.9329000000000001</v>
      </c>
      <c r="G26" s="66">
        <f t="shared" si="1"/>
        <v>28</v>
      </c>
      <c r="H26" s="65">
        <f>VLOOKUP($A26,'Return Data'!$B$7:$R$2843,7,0)</f>
        <v>3.0455999999999999</v>
      </c>
      <c r="I26" s="66">
        <f t="shared" si="2"/>
        <v>28</v>
      </c>
      <c r="J26" s="65">
        <f>VLOOKUP($A26,'Return Data'!$B$7:$R$2843,8,0)</f>
        <v>3.1899000000000002</v>
      </c>
      <c r="K26" s="66">
        <f t="shared" si="3"/>
        <v>23</v>
      </c>
      <c r="L26" s="65">
        <f>VLOOKUP($A26,'Return Data'!$B$7:$R$2843,9,0)</f>
        <v>3.2770000000000001</v>
      </c>
      <c r="M26" s="66">
        <f t="shared" si="4"/>
        <v>19</v>
      </c>
      <c r="N26" s="65">
        <f>VLOOKUP($A26,'Return Data'!$B$7:$R$2843,10,0)</f>
        <v>3.2265999999999999</v>
      </c>
      <c r="O26" s="66">
        <f t="shared" si="5"/>
        <v>20</v>
      </c>
      <c r="P26" s="65">
        <f>VLOOKUP($A26,'Return Data'!$B$7:$R$2843,11,0)</f>
        <v>3.2097000000000002</v>
      </c>
      <c r="Q26" s="66">
        <f t="shared" si="6"/>
        <v>24</v>
      </c>
      <c r="R26" s="65">
        <f>VLOOKUP($A26,'Return Data'!$B$7:$R$2843,12,0)</f>
        <v>3.1158999999999999</v>
      </c>
      <c r="S26" s="66">
        <f t="shared" si="7"/>
        <v>25</v>
      </c>
      <c r="T26" s="65">
        <f>VLOOKUP($A26,'Return Data'!$B$7:$R$2843,13,0)</f>
        <v>3.1589999999999998</v>
      </c>
      <c r="U26" s="66">
        <f t="shared" si="8"/>
        <v>24</v>
      </c>
      <c r="V26" s="65">
        <f>VLOOKUP($A26,'Return Data'!$B$7:$R$2843,17,0)</f>
        <v>4.1121999999999996</v>
      </c>
      <c r="W26" s="66">
        <f t="shared" si="12"/>
        <v>21</v>
      </c>
      <c r="X26" s="65">
        <f>VLOOKUP($A26,'Return Data'!$B$7:$R$2843,14,0)</f>
        <v>5.1558000000000002</v>
      </c>
      <c r="Y26" s="66">
        <f t="shared" si="13"/>
        <v>23</v>
      </c>
      <c r="Z26" s="65">
        <f>VLOOKUP($A26,'Return Data'!$B$7:$R$2843,16,0)</f>
        <v>7.0515999999999996</v>
      </c>
      <c r="AA26" s="67">
        <f t="shared" si="11"/>
        <v>19</v>
      </c>
    </row>
    <row r="27" spans="1:27" x14ac:dyDescent="0.3">
      <c r="A27" s="63" t="s">
        <v>247</v>
      </c>
      <c r="B27" s="64">
        <f>VLOOKUP($A27,'Return Data'!$B$7:$R$2843,3,0)</f>
        <v>44413</v>
      </c>
      <c r="C27" s="65">
        <f>VLOOKUP($A27,'Return Data'!$B$7:$R$2843,4,0)</f>
        <v>2837.3656000000001</v>
      </c>
      <c r="D27" s="65">
        <f>VLOOKUP($A27,'Return Data'!$B$7:$R$2843,5,0)</f>
        <v>3.0928</v>
      </c>
      <c r="E27" s="66">
        <f t="shared" si="0"/>
        <v>27</v>
      </c>
      <c r="F27" s="65">
        <f>VLOOKUP($A27,'Return Data'!$B$7:$R$2843,6,0)</f>
        <v>3.0177999999999998</v>
      </c>
      <c r="G27" s="66">
        <f t="shared" si="1"/>
        <v>16</v>
      </c>
      <c r="H27" s="65">
        <f>VLOOKUP($A27,'Return Data'!$B$7:$R$2843,7,0)</f>
        <v>3.0990000000000002</v>
      </c>
      <c r="I27" s="66">
        <f t="shared" si="2"/>
        <v>21</v>
      </c>
      <c r="J27" s="65">
        <f>VLOOKUP($A27,'Return Data'!$B$7:$R$2843,8,0)</f>
        <v>3.1888000000000001</v>
      </c>
      <c r="K27" s="66">
        <f t="shared" si="3"/>
        <v>25</v>
      </c>
      <c r="L27" s="65">
        <f>VLOOKUP($A27,'Return Data'!$B$7:$R$2843,9,0)</f>
        <v>3.2347000000000001</v>
      </c>
      <c r="M27" s="66">
        <f t="shared" si="4"/>
        <v>25</v>
      </c>
      <c r="N27" s="65">
        <f>VLOOKUP($A27,'Return Data'!$B$7:$R$2843,10,0)</f>
        <v>3.2254</v>
      </c>
      <c r="O27" s="66">
        <f t="shared" si="5"/>
        <v>21</v>
      </c>
      <c r="P27" s="65">
        <f>VLOOKUP($A27,'Return Data'!$B$7:$R$2843,11,0)</f>
        <v>3.2122999999999999</v>
      </c>
      <c r="Q27" s="66">
        <f t="shared" si="6"/>
        <v>21</v>
      </c>
      <c r="R27" s="65">
        <f>VLOOKUP($A27,'Return Data'!$B$7:$R$2843,12,0)</f>
        <v>3.1473</v>
      </c>
      <c r="S27" s="66">
        <f t="shared" si="7"/>
        <v>18</v>
      </c>
      <c r="T27" s="65">
        <f>VLOOKUP($A27,'Return Data'!$B$7:$R$2843,13,0)</f>
        <v>3.1756000000000002</v>
      </c>
      <c r="U27" s="66">
        <f t="shared" si="8"/>
        <v>19</v>
      </c>
      <c r="V27" s="65">
        <f>VLOOKUP($A27,'Return Data'!$B$7:$R$2843,17,0)</f>
        <v>4.1721000000000004</v>
      </c>
      <c r="W27" s="66">
        <f t="shared" si="12"/>
        <v>17</v>
      </c>
      <c r="X27" s="65">
        <f>VLOOKUP($A27,'Return Data'!$B$7:$R$2843,14,0)</f>
        <v>5.2142999999999997</v>
      </c>
      <c r="Y27" s="66">
        <f t="shared" si="13"/>
        <v>17</v>
      </c>
      <c r="Z27" s="65">
        <f>VLOOKUP($A27,'Return Data'!$B$7:$R$2843,16,0)</f>
        <v>7.2755999999999998</v>
      </c>
      <c r="AA27" s="67">
        <f t="shared" si="11"/>
        <v>11</v>
      </c>
    </row>
    <row r="28" spans="1:27" x14ac:dyDescent="0.3">
      <c r="A28" s="63" t="s">
        <v>248</v>
      </c>
      <c r="B28" s="64">
        <f>VLOOKUP($A28,'Return Data'!$B$7:$R$2843,3,0)</f>
        <v>44413</v>
      </c>
      <c r="C28" s="65">
        <f>VLOOKUP($A28,'Return Data'!$B$7:$R$2843,4,0)</f>
        <v>3743.9202</v>
      </c>
      <c r="D28" s="65">
        <f>VLOOKUP($A28,'Return Data'!$B$7:$R$2843,5,0)</f>
        <v>2.9971000000000001</v>
      </c>
      <c r="E28" s="66">
        <f t="shared" si="0"/>
        <v>30</v>
      </c>
      <c r="F28" s="65">
        <f>VLOOKUP($A28,'Return Data'!$B$7:$R$2843,6,0)</f>
        <v>2.7852999999999999</v>
      </c>
      <c r="G28" s="66">
        <f t="shared" si="1"/>
        <v>36</v>
      </c>
      <c r="H28" s="65">
        <f>VLOOKUP($A28,'Return Data'!$B$7:$R$2843,7,0)</f>
        <v>2.952</v>
      </c>
      <c r="I28" s="66">
        <f t="shared" si="2"/>
        <v>34</v>
      </c>
      <c r="J28" s="65">
        <f>VLOOKUP($A28,'Return Data'!$B$7:$R$2843,8,0)</f>
        <v>3.1135999999999999</v>
      </c>
      <c r="K28" s="66">
        <f t="shared" si="3"/>
        <v>32</v>
      </c>
      <c r="L28" s="65">
        <f>VLOOKUP($A28,'Return Data'!$B$7:$R$2843,9,0)</f>
        <v>3.2214999999999998</v>
      </c>
      <c r="M28" s="66">
        <f t="shared" si="4"/>
        <v>27</v>
      </c>
      <c r="N28" s="65">
        <f>VLOOKUP($A28,'Return Data'!$B$7:$R$2843,10,0)</f>
        <v>3.2179000000000002</v>
      </c>
      <c r="O28" s="66">
        <f t="shared" si="5"/>
        <v>24</v>
      </c>
      <c r="P28" s="65">
        <f>VLOOKUP($A28,'Return Data'!$B$7:$R$2843,11,0)</f>
        <v>3.2231000000000001</v>
      </c>
      <c r="Q28" s="66">
        <f t="shared" si="6"/>
        <v>18</v>
      </c>
      <c r="R28" s="65">
        <f>VLOOKUP($A28,'Return Data'!$B$7:$R$2843,12,0)</f>
        <v>3.1543000000000001</v>
      </c>
      <c r="S28" s="66">
        <f t="shared" si="7"/>
        <v>14</v>
      </c>
      <c r="T28" s="65">
        <f>VLOOKUP($A28,'Return Data'!$B$7:$R$2843,13,0)</f>
        <v>3.1814</v>
      </c>
      <c r="U28" s="66">
        <f t="shared" si="8"/>
        <v>17</v>
      </c>
      <c r="V28" s="65">
        <f>VLOOKUP($A28,'Return Data'!$B$7:$R$2843,17,0)</f>
        <v>4.2191999999999998</v>
      </c>
      <c r="W28" s="66">
        <f t="shared" si="12"/>
        <v>7</v>
      </c>
      <c r="X28" s="65">
        <f>VLOOKUP($A28,'Return Data'!$B$7:$R$2843,14,0)</f>
        <v>5.2178000000000004</v>
      </c>
      <c r="Y28" s="66">
        <f t="shared" si="13"/>
        <v>16</v>
      </c>
      <c r="Z28" s="65">
        <f>VLOOKUP($A28,'Return Data'!$B$7:$R$2843,16,0)</f>
        <v>7.0376000000000003</v>
      </c>
      <c r="AA28" s="67">
        <f t="shared" si="11"/>
        <v>20</v>
      </c>
    </row>
    <row r="29" spans="1:27" x14ac:dyDescent="0.3">
      <c r="A29" s="63" t="s">
        <v>437</v>
      </c>
      <c r="B29" s="64">
        <f>VLOOKUP($A29,'Return Data'!$B$7:$R$2843,3,0)</f>
        <v>44413</v>
      </c>
      <c r="C29" s="65">
        <f>VLOOKUP($A29,'Return Data'!$B$7:$R$2843,4,0)</f>
        <v>1344.4707000000001</v>
      </c>
      <c r="D29" s="65">
        <f>VLOOKUP($A29,'Return Data'!$B$7:$R$2843,5,0)</f>
        <v>2.992</v>
      </c>
      <c r="E29" s="66">
        <f t="shared" si="0"/>
        <v>31</v>
      </c>
      <c r="F29" s="65">
        <f>VLOOKUP($A29,'Return Data'!$B$7:$R$2843,6,0)</f>
        <v>2.8395000000000001</v>
      </c>
      <c r="G29" s="66">
        <f t="shared" si="1"/>
        <v>34</v>
      </c>
      <c r="H29" s="65">
        <f>VLOOKUP($A29,'Return Data'!$B$7:$R$2843,7,0)</f>
        <v>3.0571000000000002</v>
      </c>
      <c r="I29" s="66">
        <f t="shared" si="2"/>
        <v>27</v>
      </c>
      <c r="J29" s="65">
        <f>VLOOKUP($A29,'Return Data'!$B$7:$R$2843,8,0)</f>
        <v>3.2431999999999999</v>
      </c>
      <c r="K29" s="66">
        <f t="shared" si="3"/>
        <v>13</v>
      </c>
      <c r="L29" s="65">
        <f>VLOOKUP($A29,'Return Data'!$B$7:$R$2843,9,0)</f>
        <v>3.3273999999999999</v>
      </c>
      <c r="M29" s="66">
        <f t="shared" si="4"/>
        <v>10</v>
      </c>
      <c r="N29" s="65">
        <f>VLOOKUP($A29,'Return Data'!$B$7:$R$2843,10,0)</f>
        <v>3.3266</v>
      </c>
      <c r="O29" s="66">
        <f t="shared" si="5"/>
        <v>3</v>
      </c>
      <c r="P29" s="65">
        <f>VLOOKUP($A29,'Return Data'!$B$7:$R$2843,11,0)</f>
        <v>3.3140999999999998</v>
      </c>
      <c r="Q29" s="66">
        <f t="shared" si="6"/>
        <v>5</v>
      </c>
      <c r="R29" s="65">
        <f>VLOOKUP($A29,'Return Data'!$B$7:$R$2843,12,0)</f>
        <v>3.2263000000000002</v>
      </c>
      <c r="S29" s="66">
        <f t="shared" si="7"/>
        <v>5</v>
      </c>
      <c r="T29" s="65">
        <f>VLOOKUP($A29,'Return Data'!$B$7:$R$2843,13,0)</f>
        <v>3.2827999999999999</v>
      </c>
      <c r="U29" s="66">
        <f t="shared" si="8"/>
        <v>4</v>
      </c>
      <c r="V29" s="65">
        <f>VLOOKUP($A29,'Return Data'!$B$7:$R$2843,17,0)</f>
        <v>4.28</v>
      </c>
      <c r="W29" s="66">
        <f t="shared" si="12"/>
        <v>3</v>
      </c>
      <c r="X29" s="65">
        <f>VLOOKUP($A29,'Return Data'!$B$7:$R$2843,14,0)</f>
        <v>5.3300999999999998</v>
      </c>
      <c r="Y29" s="66">
        <f t="shared" si="13"/>
        <v>3</v>
      </c>
      <c r="Z29" s="65">
        <f>VLOOKUP($A29,'Return Data'!$B$7:$R$2843,16,0)</f>
        <v>5.9839000000000002</v>
      </c>
      <c r="AA29" s="67">
        <f t="shared" si="11"/>
        <v>31</v>
      </c>
    </row>
    <row r="30" spans="1:27" x14ac:dyDescent="0.3">
      <c r="A30" s="63" t="s">
        <v>250</v>
      </c>
      <c r="B30" s="64">
        <f>VLOOKUP($A30,'Return Data'!$B$7:$R$2843,3,0)</f>
        <v>44413</v>
      </c>
      <c r="C30" s="65">
        <f>VLOOKUP($A30,'Return Data'!$B$7:$R$2843,4,0)</f>
        <v>2168.3038000000001</v>
      </c>
      <c r="D30" s="65">
        <f>VLOOKUP($A30,'Return Data'!$B$7:$R$2843,5,0)</f>
        <v>3.2288999999999999</v>
      </c>
      <c r="E30" s="66">
        <f t="shared" si="0"/>
        <v>13</v>
      </c>
      <c r="F30" s="65">
        <f>VLOOKUP($A30,'Return Data'!$B$7:$R$2843,6,0)</f>
        <v>3.0409000000000002</v>
      </c>
      <c r="G30" s="66">
        <f t="shared" si="1"/>
        <v>14</v>
      </c>
      <c r="H30" s="65">
        <f>VLOOKUP($A30,'Return Data'!$B$7:$R$2843,7,0)</f>
        <v>3.1629999999999998</v>
      </c>
      <c r="I30" s="66">
        <f t="shared" si="2"/>
        <v>7</v>
      </c>
      <c r="J30" s="65">
        <f>VLOOKUP($A30,'Return Data'!$B$7:$R$2843,8,0)</f>
        <v>3.2692000000000001</v>
      </c>
      <c r="K30" s="66">
        <f t="shared" si="3"/>
        <v>7</v>
      </c>
      <c r="L30" s="65">
        <f>VLOOKUP($A30,'Return Data'!$B$7:$R$2843,9,0)</f>
        <v>3.3502000000000001</v>
      </c>
      <c r="M30" s="66">
        <f t="shared" si="4"/>
        <v>5</v>
      </c>
      <c r="N30" s="65">
        <f>VLOOKUP($A30,'Return Data'!$B$7:$R$2843,10,0)</f>
        <v>3.3090000000000002</v>
      </c>
      <c r="O30" s="66">
        <f t="shared" si="5"/>
        <v>6</v>
      </c>
      <c r="P30" s="65">
        <f>VLOOKUP($A30,'Return Data'!$B$7:$R$2843,11,0)</f>
        <v>3.3022999999999998</v>
      </c>
      <c r="Q30" s="66">
        <f t="shared" si="6"/>
        <v>6</v>
      </c>
      <c r="R30" s="65">
        <f>VLOOKUP($A30,'Return Data'!$B$7:$R$2843,12,0)</f>
        <v>3.2572000000000001</v>
      </c>
      <c r="S30" s="66">
        <f t="shared" si="7"/>
        <v>3</v>
      </c>
      <c r="T30" s="65">
        <f>VLOOKUP($A30,'Return Data'!$B$7:$R$2843,13,0)</f>
        <v>3.2875000000000001</v>
      </c>
      <c r="U30" s="66">
        <f t="shared" si="8"/>
        <v>3</v>
      </c>
      <c r="V30" s="65">
        <f>VLOOKUP($A30,'Return Data'!$B$7:$R$2843,17,0)</f>
        <v>4.1923000000000004</v>
      </c>
      <c r="W30" s="66">
        <f t="shared" si="12"/>
        <v>13</v>
      </c>
      <c r="X30" s="65">
        <f>VLOOKUP($A30,'Return Data'!$B$7:$R$2843,14,0)</f>
        <v>5.2358000000000002</v>
      </c>
      <c r="Y30" s="66">
        <f t="shared" si="13"/>
        <v>14</v>
      </c>
      <c r="Z30" s="65">
        <f>VLOOKUP($A30,'Return Data'!$B$7:$R$2843,16,0)</f>
        <v>6.3506999999999998</v>
      </c>
      <c r="AA30" s="67">
        <f t="shared" si="11"/>
        <v>29</v>
      </c>
    </row>
    <row r="31" spans="1:27" x14ac:dyDescent="0.3">
      <c r="A31" s="63" t="s">
        <v>251</v>
      </c>
      <c r="B31" s="64">
        <f>VLOOKUP($A31,'Return Data'!$B$7:$R$2843,3,0)</f>
        <v>44413</v>
      </c>
      <c r="C31" s="65">
        <f>VLOOKUP($A31,'Return Data'!$B$7:$R$2843,4,0)</f>
        <v>11.110200000000001</v>
      </c>
      <c r="D31" s="65">
        <f>VLOOKUP($A31,'Return Data'!$B$7:$R$2843,5,0)</f>
        <v>3.2856000000000001</v>
      </c>
      <c r="E31" s="66">
        <f t="shared" si="0"/>
        <v>9</v>
      </c>
      <c r="F31" s="65">
        <f>VLOOKUP($A31,'Return Data'!$B$7:$R$2843,6,0)</f>
        <v>2.9575</v>
      </c>
      <c r="G31" s="66">
        <f t="shared" si="1"/>
        <v>23</v>
      </c>
      <c r="H31" s="65">
        <f>VLOOKUP($A31,'Return Data'!$B$7:$R$2843,7,0)</f>
        <v>3.0053999999999998</v>
      </c>
      <c r="I31" s="66">
        <f t="shared" si="2"/>
        <v>31</v>
      </c>
      <c r="J31" s="65">
        <f>VLOOKUP($A31,'Return Data'!$B$7:$R$2843,8,0)</f>
        <v>3.0070999999999999</v>
      </c>
      <c r="K31" s="66">
        <f t="shared" si="3"/>
        <v>33</v>
      </c>
      <c r="L31" s="65">
        <f>VLOOKUP($A31,'Return Data'!$B$7:$R$2843,9,0)</f>
        <v>3.0068000000000001</v>
      </c>
      <c r="M31" s="66">
        <f t="shared" si="4"/>
        <v>34</v>
      </c>
      <c r="N31" s="65">
        <f>VLOOKUP($A31,'Return Data'!$B$7:$R$2843,10,0)</f>
        <v>2.9426999999999999</v>
      </c>
      <c r="O31" s="66">
        <f t="shared" si="5"/>
        <v>35</v>
      </c>
      <c r="P31" s="65">
        <f>VLOOKUP($A31,'Return Data'!$B$7:$R$2843,11,0)</f>
        <v>2.9279000000000002</v>
      </c>
      <c r="Q31" s="66">
        <f t="shared" si="6"/>
        <v>35</v>
      </c>
      <c r="R31" s="65">
        <f>VLOOKUP($A31,'Return Data'!$B$7:$R$2843,12,0)</f>
        <v>2.8401000000000001</v>
      </c>
      <c r="S31" s="66">
        <f t="shared" si="7"/>
        <v>36</v>
      </c>
      <c r="T31" s="65">
        <f>VLOOKUP($A31,'Return Data'!$B$7:$R$2843,13,0)</f>
        <v>2.8656000000000001</v>
      </c>
      <c r="U31" s="66">
        <f t="shared" si="8"/>
        <v>36</v>
      </c>
      <c r="V31" s="65"/>
      <c r="W31" s="66"/>
      <c r="X31" s="65"/>
      <c r="Y31" s="66"/>
      <c r="Z31" s="65">
        <f>VLOOKUP($A31,'Return Data'!$B$7:$R$2843,16,0)</f>
        <v>4.0839999999999996</v>
      </c>
      <c r="AA31" s="67">
        <f t="shared" si="11"/>
        <v>36</v>
      </c>
    </row>
    <row r="32" spans="1:27" x14ac:dyDescent="0.3">
      <c r="A32" s="63" t="s">
        <v>2022</v>
      </c>
      <c r="B32" s="64">
        <f>VLOOKUP($A32,'Return Data'!$B$7:$R$2843,3,0)</f>
        <v>44413</v>
      </c>
      <c r="C32" s="65">
        <f>VLOOKUP($A32,'Return Data'!$B$7:$R$2843,4,0)</f>
        <v>2257.3694</v>
      </c>
      <c r="D32" s="65">
        <f>VLOOKUP($A32,'Return Data'!$B$7:$R$2843,5,0)</f>
        <v>3.0207000000000002</v>
      </c>
      <c r="E32" s="66">
        <f t="shared" si="0"/>
        <v>29</v>
      </c>
      <c r="F32" s="65">
        <f>VLOOKUP($A32,'Return Data'!$B$7:$R$2843,6,0)</f>
        <v>2.9828999999999999</v>
      </c>
      <c r="G32" s="66">
        <f t="shared" si="1"/>
        <v>22</v>
      </c>
      <c r="H32" s="65">
        <f>VLOOKUP($A32,'Return Data'!$B$7:$R$2843,7,0)</f>
        <v>3.1852</v>
      </c>
      <c r="I32" s="66">
        <f t="shared" si="2"/>
        <v>5</v>
      </c>
      <c r="J32" s="65">
        <f>VLOOKUP($A32,'Return Data'!$B$7:$R$2843,8,0)</f>
        <v>3.1537000000000002</v>
      </c>
      <c r="K32" s="66">
        <f t="shared" si="3"/>
        <v>27</v>
      </c>
      <c r="L32" s="65">
        <f>VLOOKUP($A32,'Return Data'!$B$7:$R$2843,9,0)</f>
        <v>3.1745000000000001</v>
      </c>
      <c r="M32" s="66">
        <f t="shared" si="4"/>
        <v>30</v>
      </c>
      <c r="N32" s="65">
        <f>VLOOKUP($A32,'Return Data'!$B$7:$R$2843,10,0)</f>
        <v>3.1086</v>
      </c>
      <c r="O32" s="66">
        <f t="shared" si="5"/>
        <v>31</v>
      </c>
      <c r="P32" s="65">
        <f>VLOOKUP($A32,'Return Data'!$B$7:$R$2843,11,0)</f>
        <v>3.1471</v>
      </c>
      <c r="Q32" s="66">
        <f t="shared" si="6"/>
        <v>30</v>
      </c>
      <c r="R32" s="65">
        <f>VLOOKUP($A32,'Return Data'!$B$7:$R$2843,12,0)</f>
        <v>3.0522999999999998</v>
      </c>
      <c r="S32" s="66">
        <f t="shared" si="7"/>
        <v>31</v>
      </c>
      <c r="T32" s="65">
        <f>VLOOKUP($A32,'Return Data'!$B$7:$R$2843,13,0)</f>
        <v>3.0428000000000002</v>
      </c>
      <c r="U32" s="66">
        <f t="shared" si="8"/>
        <v>31</v>
      </c>
      <c r="V32" s="65">
        <f>VLOOKUP($A32,'Return Data'!$B$7:$R$2843,17,0)</f>
        <v>3.7717999999999998</v>
      </c>
      <c r="W32" s="66">
        <f t="shared" ref="W32:W44" si="14">RANK(V32,V$8:V$45,0)</f>
        <v>32</v>
      </c>
      <c r="X32" s="65">
        <f>VLOOKUP($A32,'Return Data'!$B$7:$R$2843,14,0)</f>
        <v>4.9245999999999999</v>
      </c>
      <c r="Y32" s="66">
        <f>RANK(X32,X$8:X$45,0)</f>
        <v>29</v>
      </c>
      <c r="Z32" s="65">
        <f>VLOOKUP($A32,'Return Data'!$B$7:$R$2843,16,0)</f>
        <v>7.3593999999999999</v>
      </c>
      <c r="AA32" s="67">
        <f t="shared" si="11"/>
        <v>7</v>
      </c>
    </row>
    <row r="33" spans="1:27" x14ac:dyDescent="0.3">
      <c r="A33" s="63" t="s">
        <v>252</v>
      </c>
      <c r="B33" s="64">
        <f>VLOOKUP($A33,'Return Data'!$B$7:$R$2843,3,0)</f>
        <v>44413</v>
      </c>
      <c r="C33" s="65">
        <f>VLOOKUP($A33,'Return Data'!$B$7:$R$2843,4,0)</f>
        <v>5052.4955</v>
      </c>
      <c r="D33" s="65">
        <f>VLOOKUP($A33,'Return Data'!$B$7:$R$2843,5,0)</f>
        <v>3.1897000000000002</v>
      </c>
      <c r="E33" s="66">
        <f t="shared" si="0"/>
        <v>18</v>
      </c>
      <c r="F33" s="65">
        <f>VLOOKUP($A33,'Return Data'!$B$7:$R$2843,6,0)</f>
        <v>3.0045000000000002</v>
      </c>
      <c r="G33" s="66">
        <f t="shared" si="1"/>
        <v>21</v>
      </c>
      <c r="H33" s="65">
        <f>VLOOKUP($A33,'Return Data'!$B$7:$R$2843,7,0)</f>
        <v>3.0832000000000002</v>
      </c>
      <c r="I33" s="66">
        <f t="shared" si="2"/>
        <v>24</v>
      </c>
      <c r="J33" s="65">
        <f>VLOOKUP($A33,'Return Data'!$B$7:$R$2843,8,0)</f>
        <v>3.2067000000000001</v>
      </c>
      <c r="K33" s="66">
        <f t="shared" si="3"/>
        <v>20</v>
      </c>
      <c r="L33" s="65">
        <f>VLOOKUP($A33,'Return Data'!$B$7:$R$2843,9,0)</f>
        <v>3.2658999999999998</v>
      </c>
      <c r="M33" s="66">
        <f t="shared" si="4"/>
        <v>21</v>
      </c>
      <c r="N33" s="65">
        <f>VLOOKUP($A33,'Return Data'!$B$7:$R$2843,10,0)</f>
        <v>3.1974</v>
      </c>
      <c r="O33" s="66">
        <f t="shared" si="5"/>
        <v>27</v>
      </c>
      <c r="P33" s="65">
        <f>VLOOKUP($A33,'Return Data'!$B$7:$R$2843,11,0)</f>
        <v>3.2101000000000002</v>
      </c>
      <c r="Q33" s="66">
        <f t="shared" si="6"/>
        <v>23</v>
      </c>
      <c r="R33" s="65">
        <f>VLOOKUP($A33,'Return Data'!$B$7:$R$2843,12,0)</f>
        <v>3.113</v>
      </c>
      <c r="S33" s="66">
        <f t="shared" si="7"/>
        <v>26</v>
      </c>
      <c r="T33" s="65">
        <f>VLOOKUP($A33,'Return Data'!$B$7:$R$2843,13,0)</f>
        <v>3.1568000000000001</v>
      </c>
      <c r="U33" s="66">
        <f t="shared" si="8"/>
        <v>25</v>
      </c>
      <c r="V33" s="65">
        <f>VLOOKUP($A33,'Return Data'!$B$7:$R$2843,17,0)</f>
        <v>4.2070999999999996</v>
      </c>
      <c r="W33" s="66">
        <f t="shared" si="14"/>
        <v>11</v>
      </c>
      <c r="X33" s="65">
        <f>VLOOKUP($A33,'Return Data'!$B$7:$R$2843,14,0)</f>
        <v>5.2946</v>
      </c>
      <c r="Y33" s="66">
        <f>RANK(X33,X$8:X$45,0)</f>
        <v>5</v>
      </c>
      <c r="Z33" s="65">
        <f>VLOOKUP($A33,'Return Data'!$B$7:$R$2843,16,0)</f>
        <v>7.0331000000000001</v>
      </c>
      <c r="AA33" s="67">
        <f t="shared" si="11"/>
        <v>21</v>
      </c>
    </row>
    <row r="34" spans="1:27" x14ac:dyDescent="0.3">
      <c r="A34" s="63" t="s">
        <v>253</v>
      </c>
      <c r="B34" s="64">
        <f>VLOOKUP($A34,'Return Data'!$B$7:$R$2843,3,0)</f>
        <v>44413</v>
      </c>
      <c r="C34" s="65">
        <f>VLOOKUP($A34,'Return Data'!$B$7:$R$2843,4,0)</f>
        <v>1161.9685999999999</v>
      </c>
      <c r="D34" s="65">
        <f>VLOOKUP($A34,'Return Data'!$B$7:$R$2843,5,0)</f>
        <v>3.1288999999999998</v>
      </c>
      <c r="E34" s="66">
        <f t="shared" si="0"/>
        <v>24</v>
      </c>
      <c r="F34" s="65">
        <f>VLOOKUP($A34,'Return Data'!$B$7:$R$2843,6,0)</f>
        <v>3.1692999999999998</v>
      </c>
      <c r="G34" s="66">
        <f t="shared" si="1"/>
        <v>4</v>
      </c>
      <c r="H34" s="65">
        <f>VLOOKUP($A34,'Return Data'!$B$7:$R$2843,7,0)</f>
        <v>3.0905</v>
      </c>
      <c r="I34" s="66">
        <f t="shared" si="2"/>
        <v>22</v>
      </c>
      <c r="J34" s="65">
        <f>VLOOKUP($A34,'Return Data'!$B$7:$R$2843,8,0)</f>
        <v>3.1263000000000001</v>
      </c>
      <c r="K34" s="66">
        <f t="shared" si="3"/>
        <v>31</v>
      </c>
      <c r="L34" s="65">
        <f>VLOOKUP($A34,'Return Data'!$B$7:$R$2843,9,0)</f>
        <v>3.1617000000000002</v>
      </c>
      <c r="M34" s="66">
        <f t="shared" si="4"/>
        <v>31</v>
      </c>
      <c r="N34" s="65">
        <f>VLOOKUP($A34,'Return Data'!$B$7:$R$2843,10,0)</f>
        <v>3.1244999999999998</v>
      </c>
      <c r="O34" s="66">
        <f t="shared" si="5"/>
        <v>30</v>
      </c>
      <c r="P34" s="65">
        <f>VLOOKUP($A34,'Return Data'!$B$7:$R$2843,11,0)</f>
        <v>3.1013000000000002</v>
      </c>
      <c r="Q34" s="66">
        <f t="shared" si="6"/>
        <v>31</v>
      </c>
      <c r="R34" s="65">
        <f>VLOOKUP($A34,'Return Data'!$B$7:$R$2843,12,0)</f>
        <v>3.0055999999999998</v>
      </c>
      <c r="S34" s="66">
        <f t="shared" si="7"/>
        <v>32</v>
      </c>
      <c r="T34" s="65">
        <f>VLOOKUP($A34,'Return Data'!$B$7:$R$2843,13,0)</f>
        <v>3.0312000000000001</v>
      </c>
      <c r="U34" s="66">
        <f t="shared" si="8"/>
        <v>32</v>
      </c>
      <c r="V34" s="65">
        <f>VLOOKUP($A34,'Return Data'!$B$7:$R$2843,17,0)</f>
        <v>3.774</v>
      </c>
      <c r="W34" s="66">
        <f t="shared" si="14"/>
        <v>31</v>
      </c>
      <c r="X34" s="65"/>
      <c r="Y34" s="66"/>
      <c r="Z34" s="65">
        <f>VLOOKUP($A34,'Return Data'!$B$7:$R$2843,16,0)</f>
        <v>4.7446999999999999</v>
      </c>
      <c r="AA34" s="67">
        <f t="shared" si="11"/>
        <v>33</v>
      </c>
    </row>
    <row r="35" spans="1:27" x14ac:dyDescent="0.3">
      <c r="A35" s="63" t="s">
        <v>254</v>
      </c>
      <c r="B35" s="64">
        <f>VLOOKUP($A35,'Return Data'!$B$7:$R$2843,3,0)</f>
        <v>44413</v>
      </c>
      <c r="C35" s="65">
        <f>VLOOKUP($A35,'Return Data'!$B$7:$R$2843,4,0)</f>
        <v>269.27420000000001</v>
      </c>
      <c r="D35" s="65">
        <f>VLOOKUP($A35,'Return Data'!$B$7:$R$2843,5,0)</f>
        <v>3.0636999999999999</v>
      </c>
      <c r="E35" s="66">
        <f t="shared" si="0"/>
        <v>28</v>
      </c>
      <c r="F35" s="65">
        <f>VLOOKUP($A35,'Return Data'!$B$7:$R$2843,6,0)</f>
        <v>2.9285999999999999</v>
      </c>
      <c r="G35" s="66">
        <f t="shared" si="1"/>
        <v>31</v>
      </c>
      <c r="H35" s="65">
        <f>VLOOKUP($A35,'Return Data'!$B$7:$R$2843,7,0)</f>
        <v>3.1021000000000001</v>
      </c>
      <c r="I35" s="66">
        <f t="shared" si="2"/>
        <v>20</v>
      </c>
      <c r="J35" s="65">
        <f>VLOOKUP($A35,'Return Data'!$B$7:$R$2843,8,0)</f>
        <v>3.1892999999999998</v>
      </c>
      <c r="K35" s="66">
        <f t="shared" si="3"/>
        <v>24</v>
      </c>
      <c r="L35" s="65">
        <f>VLOOKUP($A35,'Return Data'!$B$7:$R$2843,9,0)</f>
        <v>3.2524999999999999</v>
      </c>
      <c r="M35" s="66">
        <f t="shared" si="4"/>
        <v>23</v>
      </c>
      <c r="N35" s="65">
        <f>VLOOKUP($A35,'Return Data'!$B$7:$R$2843,10,0)</f>
        <v>3.2711999999999999</v>
      </c>
      <c r="O35" s="66">
        <f t="shared" si="5"/>
        <v>12</v>
      </c>
      <c r="P35" s="65">
        <f>VLOOKUP($A35,'Return Data'!$B$7:$R$2843,11,0)</f>
        <v>3.2692000000000001</v>
      </c>
      <c r="Q35" s="66">
        <f t="shared" si="6"/>
        <v>9</v>
      </c>
      <c r="R35" s="65">
        <f>VLOOKUP($A35,'Return Data'!$B$7:$R$2843,12,0)</f>
        <v>3.1682000000000001</v>
      </c>
      <c r="S35" s="66">
        <f t="shared" si="7"/>
        <v>12</v>
      </c>
      <c r="T35" s="65">
        <f>VLOOKUP($A35,'Return Data'!$B$7:$R$2843,13,0)</f>
        <v>3.1825999999999999</v>
      </c>
      <c r="U35" s="66">
        <f t="shared" si="8"/>
        <v>16</v>
      </c>
      <c r="V35" s="65">
        <f>VLOOKUP($A35,'Return Data'!$B$7:$R$2843,17,0)</f>
        <v>4.1931000000000003</v>
      </c>
      <c r="W35" s="66">
        <f t="shared" si="14"/>
        <v>12</v>
      </c>
      <c r="X35" s="65">
        <f>VLOOKUP($A35,'Return Data'!$B$7:$R$2843,14,0)</f>
        <v>5.2880000000000003</v>
      </c>
      <c r="Y35" s="66">
        <f t="shared" ref="Y35:Y44" si="15">RANK(X35,X$8:X$45,0)</f>
        <v>6</v>
      </c>
      <c r="Z35" s="65">
        <f>VLOOKUP($A35,'Return Data'!$B$7:$R$2843,16,0)</f>
        <v>7.3705999999999996</v>
      </c>
      <c r="AA35" s="67">
        <f t="shared" si="11"/>
        <v>6</v>
      </c>
    </row>
    <row r="36" spans="1:27" x14ac:dyDescent="0.3">
      <c r="A36" s="63" t="s">
        <v>255</v>
      </c>
      <c r="B36" s="64">
        <f>VLOOKUP($A36,'Return Data'!$B$7:$R$2843,3,0)</f>
        <v>44413</v>
      </c>
      <c r="C36" s="65">
        <f>VLOOKUP($A36,'Return Data'!$B$7:$R$2843,4,0)</f>
        <v>2922.1783999999998</v>
      </c>
      <c r="D36" s="65">
        <f>VLOOKUP($A36,'Return Data'!$B$7:$R$2843,5,0)</f>
        <v>2.8881000000000001</v>
      </c>
      <c r="E36" s="66">
        <f t="shared" si="0"/>
        <v>34</v>
      </c>
      <c r="F36" s="65">
        <f>VLOOKUP($A36,'Return Data'!$B$7:$R$2843,6,0)</f>
        <v>3.0158</v>
      </c>
      <c r="G36" s="66">
        <f t="shared" si="1"/>
        <v>17</v>
      </c>
      <c r="H36" s="65">
        <f>VLOOKUP($A36,'Return Data'!$B$7:$R$2843,7,0)</f>
        <v>3.0592000000000001</v>
      </c>
      <c r="I36" s="66">
        <f t="shared" si="2"/>
        <v>26</v>
      </c>
      <c r="J36" s="65">
        <f>VLOOKUP($A36,'Return Data'!$B$7:$R$2843,8,0)</f>
        <v>3.1351</v>
      </c>
      <c r="K36" s="66">
        <f t="shared" si="3"/>
        <v>30</v>
      </c>
      <c r="L36" s="65">
        <f>VLOOKUP($A36,'Return Data'!$B$7:$R$2843,9,0)</f>
        <v>3.1981999999999999</v>
      </c>
      <c r="M36" s="66">
        <f t="shared" si="4"/>
        <v>28</v>
      </c>
      <c r="N36" s="65">
        <f>VLOOKUP($A36,'Return Data'!$B$7:$R$2843,10,0)</f>
        <v>3.1827999999999999</v>
      </c>
      <c r="O36" s="66">
        <f t="shared" si="5"/>
        <v>28</v>
      </c>
      <c r="P36" s="65">
        <f>VLOOKUP($A36,'Return Data'!$B$7:$R$2843,11,0)</f>
        <v>3.1640000000000001</v>
      </c>
      <c r="Q36" s="66">
        <f t="shared" si="6"/>
        <v>29</v>
      </c>
      <c r="R36" s="65">
        <f>VLOOKUP($A36,'Return Data'!$B$7:$R$2843,12,0)</f>
        <v>3.0985999999999998</v>
      </c>
      <c r="S36" s="66">
        <f t="shared" si="7"/>
        <v>29</v>
      </c>
      <c r="T36" s="65">
        <f>VLOOKUP($A36,'Return Data'!$B$7:$R$2843,13,0)</f>
        <v>3.1143999999999998</v>
      </c>
      <c r="U36" s="66">
        <f t="shared" si="8"/>
        <v>28</v>
      </c>
      <c r="V36" s="65">
        <f>VLOOKUP($A36,'Return Data'!$B$7:$R$2843,17,0)</f>
        <v>3.9119000000000002</v>
      </c>
      <c r="W36" s="66">
        <f t="shared" si="14"/>
        <v>29</v>
      </c>
      <c r="X36" s="65">
        <f>VLOOKUP($A36,'Return Data'!$B$7:$R$2843,14,0)</f>
        <v>1.8435999999999999</v>
      </c>
      <c r="Y36" s="66">
        <f t="shared" si="15"/>
        <v>33</v>
      </c>
      <c r="Z36" s="65">
        <f>VLOOKUP($A36,'Return Data'!$B$7:$R$2843,16,0)</f>
        <v>6.5338000000000003</v>
      </c>
      <c r="AA36" s="67">
        <f t="shared" si="11"/>
        <v>28</v>
      </c>
    </row>
    <row r="37" spans="1:27" x14ac:dyDescent="0.3">
      <c r="A37" s="63" t="s">
        <v>256</v>
      </c>
      <c r="B37" s="64">
        <f>VLOOKUP($A37,'Return Data'!$B$7:$R$2843,3,0)</f>
        <v>44413</v>
      </c>
      <c r="C37" s="65">
        <f>VLOOKUP($A37,'Return Data'!$B$7:$R$2843,4,0)</f>
        <v>32.879399999999997</v>
      </c>
      <c r="D37" s="65">
        <f>VLOOKUP($A37,'Return Data'!$B$7:$R$2843,5,0)</f>
        <v>3.3307000000000002</v>
      </c>
      <c r="E37" s="66">
        <f t="shared" si="0"/>
        <v>6</v>
      </c>
      <c r="F37" s="65">
        <f>VLOOKUP($A37,'Return Data'!$B$7:$R$2843,6,0)</f>
        <v>3.1831999999999998</v>
      </c>
      <c r="G37" s="66">
        <f t="shared" si="1"/>
        <v>1</v>
      </c>
      <c r="H37" s="65">
        <f>VLOOKUP($A37,'Return Data'!$B$7:$R$2843,7,0)</f>
        <v>3.1577999999999999</v>
      </c>
      <c r="I37" s="66">
        <f t="shared" si="2"/>
        <v>8</v>
      </c>
      <c r="J37" s="65">
        <f>VLOOKUP($A37,'Return Data'!$B$7:$R$2843,8,0)</f>
        <v>3.2153999999999998</v>
      </c>
      <c r="K37" s="66">
        <f t="shared" si="3"/>
        <v>18</v>
      </c>
      <c r="L37" s="65">
        <f>VLOOKUP($A37,'Return Data'!$B$7:$R$2843,9,0)</f>
        <v>3.2822</v>
      </c>
      <c r="M37" s="66">
        <f t="shared" si="4"/>
        <v>17</v>
      </c>
      <c r="N37" s="65">
        <f>VLOOKUP($A37,'Return Data'!$B$7:$R$2843,10,0)</f>
        <v>3.6631</v>
      </c>
      <c r="O37" s="66">
        <f t="shared" si="5"/>
        <v>1</v>
      </c>
      <c r="P37" s="65">
        <f>VLOOKUP($A37,'Return Data'!$B$7:$R$2843,11,0)</f>
        <v>3.9935999999999998</v>
      </c>
      <c r="Q37" s="66">
        <f t="shared" si="6"/>
        <v>1</v>
      </c>
      <c r="R37" s="65">
        <f>VLOOKUP($A37,'Return Data'!$B$7:$R$2843,12,0)</f>
        <v>4.0686</v>
      </c>
      <c r="S37" s="66">
        <f t="shared" si="7"/>
        <v>1</v>
      </c>
      <c r="T37" s="65">
        <f>VLOOKUP($A37,'Return Data'!$B$7:$R$2843,13,0)</f>
        <v>4.2827000000000002</v>
      </c>
      <c r="U37" s="66">
        <f t="shared" si="8"/>
        <v>1</v>
      </c>
      <c r="V37" s="65">
        <f>VLOOKUP($A37,'Return Data'!$B$7:$R$2843,17,0)</f>
        <v>4.9802999999999997</v>
      </c>
      <c r="W37" s="66">
        <f t="shared" si="14"/>
        <v>1</v>
      </c>
      <c r="X37" s="65">
        <f>VLOOKUP($A37,'Return Data'!$B$7:$R$2843,14,0)</f>
        <v>5.83</v>
      </c>
      <c r="Y37" s="66">
        <f t="shared" si="15"/>
        <v>1</v>
      </c>
      <c r="Z37" s="65">
        <f>VLOOKUP($A37,'Return Data'!$B$7:$R$2843,16,0)</f>
        <v>7.7934000000000001</v>
      </c>
      <c r="AA37" s="67">
        <f t="shared" si="11"/>
        <v>1</v>
      </c>
    </row>
    <row r="38" spans="1:27" x14ac:dyDescent="0.3">
      <c r="A38" s="63" t="s">
        <v>257</v>
      </c>
      <c r="B38" s="64">
        <f>VLOOKUP($A38,'Return Data'!$B$7:$R$2843,3,0)</f>
        <v>44413</v>
      </c>
      <c r="C38" s="65">
        <f>VLOOKUP($A38,'Return Data'!$B$7:$R$2843,4,0)</f>
        <v>28.005299999999998</v>
      </c>
      <c r="D38" s="65">
        <f>VLOOKUP($A38,'Return Data'!$B$7:$R$2843,5,0)</f>
        <v>3.3889999999999998</v>
      </c>
      <c r="E38" s="66">
        <f t="shared" si="0"/>
        <v>4</v>
      </c>
      <c r="F38" s="65">
        <f>VLOOKUP($A38,'Return Data'!$B$7:$R$2843,6,0)</f>
        <v>3.1722999999999999</v>
      </c>
      <c r="G38" s="66">
        <f t="shared" si="1"/>
        <v>3</v>
      </c>
      <c r="H38" s="65">
        <f>VLOOKUP($A38,'Return Data'!$B$7:$R$2843,7,0)</f>
        <v>3.1299000000000001</v>
      </c>
      <c r="I38" s="66">
        <f t="shared" si="2"/>
        <v>15</v>
      </c>
      <c r="J38" s="65">
        <f>VLOOKUP($A38,'Return Data'!$B$7:$R$2843,8,0)</f>
        <v>3.1410999999999998</v>
      </c>
      <c r="K38" s="66">
        <f t="shared" si="3"/>
        <v>29</v>
      </c>
      <c r="L38" s="65">
        <f>VLOOKUP($A38,'Return Data'!$B$7:$R$2843,9,0)</f>
        <v>3.1532</v>
      </c>
      <c r="M38" s="66">
        <f t="shared" si="4"/>
        <v>32</v>
      </c>
      <c r="N38" s="65">
        <f>VLOOKUP($A38,'Return Data'!$B$7:$R$2843,10,0)</f>
        <v>3.0924</v>
      </c>
      <c r="O38" s="66">
        <f t="shared" si="5"/>
        <v>32</v>
      </c>
      <c r="P38" s="65">
        <f>VLOOKUP($A38,'Return Data'!$B$7:$R$2843,11,0)</f>
        <v>3.0807000000000002</v>
      </c>
      <c r="Q38" s="66">
        <f t="shared" si="6"/>
        <v>32</v>
      </c>
      <c r="R38" s="65">
        <f>VLOOKUP($A38,'Return Data'!$B$7:$R$2843,12,0)</f>
        <v>3.0024999999999999</v>
      </c>
      <c r="S38" s="66">
        <f t="shared" si="7"/>
        <v>33</v>
      </c>
      <c r="T38" s="65">
        <f>VLOOKUP($A38,'Return Data'!$B$7:$R$2843,13,0)</f>
        <v>3.0253999999999999</v>
      </c>
      <c r="U38" s="66">
        <f t="shared" si="8"/>
        <v>33</v>
      </c>
      <c r="V38" s="65">
        <f>VLOOKUP($A38,'Return Data'!$B$7:$R$2843,17,0)</f>
        <v>3.7360000000000002</v>
      </c>
      <c r="W38" s="66">
        <f t="shared" si="14"/>
        <v>33</v>
      </c>
      <c r="X38" s="65">
        <f>VLOOKUP($A38,'Return Data'!$B$7:$R$2843,14,0)</f>
        <v>4.7115</v>
      </c>
      <c r="Y38" s="66">
        <f t="shared" si="15"/>
        <v>30</v>
      </c>
      <c r="Z38" s="65">
        <f>VLOOKUP($A38,'Return Data'!$B$7:$R$2843,16,0)</f>
        <v>6.9055</v>
      </c>
      <c r="AA38" s="67">
        <f t="shared" si="11"/>
        <v>25</v>
      </c>
    </row>
    <row r="39" spans="1:27" x14ac:dyDescent="0.3">
      <c r="A39" s="63" t="s">
        <v>260</v>
      </c>
      <c r="B39" s="64">
        <f>VLOOKUP($A39,'Return Data'!$B$7:$R$2843,3,0)</f>
        <v>44413</v>
      </c>
      <c r="C39" s="65">
        <f>VLOOKUP($A39,'Return Data'!$B$7:$R$2843,4,0)</f>
        <v>3238.7957000000001</v>
      </c>
      <c r="D39" s="65">
        <f>VLOOKUP($A39,'Return Data'!$B$7:$R$2843,5,0)</f>
        <v>3.2595000000000001</v>
      </c>
      <c r="E39" s="66">
        <f t="shared" si="0"/>
        <v>10</v>
      </c>
      <c r="F39" s="65">
        <f>VLOOKUP($A39,'Return Data'!$B$7:$R$2843,6,0)</f>
        <v>3.0055999999999998</v>
      </c>
      <c r="G39" s="66">
        <f t="shared" si="1"/>
        <v>20</v>
      </c>
      <c r="H39" s="65">
        <f>VLOOKUP($A39,'Return Data'!$B$7:$R$2843,7,0)</f>
        <v>3.1070000000000002</v>
      </c>
      <c r="I39" s="66">
        <f t="shared" si="2"/>
        <v>19</v>
      </c>
      <c r="J39" s="65">
        <f>VLOOKUP($A39,'Return Data'!$B$7:$R$2843,8,0)</f>
        <v>3.2403</v>
      </c>
      <c r="K39" s="66">
        <f t="shared" si="3"/>
        <v>15</v>
      </c>
      <c r="L39" s="65">
        <f>VLOOKUP($A39,'Return Data'!$B$7:$R$2843,9,0)</f>
        <v>3.3302999999999998</v>
      </c>
      <c r="M39" s="66">
        <f t="shared" si="4"/>
        <v>9</v>
      </c>
      <c r="N39" s="65">
        <f>VLOOKUP($A39,'Return Data'!$B$7:$R$2843,10,0)</f>
        <v>3.2429999999999999</v>
      </c>
      <c r="O39" s="66">
        <f t="shared" si="5"/>
        <v>18</v>
      </c>
      <c r="P39" s="65">
        <f>VLOOKUP($A39,'Return Data'!$B$7:$R$2843,11,0)</f>
        <v>3.2515999999999998</v>
      </c>
      <c r="Q39" s="66">
        <f t="shared" si="6"/>
        <v>13</v>
      </c>
      <c r="R39" s="65">
        <f>VLOOKUP($A39,'Return Data'!$B$7:$R$2843,12,0)</f>
        <v>3.1509</v>
      </c>
      <c r="S39" s="66">
        <f t="shared" si="7"/>
        <v>15</v>
      </c>
      <c r="T39" s="65">
        <f>VLOOKUP($A39,'Return Data'!$B$7:$R$2843,13,0)</f>
        <v>3.1886000000000001</v>
      </c>
      <c r="U39" s="66">
        <f t="shared" si="8"/>
        <v>12</v>
      </c>
      <c r="V39" s="65">
        <f>VLOOKUP($A39,'Return Data'!$B$7:$R$2843,17,0)</f>
        <v>4.1604999999999999</v>
      </c>
      <c r="W39" s="66">
        <f t="shared" si="14"/>
        <v>18</v>
      </c>
      <c r="X39" s="65">
        <f>VLOOKUP($A39,'Return Data'!$B$7:$R$2843,14,0)</f>
        <v>5.1859999999999999</v>
      </c>
      <c r="Y39" s="66">
        <f t="shared" si="15"/>
        <v>20</v>
      </c>
      <c r="Z39" s="65">
        <f>VLOOKUP($A39,'Return Data'!$B$7:$R$2843,16,0)</f>
        <v>6.883</v>
      </c>
      <c r="AA39" s="67">
        <f t="shared" si="11"/>
        <v>26</v>
      </c>
    </row>
    <row r="40" spans="1:27" x14ac:dyDescent="0.3">
      <c r="A40" s="63" t="s">
        <v>261</v>
      </c>
      <c r="B40" s="64">
        <f>VLOOKUP($A40,'Return Data'!$B$7:$R$2843,3,0)</f>
        <v>44413</v>
      </c>
      <c r="C40" s="65">
        <f>VLOOKUP($A40,'Return Data'!$B$7:$R$2843,4,0)</f>
        <v>43.607500000000002</v>
      </c>
      <c r="D40" s="65">
        <f>VLOOKUP($A40,'Return Data'!$B$7:$R$2843,5,0)</f>
        <v>3.3483999999999998</v>
      </c>
      <c r="E40" s="66">
        <f t="shared" si="0"/>
        <v>5</v>
      </c>
      <c r="F40" s="65">
        <f>VLOOKUP($A40,'Return Data'!$B$7:$R$2843,6,0)</f>
        <v>3.0697999999999999</v>
      </c>
      <c r="G40" s="66">
        <f t="shared" si="1"/>
        <v>9</v>
      </c>
      <c r="H40" s="65">
        <f>VLOOKUP($A40,'Return Data'!$B$7:$R$2843,7,0)</f>
        <v>3.1467000000000001</v>
      </c>
      <c r="I40" s="66">
        <f t="shared" si="2"/>
        <v>10</v>
      </c>
      <c r="J40" s="65">
        <f>VLOOKUP($A40,'Return Data'!$B$7:$R$2843,8,0)</f>
        <v>3.2804000000000002</v>
      </c>
      <c r="K40" s="66">
        <f t="shared" si="3"/>
        <v>4</v>
      </c>
      <c r="L40" s="65">
        <f>VLOOKUP($A40,'Return Data'!$B$7:$R$2843,9,0)</f>
        <v>3.3656999999999999</v>
      </c>
      <c r="M40" s="66">
        <f t="shared" si="4"/>
        <v>4</v>
      </c>
      <c r="N40" s="65">
        <f>VLOOKUP($A40,'Return Data'!$B$7:$R$2843,10,0)</f>
        <v>3.2942</v>
      </c>
      <c r="O40" s="66">
        <f t="shared" si="5"/>
        <v>7</v>
      </c>
      <c r="P40" s="65">
        <f>VLOOKUP($A40,'Return Data'!$B$7:$R$2843,11,0)</f>
        <v>3.2846000000000002</v>
      </c>
      <c r="Q40" s="66">
        <f t="shared" si="6"/>
        <v>8</v>
      </c>
      <c r="R40" s="65">
        <f>VLOOKUP($A40,'Return Data'!$B$7:$R$2843,12,0)</f>
        <v>3.2088999999999999</v>
      </c>
      <c r="S40" s="66">
        <f t="shared" si="7"/>
        <v>7</v>
      </c>
      <c r="T40" s="65">
        <f>VLOOKUP($A40,'Return Data'!$B$7:$R$2843,13,0)</f>
        <v>3.2454999999999998</v>
      </c>
      <c r="U40" s="66">
        <f t="shared" si="8"/>
        <v>6</v>
      </c>
      <c r="V40" s="65">
        <f>VLOOKUP($A40,'Return Data'!$B$7:$R$2843,17,0)</f>
        <v>4.1784999999999997</v>
      </c>
      <c r="W40" s="66">
        <f t="shared" si="14"/>
        <v>15</v>
      </c>
      <c r="X40" s="65">
        <f>VLOOKUP($A40,'Return Data'!$B$7:$R$2843,14,0)</f>
        <v>5.2499000000000002</v>
      </c>
      <c r="Y40" s="66">
        <f t="shared" si="15"/>
        <v>12</v>
      </c>
      <c r="Z40" s="65">
        <f>VLOOKUP($A40,'Return Data'!$B$7:$R$2843,16,0)</f>
        <v>7.2888000000000002</v>
      </c>
      <c r="AA40" s="67">
        <f t="shared" si="11"/>
        <v>9</v>
      </c>
    </row>
    <row r="41" spans="1:27" x14ac:dyDescent="0.3">
      <c r="A41" s="63" t="s">
        <v>262</v>
      </c>
      <c r="B41" s="64">
        <f>VLOOKUP($A41,'Return Data'!$B$7:$R$2843,3,0)</f>
        <v>44413</v>
      </c>
      <c r="C41" s="65">
        <f>VLOOKUP($A41,'Return Data'!$B$7:$R$2843,4,0)</f>
        <v>3260.5115000000001</v>
      </c>
      <c r="D41" s="65">
        <f>VLOOKUP($A41,'Return Data'!$B$7:$R$2843,5,0)</f>
        <v>3.2568000000000001</v>
      </c>
      <c r="E41" s="66">
        <f t="shared" si="0"/>
        <v>11</v>
      </c>
      <c r="F41" s="65">
        <f>VLOOKUP($A41,'Return Data'!$B$7:$R$2843,6,0)</f>
        <v>2.8940999999999999</v>
      </c>
      <c r="G41" s="66">
        <f t="shared" si="1"/>
        <v>32</v>
      </c>
      <c r="H41" s="65">
        <f>VLOOKUP($A41,'Return Data'!$B$7:$R$2843,7,0)</f>
        <v>2.9843999999999999</v>
      </c>
      <c r="I41" s="66">
        <f t="shared" si="2"/>
        <v>33</v>
      </c>
      <c r="J41" s="65">
        <f>VLOOKUP($A41,'Return Data'!$B$7:$R$2843,8,0)</f>
        <v>3.1450999999999998</v>
      </c>
      <c r="K41" s="66">
        <f t="shared" si="3"/>
        <v>28</v>
      </c>
      <c r="L41" s="65">
        <f>VLOOKUP($A41,'Return Data'!$B$7:$R$2843,9,0)</f>
        <v>3.2427000000000001</v>
      </c>
      <c r="M41" s="66">
        <f t="shared" si="4"/>
        <v>24</v>
      </c>
      <c r="N41" s="65">
        <f>VLOOKUP($A41,'Return Data'!$B$7:$R$2843,10,0)</f>
        <v>3.2092000000000001</v>
      </c>
      <c r="O41" s="66">
        <f t="shared" si="5"/>
        <v>25</v>
      </c>
      <c r="P41" s="65">
        <f>VLOOKUP($A41,'Return Data'!$B$7:$R$2843,11,0)</f>
        <v>3.2090000000000001</v>
      </c>
      <c r="Q41" s="66">
        <f t="shared" si="6"/>
        <v>25</v>
      </c>
      <c r="R41" s="65">
        <f>VLOOKUP($A41,'Return Data'!$B$7:$R$2843,12,0)</f>
        <v>3.1092</v>
      </c>
      <c r="S41" s="66">
        <f t="shared" si="7"/>
        <v>28</v>
      </c>
      <c r="T41" s="65">
        <f>VLOOKUP($A41,'Return Data'!$B$7:$R$2843,13,0)</f>
        <v>3.1619999999999999</v>
      </c>
      <c r="U41" s="66">
        <f t="shared" si="8"/>
        <v>23</v>
      </c>
      <c r="V41" s="65">
        <f>VLOOKUP($A41,'Return Data'!$B$7:$R$2843,17,0)</f>
        <v>4.2099000000000002</v>
      </c>
      <c r="W41" s="66">
        <f t="shared" si="14"/>
        <v>9</v>
      </c>
      <c r="X41" s="65">
        <f>VLOOKUP($A41,'Return Data'!$B$7:$R$2843,14,0)</f>
        <v>5.2595000000000001</v>
      </c>
      <c r="Y41" s="66">
        <f t="shared" si="15"/>
        <v>9</v>
      </c>
      <c r="Z41" s="65">
        <f>VLOOKUP($A41,'Return Data'!$B$7:$R$2843,16,0)</f>
        <v>7.2274000000000003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44413</v>
      </c>
      <c r="C43" s="65">
        <f>VLOOKUP($A43,'Return Data'!$B$7:$R$2843,4,0)</f>
        <v>1988.3602000000001</v>
      </c>
      <c r="D43" s="65">
        <f>VLOOKUP($A43,'Return Data'!$B$7:$R$2843,5,0)</f>
        <v>3.1337999999999999</v>
      </c>
      <c r="E43" s="66">
        <f t="shared" si="0"/>
        <v>23</v>
      </c>
      <c r="F43" s="65">
        <f>VLOOKUP($A43,'Return Data'!$B$7:$R$2843,6,0)</f>
        <v>2.9354</v>
      </c>
      <c r="G43" s="66">
        <f t="shared" si="1"/>
        <v>27</v>
      </c>
      <c r="H43" s="65">
        <f>VLOOKUP($A43,'Return Data'!$B$7:$R$2843,7,0)</f>
        <v>3.0676999999999999</v>
      </c>
      <c r="I43" s="66">
        <f t="shared" si="2"/>
        <v>25</v>
      </c>
      <c r="J43" s="65">
        <f>VLOOKUP($A43,'Return Data'!$B$7:$R$2843,8,0)</f>
        <v>3.2439</v>
      </c>
      <c r="K43" s="66">
        <f t="shared" si="3"/>
        <v>12</v>
      </c>
      <c r="L43" s="65">
        <f>VLOOKUP($A43,'Return Data'!$B$7:$R$2843,9,0)</f>
        <v>3.2896999999999998</v>
      </c>
      <c r="M43" s="66">
        <f t="shared" si="4"/>
        <v>15</v>
      </c>
      <c r="N43" s="65">
        <f>VLOOKUP($A43,'Return Data'!$B$7:$R$2843,10,0)</f>
        <v>3.2726000000000002</v>
      </c>
      <c r="O43" s="66">
        <f t="shared" si="5"/>
        <v>10</v>
      </c>
      <c r="P43" s="65">
        <f>VLOOKUP($A43,'Return Data'!$B$7:$R$2843,11,0)</f>
        <v>3.2866</v>
      </c>
      <c r="Q43" s="66">
        <f t="shared" si="6"/>
        <v>7</v>
      </c>
      <c r="R43" s="65">
        <f>VLOOKUP($A43,'Return Data'!$B$7:$R$2843,12,0)</f>
        <v>3.1920000000000002</v>
      </c>
      <c r="S43" s="66">
        <f t="shared" si="7"/>
        <v>8</v>
      </c>
      <c r="T43" s="65">
        <f>VLOOKUP($A43,'Return Data'!$B$7:$R$2843,13,0)</f>
        <v>3.2240000000000002</v>
      </c>
      <c r="U43" s="66">
        <f t="shared" si="8"/>
        <v>8</v>
      </c>
      <c r="V43" s="65">
        <f>VLOOKUP($A43,'Return Data'!$B$7:$R$2843,17,0)</f>
        <v>4.2226999999999997</v>
      </c>
      <c r="W43" s="66">
        <f t="shared" si="14"/>
        <v>6</v>
      </c>
      <c r="X43" s="65">
        <f>VLOOKUP($A43,'Return Data'!$B$7:$R$2843,14,0)</f>
        <v>3.9645999999999999</v>
      </c>
      <c r="Y43" s="66">
        <f t="shared" si="15"/>
        <v>32</v>
      </c>
      <c r="Z43" s="65">
        <f>VLOOKUP($A43,'Return Data'!$B$7:$R$2843,16,0)</f>
        <v>7.0056000000000003</v>
      </c>
      <c r="AA43" s="67">
        <f t="shared" si="11"/>
        <v>23</v>
      </c>
    </row>
    <row r="44" spans="1:27" x14ac:dyDescent="0.3">
      <c r="A44" s="63" t="s">
        <v>264</v>
      </c>
      <c r="B44" s="64">
        <f>VLOOKUP($A44,'Return Data'!$B$7:$R$2843,3,0)</f>
        <v>44413</v>
      </c>
      <c r="C44" s="65">
        <f>VLOOKUP($A44,'Return Data'!$B$7:$R$2843,4,0)</f>
        <v>3390.8847000000001</v>
      </c>
      <c r="D44" s="65">
        <f>VLOOKUP($A44,'Return Data'!$B$7:$R$2843,5,0)</f>
        <v>3.1368999999999998</v>
      </c>
      <c r="E44" s="66">
        <f t="shared" si="0"/>
        <v>22</v>
      </c>
      <c r="F44" s="65">
        <f>VLOOKUP($A44,'Return Data'!$B$7:$R$2843,6,0)</f>
        <v>3.0110999999999999</v>
      </c>
      <c r="G44" s="66">
        <f t="shared" si="1"/>
        <v>19</v>
      </c>
      <c r="H44" s="65">
        <f>VLOOKUP($A44,'Return Data'!$B$7:$R$2843,7,0)</f>
        <v>3.1432000000000002</v>
      </c>
      <c r="I44" s="66">
        <f t="shared" si="2"/>
        <v>11</v>
      </c>
      <c r="J44" s="65">
        <f>VLOOKUP($A44,'Return Data'!$B$7:$R$2843,8,0)</f>
        <v>3.2664</v>
      </c>
      <c r="K44" s="66">
        <f t="shared" si="3"/>
        <v>8</v>
      </c>
      <c r="L44" s="65">
        <f>VLOOKUP($A44,'Return Data'!$B$7:$R$2843,9,0)</f>
        <v>3.3315999999999999</v>
      </c>
      <c r="M44" s="66">
        <f t="shared" si="4"/>
        <v>8</v>
      </c>
      <c r="N44" s="65">
        <f>VLOOKUP($A44,'Return Data'!$B$7:$R$2843,10,0)</f>
        <v>3.2723</v>
      </c>
      <c r="O44" s="66">
        <f t="shared" si="5"/>
        <v>11</v>
      </c>
      <c r="P44" s="65">
        <f>VLOOKUP($A44,'Return Data'!$B$7:$R$2843,11,0)</f>
        <v>3.2669000000000001</v>
      </c>
      <c r="Q44" s="66">
        <f t="shared" si="6"/>
        <v>10</v>
      </c>
      <c r="R44" s="65">
        <f>VLOOKUP($A44,'Return Data'!$B$7:$R$2843,12,0)</f>
        <v>3.1726999999999999</v>
      </c>
      <c r="S44" s="66">
        <f t="shared" si="7"/>
        <v>10</v>
      </c>
      <c r="T44" s="65">
        <f>VLOOKUP($A44,'Return Data'!$B$7:$R$2843,13,0)</f>
        <v>3.2149999999999999</v>
      </c>
      <c r="U44" s="66">
        <f t="shared" si="8"/>
        <v>9</v>
      </c>
      <c r="V44" s="65">
        <f>VLOOKUP($A44,'Return Data'!$B$7:$R$2843,17,0)</f>
        <v>4.1740000000000004</v>
      </c>
      <c r="W44" s="66">
        <f t="shared" si="14"/>
        <v>16</v>
      </c>
      <c r="X44" s="65">
        <f>VLOOKUP($A44,'Return Data'!$B$7:$R$2843,14,0)</f>
        <v>5.2500999999999998</v>
      </c>
      <c r="Y44" s="66">
        <f t="shared" si="15"/>
        <v>11</v>
      </c>
      <c r="Z44" s="65">
        <f>VLOOKUP($A44,'Return Data'!$B$7:$R$2843,16,0)</f>
        <v>7.0224000000000002</v>
      </c>
      <c r="AA44" s="67">
        <f t="shared" si="11"/>
        <v>22</v>
      </c>
    </row>
    <row r="45" spans="1:27" x14ac:dyDescent="0.3">
      <c r="A45" s="63" t="s">
        <v>265</v>
      </c>
      <c r="B45" s="64">
        <f>VLOOKUP($A45,'Return Data'!$B$7:$R$2843,3,0)</f>
        <v>44413</v>
      </c>
      <c r="C45" s="65">
        <f>VLOOKUP($A45,'Return Data'!$B$7:$R$2843,4,0)</f>
        <v>1121.3501000000001</v>
      </c>
      <c r="D45" s="65">
        <f>VLOOKUP($A45,'Return Data'!$B$7:$R$2843,5,0)</f>
        <v>2.6823000000000001</v>
      </c>
      <c r="E45" s="66">
        <f t="shared" si="0"/>
        <v>37</v>
      </c>
      <c r="F45" s="65">
        <f>VLOOKUP($A45,'Return Data'!$B$7:$R$2843,6,0)</f>
        <v>2.7544</v>
      </c>
      <c r="G45" s="66">
        <f t="shared" si="1"/>
        <v>37</v>
      </c>
      <c r="H45" s="65">
        <f>VLOOKUP($A45,'Return Data'!$B$7:$R$2843,7,0)</f>
        <v>2.7974999999999999</v>
      </c>
      <c r="I45" s="66">
        <f t="shared" si="2"/>
        <v>37</v>
      </c>
      <c r="J45" s="65">
        <f>VLOOKUP($A45,'Return Data'!$B$7:$R$2843,8,0)</f>
        <v>2.8203</v>
      </c>
      <c r="K45" s="66">
        <f t="shared" si="3"/>
        <v>37</v>
      </c>
      <c r="L45" s="65">
        <f>VLOOKUP($A45,'Return Data'!$B$7:$R$2843,9,0)</f>
        <v>2.8618000000000001</v>
      </c>
      <c r="M45" s="66">
        <f t="shared" si="4"/>
        <v>37</v>
      </c>
      <c r="N45" s="65">
        <f>VLOOKUP($A45,'Return Data'!$B$7:$R$2843,10,0)</f>
        <v>2.8887999999999998</v>
      </c>
      <c r="O45" s="66">
        <f t="shared" si="5"/>
        <v>37</v>
      </c>
      <c r="P45" s="65">
        <f>VLOOKUP($A45,'Return Data'!$B$7:$R$2843,11,0)</f>
        <v>2.9415</v>
      </c>
      <c r="Q45" s="66">
        <f t="shared" si="6"/>
        <v>34</v>
      </c>
      <c r="R45" s="65">
        <f>VLOOKUP($A45,'Return Data'!$B$7:$R$2843,12,0)</f>
        <v>2.9195000000000002</v>
      </c>
      <c r="S45" s="66">
        <f t="shared" si="7"/>
        <v>34</v>
      </c>
      <c r="T45" s="65">
        <f>VLOOKUP($A45,'Return Data'!$B$7:$R$2843,13,0)</f>
        <v>2.9367999999999999</v>
      </c>
      <c r="U45" s="66">
        <f t="shared" si="8"/>
        <v>34</v>
      </c>
      <c r="V45" s="65"/>
      <c r="W45" s="66"/>
      <c r="X45" s="65"/>
      <c r="Y45" s="66"/>
      <c r="Z45" s="65">
        <f>VLOOKUP($A45,'Return Data'!$B$7:$R$2843,16,0)</f>
        <v>4.5777999999999999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3.0674736842105261</v>
      </c>
      <c r="E47" s="65"/>
      <c r="F47" s="75">
        <f>AVERAGE(F8:F45)</f>
        <v>2.9201526315789468</v>
      </c>
      <c r="G47" s="65"/>
      <c r="H47" s="75">
        <f>AVERAGE(H8:H45)</f>
        <v>3.0015815789473681</v>
      </c>
      <c r="I47" s="65"/>
      <c r="J47" s="75">
        <f>AVERAGE(J8:J45)</f>
        <v>3.0991394736842102</v>
      </c>
      <c r="K47" s="65"/>
      <c r="L47" s="75">
        <f>AVERAGE(L8:L45)</f>
        <v>3.1530526315789467</v>
      </c>
      <c r="M47" s="65"/>
      <c r="N47" s="75">
        <f>AVERAGE(N8:N45)</f>
        <v>3.1290631578947359</v>
      </c>
      <c r="O47" s="65"/>
      <c r="P47" s="75">
        <f>AVERAGE(P8:P45)</f>
        <v>3.1291605263157893</v>
      </c>
      <c r="Q47" s="65"/>
      <c r="R47" s="75">
        <f>AVERAGE(R8:R45)</f>
        <v>3.0616236842105269</v>
      </c>
      <c r="S47" s="65"/>
      <c r="T47" s="75">
        <f>AVERAGE(T8:T45)</f>
        <v>3.0950421052631585</v>
      </c>
      <c r="U47" s="65"/>
      <c r="V47" s="75">
        <f>AVERAGE(V8:V45)</f>
        <v>4.0063685714285722</v>
      </c>
      <c r="W47" s="65"/>
      <c r="X47" s="75">
        <f>AVERAGE(X8:X45)</f>
        <v>4.9023058823529411</v>
      </c>
      <c r="Y47" s="65"/>
      <c r="Z47" s="75">
        <f>AVERAGE(Z8:Z45)</f>
        <v>6.4878684210526307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3.4672000000000001</v>
      </c>
      <c r="E49" s="95"/>
      <c r="F49" s="79">
        <f>MAX(F8:F45)</f>
        <v>3.1831999999999998</v>
      </c>
      <c r="G49" s="95"/>
      <c r="H49" s="79">
        <f>MAX(H8:H45)</f>
        <v>3.2054</v>
      </c>
      <c r="I49" s="95"/>
      <c r="J49" s="79">
        <f>MAX(J8:J45)</f>
        <v>3.37</v>
      </c>
      <c r="K49" s="95"/>
      <c r="L49" s="79">
        <f>MAX(L8:L45)</f>
        <v>3.4131999999999998</v>
      </c>
      <c r="M49" s="95"/>
      <c r="N49" s="79">
        <f>MAX(N8:N45)</f>
        <v>3.6631</v>
      </c>
      <c r="O49" s="95"/>
      <c r="P49" s="79">
        <f>MAX(P8:P45)</f>
        <v>3.9935999999999998</v>
      </c>
      <c r="Q49" s="95"/>
      <c r="R49" s="79">
        <f>MAX(R8:R45)</f>
        <v>4.0686</v>
      </c>
      <c r="S49" s="95"/>
      <c r="T49" s="79">
        <f>MAX(T8:T45)</f>
        <v>4.2827000000000002</v>
      </c>
      <c r="U49" s="95"/>
      <c r="V49" s="79">
        <f>MAX(V8:V45)</f>
        <v>4.9802999999999997</v>
      </c>
      <c r="W49" s="95"/>
      <c r="X49" s="79">
        <f>MAX(X8:X45)</f>
        <v>5.83</v>
      </c>
      <c r="Y49" s="95"/>
      <c r="Z49" s="79">
        <f>MAX(Z8:Z45)</f>
        <v>7.7934000000000001</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44413</v>
      </c>
      <c r="E7" s="184">
        <v>1025.43</v>
      </c>
      <c r="F7" s="184">
        <v>-9.6500000000000002E-2</v>
      </c>
      <c r="G7" s="184">
        <v>0.69620000000000004</v>
      </c>
      <c r="H7" s="184">
        <v>1.5861000000000001</v>
      </c>
      <c r="I7" s="184">
        <v>1.7483</v>
      </c>
      <c r="J7" s="184">
        <v>3.1941999999999999</v>
      </c>
      <c r="K7" s="184">
        <v>11.2675</v>
      </c>
      <c r="L7" s="184">
        <v>13.9747</v>
      </c>
      <c r="M7" s="184">
        <v>34.447400000000002</v>
      </c>
      <c r="N7" s="184">
        <v>46.871899999999997</v>
      </c>
      <c r="O7" s="184">
        <v>10.2576</v>
      </c>
      <c r="P7" s="184">
        <v>10.165699999999999</v>
      </c>
      <c r="Q7" s="184">
        <v>19.091100000000001</v>
      </c>
      <c r="R7" s="184">
        <v>19.9267</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44413</v>
      </c>
      <c r="E8" s="184">
        <v>1113.49</v>
      </c>
      <c r="F8" s="184">
        <v>-9.4200000000000006E-2</v>
      </c>
      <c r="G8" s="184">
        <v>0.7036</v>
      </c>
      <c r="H8" s="184">
        <v>1.6023000000000001</v>
      </c>
      <c r="I8" s="184">
        <v>1.7825</v>
      </c>
      <c r="J8" s="184">
        <v>3.2702</v>
      </c>
      <c r="K8" s="184">
        <v>11.507300000000001</v>
      </c>
      <c r="L8" s="184">
        <v>14.390599999999999</v>
      </c>
      <c r="M8" s="184">
        <v>35.210999999999999</v>
      </c>
      <c r="N8" s="184">
        <v>48.013399999999997</v>
      </c>
      <c r="O8" s="184">
        <v>11.1394</v>
      </c>
      <c r="P8" s="184">
        <v>11.259499999999999</v>
      </c>
      <c r="Q8" s="184">
        <v>14.450799999999999</v>
      </c>
      <c r="R8" s="184">
        <v>20.850999999999999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44413</v>
      </c>
      <c r="E9" s="184">
        <v>15.45</v>
      </c>
      <c r="F9" s="184">
        <v>-6.4699999999999994E-2</v>
      </c>
      <c r="G9" s="184">
        <v>1.3115000000000001</v>
      </c>
      <c r="H9" s="184">
        <v>1.9802</v>
      </c>
      <c r="I9" s="184">
        <v>2.3856999999999999</v>
      </c>
      <c r="J9" s="184">
        <v>4.3213999999999997</v>
      </c>
      <c r="K9" s="184">
        <v>13.2698</v>
      </c>
      <c r="L9" s="184">
        <v>12.282</v>
      </c>
      <c r="M9" s="184">
        <v>29.505400000000002</v>
      </c>
      <c r="N9" s="184">
        <v>39.945700000000002</v>
      </c>
      <c r="O9" s="184"/>
      <c r="P9" s="184"/>
      <c r="Q9" s="184">
        <v>15.6509</v>
      </c>
      <c r="R9" s="184">
        <v>23.2195</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44413</v>
      </c>
      <c r="E10" s="184">
        <v>14.78</v>
      </c>
      <c r="F10" s="184">
        <v>-6.7599999999999993E-2</v>
      </c>
      <c r="G10" s="184">
        <v>1.3023</v>
      </c>
      <c r="H10" s="184">
        <v>1.931</v>
      </c>
      <c r="I10" s="184">
        <v>2.3546</v>
      </c>
      <c r="J10" s="184">
        <v>4.1578999999999997</v>
      </c>
      <c r="K10" s="184">
        <v>12.910600000000001</v>
      </c>
      <c r="L10" s="184">
        <v>11.5472</v>
      </c>
      <c r="M10" s="184">
        <v>28.1873</v>
      </c>
      <c r="N10" s="184">
        <v>38.001899999999999</v>
      </c>
      <c r="O10" s="184"/>
      <c r="P10" s="184"/>
      <c r="Q10" s="184">
        <v>13.9498</v>
      </c>
      <c r="R10" s="184">
        <v>21.540500000000002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44413</v>
      </c>
      <c r="E11" s="184">
        <v>77.53</v>
      </c>
      <c r="F11" s="184">
        <v>9.0399999999999994E-2</v>
      </c>
      <c r="G11" s="184">
        <v>0.79300000000000004</v>
      </c>
      <c r="H11" s="184">
        <v>2.0533999999999999</v>
      </c>
      <c r="I11" s="184">
        <v>2.8795000000000002</v>
      </c>
      <c r="J11" s="184">
        <v>4.2489999999999997</v>
      </c>
      <c r="K11" s="184">
        <v>12.6235</v>
      </c>
      <c r="L11" s="184">
        <v>13.647</v>
      </c>
      <c r="M11" s="184">
        <v>33.235999999999997</v>
      </c>
      <c r="N11" s="184">
        <v>44.349299999999999</v>
      </c>
      <c r="O11" s="184">
        <v>10.6959</v>
      </c>
      <c r="P11" s="184">
        <v>10.8545</v>
      </c>
      <c r="Q11" s="184">
        <v>12.1152</v>
      </c>
      <c r="R11" s="184">
        <v>21.966200000000001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44413</v>
      </c>
      <c r="E12" s="184">
        <v>84.78</v>
      </c>
      <c r="F12" s="184">
        <v>9.4500000000000001E-2</v>
      </c>
      <c r="G12" s="184">
        <v>0.79659999999999997</v>
      </c>
      <c r="H12" s="184">
        <v>2.0585</v>
      </c>
      <c r="I12" s="184">
        <v>2.9007999999999998</v>
      </c>
      <c r="J12" s="184">
        <v>4.3060999999999998</v>
      </c>
      <c r="K12" s="184">
        <v>12.814399999999999</v>
      </c>
      <c r="L12" s="184">
        <v>14.0282</v>
      </c>
      <c r="M12" s="184">
        <v>33.891300000000001</v>
      </c>
      <c r="N12" s="184">
        <v>45.2956</v>
      </c>
      <c r="O12" s="184">
        <v>11.5823</v>
      </c>
      <c r="P12" s="184">
        <v>12.061299999999999</v>
      </c>
      <c r="Q12" s="184">
        <v>12.7525</v>
      </c>
      <c r="R12" s="184">
        <v>22.777200000000001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44413</v>
      </c>
      <c r="E13" s="184">
        <v>19.188400000000001</v>
      </c>
      <c r="F13" s="184">
        <v>-0.28789999999999999</v>
      </c>
      <c r="G13" s="184">
        <v>0.435</v>
      </c>
      <c r="H13" s="184">
        <v>1.0804</v>
      </c>
      <c r="I13" s="184">
        <v>1.5216000000000001</v>
      </c>
      <c r="J13" s="184">
        <v>1.9873000000000001</v>
      </c>
      <c r="K13" s="184">
        <v>11.9086</v>
      </c>
      <c r="L13" s="184">
        <v>13.866300000000001</v>
      </c>
      <c r="M13" s="184">
        <v>34.93</v>
      </c>
      <c r="N13" s="184">
        <v>41.864100000000001</v>
      </c>
      <c r="O13" s="184">
        <v>18.464700000000001</v>
      </c>
      <c r="P13" s="184"/>
      <c r="Q13" s="184">
        <v>16.236899999999999</v>
      </c>
      <c r="R13" s="184">
        <v>26.1297</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44413</v>
      </c>
      <c r="E14" s="184">
        <v>17.9145</v>
      </c>
      <c r="F14" s="184">
        <v>-0.29220000000000002</v>
      </c>
      <c r="G14" s="184">
        <v>0.42099999999999999</v>
      </c>
      <c r="H14" s="184">
        <v>1.0457000000000001</v>
      </c>
      <c r="I14" s="184">
        <v>1.452</v>
      </c>
      <c r="J14" s="184">
        <v>1.8314999999999999</v>
      </c>
      <c r="K14" s="184">
        <v>11.4079</v>
      </c>
      <c r="L14" s="184">
        <v>12.8636</v>
      </c>
      <c r="M14" s="184">
        <v>33.219099999999997</v>
      </c>
      <c r="N14" s="184">
        <v>39.490600000000001</v>
      </c>
      <c r="O14" s="184">
        <v>16.613499999999998</v>
      </c>
      <c r="P14" s="184"/>
      <c r="Q14" s="184">
        <v>14.407999999999999</v>
      </c>
      <c r="R14" s="184">
        <v>24.066400000000002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44413</v>
      </c>
      <c r="E15" s="184">
        <v>22.84</v>
      </c>
      <c r="F15" s="184">
        <v>-0.52259999999999995</v>
      </c>
      <c r="G15" s="184">
        <v>-1.5093000000000001</v>
      </c>
      <c r="H15" s="184">
        <v>-0.4793</v>
      </c>
      <c r="I15" s="184">
        <v>0.43980000000000002</v>
      </c>
      <c r="J15" s="184">
        <v>4.3399000000000001</v>
      </c>
      <c r="K15" s="184">
        <v>20.400600000000001</v>
      </c>
      <c r="L15" s="184">
        <v>36.602899999999998</v>
      </c>
      <c r="M15" s="184">
        <v>55.162999999999997</v>
      </c>
      <c r="N15" s="184">
        <v>77.054299999999998</v>
      </c>
      <c r="O15" s="184">
        <v>16.411300000000001</v>
      </c>
      <c r="P15" s="184">
        <v>17.4846</v>
      </c>
      <c r="Q15" s="184">
        <v>17.781500000000001</v>
      </c>
      <c r="R15" s="184">
        <v>43.439100000000003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44413</v>
      </c>
      <c r="E16" s="184">
        <v>21.86</v>
      </c>
      <c r="F16" s="184">
        <v>-0.54600000000000004</v>
      </c>
      <c r="G16" s="184">
        <v>-1.4872000000000001</v>
      </c>
      <c r="H16" s="184">
        <v>-0.50070000000000003</v>
      </c>
      <c r="I16" s="184">
        <v>0.41339999999999999</v>
      </c>
      <c r="J16" s="184">
        <v>4.2442000000000002</v>
      </c>
      <c r="K16" s="184">
        <v>20.1099</v>
      </c>
      <c r="L16" s="184">
        <v>36.029899999999998</v>
      </c>
      <c r="M16" s="184">
        <v>54.160800000000002</v>
      </c>
      <c r="N16" s="184">
        <v>75.582300000000004</v>
      </c>
      <c r="O16" s="184">
        <v>15.393599999999999</v>
      </c>
      <c r="P16" s="184">
        <v>16.459199999999999</v>
      </c>
      <c r="Q16" s="184">
        <v>16.7624</v>
      </c>
      <c r="R16" s="184">
        <v>42.2014</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44413</v>
      </c>
      <c r="E17" s="184">
        <v>254.01</v>
      </c>
      <c r="F17" s="184">
        <v>-0.1101</v>
      </c>
      <c r="G17" s="184">
        <v>0.89370000000000005</v>
      </c>
      <c r="H17" s="184">
        <v>1.7057</v>
      </c>
      <c r="I17" s="184">
        <v>2.0489000000000002</v>
      </c>
      <c r="J17" s="184">
        <v>2.9798</v>
      </c>
      <c r="K17" s="184">
        <v>11.633100000000001</v>
      </c>
      <c r="L17" s="184">
        <v>11.9085</v>
      </c>
      <c r="M17" s="184">
        <v>29.8354</v>
      </c>
      <c r="N17" s="184">
        <v>40.0276</v>
      </c>
      <c r="O17" s="184">
        <v>16.441099999999999</v>
      </c>
      <c r="P17" s="184">
        <v>15.584099999999999</v>
      </c>
      <c r="Q17" s="184">
        <v>15.855700000000001</v>
      </c>
      <c r="R17" s="184">
        <v>25.610299999999999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44413</v>
      </c>
      <c r="E18" s="184">
        <v>235.16</v>
      </c>
      <c r="F18" s="184">
        <v>-0.1104</v>
      </c>
      <c r="G18" s="184">
        <v>0.88370000000000004</v>
      </c>
      <c r="H18" s="184">
        <v>1.6819999999999999</v>
      </c>
      <c r="I18" s="184">
        <v>1.9996</v>
      </c>
      <c r="J18" s="184">
        <v>2.8696000000000002</v>
      </c>
      <c r="K18" s="184">
        <v>11.2867</v>
      </c>
      <c r="L18" s="184">
        <v>11.2341</v>
      </c>
      <c r="M18" s="184">
        <v>28.692599999999999</v>
      </c>
      <c r="N18" s="184">
        <v>38.410800000000002</v>
      </c>
      <c r="O18" s="184">
        <v>15.092700000000001</v>
      </c>
      <c r="P18" s="184">
        <v>14.1821</v>
      </c>
      <c r="Q18" s="184">
        <v>11.705399999999999</v>
      </c>
      <c r="R18" s="184">
        <v>24.15</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44413</v>
      </c>
      <c r="E19" s="184">
        <v>247.24600000000001</v>
      </c>
      <c r="F19" s="184">
        <v>-0.32129999999999997</v>
      </c>
      <c r="G19" s="184">
        <v>0.44479999999999997</v>
      </c>
      <c r="H19" s="184">
        <v>1.1637</v>
      </c>
      <c r="I19" s="184">
        <v>1.8601000000000001</v>
      </c>
      <c r="J19" s="184">
        <v>3.7576000000000001</v>
      </c>
      <c r="K19" s="184">
        <v>12.2667</v>
      </c>
      <c r="L19" s="184">
        <v>14.898199999999999</v>
      </c>
      <c r="M19" s="184">
        <v>35.195799999999998</v>
      </c>
      <c r="N19" s="184">
        <v>46.1999</v>
      </c>
      <c r="O19" s="184">
        <v>16.2681</v>
      </c>
      <c r="P19" s="184">
        <v>14.6517</v>
      </c>
      <c r="Q19" s="184">
        <v>15.3766</v>
      </c>
      <c r="R19" s="184">
        <v>26.203900000000001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44413</v>
      </c>
      <c r="E20" s="184">
        <v>229.095</v>
      </c>
      <c r="F20" s="184">
        <v>-0.3241</v>
      </c>
      <c r="G20" s="184">
        <v>0.43669999999999998</v>
      </c>
      <c r="H20" s="184">
        <v>1.1438999999999999</v>
      </c>
      <c r="I20" s="184">
        <v>1.8205</v>
      </c>
      <c r="J20" s="184">
        <v>3.6680999999999999</v>
      </c>
      <c r="K20" s="184">
        <v>11.977600000000001</v>
      </c>
      <c r="L20" s="184">
        <v>14.3194</v>
      </c>
      <c r="M20" s="184">
        <v>34.173000000000002</v>
      </c>
      <c r="N20" s="184">
        <v>44.7211</v>
      </c>
      <c r="O20" s="184">
        <v>15.110200000000001</v>
      </c>
      <c r="P20" s="184">
        <v>13.450900000000001</v>
      </c>
      <c r="Q20" s="184">
        <v>15.1435</v>
      </c>
      <c r="R20" s="184">
        <v>24.9605</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44413</v>
      </c>
      <c r="E21" s="184">
        <v>38.76</v>
      </c>
      <c r="F21" s="184">
        <v>7.7499999999999999E-2</v>
      </c>
      <c r="G21" s="184">
        <v>1.2010000000000001</v>
      </c>
      <c r="H21" s="184">
        <v>1.8660000000000001</v>
      </c>
      <c r="I21" s="184">
        <v>2.2422</v>
      </c>
      <c r="J21" s="184">
        <v>3.1124999999999998</v>
      </c>
      <c r="K21" s="184">
        <v>12.347799999999999</v>
      </c>
      <c r="L21" s="184">
        <v>13.234</v>
      </c>
      <c r="M21" s="184">
        <v>35.714300000000001</v>
      </c>
      <c r="N21" s="184">
        <v>45.386299999999999</v>
      </c>
      <c r="O21" s="184">
        <v>14.385</v>
      </c>
      <c r="P21" s="184">
        <v>13.0326</v>
      </c>
      <c r="Q21" s="184">
        <v>13.7102</v>
      </c>
      <c r="R21" s="184">
        <v>23.4223</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44413</v>
      </c>
      <c r="E22" s="184">
        <v>36.119999999999997</v>
      </c>
      <c r="F22" s="184">
        <v>8.3099999999999993E-2</v>
      </c>
      <c r="G22" s="184">
        <v>1.1765000000000001</v>
      </c>
      <c r="H22" s="184">
        <v>1.8325</v>
      </c>
      <c r="I22" s="184">
        <v>2.1493000000000002</v>
      </c>
      <c r="J22" s="184">
        <v>2.9647000000000001</v>
      </c>
      <c r="K22" s="184">
        <v>11.8613</v>
      </c>
      <c r="L22" s="184">
        <v>12.2088</v>
      </c>
      <c r="M22" s="184">
        <v>33.876899999999999</v>
      </c>
      <c r="N22" s="184">
        <v>42.766800000000003</v>
      </c>
      <c r="O22" s="184">
        <v>12.6683</v>
      </c>
      <c r="P22" s="184">
        <v>11.7278</v>
      </c>
      <c r="Q22" s="184">
        <v>11.304</v>
      </c>
      <c r="R22" s="184">
        <v>21.387899999999998</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44413</v>
      </c>
      <c r="E23" s="184">
        <v>169.90649999999999</v>
      </c>
      <c r="F23" s="184">
        <v>1.6199999999999999E-2</v>
      </c>
      <c r="G23" s="184">
        <v>1.1044</v>
      </c>
      <c r="H23" s="184">
        <v>1.5968</v>
      </c>
      <c r="I23" s="184">
        <v>1.7399</v>
      </c>
      <c r="J23" s="184">
        <v>2.1968999999999999</v>
      </c>
      <c r="K23" s="184">
        <v>10.5852</v>
      </c>
      <c r="L23" s="184">
        <v>12.242000000000001</v>
      </c>
      <c r="M23" s="184">
        <v>34.546199999999999</v>
      </c>
      <c r="N23" s="184">
        <v>46.499299999999998</v>
      </c>
      <c r="O23" s="184">
        <v>13.0204</v>
      </c>
      <c r="P23" s="184">
        <v>11.148199999999999</v>
      </c>
      <c r="Q23" s="184">
        <v>13.9657</v>
      </c>
      <c r="R23" s="184">
        <v>21.816400000000002</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44413</v>
      </c>
      <c r="E24" s="184">
        <v>186.31659999999999</v>
      </c>
      <c r="F24" s="184">
        <v>1.9099999999999999E-2</v>
      </c>
      <c r="G24" s="184">
        <v>1.1128</v>
      </c>
      <c r="H24" s="184">
        <v>1.6163000000000001</v>
      </c>
      <c r="I24" s="184">
        <v>1.7798</v>
      </c>
      <c r="J24" s="184">
        <v>2.2873999999999999</v>
      </c>
      <c r="K24" s="184">
        <v>10.8643</v>
      </c>
      <c r="L24" s="184">
        <v>12.801399999999999</v>
      </c>
      <c r="M24" s="184">
        <v>35.557600000000001</v>
      </c>
      <c r="N24" s="184">
        <v>47.971699999999998</v>
      </c>
      <c r="O24" s="184">
        <v>14.2081</v>
      </c>
      <c r="P24" s="184">
        <v>12.507899999999999</v>
      </c>
      <c r="Q24" s="184">
        <v>15.211</v>
      </c>
      <c r="R24" s="184">
        <v>23.0533</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44413</v>
      </c>
      <c r="E25" s="184">
        <v>75.728999999999999</v>
      </c>
      <c r="F25" s="184">
        <v>-4.6199999999999998E-2</v>
      </c>
      <c r="G25" s="184">
        <v>1.1838</v>
      </c>
      <c r="H25" s="184">
        <v>1.2486999999999999</v>
      </c>
      <c r="I25" s="184">
        <v>1.4930000000000001</v>
      </c>
      <c r="J25" s="184">
        <v>2.3170999999999999</v>
      </c>
      <c r="K25" s="184">
        <v>11.6387</v>
      </c>
      <c r="L25" s="184">
        <v>11.894399999999999</v>
      </c>
      <c r="M25" s="184">
        <v>36.813499999999998</v>
      </c>
      <c r="N25" s="184">
        <v>47.706299999999999</v>
      </c>
      <c r="O25" s="184">
        <v>13.020300000000001</v>
      </c>
      <c r="P25" s="184">
        <v>11.3277</v>
      </c>
      <c r="Q25" s="184">
        <v>13.188499999999999</v>
      </c>
      <c r="R25" s="184">
        <v>21.143899999999999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44413</v>
      </c>
      <c r="E26" s="184">
        <v>75.728999999999999</v>
      </c>
      <c r="F26" s="184">
        <v>-4.6199999999999998E-2</v>
      </c>
      <c r="G26" s="184">
        <v>1.1838</v>
      </c>
      <c r="H26" s="184">
        <v>1.2486999999999999</v>
      </c>
      <c r="I26" s="184">
        <v>1.4930000000000001</v>
      </c>
      <c r="J26" s="184">
        <v>2.3170999999999999</v>
      </c>
      <c r="K26" s="184">
        <v>11.6387</v>
      </c>
      <c r="L26" s="184">
        <v>11.894399999999999</v>
      </c>
      <c r="M26" s="184">
        <v>36.813499999999998</v>
      </c>
      <c r="N26" s="184">
        <v>47.706299999999999</v>
      </c>
      <c r="O26" s="184">
        <v>13.020300000000001</v>
      </c>
      <c r="P26" s="184">
        <v>12.8367</v>
      </c>
      <c r="Q26" s="184">
        <v>15.861599999999999</v>
      </c>
      <c r="R26" s="184">
        <v>21.143899999999999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44413</v>
      </c>
      <c r="E27" s="184">
        <v>80.031999999999996</v>
      </c>
      <c r="F27" s="184">
        <v>-4.3700000000000003E-2</v>
      </c>
      <c r="G27" s="184">
        <v>1.1898</v>
      </c>
      <c r="H27" s="184">
        <v>1.2615000000000001</v>
      </c>
      <c r="I27" s="184">
        <v>1.5184</v>
      </c>
      <c r="J27" s="184">
        <v>2.3727999999999998</v>
      </c>
      <c r="K27" s="184">
        <v>11.8187</v>
      </c>
      <c r="L27" s="184">
        <v>12.2468</v>
      </c>
      <c r="M27" s="184">
        <v>37.450600000000001</v>
      </c>
      <c r="N27" s="184">
        <v>48.628500000000003</v>
      </c>
      <c r="O27" s="184">
        <v>13.807600000000001</v>
      </c>
      <c r="P27" s="184">
        <v>12.1015</v>
      </c>
      <c r="Q27" s="184">
        <v>12.701499999999999</v>
      </c>
      <c r="R27" s="184">
        <v>21.905100000000001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44413</v>
      </c>
      <c r="E28" s="184">
        <v>80.031999999999996</v>
      </c>
      <c r="F28" s="184">
        <v>-4.3700000000000003E-2</v>
      </c>
      <c r="G28" s="184">
        <v>1.1898</v>
      </c>
      <c r="H28" s="184">
        <v>1.2615000000000001</v>
      </c>
      <c r="I28" s="184">
        <v>1.5184</v>
      </c>
      <c r="J28" s="184">
        <v>2.3727999999999998</v>
      </c>
      <c r="K28" s="184">
        <v>11.8187</v>
      </c>
      <c r="L28" s="184">
        <v>12.2468</v>
      </c>
      <c r="M28" s="184">
        <v>37.450600000000001</v>
      </c>
      <c r="N28" s="184">
        <v>48.628500000000003</v>
      </c>
      <c r="O28" s="184">
        <v>13.807600000000001</v>
      </c>
      <c r="P28" s="184">
        <v>13.834</v>
      </c>
      <c r="Q28" s="184">
        <v>16.174099999999999</v>
      </c>
      <c r="R28" s="184">
        <v>21.905100000000001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44413</v>
      </c>
      <c r="E29" s="184">
        <v>15.7393</v>
      </c>
      <c r="F29" s="184">
        <v>-9.9699999999999997E-2</v>
      </c>
      <c r="G29" s="184">
        <v>0.91879999999999995</v>
      </c>
      <c r="H29" s="184">
        <v>1.7915000000000001</v>
      </c>
      <c r="I29" s="184">
        <v>2.1111</v>
      </c>
      <c r="J29" s="184">
        <v>2.4154</v>
      </c>
      <c r="K29" s="184">
        <v>10.852600000000001</v>
      </c>
      <c r="L29" s="184">
        <v>9.7090999999999994</v>
      </c>
      <c r="M29" s="184">
        <v>27.810099999999998</v>
      </c>
      <c r="N29" s="184">
        <v>37.729399999999998</v>
      </c>
      <c r="O29" s="184"/>
      <c r="P29" s="184"/>
      <c r="Q29" s="184">
        <v>17.6599</v>
      </c>
      <c r="R29" s="184">
        <v>22.390799999999999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44413</v>
      </c>
      <c r="E30" s="184">
        <v>15.1275</v>
      </c>
      <c r="F30" s="184">
        <v>-0.1043</v>
      </c>
      <c r="G30" s="184">
        <v>0.90649999999999997</v>
      </c>
      <c r="H30" s="184">
        <v>1.7632000000000001</v>
      </c>
      <c r="I30" s="184">
        <v>2.0529000000000002</v>
      </c>
      <c r="J30" s="184">
        <v>2.2839999999999998</v>
      </c>
      <c r="K30" s="184">
        <v>10.4399</v>
      </c>
      <c r="L30" s="184">
        <v>8.9046000000000003</v>
      </c>
      <c r="M30" s="184">
        <v>26.397500000000001</v>
      </c>
      <c r="N30" s="184">
        <v>35.705500000000001</v>
      </c>
      <c r="O30" s="184"/>
      <c r="P30" s="184"/>
      <c r="Q30" s="184">
        <v>15.9992</v>
      </c>
      <c r="R30" s="184">
        <v>20.6099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44413</v>
      </c>
      <c r="E31" s="184">
        <v>197.11</v>
      </c>
      <c r="F31" s="184">
        <v>0.19320000000000001</v>
      </c>
      <c r="G31" s="184">
        <v>1.0612999999999999</v>
      </c>
      <c r="H31" s="184">
        <v>1.9762999999999999</v>
      </c>
      <c r="I31" s="184">
        <v>4.1532</v>
      </c>
      <c r="J31" s="184">
        <v>4.7232000000000003</v>
      </c>
      <c r="K31" s="184">
        <v>12.944100000000001</v>
      </c>
      <c r="L31" s="184">
        <v>18.920100000000001</v>
      </c>
      <c r="M31" s="184">
        <v>52.055900000000001</v>
      </c>
      <c r="N31" s="184">
        <v>54.924199999999999</v>
      </c>
      <c r="O31" s="184">
        <v>15.2742</v>
      </c>
      <c r="P31" s="184">
        <v>14.135400000000001</v>
      </c>
      <c r="Q31" s="184">
        <v>14.676</v>
      </c>
      <c r="R31" s="184">
        <v>23.9361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44413</v>
      </c>
      <c r="E32" s="184">
        <v>213.81</v>
      </c>
      <c r="F32" s="184">
        <v>0.1968</v>
      </c>
      <c r="G32" s="184">
        <v>1.0634999999999999</v>
      </c>
      <c r="H32" s="184">
        <v>1.9891000000000001</v>
      </c>
      <c r="I32" s="184">
        <v>4.1704999999999997</v>
      </c>
      <c r="J32" s="184">
        <v>4.7625999999999999</v>
      </c>
      <c r="K32" s="184">
        <v>13.0731</v>
      </c>
      <c r="L32" s="184">
        <v>19.200500000000002</v>
      </c>
      <c r="M32" s="184">
        <v>52.590600000000002</v>
      </c>
      <c r="N32" s="184">
        <v>55.679299999999998</v>
      </c>
      <c r="O32" s="184">
        <v>15.986499999999999</v>
      </c>
      <c r="P32" s="184">
        <v>15.1937</v>
      </c>
      <c r="Q32" s="184">
        <v>16.821899999999999</v>
      </c>
      <c r="R32" s="184">
        <v>24.557300000000001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44413</v>
      </c>
      <c r="E33" s="184">
        <v>14.9985</v>
      </c>
      <c r="F33" s="184">
        <v>-3.2000000000000001E-2</v>
      </c>
      <c r="G33" s="184">
        <v>1.0347</v>
      </c>
      <c r="H33" s="184">
        <v>1.2632000000000001</v>
      </c>
      <c r="I33" s="184">
        <v>1.3939999999999999</v>
      </c>
      <c r="J33" s="184">
        <v>1.8954</v>
      </c>
      <c r="K33" s="184">
        <v>7.7245999999999997</v>
      </c>
      <c r="L33" s="184">
        <v>9.2030999999999992</v>
      </c>
      <c r="M33" s="184">
        <v>23.199100000000001</v>
      </c>
      <c r="N33" s="184">
        <v>30.3141</v>
      </c>
      <c r="O33" s="184">
        <v>7.0773000000000001</v>
      </c>
      <c r="P33" s="184"/>
      <c r="Q33" s="184">
        <v>8.8435000000000006</v>
      </c>
      <c r="R33" s="184">
        <v>18.213999999999999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44413</v>
      </c>
      <c r="E34" s="184">
        <v>16.0671</v>
      </c>
      <c r="F34" s="184">
        <v>-2.9899999999999999E-2</v>
      </c>
      <c r="G34" s="184">
        <v>1.0414000000000001</v>
      </c>
      <c r="H34" s="184">
        <v>1.2803</v>
      </c>
      <c r="I34" s="184">
        <v>1.4286000000000001</v>
      </c>
      <c r="J34" s="184">
        <v>1.9738</v>
      </c>
      <c r="K34" s="184">
        <v>7.9691000000000001</v>
      </c>
      <c r="L34" s="184">
        <v>9.6364000000000001</v>
      </c>
      <c r="M34" s="184">
        <v>23.9497</v>
      </c>
      <c r="N34" s="184">
        <v>31.396000000000001</v>
      </c>
      <c r="O34" s="184">
        <v>8.2896999999999998</v>
      </c>
      <c r="P34" s="184"/>
      <c r="Q34" s="184">
        <v>10.4208</v>
      </c>
      <c r="R34" s="184">
        <v>19.232299999999999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44413</v>
      </c>
      <c r="E35" s="184">
        <v>17.62</v>
      </c>
      <c r="F35" s="184">
        <v>0.39889999999999998</v>
      </c>
      <c r="G35" s="184">
        <v>1.2644</v>
      </c>
      <c r="H35" s="184">
        <v>2.4419</v>
      </c>
      <c r="I35" s="184">
        <v>2.3822999999999999</v>
      </c>
      <c r="J35" s="184">
        <v>4.0141999999999998</v>
      </c>
      <c r="K35" s="184">
        <v>14.267200000000001</v>
      </c>
      <c r="L35" s="184">
        <v>17.938400000000001</v>
      </c>
      <c r="M35" s="184">
        <v>38.521999999999998</v>
      </c>
      <c r="N35" s="184">
        <v>50.985399999999998</v>
      </c>
      <c r="O35" s="184">
        <v>12.936299999999999</v>
      </c>
      <c r="P35" s="184"/>
      <c r="Q35" s="184">
        <v>13.1044</v>
      </c>
      <c r="R35" s="184">
        <v>25.2773</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44413</v>
      </c>
      <c r="E36" s="184">
        <v>16.41</v>
      </c>
      <c r="F36" s="184">
        <v>0.36699999999999999</v>
      </c>
      <c r="G36" s="184">
        <v>1.2338</v>
      </c>
      <c r="H36" s="184">
        <v>2.3706</v>
      </c>
      <c r="I36" s="184">
        <v>2.3067000000000002</v>
      </c>
      <c r="J36" s="184">
        <v>3.8607999999999998</v>
      </c>
      <c r="K36" s="184">
        <v>13.879300000000001</v>
      </c>
      <c r="L36" s="184">
        <v>17.130600000000001</v>
      </c>
      <c r="M36" s="184">
        <v>37.2074</v>
      </c>
      <c r="N36" s="184">
        <v>49.046300000000002</v>
      </c>
      <c r="O36" s="184">
        <v>11.3985</v>
      </c>
      <c r="P36" s="184"/>
      <c r="Q36" s="184">
        <v>11.368600000000001</v>
      </c>
      <c r="R36" s="184">
        <v>23.6312</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44413</v>
      </c>
      <c r="E37" s="184">
        <v>14.612</v>
      </c>
      <c r="F37" s="184">
        <v>4.3099999999999999E-2</v>
      </c>
      <c r="G37" s="184">
        <v>1.5004</v>
      </c>
      <c r="H37" s="184">
        <v>1.8072999999999999</v>
      </c>
      <c r="I37" s="184">
        <v>1.7776000000000001</v>
      </c>
      <c r="J37" s="184">
        <v>2.4498000000000002</v>
      </c>
      <c r="K37" s="184">
        <v>7.5621999999999998</v>
      </c>
      <c r="L37" s="184">
        <v>8.3204999999999991</v>
      </c>
      <c r="M37" s="184">
        <v>25.2121</v>
      </c>
      <c r="N37" s="184">
        <v>37.210900000000002</v>
      </c>
      <c r="O37" s="184"/>
      <c r="P37" s="184"/>
      <c r="Q37" s="184">
        <v>15.4078</v>
      </c>
      <c r="R37" s="184">
        <v>19.049399999999999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44413</v>
      </c>
      <c r="E38" s="184">
        <v>13.8492</v>
      </c>
      <c r="F38" s="184">
        <v>3.8300000000000001E-2</v>
      </c>
      <c r="G38" s="184">
        <v>1.4845999999999999</v>
      </c>
      <c r="H38" s="184">
        <v>1.7686999999999999</v>
      </c>
      <c r="I38" s="184">
        <v>1.7</v>
      </c>
      <c r="J38" s="184">
        <v>2.2783000000000002</v>
      </c>
      <c r="K38" s="184">
        <v>7.0336999999999996</v>
      </c>
      <c r="L38" s="184">
        <v>7.2667000000000002</v>
      </c>
      <c r="M38" s="184">
        <v>23.3705</v>
      </c>
      <c r="N38" s="184">
        <v>34.517000000000003</v>
      </c>
      <c r="O38" s="184"/>
      <c r="P38" s="184"/>
      <c r="Q38" s="184">
        <v>13.093299999999999</v>
      </c>
      <c r="R38" s="184">
        <v>16.6754</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44413</v>
      </c>
      <c r="E39" s="184">
        <v>14.6927</v>
      </c>
      <c r="F39" s="184">
        <v>-0.1875</v>
      </c>
      <c r="G39" s="184">
        <v>0.52959999999999996</v>
      </c>
      <c r="H39" s="184">
        <v>0.98080000000000001</v>
      </c>
      <c r="I39" s="184">
        <v>1.1351</v>
      </c>
      <c r="J39" s="184">
        <v>3.0242</v>
      </c>
      <c r="K39" s="184">
        <v>11.764699999999999</v>
      </c>
      <c r="L39" s="184">
        <v>11.1761</v>
      </c>
      <c r="M39" s="184">
        <v>27.396999999999998</v>
      </c>
      <c r="N39" s="184">
        <v>36.034700000000001</v>
      </c>
      <c r="O39" s="184">
        <v>12.257199999999999</v>
      </c>
      <c r="P39" s="184"/>
      <c r="Q39" s="184">
        <v>13.2087</v>
      </c>
      <c r="R39" s="184">
        <v>20.0686</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44413</v>
      </c>
      <c r="E40" s="184">
        <v>14.014200000000001</v>
      </c>
      <c r="F40" s="184">
        <v>-0.1923</v>
      </c>
      <c r="G40" s="184">
        <v>0.51570000000000005</v>
      </c>
      <c r="H40" s="184">
        <v>0.94869999999999999</v>
      </c>
      <c r="I40" s="184">
        <v>1.071</v>
      </c>
      <c r="J40" s="184">
        <v>2.8837000000000002</v>
      </c>
      <c r="K40" s="184">
        <v>11.311299999999999</v>
      </c>
      <c r="L40" s="184">
        <v>10.259499999999999</v>
      </c>
      <c r="M40" s="184">
        <v>25.817699999999999</v>
      </c>
      <c r="N40" s="184">
        <v>33.803699999999999</v>
      </c>
      <c r="O40" s="184">
        <v>10.5669</v>
      </c>
      <c r="P40" s="184"/>
      <c r="Q40" s="184">
        <v>11.496</v>
      </c>
      <c r="R40" s="184">
        <v>18.2545</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44413</v>
      </c>
      <c r="E41" s="184">
        <v>195.77286882952899</v>
      </c>
      <c r="F41" s="184">
        <v>-4.4400000000000002E-2</v>
      </c>
      <c r="G41" s="184">
        <v>0.82069999999999999</v>
      </c>
      <c r="H41" s="184">
        <v>2.0727000000000002</v>
      </c>
      <c r="I41" s="184">
        <v>2.7416999999999998</v>
      </c>
      <c r="J41" s="184">
        <v>3.7645</v>
      </c>
      <c r="K41" s="184">
        <v>9.9619</v>
      </c>
      <c r="L41" s="184">
        <v>13.189299999999999</v>
      </c>
      <c r="M41" s="184">
        <v>36.375399999999999</v>
      </c>
      <c r="N41" s="184">
        <v>47.021099999999997</v>
      </c>
      <c r="O41" s="184">
        <v>12.5722</v>
      </c>
      <c r="P41" s="184">
        <v>10.776</v>
      </c>
      <c r="Q41" s="184">
        <v>11.9428</v>
      </c>
      <c r="R41" s="184">
        <v>29.8978</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44413</v>
      </c>
      <c r="E42" s="184">
        <v>71.336299999999994</v>
      </c>
      <c r="F42" s="184">
        <v>-4.2200000000000001E-2</v>
      </c>
      <c r="G42" s="184">
        <v>0.82730000000000004</v>
      </c>
      <c r="H42" s="184">
        <v>2.0880999999999998</v>
      </c>
      <c r="I42" s="184">
        <v>2.7724000000000002</v>
      </c>
      <c r="J42" s="184">
        <v>3.8332999999999999</v>
      </c>
      <c r="K42" s="184">
        <v>10.1784</v>
      </c>
      <c r="L42" s="184">
        <v>13.6279</v>
      </c>
      <c r="M42" s="184">
        <v>37.172499999999999</v>
      </c>
      <c r="N42" s="184">
        <v>48.171199999999999</v>
      </c>
      <c r="O42" s="184">
        <v>13.707700000000001</v>
      </c>
      <c r="P42" s="184">
        <v>11.5928</v>
      </c>
      <c r="Q42" s="184">
        <v>12.9697</v>
      </c>
      <c r="R42" s="184">
        <v>30.947600000000001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44413</v>
      </c>
      <c r="E43" s="184">
        <v>37.542000000000002</v>
      </c>
      <c r="F43" s="184">
        <v>-0.12770000000000001</v>
      </c>
      <c r="G43" s="184">
        <v>0.78120000000000001</v>
      </c>
      <c r="H43" s="184">
        <v>2.0746000000000002</v>
      </c>
      <c r="I43" s="184">
        <v>2.044</v>
      </c>
      <c r="J43" s="184">
        <v>2.3361000000000001</v>
      </c>
      <c r="K43" s="184">
        <v>9.8714999999999993</v>
      </c>
      <c r="L43" s="184">
        <v>13.553699999999999</v>
      </c>
      <c r="M43" s="184">
        <v>35.330399999999997</v>
      </c>
      <c r="N43" s="184">
        <v>50.704500000000003</v>
      </c>
      <c r="O43" s="184">
        <v>15.1214</v>
      </c>
      <c r="P43" s="184">
        <v>12.901</v>
      </c>
      <c r="Q43" s="184">
        <v>11.784700000000001</v>
      </c>
      <c r="R43" s="184">
        <v>25.6</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44413</v>
      </c>
      <c r="E44" s="184">
        <v>41.768000000000001</v>
      </c>
      <c r="F44" s="184">
        <v>-0.12429999999999999</v>
      </c>
      <c r="G44" s="184">
        <v>0.79390000000000005</v>
      </c>
      <c r="H44" s="184">
        <v>2.1023000000000001</v>
      </c>
      <c r="I44" s="184">
        <v>2.0998000000000001</v>
      </c>
      <c r="J44" s="184">
        <v>2.4579</v>
      </c>
      <c r="K44" s="184">
        <v>10.2494</v>
      </c>
      <c r="L44" s="184">
        <v>14.3139</v>
      </c>
      <c r="M44" s="184">
        <v>36.679900000000004</v>
      </c>
      <c r="N44" s="184">
        <v>52.6999</v>
      </c>
      <c r="O44" s="184">
        <v>16.583500000000001</v>
      </c>
      <c r="P44" s="184">
        <v>14.429600000000001</v>
      </c>
      <c r="Q44" s="184">
        <v>13.324400000000001</v>
      </c>
      <c r="R44" s="184">
        <v>27.234100000000002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44413</v>
      </c>
      <c r="E45" s="184">
        <v>147.391883183527</v>
      </c>
      <c r="F45" s="184">
        <v>-0.1313</v>
      </c>
      <c r="G45" s="184">
        <v>0.78110000000000002</v>
      </c>
      <c r="H45" s="184">
        <v>2.0727000000000002</v>
      </c>
      <c r="I45" s="184">
        <v>2.0444</v>
      </c>
      <c r="J45" s="184">
        <v>2.3331</v>
      </c>
      <c r="K45" s="184">
        <v>9.8704999999999998</v>
      </c>
      <c r="L45" s="184">
        <v>13.5519</v>
      </c>
      <c r="M45" s="184">
        <v>35.325099999999999</v>
      </c>
      <c r="N45" s="184">
        <v>50.693899999999999</v>
      </c>
      <c r="O45" s="184">
        <v>14.708600000000001</v>
      </c>
      <c r="P45" s="184">
        <v>12.5748</v>
      </c>
      <c r="Q45" s="184">
        <v>13.193899999999999</v>
      </c>
      <c r="R45" s="184">
        <v>25.4605</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44413</v>
      </c>
      <c r="E46" s="184">
        <v>73.064241126134604</v>
      </c>
      <c r="F46" s="184">
        <v>-0.12089999999999999</v>
      </c>
      <c r="G46" s="184">
        <v>0.79520000000000002</v>
      </c>
      <c r="H46" s="184">
        <v>2.1015000000000001</v>
      </c>
      <c r="I46" s="184">
        <v>2.1015000000000001</v>
      </c>
      <c r="J46" s="184">
        <v>2.4569999999999999</v>
      </c>
      <c r="K46" s="184">
        <v>10.252800000000001</v>
      </c>
      <c r="L46" s="184">
        <v>14.313800000000001</v>
      </c>
      <c r="M46" s="184">
        <v>36.683799999999998</v>
      </c>
      <c r="N46" s="184">
        <v>52.689700000000002</v>
      </c>
      <c r="O46" s="184">
        <v>16.242000000000001</v>
      </c>
      <c r="P46" s="184">
        <v>14.1394</v>
      </c>
      <c r="Q46" s="184">
        <v>14.1602</v>
      </c>
      <c r="R46" s="184">
        <v>27.089600000000001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44413</v>
      </c>
      <c r="E47" s="184">
        <v>39.21</v>
      </c>
      <c r="F47" s="184">
        <v>-0.1095</v>
      </c>
      <c r="G47" s="184">
        <v>0.74250000000000005</v>
      </c>
      <c r="H47" s="184">
        <v>1.5698000000000001</v>
      </c>
      <c r="I47" s="184">
        <v>2.4375</v>
      </c>
      <c r="J47" s="184">
        <v>3.9666999999999999</v>
      </c>
      <c r="K47" s="184">
        <v>10.6221</v>
      </c>
      <c r="L47" s="184">
        <v>11.6744</v>
      </c>
      <c r="M47" s="184">
        <v>28.912400000000002</v>
      </c>
      <c r="N47" s="184">
        <v>39.472799999999999</v>
      </c>
      <c r="O47" s="184">
        <v>11.4368</v>
      </c>
      <c r="P47" s="184">
        <v>12.092700000000001</v>
      </c>
      <c r="Q47" s="184">
        <v>15.292</v>
      </c>
      <c r="R47" s="184">
        <v>21.115200000000002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44413</v>
      </c>
      <c r="E48" s="184">
        <v>35.942999999999998</v>
      </c>
      <c r="F48" s="184">
        <v>-0.11119999999999999</v>
      </c>
      <c r="G48" s="184">
        <v>0.73709999999999998</v>
      </c>
      <c r="H48" s="184">
        <v>1.5510999999999999</v>
      </c>
      <c r="I48" s="184">
        <v>2.4016999999999999</v>
      </c>
      <c r="J48" s="184">
        <v>3.8815</v>
      </c>
      <c r="K48" s="184">
        <v>10.3392</v>
      </c>
      <c r="L48" s="184">
        <v>11.1204</v>
      </c>
      <c r="M48" s="184">
        <v>27.938300000000002</v>
      </c>
      <c r="N48" s="184">
        <v>38.051200000000001</v>
      </c>
      <c r="O48" s="184">
        <v>10.2948</v>
      </c>
      <c r="P48" s="184">
        <v>10.9214</v>
      </c>
      <c r="Q48" s="184">
        <v>12.9594</v>
      </c>
      <c r="R48" s="184">
        <v>19.8489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44413</v>
      </c>
      <c r="E49" s="184">
        <v>133.48390000000001</v>
      </c>
      <c r="F49" s="184">
        <v>-5.5E-2</v>
      </c>
      <c r="G49" s="184">
        <v>1.2629999999999999</v>
      </c>
      <c r="H49" s="184">
        <v>2.1652999999999998</v>
      </c>
      <c r="I49" s="184">
        <v>2.3142999999999998</v>
      </c>
      <c r="J49" s="184">
        <v>2.133</v>
      </c>
      <c r="K49" s="184">
        <v>10.0875</v>
      </c>
      <c r="L49" s="184">
        <v>8.9184000000000001</v>
      </c>
      <c r="M49" s="184">
        <v>22.088699999999999</v>
      </c>
      <c r="N49" s="184">
        <v>31.444400000000002</v>
      </c>
      <c r="O49" s="184">
        <v>11.436400000000001</v>
      </c>
      <c r="P49" s="184">
        <v>9.2238000000000007</v>
      </c>
      <c r="Q49" s="184">
        <v>8.8333999999999993</v>
      </c>
      <c r="R49" s="184">
        <v>15.418699999999999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44413</v>
      </c>
      <c r="E50" s="184">
        <v>145.10339999999999</v>
      </c>
      <c r="F50" s="184">
        <v>-5.1700000000000003E-2</v>
      </c>
      <c r="G50" s="184">
        <v>1.2732000000000001</v>
      </c>
      <c r="H50" s="184">
        <v>2.1892999999999998</v>
      </c>
      <c r="I50" s="184">
        <v>2.3624000000000001</v>
      </c>
      <c r="J50" s="184">
        <v>2.2393000000000001</v>
      </c>
      <c r="K50" s="184">
        <v>10.4278</v>
      </c>
      <c r="L50" s="184">
        <v>9.5812000000000008</v>
      </c>
      <c r="M50" s="184">
        <v>23.192599999999999</v>
      </c>
      <c r="N50" s="184">
        <v>33.025199999999998</v>
      </c>
      <c r="O50" s="184">
        <v>12.6435</v>
      </c>
      <c r="P50" s="184">
        <v>10.5341</v>
      </c>
      <c r="Q50" s="184">
        <v>10.8431</v>
      </c>
      <c r="R50" s="184">
        <v>16.7348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44413</v>
      </c>
      <c r="E51" s="184">
        <v>16.502199999999998</v>
      </c>
      <c r="F51" s="184">
        <v>-0.16520000000000001</v>
      </c>
      <c r="G51" s="184">
        <v>0.81130000000000002</v>
      </c>
      <c r="H51" s="184">
        <v>1.4833000000000001</v>
      </c>
      <c r="I51" s="184">
        <v>2.0985999999999998</v>
      </c>
      <c r="J51" s="184">
        <v>3.1697000000000002</v>
      </c>
      <c r="K51" s="184">
        <v>13.161300000000001</v>
      </c>
      <c r="L51" s="184">
        <v>17.6493</v>
      </c>
      <c r="M51" s="184">
        <v>40.186599999999999</v>
      </c>
      <c r="N51" s="184">
        <v>50.207099999999997</v>
      </c>
      <c r="O51" s="184"/>
      <c r="P51" s="184"/>
      <c r="Q51" s="184">
        <v>27.689</v>
      </c>
      <c r="R51" s="184">
        <v>28.7258</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44413</v>
      </c>
      <c r="E52" s="184">
        <v>15.8873</v>
      </c>
      <c r="F52" s="184">
        <v>-0.1709</v>
      </c>
      <c r="G52" s="184">
        <v>0.79430000000000001</v>
      </c>
      <c r="H52" s="184">
        <v>1.4442999999999999</v>
      </c>
      <c r="I52" s="184">
        <v>2.0209000000000001</v>
      </c>
      <c r="J52" s="184">
        <v>2.9964</v>
      </c>
      <c r="K52" s="184">
        <v>12.604799999999999</v>
      </c>
      <c r="L52" s="184">
        <v>16.539000000000001</v>
      </c>
      <c r="M52" s="184">
        <v>38.232199999999999</v>
      </c>
      <c r="N52" s="184">
        <v>47.4405</v>
      </c>
      <c r="O52" s="184"/>
      <c r="P52" s="184"/>
      <c r="Q52" s="184">
        <v>25.3447</v>
      </c>
      <c r="R52" s="184">
        <v>26.367599999999999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44413</v>
      </c>
      <c r="E57" s="184">
        <v>23.402999999999999</v>
      </c>
      <c r="F57" s="184">
        <v>-0.21740000000000001</v>
      </c>
      <c r="G57" s="184">
        <v>0.88370000000000004</v>
      </c>
      <c r="H57" s="184">
        <v>1.8629</v>
      </c>
      <c r="I57" s="184">
        <v>2.6177000000000001</v>
      </c>
      <c r="J57" s="184">
        <v>3.2789000000000001</v>
      </c>
      <c r="K57" s="184">
        <v>12.0511</v>
      </c>
      <c r="L57" s="184">
        <v>12.638999999999999</v>
      </c>
      <c r="M57" s="184">
        <v>32.790500000000002</v>
      </c>
      <c r="N57" s="184">
        <v>42.562100000000001</v>
      </c>
      <c r="O57" s="184">
        <v>16.162800000000001</v>
      </c>
      <c r="P57" s="184">
        <v>15.894</v>
      </c>
      <c r="Q57" s="184">
        <v>15.1578</v>
      </c>
      <c r="R57" s="184">
        <v>23.6373</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44413</v>
      </c>
      <c r="E58" s="184">
        <v>21.167999999999999</v>
      </c>
      <c r="F58" s="184">
        <v>-0.2215</v>
      </c>
      <c r="G58" s="184">
        <v>0.87209999999999999</v>
      </c>
      <c r="H58" s="184">
        <v>1.8329</v>
      </c>
      <c r="I58" s="184">
        <v>2.5581</v>
      </c>
      <c r="J58" s="184">
        <v>3.1478000000000002</v>
      </c>
      <c r="K58" s="184">
        <v>11.639699999999999</v>
      </c>
      <c r="L58" s="184">
        <v>11.840199999999999</v>
      </c>
      <c r="M58" s="184">
        <v>31.355899999999998</v>
      </c>
      <c r="N58" s="184">
        <v>40.4925</v>
      </c>
      <c r="O58" s="184">
        <v>14.3834</v>
      </c>
      <c r="P58" s="184">
        <v>13.9794</v>
      </c>
      <c r="Q58" s="184">
        <v>13.255100000000001</v>
      </c>
      <c r="R58" s="184">
        <v>21.7958</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44413</v>
      </c>
      <c r="E59" s="184">
        <v>15.5236</v>
      </c>
      <c r="F59" s="184">
        <v>-1.4800000000000001E-2</v>
      </c>
      <c r="G59" s="184">
        <v>0.58440000000000003</v>
      </c>
      <c r="H59" s="184">
        <v>2.4552</v>
      </c>
      <c r="I59" s="184">
        <v>2.9765000000000001</v>
      </c>
      <c r="J59" s="184">
        <v>2.6842999999999999</v>
      </c>
      <c r="K59" s="184">
        <v>9.0853000000000002</v>
      </c>
      <c r="L59" s="184">
        <v>7.2775999999999996</v>
      </c>
      <c r="M59" s="184">
        <v>23.554200000000002</v>
      </c>
      <c r="N59" s="184">
        <v>32.430199999999999</v>
      </c>
      <c r="O59" s="184"/>
      <c r="P59" s="184"/>
      <c r="Q59" s="184">
        <v>16.416699999999999</v>
      </c>
      <c r="R59" s="184">
        <v>22.856000000000002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44413</v>
      </c>
      <c r="E60" s="184">
        <v>14.818300000000001</v>
      </c>
      <c r="F60" s="184">
        <v>-1.9599999999999999E-2</v>
      </c>
      <c r="G60" s="184">
        <v>0.57079999999999997</v>
      </c>
      <c r="H60" s="184">
        <v>2.4239999999999999</v>
      </c>
      <c r="I60" s="184">
        <v>2.9134000000000002</v>
      </c>
      <c r="J60" s="184">
        <v>2.5467</v>
      </c>
      <c r="K60" s="184">
        <v>8.6480999999999995</v>
      </c>
      <c r="L60" s="184">
        <v>6.4371999999999998</v>
      </c>
      <c r="M60" s="184">
        <v>22.090900000000001</v>
      </c>
      <c r="N60" s="184">
        <v>30.275400000000001</v>
      </c>
      <c r="O60" s="184"/>
      <c r="P60" s="184"/>
      <c r="Q60" s="184">
        <v>14.560600000000001</v>
      </c>
      <c r="R60" s="184">
        <v>20.853400000000001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44413</v>
      </c>
      <c r="E61" s="184">
        <v>14.2415</v>
      </c>
      <c r="F61" s="184">
        <v>-8.3999999999999995E-3</v>
      </c>
      <c r="G61" s="184">
        <v>1.1384000000000001</v>
      </c>
      <c r="H61" s="184">
        <v>1.8166</v>
      </c>
      <c r="I61" s="184">
        <v>2.1217999999999999</v>
      </c>
      <c r="J61" s="184">
        <v>2.8178000000000001</v>
      </c>
      <c r="K61" s="184">
        <v>10.0121</v>
      </c>
      <c r="L61" s="184">
        <v>10.4892</v>
      </c>
      <c r="M61" s="184">
        <v>26.424800000000001</v>
      </c>
      <c r="N61" s="184">
        <v>33.261299999999999</v>
      </c>
      <c r="O61" s="184">
        <v>11.4481</v>
      </c>
      <c r="P61" s="184"/>
      <c r="Q61" s="184">
        <v>11.4245</v>
      </c>
      <c r="R61" s="184">
        <v>17.944600000000001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44413</v>
      </c>
      <c r="E62" s="184">
        <v>13.4528</v>
      </c>
      <c r="F62" s="184">
        <v>-1.34E-2</v>
      </c>
      <c r="G62" s="184">
        <v>1.123</v>
      </c>
      <c r="H62" s="184">
        <v>1.7794000000000001</v>
      </c>
      <c r="I62" s="184">
        <v>2.0480999999999998</v>
      </c>
      <c r="J62" s="184">
        <v>2.6570999999999998</v>
      </c>
      <c r="K62" s="184">
        <v>9.4916</v>
      </c>
      <c r="L62" s="184">
        <v>9.4587000000000003</v>
      </c>
      <c r="M62" s="184">
        <v>24.663399999999999</v>
      </c>
      <c r="N62" s="184">
        <v>30.774799999999999</v>
      </c>
      <c r="O62" s="184">
        <v>9.4678000000000004</v>
      </c>
      <c r="P62" s="184"/>
      <c r="Q62" s="184">
        <v>9.4991000000000003</v>
      </c>
      <c r="R62" s="184">
        <v>15.8649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44413</v>
      </c>
      <c r="E63" s="184">
        <v>63.278799999999997</v>
      </c>
      <c r="F63" s="184">
        <v>0.158</v>
      </c>
      <c r="G63" s="184">
        <v>1.4459</v>
      </c>
      <c r="H63" s="184">
        <v>2.246</v>
      </c>
      <c r="I63" s="184">
        <v>1.9012</v>
      </c>
      <c r="J63" s="184">
        <v>1.8271999999999999</v>
      </c>
      <c r="K63" s="184">
        <v>10.4649</v>
      </c>
      <c r="L63" s="184">
        <v>14.2895</v>
      </c>
      <c r="M63" s="184">
        <v>38.209800000000001</v>
      </c>
      <c r="N63" s="184">
        <v>47.1843</v>
      </c>
      <c r="O63" s="184">
        <v>4.3418000000000001</v>
      </c>
      <c r="P63" s="184">
        <v>7.3655999999999997</v>
      </c>
      <c r="Q63" s="184">
        <v>12.0906</v>
      </c>
      <c r="R63" s="184">
        <v>12.433199999999999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44413</v>
      </c>
      <c r="E64" s="184">
        <v>69.127499999999998</v>
      </c>
      <c r="F64" s="184">
        <v>0.16</v>
      </c>
      <c r="G64" s="184">
        <v>1.4521999999999999</v>
      </c>
      <c r="H64" s="184">
        <v>2.2605</v>
      </c>
      <c r="I64" s="184">
        <v>1.9298999999999999</v>
      </c>
      <c r="J64" s="184">
        <v>1.8908</v>
      </c>
      <c r="K64" s="184">
        <v>10.6768</v>
      </c>
      <c r="L64" s="184">
        <v>14.7539</v>
      </c>
      <c r="M64" s="184">
        <v>39.038899999999998</v>
      </c>
      <c r="N64" s="184">
        <v>48.348999999999997</v>
      </c>
      <c r="O64" s="184">
        <v>5.2054</v>
      </c>
      <c r="P64" s="184">
        <v>8.5561000000000007</v>
      </c>
      <c r="Q64" s="184">
        <v>12.153600000000001</v>
      </c>
      <c r="R64" s="184">
        <v>13.312200000000001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44413</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44413</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44413</v>
      </c>
      <c r="E69" s="184">
        <v>94.75</v>
      </c>
      <c r="F69" s="184">
        <v>7.3899999999999993E-2</v>
      </c>
      <c r="G69" s="184">
        <v>0.46650000000000003</v>
      </c>
      <c r="H69" s="184">
        <v>1.9803999999999999</v>
      </c>
      <c r="I69" s="184">
        <v>2.0352999999999999</v>
      </c>
      <c r="J69" s="184">
        <v>2.6099000000000001</v>
      </c>
      <c r="K69" s="184">
        <v>10.987500000000001</v>
      </c>
      <c r="L69" s="184">
        <v>15.1416</v>
      </c>
      <c r="M69" s="184">
        <v>32.517499999999998</v>
      </c>
      <c r="N69" s="184">
        <v>42.032699999999998</v>
      </c>
      <c r="O69" s="184">
        <v>11.1663</v>
      </c>
      <c r="P69" s="184">
        <v>10.235900000000001</v>
      </c>
      <c r="Q69" s="184">
        <v>13.7035</v>
      </c>
      <c r="R69" s="184">
        <v>20.657499999999999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44413</v>
      </c>
      <c r="E70" s="184">
        <v>106.15</v>
      </c>
      <c r="F70" s="184">
        <v>7.5399999999999995E-2</v>
      </c>
      <c r="G70" s="184">
        <v>0.48280000000000001</v>
      </c>
      <c r="H70" s="184">
        <v>2.0183</v>
      </c>
      <c r="I70" s="184">
        <v>2.0968</v>
      </c>
      <c r="J70" s="184">
        <v>2.7688999999999999</v>
      </c>
      <c r="K70" s="184">
        <v>11.4787</v>
      </c>
      <c r="L70" s="184">
        <v>16.1252</v>
      </c>
      <c r="M70" s="184">
        <v>34.197200000000002</v>
      </c>
      <c r="N70" s="184">
        <v>44.3628</v>
      </c>
      <c r="O70" s="184">
        <v>12.9099</v>
      </c>
      <c r="P70" s="184">
        <v>11.897500000000001</v>
      </c>
      <c r="Q70" s="184">
        <v>13.0883</v>
      </c>
      <c r="R70" s="184">
        <v>22.636800000000001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44413</v>
      </c>
      <c r="E71" s="184">
        <v>105.2</v>
      </c>
      <c r="F71" s="184">
        <v>-8.5500000000000007E-2</v>
      </c>
      <c r="G71" s="184">
        <v>0.9597</v>
      </c>
      <c r="H71" s="184">
        <v>1.8985000000000001</v>
      </c>
      <c r="I71" s="184">
        <v>2.7042999999999999</v>
      </c>
      <c r="J71" s="184">
        <v>3.4211999999999998</v>
      </c>
      <c r="K71" s="184">
        <v>10.970499999999999</v>
      </c>
      <c r="L71" s="184">
        <v>11.5116</v>
      </c>
      <c r="M71" s="184">
        <v>31.713999999999999</v>
      </c>
      <c r="N71" s="184">
        <v>40.679299999999998</v>
      </c>
      <c r="O71" s="184">
        <v>10.777799999999999</v>
      </c>
      <c r="P71" s="184">
        <v>13.5702</v>
      </c>
      <c r="Q71" s="184">
        <v>11.5259</v>
      </c>
      <c r="R71" s="184">
        <v>20.870200000000001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44413</v>
      </c>
      <c r="E72" s="184">
        <v>115.09</v>
      </c>
      <c r="F72" s="184">
        <v>-7.8100000000000003E-2</v>
      </c>
      <c r="G72" s="184">
        <v>0.97389999999999999</v>
      </c>
      <c r="H72" s="184">
        <v>1.9307000000000001</v>
      </c>
      <c r="I72" s="184">
        <v>2.7589000000000001</v>
      </c>
      <c r="J72" s="184">
        <v>3.5354000000000001</v>
      </c>
      <c r="K72" s="184">
        <v>11.3164</v>
      </c>
      <c r="L72" s="184">
        <v>12.195399999999999</v>
      </c>
      <c r="M72" s="184">
        <v>32.929099999999998</v>
      </c>
      <c r="N72" s="184">
        <v>42.420499999999997</v>
      </c>
      <c r="O72" s="184">
        <v>12.1242</v>
      </c>
      <c r="P72" s="184">
        <v>14.9671</v>
      </c>
      <c r="Q72" s="184">
        <v>15.069800000000001</v>
      </c>
      <c r="R72" s="184">
        <v>22.374199999999998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44413</v>
      </c>
      <c r="E73" s="184">
        <v>264.97480000000002</v>
      </c>
      <c r="F73" s="184">
        <v>-0.54159999999999997</v>
      </c>
      <c r="G73" s="184">
        <v>-2.24E-2</v>
      </c>
      <c r="H73" s="184">
        <v>1.2722</v>
      </c>
      <c r="I73" s="184">
        <v>2.6981999999999999</v>
      </c>
      <c r="J73" s="184">
        <v>6.1117999999999997</v>
      </c>
      <c r="K73" s="184">
        <v>16.121500000000001</v>
      </c>
      <c r="L73" s="184">
        <v>34.015500000000003</v>
      </c>
      <c r="M73" s="184">
        <v>59.629300000000001</v>
      </c>
      <c r="N73" s="184">
        <v>75.481399999999994</v>
      </c>
      <c r="O73" s="184">
        <v>26.216899999999999</v>
      </c>
      <c r="P73" s="184">
        <v>19.030200000000001</v>
      </c>
      <c r="Q73" s="184">
        <v>17.433800000000002</v>
      </c>
      <c r="R73" s="184">
        <v>42.034999999999997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44413</v>
      </c>
      <c r="E74" s="184">
        <v>274.02249999999998</v>
      </c>
      <c r="F74" s="184">
        <v>-0.54139999999999999</v>
      </c>
      <c r="G74" s="184">
        <v>-2.1899999999999999E-2</v>
      </c>
      <c r="H74" s="184">
        <v>1.2739</v>
      </c>
      <c r="I74" s="184">
        <v>2.6998000000000002</v>
      </c>
      <c r="J74" s="184">
        <v>6.1204999999999998</v>
      </c>
      <c r="K74" s="184">
        <v>16.119700000000002</v>
      </c>
      <c r="L74" s="184">
        <v>34.011400000000002</v>
      </c>
      <c r="M74" s="184">
        <v>59.745899999999999</v>
      </c>
      <c r="N74" s="184">
        <v>75.625200000000007</v>
      </c>
      <c r="O74" s="184">
        <v>27.279199999999999</v>
      </c>
      <c r="P74" s="184">
        <v>19.734200000000001</v>
      </c>
      <c r="Q74" s="184">
        <v>18.5778</v>
      </c>
      <c r="R74" s="184">
        <v>43.299100000000003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44413</v>
      </c>
      <c r="E75" s="184">
        <v>206.5531</v>
      </c>
      <c r="F75" s="184">
        <v>0.1353</v>
      </c>
      <c r="G75" s="184">
        <v>1.0450999999999999</v>
      </c>
      <c r="H75" s="184">
        <v>1.7354000000000001</v>
      </c>
      <c r="I75" s="184">
        <v>2.0026000000000002</v>
      </c>
      <c r="J75" s="184">
        <v>3.0526</v>
      </c>
      <c r="K75" s="184">
        <v>10.370699999999999</v>
      </c>
      <c r="L75" s="184">
        <v>11.242900000000001</v>
      </c>
      <c r="M75" s="184">
        <v>32.284799999999997</v>
      </c>
      <c r="N75" s="184">
        <v>39.017800000000001</v>
      </c>
      <c r="O75" s="184">
        <v>14.6187</v>
      </c>
      <c r="P75" s="184">
        <v>14.029500000000001</v>
      </c>
      <c r="Q75" s="184">
        <v>16.221800000000002</v>
      </c>
      <c r="R75" s="184">
        <v>21.305499999999999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44413</v>
      </c>
      <c r="E76" s="184">
        <v>91.878786049113202</v>
      </c>
      <c r="F76" s="184">
        <v>0.13539999999999999</v>
      </c>
      <c r="G76" s="184">
        <v>1.0451999999999999</v>
      </c>
      <c r="H76" s="184">
        <v>1.7354000000000001</v>
      </c>
      <c r="I76" s="184">
        <v>2.0026999999999999</v>
      </c>
      <c r="J76" s="184">
        <v>3.0526</v>
      </c>
      <c r="K76" s="184">
        <v>10.370900000000001</v>
      </c>
      <c r="L76" s="184">
        <v>11.2431</v>
      </c>
      <c r="M76" s="184">
        <v>32.285499999999999</v>
      </c>
      <c r="N76" s="184">
        <v>39.018300000000004</v>
      </c>
      <c r="O76" s="184">
        <v>14.412000000000001</v>
      </c>
      <c r="P76" s="184">
        <v>13.8607</v>
      </c>
      <c r="Q76" s="184">
        <v>16.1205</v>
      </c>
      <c r="R76" s="184">
        <v>21.0946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44413</v>
      </c>
      <c r="E77" s="184">
        <v>456.35124659704297</v>
      </c>
      <c r="F77" s="184">
        <v>0.1333</v>
      </c>
      <c r="G77" s="184">
        <v>1.0392999999999999</v>
      </c>
      <c r="H77" s="184">
        <v>1.7216</v>
      </c>
      <c r="I77" s="184">
        <v>1.9748000000000001</v>
      </c>
      <c r="J77" s="184">
        <v>2.9908000000000001</v>
      </c>
      <c r="K77" s="184">
        <v>10.1738</v>
      </c>
      <c r="L77" s="184">
        <v>10.8489</v>
      </c>
      <c r="M77" s="184">
        <v>31.588799999999999</v>
      </c>
      <c r="N77" s="184">
        <v>38.070300000000003</v>
      </c>
      <c r="O77" s="184">
        <v>13.8306</v>
      </c>
      <c r="P77" s="184">
        <v>13.0688</v>
      </c>
      <c r="Q77" s="184">
        <v>16.068899999999999</v>
      </c>
      <c r="R77" s="184">
        <v>20.4985</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44413</v>
      </c>
      <c r="E78" s="184">
        <v>412.41184948677699</v>
      </c>
      <c r="F78" s="184">
        <v>0.1333</v>
      </c>
      <c r="G78" s="184">
        <v>1.0395000000000001</v>
      </c>
      <c r="H78" s="184">
        <v>1.7217</v>
      </c>
      <c r="I78" s="184">
        <v>1.9746999999999999</v>
      </c>
      <c r="J78" s="184">
        <v>2.9910000000000001</v>
      </c>
      <c r="K78" s="184">
        <v>10.1745</v>
      </c>
      <c r="L78" s="184">
        <v>10.850099999999999</v>
      </c>
      <c r="M78" s="184">
        <v>31.591699999999999</v>
      </c>
      <c r="N78" s="184">
        <v>38.073</v>
      </c>
      <c r="O78" s="184">
        <v>13.625999999999999</v>
      </c>
      <c r="P78" s="184">
        <v>12.9038</v>
      </c>
      <c r="Q78" s="184">
        <v>15.6286</v>
      </c>
      <c r="R78" s="184">
        <v>20.293700000000001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44413</v>
      </c>
      <c r="E79" s="184">
        <v>23.684200000000001</v>
      </c>
      <c r="F79" s="184">
        <v>0.25819999999999999</v>
      </c>
      <c r="G79" s="184">
        <v>1.6262000000000001</v>
      </c>
      <c r="H79" s="184">
        <v>2.4615999999999998</v>
      </c>
      <c r="I79" s="184">
        <v>2.2616000000000001</v>
      </c>
      <c r="J79" s="184">
        <v>2.4257</v>
      </c>
      <c r="K79" s="184">
        <v>8.7158999999999995</v>
      </c>
      <c r="L79" s="184">
        <v>7.8456999999999999</v>
      </c>
      <c r="M79" s="184">
        <v>24.04</v>
      </c>
      <c r="N79" s="184">
        <v>31.529199999999999</v>
      </c>
      <c r="O79" s="184">
        <v>11.3225</v>
      </c>
      <c r="P79" s="184">
        <v>11.0769</v>
      </c>
      <c r="Q79" s="184">
        <v>11.9085</v>
      </c>
      <c r="R79" s="184">
        <v>18.6676</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44413</v>
      </c>
      <c r="E80" s="184">
        <v>22.037199999999999</v>
      </c>
      <c r="F80" s="184">
        <v>0.25390000000000001</v>
      </c>
      <c r="G80" s="184">
        <v>1.6133999999999999</v>
      </c>
      <c r="H80" s="184">
        <v>2.4314</v>
      </c>
      <c r="I80" s="184">
        <v>2.202</v>
      </c>
      <c r="J80" s="184">
        <v>2.294</v>
      </c>
      <c r="K80" s="184">
        <v>8.3010000000000002</v>
      </c>
      <c r="L80" s="184">
        <v>7.0400999999999998</v>
      </c>
      <c r="M80" s="184">
        <v>22.650300000000001</v>
      </c>
      <c r="N80" s="184">
        <v>29.555099999999999</v>
      </c>
      <c r="O80" s="184">
        <v>9.7036999999999995</v>
      </c>
      <c r="P80" s="184">
        <v>9.8251000000000008</v>
      </c>
      <c r="Q80" s="184">
        <v>10.863200000000001</v>
      </c>
      <c r="R80" s="184">
        <v>16.8874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44413</v>
      </c>
      <c r="E81" s="184">
        <v>127.64709999999999</v>
      </c>
      <c r="F81" s="184">
        <v>-7.3700000000000002E-2</v>
      </c>
      <c r="G81" s="184">
        <v>0.50639999999999996</v>
      </c>
      <c r="H81" s="184">
        <v>1.8451</v>
      </c>
      <c r="I81" s="184">
        <v>2.4712000000000001</v>
      </c>
      <c r="J81" s="184">
        <v>3.4942000000000002</v>
      </c>
      <c r="K81" s="184">
        <v>12.9643</v>
      </c>
      <c r="L81" s="184">
        <v>13.521800000000001</v>
      </c>
      <c r="M81" s="184">
        <v>33.075699999999998</v>
      </c>
      <c r="N81" s="184">
        <v>39.928899999999999</v>
      </c>
      <c r="O81" s="184">
        <v>12.684200000000001</v>
      </c>
      <c r="P81" s="184">
        <v>12.669700000000001</v>
      </c>
      <c r="Q81" s="184">
        <v>12.793799999999999</v>
      </c>
      <c r="R81" s="184">
        <v>20.557500000000001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44413</v>
      </c>
      <c r="E82" s="184">
        <v>137.49539999999999</v>
      </c>
      <c r="F82" s="184">
        <v>-7.0000000000000007E-2</v>
      </c>
      <c r="G82" s="184">
        <v>0.51759999999999995</v>
      </c>
      <c r="H82" s="184">
        <v>1.8713</v>
      </c>
      <c r="I82" s="184">
        <v>2.5236000000000001</v>
      </c>
      <c r="J82" s="184">
        <v>3.6101999999999999</v>
      </c>
      <c r="K82" s="184">
        <v>13.334300000000001</v>
      </c>
      <c r="L82" s="184">
        <v>14.2502</v>
      </c>
      <c r="M82" s="184">
        <v>34.3185</v>
      </c>
      <c r="N82" s="184">
        <v>41.622599999999998</v>
      </c>
      <c r="O82" s="184">
        <v>13.9557</v>
      </c>
      <c r="P82" s="184">
        <v>13.975300000000001</v>
      </c>
      <c r="Q82" s="184">
        <v>12.416600000000001</v>
      </c>
      <c r="R82" s="184">
        <v>21.870899999999999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44413</v>
      </c>
      <c r="E83" s="184">
        <v>311.68310000000002</v>
      </c>
      <c r="F83" s="184">
        <v>-0.21929999999999999</v>
      </c>
      <c r="G83" s="184">
        <v>1.4638</v>
      </c>
      <c r="H83" s="184">
        <v>1.9142999999999999</v>
      </c>
      <c r="I83" s="184">
        <v>2.7888999999999999</v>
      </c>
      <c r="J83" s="184">
        <v>3.3624000000000001</v>
      </c>
      <c r="K83" s="184">
        <v>11.8718</v>
      </c>
      <c r="L83" s="184">
        <v>11.5787</v>
      </c>
      <c r="M83" s="184">
        <v>32.996699999999997</v>
      </c>
      <c r="N83" s="184">
        <v>41.904400000000003</v>
      </c>
      <c r="O83" s="184">
        <v>12.427899999999999</v>
      </c>
      <c r="P83" s="184">
        <v>10.684100000000001</v>
      </c>
      <c r="Q83" s="184">
        <v>14.2431</v>
      </c>
      <c r="R83" s="184">
        <v>19.667000000000002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44413</v>
      </c>
      <c r="E84" s="184">
        <v>392.74184728356198</v>
      </c>
      <c r="F84" s="184">
        <v>-0.2218</v>
      </c>
      <c r="G84" s="184">
        <v>1.4559</v>
      </c>
      <c r="H84" s="184">
        <v>1.8958999999999999</v>
      </c>
      <c r="I84" s="184">
        <v>2.7511999999999999</v>
      </c>
      <c r="J84" s="184">
        <v>3.2789999999999999</v>
      </c>
      <c r="K84" s="184">
        <v>11.6166</v>
      </c>
      <c r="L84" s="184">
        <v>11.0525</v>
      </c>
      <c r="M84" s="184">
        <v>32.019199999999998</v>
      </c>
      <c r="N84" s="184">
        <v>40.494999999999997</v>
      </c>
      <c r="O84" s="184">
        <v>11.1675</v>
      </c>
      <c r="P84" s="184">
        <v>9.3696000000000002</v>
      </c>
      <c r="Q84" s="184">
        <v>15.260999999999999</v>
      </c>
      <c r="R84" s="184">
        <v>18.448499999999999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44413</v>
      </c>
      <c r="E85" s="184">
        <v>12.15</v>
      </c>
      <c r="F85" s="184">
        <v>8.2400000000000001E-2</v>
      </c>
      <c r="G85" s="184">
        <v>0.74629999999999996</v>
      </c>
      <c r="H85" s="184">
        <v>1.5038</v>
      </c>
      <c r="I85" s="184">
        <v>1.8441000000000001</v>
      </c>
      <c r="J85" s="184">
        <v>3.3163</v>
      </c>
      <c r="K85" s="184">
        <v>14.0845</v>
      </c>
      <c r="L85" s="184">
        <v>14.948</v>
      </c>
      <c r="M85" s="184"/>
      <c r="N85" s="184"/>
      <c r="O85" s="184"/>
      <c r="P85" s="184"/>
      <c r="Q85" s="184">
        <v>21.5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44413</v>
      </c>
      <c r="E86" s="184">
        <v>12.06</v>
      </c>
      <c r="F86" s="184">
        <v>8.3000000000000004E-2</v>
      </c>
      <c r="G86" s="184">
        <v>0.75190000000000001</v>
      </c>
      <c r="H86" s="184">
        <v>1.4298</v>
      </c>
      <c r="I86" s="184">
        <v>1.7722</v>
      </c>
      <c r="J86" s="184">
        <v>3.2534000000000001</v>
      </c>
      <c r="K86" s="184">
        <v>13.7736</v>
      </c>
      <c r="L86" s="184">
        <v>14.312799999999999</v>
      </c>
      <c r="M86" s="184"/>
      <c r="N86" s="184"/>
      <c r="O86" s="184"/>
      <c r="P86" s="184"/>
      <c r="Q86" s="184">
        <v>20.6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44413</v>
      </c>
      <c r="E87" s="184">
        <v>249.17599999999999</v>
      </c>
      <c r="F87" s="184">
        <v>-4.65E-2</v>
      </c>
      <c r="G87" s="184">
        <v>1.0142</v>
      </c>
      <c r="H87" s="184">
        <v>1.546</v>
      </c>
      <c r="I87" s="184">
        <v>2.5301</v>
      </c>
      <c r="J87" s="184">
        <v>3.9668000000000001</v>
      </c>
      <c r="K87" s="184">
        <v>13.207599999999999</v>
      </c>
      <c r="L87" s="184">
        <v>15.9483</v>
      </c>
      <c r="M87" s="184">
        <v>40.792499999999997</v>
      </c>
      <c r="N87" s="184">
        <v>49.509799999999998</v>
      </c>
      <c r="O87" s="184">
        <v>12.296200000000001</v>
      </c>
      <c r="P87" s="184">
        <v>11.9034</v>
      </c>
      <c r="Q87" s="184">
        <v>12.8459</v>
      </c>
      <c r="R87" s="184">
        <v>23.073599999999999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44413</v>
      </c>
      <c r="E88" s="184">
        <v>243.52330657634101</v>
      </c>
      <c r="F88" s="184">
        <v>-4.82E-2</v>
      </c>
      <c r="G88" s="184">
        <v>1.0092000000000001</v>
      </c>
      <c r="H88" s="184">
        <v>1.5343</v>
      </c>
      <c r="I88" s="184">
        <v>2.5059</v>
      </c>
      <c r="J88" s="184">
        <v>3.9102999999999999</v>
      </c>
      <c r="K88" s="184">
        <v>13.0214</v>
      </c>
      <c r="L88" s="184">
        <v>15.5687</v>
      </c>
      <c r="M88" s="184">
        <v>40.097000000000001</v>
      </c>
      <c r="N88" s="184">
        <v>48.383400000000002</v>
      </c>
      <c r="O88" s="184">
        <v>11.5114</v>
      </c>
      <c r="P88" s="184">
        <v>11.113200000000001</v>
      </c>
      <c r="Q88" s="184">
        <v>12.748200000000001</v>
      </c>
      <c r="R88" s="184">
        <v>22.1556</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-5.3136842105263149E-2</v>
      </c>
      <c r="G89" s="186">
        <v>0.84502763157894711</v>
      </c>
      <c r="H89" s="186">
        <v>1.6536921052631577</v>
      </c>
      <c r="I89" s="186">
        <v>2.0832776315789476</v>
      </c>
      <c r="J89" s="186">
        <v>3.048284210526317</v>
      </c>
      <c r="K89" s="186">
        <v>11.255939473684208</v>
      </c>
      <c r="L89" s="186">
        <v>13.374971052631579</v>
      </c>
      <c r="M89" s="186">
        <v>33.058390540540536</v>
      </c>
      <c r="N89" s="186">
        <v>42.88012837837838</v>
      </c>
      <c r="O89" s="186">
        <v>13.273895161290323</v>
      </c>
      <c r="P89" s="186">
        <v>12.747980769230772</v>
      </c>
      <c r="Q89" s="186">
        <v>14.039624999999997</v>
      </c>
      <c r="R89" s="186">
        <v>22.975670833333325</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-4.6350000000000002E-2</v>
      </c>
      <c r="G90" s="186">
        <v>0.90010000000000001</v>
      </c>
      <c r="H90" s="186">
        <v>1.7740499999999999</v>
      </c>
      <c r="I90" s="186">
        <v>2.0748500000000001</v>
      </c>
      <c r="J90" s="186">
        <v>2.9937</v>
      </c>
      <c r="K90" s="186">
        <v>11.36215</v>
      </c>
      <c r="L90" s="186">
        <v>12.2644</v>
      </c>
      <c r="M90" s="186">
        <v>33.227549999999994</v>
      </c>
      <c r="N90" s="186">
        <v>42.226599999999998</v>
      </c>
      <c r="O90" s="186">
        <v>12.978300000000001</v>
      </c>
      <c r="P90" s="186">
        <v>12.622250000000001</v>
      </c>
      <c r="Q90" s="186">
        <v>13.83</v>
      </c>
      <c r="R90" s="186">
        <v>21.887999999999998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44413</v>
      </c>
      <c r="E93" s="184">
        <v>21.151499999999999</v>
      </c>
      <c r="F93" s="184">
        <v>-5.4800000000000001E-2</v>
      </c>
      <c r="G93" s="184">
        <v>1.5599999999999999E-2</v>
      </c>
      <c r="H93" s="184">
        <v>-5.7000000000000002E-3</v>
      </c>
      <c r="I93" s="184">
        <v>0.12970000000000001</v>
      </c>
      <c r="J93" s="184">
        <v>0.34439999999999998</v>
      </c>
      <c r="K93" s="184">
        <v>1.2436</v>
      </c>
      <c r="L93" s="184">
        <v>2.3130999999999999</v>
      </c>
      <c r="M93" s="184">
        <v>3.1276999999999999</v>
      </c>
      <c r="N93" s="184">
        <v>4.0039999999999996</v>
      </c>
      <c r="O93" s="184">
        <v>5.1211000000000002</v>
      </c>
      <c r="P93" s="184">
        <v>5.4298000000000002</v>
      </c>
      <c r="Q93" s="184">
        <v>6.4189999999999996</v>
      </c>
      <c r="R93" s="184">
        <v>4.4211999999999998</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44413</v>
      </c>
      <c r="E94" s="184">
        <v>22.184200000000001</v>
      </c>
      <c r="F94" s="184">
        <v>-5.3199999999999997E-2</v>
      </c>
      <c r="G94" s="184">
        <v>2.12E-2</v>
      </c>
      <c r="H94" s="184">
        <v>7.1999999999999998E-3</v>
      </c>
      <c r="I94" s="184">
        <v>0.15579999999999999</v>
      </c>
      <c r="J94" s="184">
        <v>0.40100000000000002</v>
      </c>
      <c r="K94" s="184">
        <v>1.4112</v>
      </c>
      <c r="L94" s="184">
        <v>2.6423999999999999</v>
      </c>
      <c r="M94" s="184">
        <v>3.6190000000000002</v>
      </c>
      <c r="N94" s="184">
        <v>4.6577999999999999</v>
      </c>
      <c r="O94" s="184">
        <v>5.7567000000000004</v>
      </c>
      <c r="P94" s="184">
        <v>6.0785999999999998</v>
      </c>
      <c r="Q94" s="184">
        <v>7.1365999999999996</v>
      </c>
      <c r="R94" s="184">
        <v>5.0542999999999996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44413</v>
      </c>
      <c r="E95" s="184">
        <v>15.7064</v>
      </c>
      <c r="F95" s="184">
        <v>-1.5299999999999999E-2</v>
      </c>
      <c r="G95" s="184">
        <v>5.16E-2</v>
      </c>
      <c r="H95" s="184">
        <v>4.0099999999999997E-2</v>
      </c>
      <c r="I95" s="184">
        <v>0.16259999999999999</v>
      </c>
      <c r="J95" s="184">
        <v>0.4194</v>
      </c>
      <c r="K95" s="184">
        <v>1.3427</v>
      </c>
      <c r="L95" s="184">
        <v>2.4346000000000001</v>
      </c>
      <c r="M95" s="184">
        <v>3.3887</v>
      </c>
      <c r="N95" s="184">
        <v>4.4447000000000001</v>
      </c>
      <c r="O95" s="184">
        <v>5.7146999999999997</v>
      </c>
      <c r="P95" s="184">
        <v>6.1832000000000003</v>
      </c>
      <c r="Q95" s="184">
        <v>6.6811999999999996</v>
      </c>
      <c r="R95" s="184">
        <v>5.0083000000000002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44413</v>
      </c>
      <c r="E96" s="184">
        <v>14.861700000000001</v>
      </c>
      <c r="F96" s="184">
        <v>-1.6799999999999999E-2</v>
      </c>
      <c r="G96" s="184">
        <v>4.58E-2</v>
      </c>
      <c r="H96" s="184">
        <v>2.6200000000000001E-2</v>
      </c>
      <c r="I96" s="184">
        <v>0.1348</v>
      </c>
      <c r="J96" s="184">
        <v>0.35649999999999998</v>
      </c>
      <c r="K96" s="184">
        <v>1.1536999999999999</v>
      </c>
      <c r="L96" s="184">
        <v>2.0552999999999999</v>
      </c>
      <c r="M96" s="184">
        <v>2.8107000000000002</v>
      </c>
      <c r="N96" s="184">
        <v>3.6634000000000002</v>
      </c>
      <c r="O96" s="184">
        <v>4.9404000000000003</v>
      </c>
      <c r="P96" s="184">
        <v>5.3708999999999998</v>
      </c>
      <c r="Q96" s="184">
        <v>5.8396999999999997</v>
      </c>
      <c r="R96" s="184">
        <v>4.2389000000000001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44413</v>
      </c>
      <c r="E97" s="184">
        <v>13.211</v>
      </c>
      <c r="F97" s="184">
        <v>-6.0499999999999998E-2</v>
      </c>
      <c r="G97" s="184">
        <v>7.6E-3</v>
      </c>
      <c r="H97" s="184">
        <v>-7.6E-3</v>
      </c>
      <c r="I97" s="184">
        <v>0.14399999999999999</v>
      </c>
      <c r="J97" s="184">
        <v>0.37230000000000002</v>
      </c>
      <c r="K97" s="184">
        <v>1.3502000000000001</v>
      </c>
      <c r="L97" s="184">
        <v>2.4108999999999998</v>
      </c>
      <c r="M97" s="184">
        <v>3.4777</v>
      </c>
      <c r="N97" s="184">
        <v>4.6829999999999998</v>
      </c>
      <c r="O97" s="184">
        <v>5.9013</v>
      </c>
      <c r="P97" s="184"/>
      <c r="Q97" s="184">
        <v>6.2328999999999999</v>
      </c>
      <c r="R97" s="184">
        <v>5.2157999999999998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44413</v>
      </c>
      <c r="E98" s="184">
        <v>12.853999999999999</v>
      </c>
      <c r="F98" s="184">
        <v>-7.0000000000000007E-2</v>
      </c>
      <c r="G98" s="184">
        <v>0</v>
      </c>
      <c r="H98" s="184">
        <v>-2.3300000000000001E-2</v>
      </c>
      <c r="I98" s="184">
        <v>0.1168</v>
      </c>
      <c r="J98" s="184">
        <v>0.31219999999999998</v>
      </c>
      <c r="K98" s="184">
        <v>1.1887000000000001</v>
      </c>
      <c r="L98" s="184">
        <v>2.0807000000000002</v>
      </c>
      <c r="M98" s="184">
        <v>2.9803000000000002</v>
      </c>
      <c r="N98" s="184">
        <v>4.0136000000000003</v>
      </c>
      <c r="O98" s="184">
        <v>5.2759999999999998</v>
      </c>
      <c r="P98" s="184"/>
      <c r="Q98" s="184">
        <v>5.6029</v>
      </c>
      <c r="R98" s="184">
        <v>4.5770999999999997</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44413</v>
      </c>
      <c r="E99" s="184">
        <v>11.587400000000001</v>
      </c>
      <c r="F99" s="184">
        <v>-7.6700000000000004E-2</v>
      </c>
      <c r="G99" s="184">
        <v>-2.6700000000000002E-2</v>
      </c>
      <c r="H99" s="184">
        <v>-6.5500000000000003E-2</v>
      </c>
      <c r="I99" s="184">
        <v>4.7500000000000001E-2</v>
      </c>
      <c r="J99" s="184">
        <v>0.2336</v>
      </c>
      <c r="K99" s="184">
        <v>0.89249999999999996</v>
      </c>
      <c r="L99" s="184">
        <v>1.6580999999999999</v>
      </c>
      <c r="M99" s="184">
        <v>2.2907999999999999</v>
      </c>
      <c r="N99" s="184">
        <v>3.2524000000000002</v>
      </c>
      <c r="O99" s="184">
        <v>4.7752999999999997</v>
      </c>
      <c r="P99" s="184"/>
      <c r="Q99" s="184">
        <v>4.8129999999999997</v>
      </c>
      <c r="R99" s="184">
        <v>3.9159999999999999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44413</v>
      </c>
      <c r="E100" s="184">
        <v>11.341799999999999</v>
      </c>
      <c r="F100" s="184">
        <v>-7.7499999999999999E-2</v>
      </c>
      <c r="G100" s="184">
        <v>-0.03</v>
      </c>
      <c r="H100" s="184">
        <v>-7.3999999999999996E-2</v>
      </c>
      <c r="I100" s="184">
        <v>0.03</v>
      </c>
      <c r="J100" s="184">
        <v>0.1943</v>
      </c>
      <c r="K100" s="184">
        <v>0.77569999999999995</v>
      </c>
      <c r="L100" s="184">
        <v>1.3484</v>
      </c>
      <c r="M100" s="184">
        <v>1.7777000000000001</v>
      </c>
      <c r="N100" s="184">
        <v>2.5331000000000001</v>
      </c>
      <c r="O100" s="184">
        <v>4.0575999999999999</v>
      </c>
      <c r="P100" s="184"/>
      <c r="Q100" s="184">
        <v>4.0990000000000002</v>
      </c>
      <c r="R100" s="184">
        <v>3.1682000000000001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44413</v>
      </c>
      <c r="E101" s="184">
        <v>12.188000000000001</v>
      </c>
      <c r="F101" s="184">
        <v>-4.9200000000000001E-2</v>
      </c>
      <c r="G101" s="184">
        <v>6.5699999999999995E-2</v>
      </c>
      <c r="H101" s="184">
        <v>1.6400000000000001E-2</v>
      </c>
      <c r="I101" s="184">
        <v>0.15609999999999999</v>
      </c>
      <c r="J101" s="184">
        <v>0.42020000000000002</v>
      </c>
      <c r="K101" s="184">
        <v>1.3471</v>
      </c>
      <c r="L101" s="184">
        <v>2.3428</v>
      </c>
      <c r="M101" s="184">
        <v>3.2269000000000001</v>
      </c>
      <c r="N101" s="184">
        <v>4.3224999999999998</v>
      </c>
      <c r="O101" s="184">
        <v>5.6623999999999999</v>
      </c>
      <c r="P101" s="184"/>
      <c r="Q101" s="184">
        <v>5.7674000000000003</v>
      </c>
      <c r="R101" s="184">
        <v>4.8079000000000001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44413</v>
      </c>
      <c r="E102" s="184">
        <v>11.932</v>
      </c>
      <c r="F102" s="184">
        <v>-5.0299999999999997E-2</v>
      </c>
      <c r="G102" s="184">
        <v>5.8700000000000002E-2</v>
      </c>
      <c r="H102" s="184">
        <v>8.3999999999999995E-3</v>
      </c>
      <c r="I102" s="184">
        <v>0.1343</v>
      </c>
      <c r="J102" s="184">
        <v>0.37009999999999998</v>
      </c>
      <c r="K102" s="184">
        <v>1.1872</v>
      </c>
      <c r="L102" s="184">
        <v>2.0527000000000002</v>
      </c>
      <c r="M102" s="184">
        <v>2.7823000000000002</v>
      </c>
      <c r="N102" s="184">
        <v>3.7204000000000002</v>
      </c>
      <c r="O102" s="184">
        <v>5.0345000000000004</v>
      </c>
      <c r="P102" s="184"/>
      <c r="Q102" s="184">
        <v>5.1330999999999998</v>
      </c>
      <c r="R102" s="184">
        <v>4.1917999999999997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44413</v>
      </c>
      <c r="E103" s="184">
        <v>16.032499999999999</v>
      </c>
      <c r="F103" s="184">
        <v>-3.49E-2</v>
      </c>
      <c r="G103" s="184">
        <v>3.8699999999999998E-2</v>
      </c>
      <c r="H103" s="184">
        <v>3.7000000000000002E-3</v>
      </c>
      <c r="I103" s="184">
        <v>0.15240000000000001</v>
      </c>
      <c r="J103" s="184">
        <v>0.4083</v>
      </c>
      <c r="K103" s="184">
        <v>1.4137999999999999</v>
      </c>
      <c r="L103" s="184">
        <v>2.5411000000000001</v>
      </c>
      <c r="M103" s="184">
        <v>3.5457000000000001</v>
      </c>
      <c r="N103" s="184">
        <v>4.6643999999999997</v>
      </c>
      <c r="O103" s="184">
        <v>5.9455</v>
      </c>
      <c r="P103" s="184">
        <v>6.2763</v>
      </c>
      <c r="Q103" s="184">
        <v>6.8620000000000001</v>
      </c>
      <c r="R103" s="184">
        <v>5.2937000000000003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44413</v>
      </c>
      <c r="E104" s="184">
        <v>15.354100000000001</v>
      </c>
      <c r="F104" s="184">
        <v>-3.7100000000000001E-2</v>
      </c>
      <c r="G104" s="184">
        <v>3.32E-2</v>
      </c>
      <c r="H104" s="184">
        <v>-9.7999999999999997E-3</v>
      </c>
      <c r="I104" s="184">
        <v>0.1239</v>
      </c>
      <c r="J104" s="184">
        <v>0.34439999999999998</v>
      </c>
      <c r="K104" s="184">
        <v>1.2229000000000001</v>
      </c>
      <c r="L104" s="184">
        <v>2.1705999999999999</v>
      </c>
      <c r="M104" s="184">
        <v>2.9895999999999998</v>
      </c>
      <c r="N104" s="184">
        <v>3.9180999999999999</v>
      </c>
      <c r="O104" s="184">
        <v>5.1990999999999996</v>
      </c>
      <c r="P104" s="184">
        <v>5.5522</v>
      </c>
      <c r="Q104" s="184">
        <v>6.2144000000000004</v>
      </c>
      <c r="R104" s="184">
        <v>4.5338000000000003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44413</v>
      </c>
      <c r="E105" s="184">
        <v>24.898</v>
      </c>
      <c r="F105" s="184">
        <v>-4.82E-2</v>
      </c>
      <c r="G105" s="184">
        <v>3.2099999999999997E-2</v>
      </c>
      <c r="H105" s="184">
        <v>-8.0000000000000002E-3</v>
      </c>
      <c r="I105" s="184">
        <v>0.13270000000000001</v>
      </c>
      <c r="J105" s="184">
        <v>0.3992</v>
      </c>
      <c r="K105" s="184">
        <v>1.3472999999999999</v>
      </c>
      <c r="L105" s="184">
        <v>2.4820000000000002</v>
      </c>
      <c r="M105" s="184">
        <v>3.4013</v>
      </c>
      <c r="N105" s="184">
        <v>4.5255999999999998</v>
      </c>
      <c r="O105" s="184">
        <v>5.3567</v>
      </c>
      <c r="P105" s="184">
        <v>5.7133000000000003</v>
      </c>
      <c r="Q105" s="184">
        <v>6.6517999999999997</v>
      </c>
      <c r="R105" s="184">
        <v>4.6976000000000004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44413</v>
      </c>
      <c r="E106" s="184">
        <v>24.36</v>
      </c>
      <c r="F106" s="184">
        <v>-5.33E-2</v>
      </c>
      <c r="G106" s="184">
        <v>2.87E-2</v>
      </c>
      <c r="H106" s="184">
        <v>-2.0500000000000001E-2</v>
      </c>
      <c r="I106" s="184">
        <v>0.111</v>
      </c>
      <c r="J106" s="184">
        <v>0.35020000000000001</v>
      </c>
      <c r="K106" s="184">
        <v>1.2048000000000001</v>
      </c>
      <c r="L106" s="184">
        <v>2.2025999999999999</v>
      </c>
      <c r="M106" s="184">
        <v>2.976</v>
      </c>
      <c r="N106" s="184">
        <v>3.9514999999999998</v>
      </c>
      <c r="O106" s="184">
        <v>4.8026999999999997</v>
      </c>
      <c r="P106" s="184">
        <v>5.1703999999999999</v>
      </c>
      <c r="Q106" s="184">
        <v>6.6673</v>
      </c>
      <c r="R106" s="184">
        <v>4.1334999999999997</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44413</v>
      </c>
      <c r="E107" s="184">
        <v>15.707000000000001</v>
      </c>
      <c r="F107" s="184">
        <v>-5.0900000000000001E-2</v>
      </c>
      <c r="G107" s="184">
        <v>3.1800000000000002E-2</v>
      </c>
      <c r="H107" s="184">
        <v>-1.2699999999999999E-2</v>
      </c>
      <c r="I107" s="184">
        <v>0.1275</v>
      </c>
      <c r="J107" s="184">
        <v>0.39629999999999999</v>
      </c>
      <c r="K107" s="184">
        <v>1.3420000000000001</v>
      </c>
      <c r="L107" s="184">
        <v>2.4792999999999998</v>
      </c>
      <c r="M107" s="184">
        <v>3.3967000000000001</v>
      </c>
      <c r="N107" s="184">
        <v>4.5182000000000002</v>
      </c>
      <c r="O107" s="184">
        <v>5.3545999999999996</v>
      </c>
      <c r="P107" s="184">
        <v>5.7157999999999998</v>
      </c>
      <c r="Q107" s="184">
        <v>6.3327</v>
      </c>
      <c r="R107" s="184">
        <v>4.6951000000000001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44413</v>
      </c>
      <c r="E108" s="184">
        <v>27.2409</v>
      </c>
      <c r="F108" s="184">
        <v>-4.6600000000000003E-2</v>
      </c>
      <c r="G108" s="184">
        <v>3.8199999999999998E-2</v>
      </c>
      <c r="H108" s="184">
        <v>1.0999999999999999E-2</v>
      </c>
      <c r="I108" s="184">
        <v>0.1467</v>
      </c>
      <c r="J108" s="184">
        <v>0.37209999999999999</v>
      </c>
      <c r="K108" s="184">
        <v>1.2692000000000001</v>
      </c>
      <c r="L108" s="184">
        <v>2.2648000000000001</v>
      </c>
      <c r="M108" s="184">
        <v>3.0373000000000001</v>
      </c>
      <c r="N108" s="184">
        <v>3.9943</v>
      </c>
      <c r="O108" s="184">
        <v>5.0932000000000004</v>
      </c>
      <c r="P108" s="184">
        <v>5.4413999999999998</v>
      </c>
      <c r="Q108" s="184">
        <v>7.1007999999999996</v>
      </c>
      <c r="R108" s="184">
        <v>4.3925999999999998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44413</v>
      </c>
      <c r="E109" s="184">
        <v>28.566099999999999</v>
      </c>
      <c r="F109" s="184">
        <v>-4.5100000000000001E-2</v>
      </c>
      <c r="G109" s="184">
        <v>4.24E-2</v>
      </c>
      <c r="H109" s="184">
        <v>2.07E-2</v>
      </c>
      <c r="I109" s="184">
        <v>0.16689999999999999</v>
      </c>
      <c r="J109" s="184">
        <v>0.41689999999999999</v>
      </c>
      <c r="K109" s="184">
        <v>1.4043000000000001</v>
      </c>
      <c r="L109" s="184">
        <v>2.5337000000000001</v>
      </c>
      <c r="M109" s="184">
        <v>3.4464000000000001</v>
      </c>
      <c r="N109" s="184">
        <v>4.5469999999999997</v>
      </c>
      <c r="O109" s="184">
        <v>5.6779999999999999</v>
      </c>
      <c r="P109" s="184">
        <v>6.0585000000000004</v>
      </c>
      <c r="Q109" s="184">
        <v>7.2325999999999997</v>
      </c>
      <c r="R109" s="184">
        <v>4.9499000000000004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44413</v>
      </c>
      <c r="E110" s="184">
        <v>27.2136</v>
      </c>
      <c r="F110" s="184">
        <v>-6.6500000000000004E-2</v>
      </c>
      <c r="G110" s="184">
        <v>1.5800000000000002E-2</v>
      </c>
      <c r="H110" s="184">
        <v>6.9999999999999999E-4</v>
      </c>
      <c r="I110" s="184">
        <v>0.13869999999999999</v>
      </c>
      <c r="J110" s="184">
        <v>0.38400000000000001</v>
      </c>
      <c r="K110" s="184">
        <v>1.321</v>
      </c>
      <c r="L110" s="184">
        <v>2.3803000000000001</v>
      </c>
      <c r="M110" s="184">
        <v>3.3283999999999998</v>
      </c>
      <c r="N110" s="184">
        <v>4.4740000000000002</v>
      </c>
      <c r="O110" s="184">
        <v>5.7068000000000003</v>
      </c>
      <c r="P110" s="184">
        <v>6.0312999999999999</v>
      </c>
      <c r="Q110" s="184">
        <v>7.0899000000000001</v>
      </c>
      <c r="R110" s="184">
        <v>4.8132000000000001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44413</v>
      </c>
      <c r="E111" s="184">
        <v>25.846800000000002</v>
      </c>
      <c r="F111" s="184">
        <v>-6.8400000000000002E-2</v>
      </c>
      <c r="G111" s="184">
        <v>1.04E-2</v>
      </c>
      <c r="H111" s="184">
        <v>-1.24E-2</v>
      </c>
      <c r="I111" s="184">
        <v>0.1123</v>
      </c>
      <c r="J111" s="184">
        <v>0.3261</v>
      </c>
      <c r="K111" s="184">
        <v>1.1474</v>
      </c>
      <c r="L111" s="184">
        <v>2.0503</v>
      </c>
      <c r="M111" s="184">
        <v>2.8094000000000001</v>
      </c>
      <c r="N111" s="184">
        <v>3.7503000000000002</v>
      </c>
      <c r="O111" s="184">
        <v>4.9618000000000002</v>
      </c>
      <c r="P111" s="184">
        <v>5.3230000000000004</v>
      </c>
      <c r="Q111" s="184">
        <v>6.7046999999999999</v>
      </c>
      <c r="R111" s="184">
        <v>4.0617000000000001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44413</v>
      </c>
      <c r="E112" s="184">
        <v>14.979200000000001</v>
      </c>
      <c r="F112" s="184">
        <v>-4.5999999999999999E-2</v>
      </c>
      <c r="G112" s="184">
        <v>6.2100000000000002E-2</v>
      </c>
      <c r="H112" s="184">
        <v>3.27E-2</v>
      </c>
      <c r="I112" s="184">
        <v>0.1598</v>
      </c>
      <c r="J112" s="184">
        <v>0.31680000000000003</v>
      </c>
      <c r="K112" s="184">
        <v>1.0632999999999999</v>
      </c>
      <c r="L112" s="184">
        <v>1.9179999999999999</v>
      </c>
      <c r="M112" s="184">
        <v>2.4632000000000001</v>
      </c>
      <c r="N112" s="184">
        <v>3.2364999999999999</v>
      </c>
      <c r="O112" s="184">
        <v>4.8826000000000001</v>
      </c>
      <c r="P112" s="184">
        <v>5.5875000000000004</v>
      </c>
      <c r="Q112" s="184">
        <v>6.2813999999999997</v>
      </c>
      <c r="R112" s="184">
        <v>4.0240999999999998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44413</v>
      </c>
      <c r="E113" s="184">
        <v>14.3925</v>
      </c>
      <c r="F113" s="184">
        <v>-4.7199999999999999E-2</v>
      </c>
      <c r="G113" s="184">
        <v>5.6300000000000003E-2</v>
      </c>
      <c r="H113" s="184">
        <v>1.95E-2</v>
      </c>
      <c r="I113" s="184">
        <v>0.13289999999999999</v>
      </c>
      <c r="J113" s="184">
        <v>0.25700000000000001</v>
      </c>
      <c r="K113" s="184">
        <v>0.88529999999999998</v>
      </c>
      <c r="L113" s="184">
        <v>1.5651999999999999</v>
      </c>
      <c r="M113" s="184">
        <v>1.9283999999999999</v>
      </c>
      <c r="N113" s="184">
        <v>2.5165000000000002</v>
      </c>
      <c r="O113" s="184">
        <v>4.2549000000000001</v>
      </c>
      <c r="P113" s="184">
        <v>4.9752000000000001</v>
      </c>
      <c r="Q113" s="184">
        <v>5.6430999999999996</v>
      </c>
      <c r="R113" s="184">
        <v>3.3529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44413</v>
      </c>
      <c r="E114" s="184">
        <v>25.114000000000001</v>
      </c>
      <c r="F114" s="184">
        <v>-3.9E-2</v>
      </c>
      <c r="G114" s="184">
        <v>2.6700000000000002E-2</v>
      </c>
      <c r="H114" s="184">
        <v>3.3500000000000002E-2</v>
      </c>
      <c r="I114" s="184">
        <v>0.11799999999999999</v>
      </c>
      <c r="J114" s="184">
        <v>0.35809999999999997</v>
      </c>
      <c r="K114" s="184">
        <v>1.1759999999999999</v>
      </c>
      <c r="L114" s="184">
        <v>2.0907</v>
      </c>
      <c r="M114" s="184">
        <v>2.8241999999999998</v>
      </c>
      <c r="N114" s="184">
        <v>3.7139000000000002</v>
      </c>
      <c r="O114" s="184">
        <v>4.9509999999999996</v>
      </c>
      <c r="P114" s="184">
        <v>5.3238000000000003</v>
      </c>
      <c r="Q114" s="184">
        <v>6.6624999999999996</v>
      </c>
      <c r="R114" s="184">
        <v>4.3583999999999996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44413</v>
      </c>
      <c r="E115" s="184">
        <v>26.462199999999999</v>
      </c>
      <c r="F115" s="184">
        <v>-3.7400000000000003E-2</v>
      </c>
      <c r="G115" s="184">
        <v>3.1800000000000002E-2</v>
      </c>
      <c r="H115" s="184">
        <v>4.4999999999999998E-2</v>
      </c>
      <c r="I115" s="184">
        <v>0.14119999999999999</v>
      </c>
      <c r="J115" s="184">
        <v>0.40939999999999999</v>
      </c>
      <c r="K115" s="184">
        <v>1.3365</v>
      </c>
      <c r="L115" s="184">
        <v>2.4272999999999998</v>
      </c>
      <c r="M115" s="184">
        <v>3.3462000000000001</v>
      </c>
      <c r="N115" s="184">
        <v>4.4264999999999999</v>
      </c>
      <c r="O115" s="184">
        <v>5.6322999999999999</v>
      </c>
      <c r="P115" s="184">
        <v>5.9865000000000004</v>
      </c>
      <c r="Q115" s="184">
        <v>6.9568000000000003</v>
      </c>
      <c r="R115" s="184">
        <v>5.0609999999999999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44413</v>
      </c>
      <c r="E116" s="184">
        <v>10.782</v>
      </c>
      <c r="F116" s="184">
        <v>-6.9500000000000006E-2</v>
      </c>
      <c r="G116" s="184">
        <v>-2.8E-3</v>
      </c>
      <c r="H116" s="184">
        <v>-2.0400000000000001E-2</v>
      </c>
      <c r="I116" s="184">
        <v>0.1031</v>
      </c>
      <c r="J116" s="184">
        <v>0.3201</v>
      </c>
      <c r="K116" s="184">
        <v>1.0497000000000001</v>
      </c>
      <c r="L116" s="184">
        <v>1.8918999999999999</v>
      </c>
      <c r="M116" s="184">
        <v>2.5596999999999999</v>
      </c>
      <c r="N116" s="184">
        <v>3.5228000000000002</v>
      </c>
      <c r="O116" s="184"/>
      <c r="P116" s="184"/>
      <c r="Q116" s="184">
        <v>4.0274999999999999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44413</v>
      </c>
      <c r="E117" s="184">
        <v>10.629</v>
      </c>
      <c r="F117" s="184">
        <v>-7.1499999999999994E-2</v>
      </c>
      <c r="G117" s="184">
        <v>-9.4000000000000004E-3</v>
      </c>
      <c r="H117" s="184">
        <v>-3.4799999999999998E-2</v>
      </c>
      <c r="I117" s="184">
        <v>7.3400000000000007E-2</v>
      </c>
      <c r="J117" s="184">
        <v>0.25659999999999999</v>
      </c>
      <c r="K117" s="184">
        <v>0.85780000000000001</v>
      </c>
      <c r="L117" s="184">
        <v>1.5146999999999999</v>
      </c>
      <c r="M117" s="184">
        <v>1.9872000000000001</v>
      </c>
      <c r="N117" s="184">
        <v>2.7503000000000002</v>
      </c>
      <c r="O117" s="184"/>
      <c r="P117" s="184"/>
      <c r="Q117" s="184">
        <v>3.2507999999999999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44413</v>
      </c>
      <c r="E118" s="184">
        <v>26.3354</v>
      </c>
      <c r="F118" s="184">
        <v>-8.1199999999999994E-2</v>
      </c>
      <c r="G118" s="184">
        <v>3.7199999999999997E-2</v>
      </c>
      <c r="H118" s="184">
        <v>-4.1399999999999999E-2</v>
      </c>
      <c r="I118" s="184">
        <v>6.5699999999999995E-2</v>
      </c>
      <c r="J118" s="184">
        <v>0.27150000000000002</v>
      </c>
      <c r="K118" s="184">
        <v>1.0249999999999999</v>
      </c>
      <c r="L118" s="184">
        <v>1.5768</v>
      </c>
      <c r="M118" s="184">
        <v>2.0676999999999999</v>
      </c>
      <c r="N118" s="184">
        <v>2.7090000000000001</v>
      </c>
      <c r="O118" s="184">
        <v>3.9668000000000001</v>
      </c>
      <c r="P118" s="184">
        <v>4.5610999999999997</v>
      </c>
      <c r="Q118" s="184">
        <v>6.6409000000000002</v>
      </c>
      <c r="R118" s="184">
        <v>2.9474999999999998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44413</v>
      </c>
      <c r="E119" s="184">
        <v>27.3841</v>
      </c>
      <c r="F119" s="184">
        <v>-7.9500000000000001E-2</v>
      </c>
      <c r="G119" s="184">
        <v>4.0899999999999999E-2</v>
      </c>
      <c r="H119" s="184">
        <v>-3.3599999999999998E-2</v>
      </c>
      <c r="I119" s="184">
        <v>8.1100000000000005E-2</v>
      </c>
      <c r="J119" s="184">
        <v>0.30549999999999999</v>
      </c>
      <c r="K119" s="184">
        <v>1.1274999999999999</v>
      </c>
      <c r="L119" s="184">
        <v>1.7787999999999999</v>
      </c>
      <c r="M119" s="184">
        <v>2.3738999999999999</v>
      </c>
      <c r="N119" s="184">
        <v>3.1206</v>
      </c>
      <c r="O119" s="184">
        <v>4.383</v>
      </c>
      <c r="P119" s="184">
        <v>4.9867999999999997</v>
      </c>
      <c r="Q119" s="184">
        <v>6.4770000000000003</v>
      </c>
      <c r="R119" s="184">
        <v>3.3597000000000001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44413</v>
      </c>
      <c r="E120" s="184">
        <v>29.521599999999999</v>
      </c>
      <c r="F120" s="184">
        <v>-4.3999999999999997E-2</v>
      </c>
      <c r="G120" s="184">
        <v>3.4599999999999999E-2</v>
      </c>
      <c r="H120" s="184">
        <v>-7.4999999999999997E-3</v>
      </c>
      <c r="I120" s="184">
        <v>0.14419999999999999</v>
      </c>
      <c r="J120" s="184">
        <v>0.3624</v>
      </c>
      <c r="K120" s="184">
        <v>1.2536</v>
      </c>
      <c r="L120" s="184">
        <v>2.2726000000000002</v>
      </c>
      <c r="M120" s="184">
        <v>3.1351</v>
      </c>
      <c r="N120" s="184">
        <v>4.1318999999999999</v>
      </c>
      <c r="O120" s="184">
        <v>5.2008999999999999</v>
      </c>
      <c r="P120" s="184">
        <v>5.5605000000000002</v>
      </c>
      <c r="Q120" s="184">
        <v>7.0637999999999996</v>
      </c>
      <c r="R120" s="184">
        <v>4.5067000000000004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44413</v>
      </c>
      <c r="E121" s="184">
        <v>30.831</v>
      </c>
      <c r="F121" s="184">
        <v>-4.2799999999999998E-2</v>
      </c>
      <c r="G121" s="184">
        <v>3.9300000000000002E-2</v>
      </c>
      <c r="H121" s="184">
        <v>3.2000000000000002E-3</v>
      </c>
      <c r="I121" s="184">
        <v>0.1663</v>
      </c>
      <c r="J121" s="184">
        <v>0.41099999999999998</v>
      </c>
      <c r="K121" s="184">
        <v>1.3997999999999999</v>
      </c>
      <c r="L121" s="184">
        <v>2.5669</v>
      </c>
      <c r="M121" s="184">
        <v>3.5821000000000001</v>
      </c>
      <c r="N121" s="184">
        <v>4.7323000000000004</v>
      </c>
      <c r="O121" s="184">
        <v>5.7595000000000001</v>
      </c>
      <c r="P121" s="184">
        <v>6.0997000000000003</v>
      </c>
      <c r="Q121" s="184">
        <v>7.2167000000000003</v>
      </c>
      <c r="R121" s="184">
        <v>5.0869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44413</v>
      </c>
      <c r="E122" s="184">
        <v>15.861000000000001</v>
      </c>
      <c r="F122" s="184">
        <v>-4.41E-2</v>
      </c>
      <c r="G122" s="184">
        <v>3.78E-2</v>
      </c>
      <c r="H122" s="184">
        <v>6.3E-3</v>
      </c>
      <c r="I122" s="184">
        <v>0.1389</v>
      </c>
      <c r="J122" s="184">
        <v>0.40510000000000002</v>
      </c>
      <c r="K122" s="184">
        <v>1.3935999999999999</v>
      </c>
      <c r="L122" s="184">
        <v>2.5672999999999999</v>
      </c>
      <c r="M122" s="184">
        <v>3.5448</v>
      </c>
      <c r="N122" s="184">
        <v>4.7760999999999996</v>
      </c>
      <c r="O122" s="184">
        <v>5.8280000000000003</v>
      </c>
      <c r="P122" s="184">
        <v>6.1821999999999999</v>
      </c>
      <c r="Q122" s="184">
        <v>6.7085999999999997</v>
      </c>
      <c r="R122" s="184">
        <v>5.2872000000000003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44413</v>
      </c>
      <c r="E123" s="184">
        <v>15.207000000000001</v>
      </c>
      <c r="F123" s="184">
        <v>-4.5999999999999999E-2</v>
      </c>
      <c r="G123" s="184">
        <v>2.63E-2</v>
      </c>
      <c r="H123" s="184">
        <v>-1.32E-2</v>
      </c>
      <c r="I123" s="184">
        <v>0.1119</v>
      </c>
      <c r="J123" s="184">
        <v>0.34310000000000002</v>
      </c>
      <c r="K123" s="184">
        <v>1.2181</v>
      </c>
      <c r="L123" s="184">
        <v>2.2181999999999999</v>
      </c>
      <c r="M123" s="184">
        <v>3.0145</v>
      </c>
      <c r="N123" s="184">
        <v>4.1005000000000003</v>
      </c>
      <c r="O123" s="184">
        <v>5.2271999999999998</v>
      </c>
      <c r="P123" s="184">
        <v>5.5629999999999997</v>
      </c>
      <c r="Q123" s="184">
        <v>6.0778999999999996</v>
      </c>
      <c r="R123" s="184">
        <v>4.6871999999999998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44413</v>
      </c>
      <c r="E124" s="184">
        <v>11.2957</v>
      </c>
      <c r="F124" s="184">
        <v>-6.3700000000000007E-2</v>
      </c>
      <c r="G124" s="184">
        <v>2.6599999999999999E-2</v>
      </c>
      <c r="H124" s="184">
        <v>1.6799999999999999E-2</v>
      </c>
      <c r="I124" s="184">
        <v>9.0399999999999994E-2</v>
      </c>
      <c r="J124" s="184">
        <v>0.34379999999999999</v>
      </c>
      <c r="K124" s="184">
        <v>1.2677</v>
      </c>
      <c r="L124" s="184">
        <v>2.2364999999999999</v>
      </c>
      <c r="M124" s="184">
        <v>2.9521000000000002</v>
      </c>
      <c r="N124" s="184">
        <v>3.8456000000000001</v>
      </c>
      <c r="O124" s="184"/>
      <c r="P124" s="184"/>
      <c r="Q124" s="184">
        <v>4.9359999999999999</v>
      </c>
      <c r="R124" s="184">
        <v>4.4569999999999999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44413</v>
      </c>
      <c r="E125" s="184">
        <v>11.1182</v>
      </c>
      <c r="F125" s="184">
        <v>-6.7400000000000002E-2</v>
      </c>
      <c r="G125" s="184">
        <v>1.89E-2</v>
      </c>
      <c r="H125" s="184">
        <v>0</v>
      </c>
      <c r="I125" s="184">
        <v>5.67E-2</v>
      </c>
      <c r="J125" s="184">
        <v>0.27060000000000001</v>
      </c>
      <c r="K125" s="184">
        <v>1.0819000000000001</v>
      </c>
      <c r="L125" s="184">
        <v>1.9111</v>
      </c>
      <c r="M125" s="184">
        <v>2.4803999999999999</v>
      </c>
      <c r="N125" s="184">
        <v>3.2244000000000002</v>
      </c>
      <c r="O125" s="184"/>
      <c r="P125" s="184"/>
      <c r="Q125" s="184">
        <v>4.2808000000000002</v>
      </c>
      <c r="R125" s="184">
        <v>3.8115000000000001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44413</v>
      </c>
      <c r="E126" s="184">
        <v>10.364699999999999</v>
      </c>
      <c r="F126" s="184">
        <v>-5.3999999999999999E-2</v>
      </c>
      <c r="G126" s="184">
        <v>5.7000000000000002E-2</v>
      </c>
      <c r="H126" s="184">
        <v>9.5999999999999992E-3</v>
      </c>
      <c r="I126" s="184">
        <v>0.1062</v>
      </c>
      <c r="J126" s="184">
        <v>0.33400000000000002</v>
      </c>
      <c r="K126" s="184">
        <v>1.2257</v>
      </c>
      <c r="L126" s="184">
        <v>2.1555</v>
      </c>
      <c r="M126" s="184">
        <v>2.9695</v>
      </c>
      <c r="N126" s="184"/>
      <c r="O126" s="184"/>
      <c r="P126" s="184"/>
      <c r="Q126" s="184">
        <v>3.6469999999999998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44413</v>
      </c>
      <c r="E127" s="184">
        <v>10.281599999999999</v>
      </c>
      <c r="F127" s="184">
        <v>-5.5399999999999998E-2</v>
      </c>
      <c r="G127" s="184">
        <v>5.0599999999999999E-2</v>
      </c>
      <c r="H127" s="184">
        <v>-5.7999999999999996E-3</v>
      </c>
      <c r="I127" s="184">
        <v>7.4899999999999994E-2</v>
      </c>
      <c r="J127" s="184">
        <v>0.26329999999999998</v>
      </c>
      <c r="K127" s="184">
        <v>1.0108999999999999</v>
      </c>
      <c r="L127" s="184">
        <v>1.7295</v>
      </c>
      <c r="M127" s="184">
        <v>2.3208000000000002</v>
      </c>
      <c r="N127" s="184"/>
      <c r="O127" s="184"/>
      <c r="P127" s="184"/>
      <c r="Q127" s="184">
        <v>2.8159999999999998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44413</v>
      </c>
      <c r="E128" s="184">
        <v>10.487</v>
      </c>
      <c r="F128" s="184">
        <v>-1.9099999999999999E-2</v>
      </c>
      <c r="G128" s="184">
        <v>3.8199999999999998E-2</v>
      </c>
      <c r="H128" s="184">
        <v>4.7699999999999999E-2</v>
      </c>
      <c r="I128" s="184">
        <v>0.16239999999999999</v>
      </c>
      <c r="J128" s="184">
        <v>0.45979999999999999</v>
      </c>
      <c r="K128" s="184">
        <v>1.3726</v>
      </c>
      <c r="L128" s="184">
        <v>2.4020999999999999</v>
      </c>
      <c r="M128" s="184">
        <v>3.4119000000000002</v>
      </c>
      <c r="N128" s="184">
        <v>4.5772000000000004</v>
      </c>
      <c r="O128" s="184"/>
      <c r="P128" s="184"/>
      <c r="Q128" s="184">
        <v>4.3026999999999997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44413</v>
      </c>
      <c r="E129" s="184">
        <v>10.407</v>
      </c>
      <c r="F129" s="184">
        <v>-1.9199999999999998E-2</v>
      </c>
      <c r="G129" s="184">
        <v>3.85E-2</v>
      </c>
      <c r="H129" s="184">
        <v>3.85E-2</v>
      </c>
      <c r="I129" s="184">
        <v>0.13469999999999999</v>
      </c>
      <c r="J129" s="184">
        <v>0.4052</v>
      </c>
      <c r="K129" s="184">
        <v>1.2059</v>
      </c>
      <c r="L129" s="184">
        <v>2.0594000000000001</v>
      </c>
      <c r="M129" s="184">
        <v>2.8969999999999998</v>
      </c>
      <c r="N129" s="184">
        <v>3.8725999999999998</v>
      </c>
      <c r="O129" s="184"/>
      <c r="P129" s="184"/>
      <c r="Q129" s="184">
        <v>3.5975000000000001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44413</v>
      </c>
      <c r="E132" s="184">
        <v>21.155799999999999</v>
      </c>
      <c r="F132" s="184">
        <v>-3.5900000000000001E-2</v>
      </c>
      <c r="G132" s="184">
        <v>3.3599999999999998E-2</v>
      </c>
      <c r="H132" s="184">
        <v>8.9999999999999998E-4</v>
      </c>
      <c r="I132" s="184">
        <v>0.12540000000000001</v>
      </c>
      <c r="J132" s="184">
        <v>0.35770000000000002</v>
      </c>
      <c r="K132" s="184">
        <v>1.2302</v>
      </c>
      <c r="L132" s="184">
        <v>2.2048999999999999</v>
      </c>
      <c r="M132" s="184">
        <v>2.984</v>
      </c>
      <c r="N132" s="184">
        <v>3.952</v>
      </c>
      <c r="O132" s="184">
        <v>5.1638000000000002</v>
      </c>
      <c r="P132" s="184">
        <v>5.5738000000000003</v>
      </c>
      <c r="Q132" s="184">
        <v>7.1733000000000002</v>
      </c>
      <c r="R132" s="184">
        <v>4.4245999999999999</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44413</v>
      </c>
      <c r="E133" s="184">
        <v>22.221900000000002</v>
      </c>
      <c r="F133" s="184">
        <v>-3.4200000000000001E-2</v>
      </c>
      <c r="G133" s="184">
        <v>3.8699999999999998E-2</v>
      </c>
      <c r="H133" s="184">
        <v>1.35E-2</v>
      </c>
      <c r="I133" s="184">
        <v>0.151</v>
      </c>
      <c r="J133" s="184">
        <v>0.4148</v>
      </c>
      <c r="K133" s="184">
        <v>1.4009</v>
      </c>
      <c r="L133" s="184">
        <v>2.5445000000000002</v>
      </c>
      <c r="M133" s="184">
        <v>3.5011000000000001</v>
      </c>
      <c r="N133" s="184">
        <v>4.6505000000000001</v>
      </c>
      <c r="O133" s="184">
        <v>5.8860999999999999</v>
      </c>
      <c r="P133" s="184">
        <v>6.2656999999999998</v>
      </c>
      <c r="Q133" s="184">
        <v>7.2885</v>
      </c>
      <c r="R133" s="184">
        <v>5.1372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44413</v>
      </c>
      <c r="E134" s="184">
        <v>15.411199999999999</v>
      </c>
      <c r="F134" s="184">
        <v>-4.3499999999999997E-2</v>
      </c>
      <c r="G134" s="184">
        <v>4.2799999999999998E-2</v>
      </c>
      <c r="H134" s="184">
        <v>-1.0999999999999999E-2</v>
      </c>
      <c r="I134" s="184">
        <v>0.18010000000000001</v>
      </c>
      <c r="J134" s="184">
        <v>0.45829999999999999</v>
      </c>
      <c r="K134" s="184">
        <v>1.3774999999999999</v>
      </c>
      <c r="L134" s="184">
        <v>2.3599000000000001</v>
      </c>
      <c r="M134" s="184">
        <v>3.4163000000000001</v>
      </c>
      <c r="N134" s="184">
        <v>4.6628999999999996</v>
      </c>
      <c r="O134" s="184">
        <v>5.3955000000000002</v>
      </c>
      <c r="P134" s="184">
        <v>5.8211000000000004</v>
      </c>
      <c r="Q134" s="184">
        <v>6.4253999999999998</v>
      </c>
      <c r="R134" s="184">
        <v>4.7992999999999997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44413</v>
      </c>
      <c r="E135" s="184">
        <v>14.8161</v>
      </c>
      <c r="F135" s="184">
        <v>-4.5900000000000003E-2</v>
      </c>
      <c r="G135" s="184">
        <v>3.7100000000000001E-2</v>
      </c>
      <c r="H135" s="184">
        <v>-2.23E-2</v>
      </c>
      <c r="I135" s="184">
        <v>0.15620000000000001</v>
      </c>
      <c r="J135" s="184">
        <v>0.4032</v>
      </c>
      <c r="K135" s="184">
        <v>1.2124999999999999</v>
      </c>
      <c r="L135" s="184">
        <v>2.0356999999999998</v>
      </c>
      <c r="M135" s="184">
        <v>2.9224999999999999</v>
      </c>
      <c r="N135" s="184">
        <v>3.9973999999999998</v>
      </c>
      <c r="O135" s="184">
        <v>4.7919999999999998</v>
      </c>
      <c r="P135" s="184">
        <v>5.2195</v>
      </c>
      <c r="Q135" s="184">
        <v>5.8236999999999997</v>
      </c>
      <c r="R135" s="184">
        <v>4.2046999999999999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44413</v>
      </c>
      <c r="E136" s="184">
        <v>11.724600000000001</v>
      </c>
      <c r="F136" s="184">
        <v>-3.4099999999999998E-2</v>
      </c>
      <c r="G136" s="184">
        <v>7.6799999999999993E-2</v>
      </c>
      <c r="H136" s="184">
        <v>6.3200000000000006E-2</v>
      </c>
      <c r="I136" s="184">
        <v>0.1067</v>
      </c>
      <c r="J136" s="184">
        <v>0.27539999999999998</v>
      </c>
      <c r="K136" s="184">
        <v>0.99399999999999999</v>
      </c>
      <c r="L136" s="184">
        <v>1.6869000000000001</v>
      </c>
      <c r="M136" s="184">
        <v>2.1217999999999999</v>
      </c>
      <c r="N136" s="184">
        <v>2.7130999999999998</v>
      </c>
      <c r="O136" s="184">
        <v>1.2912999999999999</v>
      </c>
      <c r="P136" s="184">
        <v>2.8214000000000001</v>
      </c>
      <c r="Q136" s="184">
        <v>3.0514999999999999</v>
      </c>
      <c r="R136" s="184">
        <v>2.6120000000000001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44413</v>
      </c>
      <c r="E137" s="184">
        <v>12.0688</v>
      </c>
      <c r="F137" s="184">
        <v>-3.3099999999999997E-2</v>
      </c>
      <c r="G137" s="184">
        <v>8.0399999999999999E-2</v>
      </c>
      <c r="H137" s="184">
        <v>7.1300000000000002E-2</v>
      </c>
      <c r="I137" s="184">
        <v>0.1236</v>
      </c>
      <c r="J137" s="184">
        <v>0.31169999999999998</v>
      </c>
      <c r="K137" s="184">
        <v>1.1032999999999999</v>
      </c>
      <c r="L137" s="184">
        <v>1.9032</v>
      </c>
      <c r="M137" s="184">
        <v>2.4472999999999998</v>
      </c>
      <c r="N137" s="184">
        <v>3.153</v>
      </c>
      <c r="O137" s="184">
        <v>1.7491000000000001</v>
      </c>
      <c r="P137" s="184">
        <v>3.3761000000000001</v>
      </c>
      <c r="Q137" s="184">
        <v>3.6162999999999998</v>
      </c>
      <c r="R137" s="184">
        <v>3.0632999999999999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44413</v>
      </c>
      <c r="E138" s="184">
        <v>27.7468</v>
      </c>
      <c r="F138" s="184">
        <v>-2.5600000000000001E-2</v>
      </c>
      <c r="G138" s="184">
        <v>5.3699999999999998E-2</v>
      </c>
      <c r="H138" s="184">
        <v>3.7100000000000001E-2</v>
      </c>
      <c r="I138" s="184">
        <v>0.15809999999999999</v>
      </c>
      <c r="J138" s="184">
        <v>0.40639999999999998</v>
      </c>
      <c r="K138" s="184">
        <v>1.3367</v>
      </c>
      <c r="L138" s="184">
        <v>2.3860000000000001</v>
      </c>
      <c r="M138" s="184">
        <v>3.1671</v>
      </c>
      <c r="N138" s="184">
        <v>4.1547000000000001</v>
      </c>
      <c r="O138" s="184">
        <v>5.2801</v>
      </c>
      <c r="P138" s="184">
        <v>5.7333999999999996</v>
      </c>
      <c r="Q138" s="184">
        <v>6.8647</v>
      </c>
      <c r="R138" s="184">
        <v>4.3949999999999996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44413</v>
      </c>
      <c r="E139" s="184">
        <v>26.609000000000002</v>
      </c>
      <c r="F139" s="184">
        <v>-2.6700000000000002E-2</v>
      </c>
      <c r="G139" s="184">
        <v>0.05</v>
      </c>
      <c r="H139" s="184">
        <v>2.86E-2</v>
      </c>
      <c r="I139" s="184">
        <v>0.1411</v>
      </c>
      <c r="J139" s="184">
        <v>0.36809999999999998</v>
      </c>
      <c r="K139" s="184">
        <v>1.2219</v>
      </c>
      <c r="L139" s="184">
        <v>2.1576</v>
      </c>
      <c r="M139" s="184">
        <v>2.8208000000000002</v>
      </c>
      <c r="N139" s="184">
        <v>3.6875</v>
      </c>
      <c r="O139" s="184">
        <v>4.7754000000000003</v>
      </c>
      <c r="P139" s="184">
        <v>5.2104999999999997</v>
      </c>
      <c r="Q139" s="184">
        <v>6.8532000000000002</v>
      </c>
      <c r="R139" s="184">
        <v>3.9276</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44413</v>
      </c>
      <c r="E140" s="184">
        <v>10.6919</v>
      </c>
      <c r="F140" s="184">
        <v>-8.5000000000000006E-2</v>
      </c>
      <c r="G140" s="184">
        <v>1.6799999999999999E-2</v>
      </c>
      <c r="H140" s="184">
        <v>-4.1099999999999998E-2</v>
      </c>
      <c r="I140" s="184">
        <v>0.13200000000000001</v>
      </c>
      <c r="J140" s="184">
        <v>0.32940000000000003</v>
      </c>
      <c r="K140" s="184">
        <v>1.3508</v>
      </c>
      <c r="L140" s="184">
        <v>2.6459000000000001</v>
      </c>
      <c r="M140" s="184">
        <v>3.5204</v>
      </c>
      <c r="N140" s="184">
        <v>5.1441999999999997</v>
      </c>
      <c r="O140" s="184"/>
      <c r="P140" s="184"/>
      <c r="Q140" s="184">
        <v>4.5568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44413</v>
      </c>
      <c r="E141" s="184">
        <v>10.581</v>
      </c>
      <c r="F141" s="184">
        <v>-8.7800000000000003E-2</v>
      </c>
      <c r="G141" s="184">
        <v>1.04E-2</v>
      </c>
      <c r="H141" s="184">
        <v>-5.57E-2</v>
      </c>
      <c r="I141" s="184">
        <v>0.1022</v>
      </c>
      <c r="J141" s="184">
        <v>0.26440000000000002</v>
      </c>
      <c r="K141" s="184">
        <v>1.1674</v>
      </c>
      <c r="L141" s="184">
        <v>2.2783000000000002</v>
      </c>
      <c r="M141" s="184">
        <v>2.9651000000000001</v>
      </c>
      <c r="N141" s="184">
        <v>4.3996000000000004</v>
      </c>
      <c r="O141" s="184"/>
      <c r="P141" s="184"/>
      <c r="Q141" s="184">
        <v>3.8332000000000002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44413</v>
      </c>
      <c r="E142" s="184">
        <v>11.6884</v>
      </c>
      <c r="F142" s="184">
        <v>-4.87E-2</v>
      </c>
      <c r="G142" s="184">
        <v>2.7400000000000001E-2</v>
      </c>
      <c r="H142" s="184">
        <v>2.3099999999999999E-2</v>
      </c>
      <c r="I142" s="184">
        <v>0.16539999999999999</v>
      </c>
      <c r="J142" s="184">
        <v>0.43569999999999998</v>
      </c>
      <c r="K142" s="184">
        <v>1.4441999999999999</v>
      </c>
      <c r="L142" s="184">
        <v>2.6739000000000002</v>
      </c>
      <c r="M142" s="184">
        <v>3.7088000000000001</v>
      </c>
      <c r="N142" s="184">
        <v>4.9764999999999997</v>
      </c>
      <c r="O142" s="184"/>
      <c r="P142" s="184"/>
      <c r="Q142" s="184">
        <v>6.1045999999999996</v>
      </c>
      <c r="R142" s="184">
        <v>5.6359000000000004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44413</v>
      </c>
      <c r="E143" s="184">
        <v>11.4587</v>
      </c>
      <c r="F143" s="184">
        <v>-5.0599999999999999E-2</v>
      </c>
      <c r="G143" s="184">
        <v>2.0899999999999998E-2</v>
      </c>
      <c r="H143" s="184">
        <v>9.5999999999999992E-3</v>
      </c>
      <c r="I143" s="184">
        <v>0.1363</v>
      </c>
      <c r="J143" s="184">
        <v>0.36959999999999998</v>
      </c>
      <c r="K143" s="184">
        <v>1.2466999999999999</v>
      </c>
      <c r="L143" s="184">
        <v>2.2814999999999999</v>
      </c>
      <c r="M143" s="184">
        <v>3.1200999999999999</v>
      </c>
      <c r="N143" s="184">
        <v>4.1833</v>
      </c>
      <c r="O143" s="184"/>
      <c r="P143" s="184"/>
      <c r="Q143" s="184">
        <v>5.3078000000000003</v>
      </c>
      <c r="R143" s="184">
        <v>4.8212999999999999</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44413</v>
      </c>
      <c r="E144" s="184">
        <v>11.365399999999999</v>
      </c>
      <c r="F144" s="184">
        <v>-2.64E-2</v>
      </c>
      <c r="G144" s="184">
        <v>5.1900000000000002E-2</v>
      </c>
      <c r="H144" s="184">
        <v>1.23E-2</v>
      </c>
      <c r="I144" s="184">
        <v>0.1719</v>
      </c>
      <c r="J144" s="184">
        <v>0.44990000000000002</v>
      </c>
      <c r="K144" s="184">
        <v>1.2020999999999999</v>
      </c>
      <c r="L144" s="184">
        <v>2.262</v>
      </c>
      <c r="M144" s="184">
        <v>3.0771999999999999</v>
      </c>
      <c r="N144" s="184">
        <v>4.0902000000000003</v>
      </c>
      <c r="O144" s="184"/>
      <c r="P144" s="184"/>
      <c r="Q144" s="184">
        <v>5.3460000000000001</v>
      </c>
      <c r="R144" s="184">
        <v>4.8653000000000004</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44413</v>
      </c>
      <c r="E145" s="184">
        <v>11.232200000000001</v>
      </c>
      <c r="F145" s="184">
        <v>-2.76E-2</v>
      </c>
      <c r="G145" s="184">
        <v>4.99E-2</v>
      </c>
      <c r="H145" s="184">
        <v>7.1000000000000004E-3</v>
      </c>
      <c r="I145" s="184">
        <v>0.16139999999999999</v>
      </c>
      <c r="J145" s="184">
        <v>0.42649999999999999</v>
      </c>
      <c r="K145" s="184">
        <v>1.119</v>
      </c>
      <c r="L145" s="184">
        <v>2.0998000000000001</v>
      </c>
      <c r="M145" s="184">
        <v>2.7761999999999998</v>
      </c>
      <c r="N145" s="184">
        <v>3.6324000000000001</v>
      </c>
      <c r="O145" s="184"/>
      <c r="P145" s="184"/>
      <c r="Q145" s="184">
        <v>4.8418999999999999</v>
      </c>
      <c r="R145" s="184">
        <v>4.3613999999999997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44413</v>
      </c>
      <c r="E146" s="184">
        <v>28.991399999999999</v>
      </c>
      <c r="F146" s="184">
        <v>-3.2399999999999998E-2</v>
      </c>
      <c r="G146" s="184">
        <v>4.9000000000000002E-2</v>
      </c>
      <c r="H146" s="184">
        <v>1.72E-2</v>
      </c>
      <c r="I146" s="184">
        <v>0.1517</v>
      </c>
      <c r="J146" s="184">
        <v>0.42149999999999999</v>
      </c>
      <c r="K146" s="184">
        <v>1.4430000000000001</v>
      </c>
      <c r="L146" s="184">
        <v>2.6190000000000002</v>
      </c>
      <c r="M146" s="184">
        <v>3.5373999999999999</v>
      </c>
      <c r="N146" s="184">
        <v>4.6848000000000001</v>
      </c>
      <c r="O146" s="184">
        <v>5.7779999999999996</v>
      </c>
      <c r="P146" s="184">
        <v>6.0548000000000002</v>
      </c>
      <c r="Q146" s="184">
        <v>6.8715000000000002</v>
      </c>
      <c r="R146" s="184">
        <v>5.0719000000000003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44413</v>
      </c>
      <c r="E147" s="184">
        <v>27.8294</v>
      </c>
      <c r="F147" s="184">
        <v>-4.0899999999999999E-2</v>
      </c>
      <c r="G147" s="184">
        <v>3.7400000000000003E-2</v>
      </c>
      <c r="H147" s="184">
        <v>-6.9999999999999999E-4</v>
      </c>
      <c r="I147" s="184">
        <v>0.1227</v>
      </c>
      <c r="J147" s="184">
        <v>0.36570000000000003</v>
      </c>
      <c r="K147" s="184">
        <v>1.2903</v>
      </c>
      <c r="L147" s="184">
        <v>2.3218999999999999</v>
      </c>
      <c r="M147" s="184">
        <v>3.0948000000000002</v>
      </c>
      <c r="N147" s="184">
        <v>4.0880999999999998</v>
      </c>
      <c r="O147" s="184">
        <v>5.2245999999999997</v>
      </c>
      <c r="P147" s="184">
        <v>5.5128000000000004</v>
      </c>
      <c r="Q147" s="184">
        <v>7.0072999999999999</v>
      </c>
      <c r="R147" s="184">
        <v>4.5003000000000002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-4.695636363636365E-2</v>
      </c>
      <c r="G148" s="186">
        <v>3.221636363636364E-2</v>
      </c>
      <c r="H148" s="186">
        <v>3.0545454545454543E-3</v>
      </c>
      <c r="I148" s="186">
        <v>0.12411999999999998</v>
      </c>
      <c r="J148" s="186">
        <v>0.34876181818181812</v>
      </c>
      <c r="K148" s="186">
        <v>1.185363636363636</v>
      </c>
      <c r="L148" s="186">
        <v>2.1261472727272728</v>
      </c>
      <c r="M148" s="186">
        <v>2.895881818181818</v>
      </c>
      <c r="N148" s="186">
        <v>3.8593698113207546</v>
      </c>
      <c r="O148" s="186">
        <v>5.0195000000000007</v>
      </c>
      <c r="P148" s="186">
        <v>5.4775787878787883</v>
      </c>
      <c r="Q148" s="186">
        <v>5.6651581818181809</v>
      </c>
      <c r="R148" s="186">
        <v>4.2885425531914896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-4.5999999999999999E-2</v>
      </c>
      <c r="G149" s="186">
        <v>3.7100000000000001E-2</v>
      </c>
      <c r="H149" s="186">
        <v>5.5999999999999999E-3</v>
      </c>
      <c r="I149" s="186">
        <v>0.13289999999999999</v>
      </c>
      <c r="J149" s="186">
        <v>0.3624</v>
      </c>
      <c r="K149" s="186">
        <v>1.2229000000000001</v>
      </c>
      <c r="L149" s="186">
        <v>2.2181999999999999</v>
      </c>
      <c r="M149" s="186">
        <v>2.984</v>
      </c>
      <c r="N149" s="186">
        <v>4.0039999999999996</v>
      </c>
      <c r="O149" s="186">
        <v>5.2008999999999999</v>
      </c>
      <c r="P149" s="186">
        <v>5.5629999999999997</v>
      </c>
      <c r="Q149" s="186">
        <v>6.2144000000000004</v>
      </c>
      <c r="R149" s="186">
        <v>4.4569999999999999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44413</v>
      </c>
      <c r="E152" s="184">
        <v>71.540000000000006</v>
      </c>
      <c r="F152" s="184">
        <v>-1.4E-2</v>
      </c>
      <c r="G152" s="184">
        <v>0.56230000000000002</v>
      </c>
      <c r="H152" s="184">
        <v>0.73219999999999996</v>
      </c>
      <c r="I152" s="184">
        <v>1.2884</v>
      </c>
      <c r="J152" s="184">
        <v>2.2000000000000002</v>
      </c>
      <c r="K152" s="184">
        <v>7.7733999999999996</v>
      </c>
      <c r="L152" s="184">
        <v>8.9385999999999992</v>
      </c>
      <c r="M152" s="184">
        <v>23.5152</v>
      </c>
      <c r="N152" s="184">
        <v>30.642800000000001</v>
      </c>
      <c r="O152" s="184">
        <v>11.812799999999999</v>
      </c>
      <c r="P152" s="184">
        <v>10.7422</v>
      </c>
      <c r="Q152" s="184">
        <v>9.6813000000000002</v>
      </c>
      <c r="R152" s="184">
        <v>17.766200000000001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44413</v>
      </c>
      <c r="E153" s="184">
        <v>77.489999999999995</v>
      </c>
      <c r="F153" s="184">
        <v>-1.29E-2</v>
      </c>
      <c r="G153" s="184">
        <v>0.57110000000000005</v>
      </c>
      <c r="H153" s="184">
        <v>0.75409999999999999</v>
      </c>
      <c r="I153" s="184">
        <v>1.3339000000000001</v>
      </c>
      <c r="J153" s="184">
        <v>2.2970000000000002</v>
      </c>
      <c r="K153" s="184">
        <v>8.1054999999999993</v>
      </c>
      <c r="L153" s="184">
        <v>9.6039999999999992</v>
      </c>
      <c r="M153" s="184">
        <v>24.6221</v>
      </c>
      <c r="N153" s="184">
        <v>32.190399999999997</v>
      </c>
      <c r="O153" s="184">
        <v>13.035399999999999</v>
      </c>
      <c r="P153" s="184">
        <v>11.9726</v>
      </c>
      <c r="Q153" s="184">
        <v>12.8682</v>
      </c>
      <c r="R153" s="184">
        <v>19.081199999999999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44413</v>
      </c>
      <c r="E154" s="184">
        <v>265.44099999999997</v>
      </c>
      <c r="F154" s="184">
        <v>-0.37909999999999999</v>
      </c>
      <c r="G154" s="184">
        <v>0.4526</v>
      </c>
      <c r="H154" s="184">
        <v>1.1920999999999999</v>
      </c>
      <c r="I154" s="184">
        <v>1.5652999999999999</v>
      </c>
      <c r="J154" s="184">
        <v>2.0028999999999999</v>
      </c>
      <c r="K154" s="184">
        <v>11.9428</v>
      </c>
      <c r="L154" s="184">
        <v>11.1632</v>
      </c>
      <c r="M154" s="184">
        <v>42.561500000000002</v>
      </c>
      <c r="N154" s="184">
        <v>49.805</v>
      </c>
      <c r="O154" s="184">
        <v>12.036899999999999</v>
      </c>
      <c r="P154" s="184">
        <v>13.0684</v>
      </c>
      <c r="Q154" s="184">
        <v>16.974799999999998</v>
      </c>
      <c r="R154" s="184">
        <v>18.763400000000001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44413</v>
      </c>
      <c r="E155" s="184">
        <v>265.44099999999997</v>
      </c>
      <c r="F155" s="184">
        <v>-0.37909999999999999</v>
      </c>
      <c r="G155" s="184">
        <v>0.4526</v>
      </c>
      <c r="H155" s="184">
        <v>1.1920999999999999</v>
      </c>
      <c r="I155" s="184">
        <v>1.5652999999999999</v>
      </c>
      <c r="J155" s="184">
        <v>2.0028999999999999</v>
      </c>
      <c r="K155" s="184">
        <v>11.9428</v>
      </c>
      <c r="L155" s="184">
        <v>11.1632</v>
      </c>
      <c r="M155" s="184">
        <v>42.561500000000002</v>
      </c>
      <c r="N155" s="184">
        <v>49.805</v>
      </c>
      <c r="O155" s="184">
        <v>12.036899999999999</v>
      </c>
      <c r="P155" s="184">
        <v>12.074</v>
      </c>
      <c r="Q155" s="184">
        <v>18.135100000000001</v>
      </c>
      <c r="R155" s="184">
        <v>18.763400000000001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44413</v>
      </c>
      <c r="E156" s="184">
        <v>279.86599999999999</v>
      </c>
      <c r="F156" s="184">
        <v>-0.37769999999999998</v>
      </c>
      <c r="G156" s="184">
        <v>0.45729999999999998</v>
      </c>
      <c r="H156" s="184">
        <v>1.2041999999999999</v>
      </c>
      <c r="I156" s="184">
        <v>1.5903</v>
      </c>
      <c r="J156" s="184">
        <v>2.0581999999999998</v>
      </c>
      <c r="K156" s="184">
        <v>12.1105</v>
      </c>
      <c r="L156" s="184">
        <v>11.4884</v>
      </c>
      <c r="M156" s="184">
        <v>43.181100000000001</v>
      </c>
      <c r="N156" s="184">
        <v>50.677799999999998</v>
      </c>
      <c r="O156" s="184">
        <v>12.8057</v>
      </c>
      <c r="P156" s="184">
        <v>13.861499999999999</v>
      </c>
      <c r="Q156" s="184">
        <v>13.5472</v>
      </c>
      <c r="R156" s="184">
        <v>19.473099999999999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44413</v>
      </c>
      <c r="E157" s="184">
        <v>279.86599999999999</v>
      </c>
      <c r="F157" s="184">
        <v>-0.37769999999999998</v>
      </c>
      <c r="G157" s="184">
        <v>0.45729999999999998</v>
      </c>
      <c r="H157" s="184">
        <v>1.2041999999999999</v>
      </c>
      <c r="I157" s="184">
        <v>1.5903</v>
      </c>
      <c r="J157" s="184">
        <v>2.0581999999999998</v>
      </c>
      <c r="K157" s="184">
        <v>12.1105</v>
      </c>
      <c r="L157" s="184">
        <v>11.4884</v>
      </c>
      <c r="M157" s="184">
        <v>43.181100000000001</v>
      </c>
      <c r="N157" s="184">
        <v>50.677799999999998</v>
      </c>
      <c r="O157" s="184">
        <v>12.8057</v>
      </c>
      <c r="P157" s="184">
        <v>13.0669</v>
      </c>
      <c r="Q157" s="184">
        <v>14.242100000000001</v>
      </c>
      <c r="R157" s="184">
        <v>19.473099999999999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44413</v>
      </c>
      <c r="E158" s="184">
        <v>47.23</v>
      </c>
      <c r="F158" s="184">
        <v>4.24E-2</v>
      </c>
      <c r="G158" s="184">
        <v>0.81110000000000004</v>
      </c>
      <c r="H158" s="184">
        <v>1.3085</v>
      </c>
      <c r="I158" s="184">
        <v>1.6573</v>
      </c>
      <c r="J158" s="184">
        <v>1.7448999999999999</v>
      </c>
      <c r="K158" s="184">
        <v>6.0872000000000002</v>
      </c>
      <c r="L158" s="184">
        <v>7.3409000000000004</v>
      </c>
      <c r="M158" s="184">
        <v>19.934000000000001</v>
      </c>
      <c r="N158" s="184">
        <v>26.962399999999999</v>
      </c>
      <c r="O158" s="184">
        <v>11.523099999999999</v>
      </c>
      <c r="P158" s="184">
        <v>10.585599999999999</v>
      </c>
      <c r="Q158" s="184">
        <v>11.212400000000001</v>
      </c>
      <c r="R158" s="184">
        <v>16.3904</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44413</v>
      </c>
      <c r="E159" s="184">
        <v>51.4</v>
      </c>
      <c r="F159" s="184">
        <v>3.8899999999999997E-2</v>
      </c>
      <c r="G159" s="184">
        <v>0.82389999999999997</v>
      </c>
      <c r="H159" s="184">
        <v>1.3207</v>
      </c>
      <c r="I159" s="184">
        <v>1.6815</v>
      </c>
      <c r="J159" s="184">
        <v>1.8023</v>
      </c>
      <c r="K159" s="184">
        <v>6.2422000000000004</v>
      </c>
      <c r="L159" s="184">
        <v>7.6890999999999998</v>
      </c>
      <c r="M159" s="184">
        <v>20.4876</v>
      </c>
      <c r="N159" s="184">
        <v>27.733599999999999</v>
      </c>
      <c r="O159" s="184">
        <v>12.257300000000001</v>
      </c>
      <c r="P159" s="184">
        <v>11.602399999999999</v>
      </c>
      <c r="Q159" s="184">
        <v>13.5108</v>
      </c>
      <c r="R159" s="184">
        <v>17.0502</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44413</v>
      </c>
      <c r="E160" s="184">
        <v>10.738799999999999</v>
      </c>
      <c r="F160" s="184">
        <v>0.85840000000000005</v>
      </c>
      <c r="G160" s="184">
        <v>1.6768000000000001</v>
      </c>
      <c r="H160" s="184">
        <v>3.7033999999999998</v>
      </c>
      <c r="I160" s="184">
        <v>2.2547999999999999</v>
      </c>
      <c r="J160" s="184">
        <v>1.7847</v>
      </c>
      <c r="K160" s="184">
        <v>9.8935999999999993</v>
      </c>
      <c r="L160" s="184">
        <v>12.142899999999999</v>
      </c>
      <c r="M160" s="184">
        <v>21.538799999999998</v>
      </c>
      <c r="N160" s="184">
        <v>22.7712</v>
      </c>
      <c r="O160" s="184"/>
      <c r="P160" s="184"/>
      <c r="Q160" s="184">
        <v>4.5636000000000001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44413</v>
      </c>
      <c r="E161" s="184">
        <v>10.3735</v>
      </c>
      <c r="F161" s="184">
        <v>0.85260000000000002</v>
      </c>
      <c r="G161" s="184">
        <v>1.6580999999999999</v>
      </c>
      <c r="H161" s="184">
        <v>3.6593</v>
      </c>
      <c r="I161" s="184">
        <v>2.1698</v>
      </c>
      <c r="J161" s="184">
        <v>1.5964</v>
      </c>
      <c r="K161" s="184">
        <v>9.2971000000000004</v>
      </c>
      <c r="L161" s="184">
        <v>10.8375</v>
      </c>
      <c r="M161" s="184">
        <v>19.525500000000001</v>
      </c>
      <c r="N161" s="184">
        <v>20.103999999999999</v>
      </c>
      <c r="O161" s="184"/>
      <c r="P161" s="184"/>
      <c r="Q161" s="184">
        <v>2.3222999999999998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44413</v>
      </c>
      <c r="E162" s="184">
        <v>14.477</v>
      </c>
      <c r="F162" s="184">
        <v>2.07E-2</v>
      </c>
      <c r="G162" s="184">
        <v>0.52080000000000004</v>
      </c>
      <c r="H162" s="184">
        <v>0.89910000000000001</v>
      </c>
      <c r="I162" s="184">
        <v>1.2944</v>
      </c>
      <c r="J162" s="184">
        <v>1.7</v>
      </c>
      <c r="K162" s="184">
        <v>6.4250999999999996</v>
      </c>
      <c r="L162" s="184">
        <v>8.1584000000000003</v>
      </c>
      <c r="M162" s="184">
        <v>17.9389</v>
      </c>
      <c r="N162" s="184">
        <v>23.5977</v>
      </c>
      <c r="O162" s="184">
        <v>13.0871</v>
      </c>
      <c r="P162" s="184"/>
      <c r="Q162" s="184">
        <v>13.0871</v>
      </c>
      <c r="R162" s="184">
        <v>17.422799999999999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44413</v>
      </c>
      <c r="E163" s="184">
        <v>13.986000000000001</v>
      </c>
      <c r="F163" s="184">
        <v>7.1999999999999998E-3</v>
      </c>
      <c r="G163" s="184">
        <v>0.503</v>
      </c>
      <c r="H163" s="184">
        <v>0.87270000000000003</v>
      </c>
      <c r="I163" s="184">
        <v>1.2378</v>
      </c>
      <c r="J163" s="184">
        <v>1.5833999999999999</v>
      </c>
      <c r="K163" s="184">
        <v>6.0670000000000002</v>
      </c>
      <c r="L163" s="184">
        <v>7.4688999999999997</v>
      </c>
      <c r="M163" s="184">
        <v>16.822600000000001</v>
      </c>
      <c r="N163" s="184">
        <v>22.020600000000002</v>
      </c>
      <c r="O163" s="184">
        <v>11.7974</v>
      </c>
      <c r="P163" s="184"/>
      <c r="Q163" s="184">
        <v>11.7974</v>
      </c>
      <c r="R163" s="184">
        <v>16.0594</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44413</v>
      </c>
      <c r="E164" s="184">
        <v>33.337000000000003</v>
      </c>
      <c r="F164" s="184">
        <v>2.1000000000000001E-2</v>
      </c>
      <c r="G164" s="184">
        <v>0.44900000000000001</v>
      </c>
      <c r="H164" s="184">
        <v>0.94169999999999998</v>
      </c>
      <c r="I164" s="184">
        <v>1.0243</v>
      </c>
      <c r="J164" s="184">
        <v>1.8701000000000001</v>
      </c>
      <c r="K164" s="184">
        <v>5.1839000000000004</v>
      </c>
      <c r="L164" s="184">
        <v>6.0572999999999997</v>
      </c>
      <c r="M164" s="184">
        <v>12.325200000000001</v>
      </c>
      <c r="N164" s="184">
        <v>15.7575</v>
      </c>
      <c r="O164" s="184">
        <v>9.8280999999999992</v>
      </c>
      <c r="P164" s="184">
        <v>9.6842000000000006</v>
      </c>
      <c r="Q164" s="184">
        <v>12.5893</v>
      </c>
      <c r="R164" s="184">
        <v>13.9612</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44413</v>
      </c>
      <c r="E165" s="184">
        <v>30.347000000000001</v>
      </c>
      <c r="F165" s="184">
        <v>1.6500000000000001E-2</v>
      </c>
      <c r="G165" s="184">
        <v>0.43690000000000001</v>
      </c>
      <c r="H165" s="184">
        <v>0.91449999999999998</v>
      </c>
      <c r="I165" s="184">
        <v>0.96819999999999995</v>
      </c>
      <c r="J165" s="184">
        <v>1.7502</v>
      </c>
      <c r="K165" s="184">
        <v>4.8182999999999998</v>
      </c>
      <c r="L165" s="184">
        <v>5.3532000000000002</v>
      </c>
      <c r="M165" s="184">
        <v>11.210100000000001</v>
      </c>
      <c r="N165" s="184">
        <v>14.228199999999999</v>
      </c>
      <c r="O165" s="184">
        <v>8.4741999999999997</v>
      </c>
      <c r="P165" s="184">
        <v>8.3806999999999992</v>
      </c>
      <c r="Q165" s="184">
        <v>11.1532</v>
      </c>
      <c r="R165" s="184">
        <v>12.500299999999999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44413</v>
      </c>
      <c r="E166" s="184">
        <v>119.1485</v>
      </c>
      <c r="F166" s="184">
        <v>-6.7299999999999999E-2</v>
      </c>
      <c r="G166" s="184">
        <v>0.2429</v>
      </c>
      <c r="H166" s="184">
        <v>0.59279999999999999</v>
      </c>
      <c r="I166" s="184">
        <v>1.3858999999999999</v>
      </c>
      <c r="J166" s="184">
        <v>2.9066999999999998</v>
      </c>
      <c r="K166" s="184">
        <v>8.6172000000000004</v>
      </c>
      <c r="L166" s="184">
        <v>10.5383</v>
      </c>
      <c r="M166" s="184">
        <v>24.395800000000001</v>
      </c>
      <c r="N166" s="184">
        <v>30.360600000000002</v>
      </c>
      <c r="O166" s="184">
        <v>10.9404</v>
      </c>
      <c r="P166" s="184">
        <v>11.233000000000001</v>
      </c>
      <c r="Q166" s="184">
        <v>15.9618</v>
      </c>
      <c r="R166" s="184">
        <v>15.876099999999999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44413</v>
      </c>
      <c r="E167" s="184">
        <v>128.3588</v>
      </c>
      <c r="F167" s="184">
        <v>-6.3799999999999996E-2</v>
      </c>
      <c r="G167" s="184">
        <v>0.25369999999999998</v>
      </c>
      <c r="H167" s="184">
        <v>0.61809999999999998</v>
      </c>
      <c r="I167" s="184">
        <v>1.4375</v>
      </c>
      <c r="J167" s="184">
        <v>3.0217000000000001</v>
      </c>
      <c r="K167" s="184">
        <v>9.0027000000000008</v>
      </c>
      <c r="L167" s="184">
        <v>11.3592</v>
      </c>
      <c r="M167" s="184">
        <v>25.713999999999999</v>
      </c>
      <c r="N167" s="184">
        <v>32.196599999999997</v>
      </c>
      <c r="O167" s="184">
        <v>12.4267</v>
      </c>
      <c r="P167" s="184">
        <v>12.4511</v>
      </c>
      <c r="Q167" s="184">
        <v>12.9651</v>
      </c>
      <c r="R167" s="184">
        <v>17.4758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44413</v>
      </c>
      <c r="E168" s="184">
        <v>14.522</v>
      </c>
      <c r="F168" s="184">
        <v>-0.18279999999999999</v>
      </c>
      <c r="G168" s="184">
        <v>0.3705</v>
      </c>
      <c r="H168" s="184">
        <v>0.87870000000000004</v>
      </c>
      <c r="I168" s="184">
        <v>1.4432</v>
      </c>
      <c r="J168" s="184">
        <v>2.1863000000000001</v>
      </c>
      <c r="K168" s="184">
        <v>7.9405999999999999</v>
      </c>
      <c r="L168" s="184">
        <v>8.7017000000000007</v>
      </c>
      <c r="M168" s="184">
        <v>21.4224</v>
      </c>
      <c r="N168" s="184">
        <v>27.501200000000001</v>
      </c>
      <c r="O168" s="184"/>
      <c r="P168" s="184"/>
      <c r="Q168" s="184">
        <v>30.133800000000001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44413</v>
      </c>
      <c r="E169" s="184">
        <v>14.135</v>
      </c>
      <c r="F169" s="184">
        <v>-0.18779999999999999</v>
      </c>
      <c r="G169" s="184">
        <v>0.35499999999999998</v>
      </c>
      <c r="H169" s="184">
        <v>0.84260000000000002</v>
      </c>
      <c r="I169" s="184">
        <v>1.369</v>
      </c>
      <c r="J169" s="184">
        <v>2.0217000000000001</v>
      </c>
      <c r="K169" s="184">
        <v>7.4291999999999998</v>
      </c>
      <c r="L169" s="184">
        <v>7.7182000000000004</v>
      </c>
      <c r="M169" s="184">
        <v>19.7273</v>
      </c>
      <c r="N169" s="184">
        <v>25.1129</v>
      </c>
      <c r="O169" s="184"/>
      <c r="P169" s="184"/>
      <c r="Q169" s="184">
        <v>27.675699999999999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44413</v>
      </c>
      <c r="E170" s="184">
        <v>14.671200000000001</v>
      </c>
      <c r="F170" s="184">
        <v>5.1799999999999999E-2</v>
      </c>
      <c r="G170" s="184">
        <v>0.59450000000000003</v>
      </c>
      <c r="H170" s="184">
        <v>1.1877</v>
      </c>
      <c r="I170" s="184">
        <v>1.4922</v>
      </c>
      <c r="J170" s="184">
        <v>2.3332000000000002</v>
      </c>
      <c r="K170" s="184">
        <v>7.3853</v>
      </c>
      <c r="L170" s="184">
        <v>9.0625</v>
      </c>
      <c r="M170" s="184">
        <v>22.384399999999999</v>
      </c>
      <c r="N170" s="184">
        <v>28.380500000000001</v>
      </c>
      <c r="O170" s="184"/>
      <c r="P170" s="184"/>
      <c r="Q170" s="184">
        <v>16.424199999999999</v>
      </c>
      <c r="R170" s="184">
        <v>19.353000000000002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44413</v>
      </c>
      <c r="E171" s="184">
        <v>14.0305</v>
      </c>
      <c r="F171" s="184">
        <v>4.7100000000000003E-2</v>
      </c>
      <c r="G171" s="184">
        <v>0.58069999999999999</v>
      </c>
      <c r="H171" s="184">
        <v>1.1556999999999999</v>
      </c>
      <c r="I171" s="184">
        <v>1.4277</v>
      </c>
      <c r="J171" s="184">
        <v>2.1886000000000001</v>
      </c>
      <c r="K171" s="184">
        <v>6.9439000000000002</v>
      </c>
      <c r="L171" s="184">
        <v>8.1731999999999996</v>
      </c>
      <c r="M171" s="184">
        <v>20.8276</v>
      </c>
      <c r="N171" s="184">
        <v>26.260999999999999</v>
      </c>
      <c r="O171" s="184"/>
      <c r="P171" s="184"/>
      <c r="Q171" s="184">
        <v>14.379899999999999</v>
      </c>
      <c r="R171" s="184">
        <v>17.299199999999999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44413</v>
      </c>
      <c r="E172" s="184">
        <v>14.97</v>
      </c>
      <c r="F172" s="184">
        <v>6.6799999999999998E-2</v>
      </c>
      <c r="G172" s="184">
        <v>0.80810000000000004</v>
      </c>
      <c r="H172" s="184">
        <v>1.0121</v>
      </c>
      <c r="I172" s="184">
        <v>1.1486000000000001</v>
      </c>
      <c r="J172" s="184">
        <v>1.5604</v>
      </c>
      <c r="K172" s="184">
        <v>4.9790000000000001</v>
      </c>
      <c r="L172" s="184">
        <v>4.8319000000000001</v>
      </c>
      <c r="M172" s="184">
        <v>15.7773</v>
      </c>
      <c r="N172" s="184">
        <v>23.616800000000001</v>
      </c>
      <c r="O172" s="184">
        <v>13.418200000000001</v>
      </c>
      <c r="P172" s="184"/>
      <c r="Q172" s="184">
        <v>11.8499</v>
      </c>
      <c r="R172" s="184">
        <v>18.310199999999998</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44413</v>
      </c>
      <c r="E173" s="184">
        <v>14.58</v>
      </c>
      <c r="F173" s="184">
        <v>6.8599999999999994E-2</v>
      </c>
      <c r="G173" s="184">
        <v>0.82989999999999997</v>
      </c>
      <c r="H173" s="184">
        <v>0.96950000000000003</v>
      </c>
      <c r="I173" s="184">
        <v>1.1095999999999999</v>
      </c>
      <c r="J173" s="184">
        <v>1.4614</v>
      </c>
      <c r="K173" s="184">
        <v>4.6661999999999999</v>
      </c>
      <c r="L173" s="184">
        <v>4.2172999999999998</v>
      </c>
      <c r="M173" s="184">
        <v>14.9842</v>
      </c>
      <c r="N173" s="184">
        <v>22.521000000000001</v>
      </c>
      <c r="O173" s="184">
        <v>12.610200000000001</v>
      </c>
      <c r="P173" s="184"/>
      <c r="Q173" s="184">
        <v>11.0334</v>
      </c>
      <c r="R173" s="184">
        <v>17.365600000000001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2.2636363636363769E-3</v>
      </c>
      <c r="G174" s="186">
        <v>0.63036818181818177</v>
      </c>
      <c r="H174" s="186">
        <v>1.2343636363636363</v>
      </c>
      <c r="I174" s="186">
        <v>1.4561500000000001</v>
      </c>
      <c r="J174" s="186">
        <v>2.0059636363636368</v>
      </c>
      <c r="K174" s="186">
        <v>7.9529090909090909</v>
      </c>
      <c r="L174" s="186">
        <v>8.7952863636363627</v>
      </c>
      <c r="M174" s="186">
        <v>23.847190909090912</v>
      </c>
      <c r="N174" s="186">
        <v>29.678390909090901</v>
      </c>
      <c r="O174" s="186">
        <v>11.931006250000001</v>
      </c>
      <c r="P174" s="186">
        <v>11.560216666666669</v>
      </c>
      <c r="Q174" s="186">
        <v>13.914027272727274</v>
      </c>
      <c r="R174" s="186">
        <v>17.354699999999998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1.1849999999999999E-2</v>
      </c>
      <c r="G175" s="186">
        <v>0.51190000000000002</v>
      </c>
      <c r="H175" s="186">
        <v>0.99080000000000001</v>
      </c>
      <c r="I175" s="186">
        <v>1.4325999999999999</v>
      </c>
      <c r="J175" s="186">
        <v>2.0028999999999999</v>
      </c>
      <c r="K175" s="186">
        <v>7.6013000000000002</v>
      </c>
      <c r="L175" s="186">
        <v>8.8201499999999999</v>
      </c>
      <c r="M175" s="186">
        <v>21.125</v>
      </c>
      <c r="N175" s="186">
        <v>27.2318</v>
      </c>
      <c r="O175" s="186">
        <v>12.1471</v>
      </c>
      <c r="P175" s="186">
        <v>11.7875</v>
      </c>
      <c r="Q175" s="186">
        <v>13.0261</v>
      </c>
      <c r="R175" s="186">
        <v>17.449300000000001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44413</v>
      </c>
      <c r="E178" s="184">
        <v>289.50720000000001</v>
      </c>
      <c r="F178" s="184">
        <v>14.0251</v>
      </c>
      <c r="G178" s="184">
        <v>9.9260999999999999</v>
      </c>
      <c r="H178" s="184">
        <v>7.0644</v>
      </c>
      <c r="I178" s="184">
        <v>6.9282000000000004</v>
      </c>
      <c r="J178" s="184">
        <v>7.9419000000000004</v>
      </c>
      <c r="K178" s="184">
        <v>5.2779999999999996</v>
      </c>
      <c r="L178" s="184">
        <v>5.9606000000000003</v>
      </c>
      <c r="M178" s="184">
        <v>4.2069999999999999</v>
      </c>
      <c r="N178" s="184">
        <v>4.8288000000000002</v>
      </c>
      <c r="O178" s="184">
        <v>8.7866</v>
      </c>
      <c r="P178" s="184">
        <v>7.9115000000000002</v>
      </c>
      <c r="Q178" s="184">
        <v>8.34</v>
      </c>
      <c r="R178" s="184">
        <v>7.9413</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44413</v>
      </c>
      <c r="E179" s="184">
        <v>296.48950000000002</v>
      </c>
      <c r="F179" s="184">
        <v>14.372299999999999</v>
      </c>
      <c r="G179" s="184">
        <v>10.259399999999999</v>
      </c>
      <c r="H179" s="184">
        <v>7.3951000000000002</v>
      </c>
      <c r="I179" s="184">
        <v>7.2596999999999996</v>
      </c>
      <c r="J179" s="184">
        <v>8.2753999999999994</v>
      </c>
      <c r="K179" s="184">
        <v>5.6421999999999999</v>
      </c>
      <c r="L179" s="184">
        <v>6.3156999999999996</v>
      </c>
      <c r="M179" s="184">
        <v>4.5576999999999996</v>
      </c>
      <c r="N179" s="184">
        <v>5.1828000000000003</v>
      </c>
      <c r="O179" s="184">
        <v>9.1325000000000003</v>
      </c>
      <c r="P179" s="184">
        <v>8.2515000000000001</v>
      </c>
      <c r="Q179" s="184">
        <v>9.3529999999999998</v>
      </c>
      <c r="R179" s="184">
        <v>8.2960999999999991</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44413</v>
      </c>
      <c r="E180" s="184">
        <v>2136.9848000000002</v>
      </c>
      <c r="F180" s="184">
        <v>5.9055999999999997</v>
      </c>
      <c r="G180" s="184">
        <v>4.6470000000000002</v>
      </c>
      <c r="H180" s="184">
        <v>4.3742000000000001</v>
      </c>
      <c r="I180" s="184">
        <v>5.7294999999999998</v>
      </c>
      <c r="J180" s="184">
        <v>7.3396999999999997</v>
      </c>
      <c r="K180" s="184">
        <v>4.6132</v>
      </c>
      <c r="L180" s="184">
        <v>5.5007999999999999</v>
      </c>
      <c r="M180" s="184">
        <v>4.3746</v>
      </c>
      <c r="N180" s="184">
        <v>4.8600000000000003</v>
      </c>
      <c r="O180" s="184">
        <v>8.9580000000000002</v>
      </c>
      <c r="P180" s="184">
        <v>8.2917000000000005</v>
      </c>
      <c r="Q180" s="184">
        <v>8.5828000000000007</v>
      </c>
      <c r="R180" s="184">
        <v>7.9676</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44413</v>
      </c>
      <c r="E181" s="184">
        <v>2095.6677</v>
      </c>
      <c r="F181" s="184">
        <v>5.6161000000000003</v>
      </c>
      <c r="G181" s="184">
        <v>4.3569000000000004</v>
      </c>
      <c r="H181" s="184">
        <v>4.0839999999999996</v>
      </c>
      <c r="I181" s="184">
        <v>5.4387999999999996</v>
      </c>
      <c r="J181" s="184">
        <v>7.0479000000000003</v>
      </c>
      <c r="K181" s="184">
        <v>4.3090999999999999</v>
      </c>
      <c r="L181" s="184">
        <v>5.1875</v>
      </c>
      <c r="M181" s="184">
        <v>4.0579999999999998</v>
      </c>
      <c r="N181" s="184">
        <v>4.5377999999999998</v>
      </c>
      <c r="O181" s="184">
        <v>8.6385000000000005</v>
      </c>
      <c r="P181" s="184">
        <v>8.0096000000000007</v>
      </c>
      <c r="Q181" s="184">
        <v>8.4082000000000008</v>
      </c>
      <c r="R181" s="184">
        <v>7.6394000000000002</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44413</v>
      </c>
      <c r="E182" s="184">
        <v>10.2562</v>
      </c>
      <c r="F182" s="184">
        <v>16.734100000000002</v>
      </c>
      <c r="G182" s="184">
        <v>10.567</v>
      </c>
      <c r="H182" s="184">
        <v>8.7081999999999997</v>
      </c>
      <c r="I182" s="184">
        <v>7.3415999999999997</v>
      </c>
      <c r="J182" s="184">
        <v>9.4428999999999998</v>
      </c>
      <c r="K182" s="184">
        <v>5.3753000000000002</v>
      </c>
      <c r="L182" s="184">
        <v>6.5909000000000004</v>
      </c>
      <c r="M182" s="184"/>
      <c r="N182" s="184"/>
      <c r="O182" s="184"/>
      <c r="P182" s="184"/>
      <c r="Q182" s="184">
        <v>4.0481999999999996</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44413</v>
      </c>
      <c r="E183" s="184">
        <v>10.2286</v>
      </c>
      <c r="F183" s="184">
        <v>16.4221</v>
      </c>
      <c r="G183" s="184">
        <v>10.1189</v>
      </c>
      <c r="H183" s="184">
        <v>8.3225999999999996</v>
      </c>
      <c r="I183" s="184">
        <v>6.9257999999999997</v>
      </c>
      <c r="J183" s="184">
        <v>9.0358999999999998</v>
      </c>
      <c r="K183" s="184">
        <v>4.9641000000000002</v>
      </c>
      <c r="L183" s="184">
        <v>6.1601999999999997</v>
      </c>
      <c r="M183" s="184"/>
      <c r="N183" s="184"/>
      <c r="O183" s="184"/>
      <c r="P183" s="184"/>
      <c r="Q183" s="184">
        <v>3.6120999999999999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44413</v>
      </c>
      <c r="E184" s="184">
        <v>19.552700000000002</v>
      </c>
      <c r="F184" s="184">
        <v>4.4806999999999997</v>
      </c>
      <c r="G184" s="184">
        <v>11.7719</v>
      </c>
      <c r="H184" s="184">
        <v>8.0662000000000003</v>
      </c>
      <c r="I184" s="184">
        <v>7.7567000000000004</v>
      </c>
      <c r="J184" s="184">
        <v>9.2798999999999996</v>
      </c>
      <c r="K184" s="184">
        <v>4.6372999999999998</v>
      </c>
      <c r="L184" s="184">
        <v>5.9600999999999997</v>
      </c>
      <c r="M184" s="184">
        <v>4.1642999999999999</v>
      </c>
      <c r="N184" s="184">
        <v>4.7279</v>
      </c>
      <c r="O184" s="184">
        <v>9.0131999999999994</v>
      </c>
      <c r="P184" s="184">
        <v>8.0312000000000001</v>
      </c>
      <c r="Q184" s="184">
        <v>8.8630999999999993</v>
      </c>
      <c r="R184" s="184">
        <v>8.3231000000000002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44413</v>
      </c>
      <c r="E185" s="184">
        <v>19.076499999999999</v>
      </c>
      <c r="F185" s="184">
        <v>4.4012000000000002</v>
      </c>
      <c r="G185" s="184">
        <v>11.5548</v>
      </c>
      <c r="H185" s="184">
        <v>7.8566000000000003</v>
      </c>
      <c r="I185" s="184">
        <v>7.5247000000000002</v>
      </c>
      <c r="J185" s="184">
        <v>9.0494000000000003</v>
      </c>
      <c r="K185" s="184">
        <v>4.4054000000000002</v>
      </c>
      <c r="L185" s="184">
        <v>5.6989999999999998</v>
      </c>
      <c r="M185" s="184">
        <v>3.8971</v>
      </c>
      <c r="N185" s="184">
        <v>4.4641000000000002</v>
      </c>
      <c r="O185" s="184">
        <v>8.6941000000000006</v>
      </c>
      <c r="P185" s="184">
        <v>7.7202999999999999</v>
      </c>
      <c r="Q185" s="184">
        <v>8.5236999999999998</v>
      </c>
      <c r="R185" s="184">
        <v>8.0342000000000002</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44413</v>
      </c>
      <c r="E186" s="184">
        <v>19.8735</v>
      </c>
      <c r="F186" s="184">
        <v>19.110800000000001</v>
      </c>
      <c r="G186" s="184">
        <v>15.324400000000001</v>
      </c>
      <c r="H186" s="184">
        <v>14.206799999999999</v>
      </c>
      <c r="I186" s="184">
        <v>4.7708000000000004</v>
      </c>
      <c r="J186" s="184">
        <v>4.5975999999999999</v>
      </c>
      <c r="K186" s="184">
        <v>4.2309000000000001</v>
      </c>
      <c r="L186" s="184">
        <v>7.1303000000000001</v>
      </c>
      <c r="M186" s="184">
        <v>3.7934000000000001</v>
      </c>
      <c r="N186" s="184">
        <v>4.2769000000000004</v>
      </c>
      <c r="O186" s="184">
        <v>10.4185</v>
      </c>
      <c r="P186" s="184">
        <v>8.7536000000000005</v>
      </c>
      <c r="Q186" s="184">
        <v>9.0844000000000005</v>
      </c>
      <c r="R186" s="184">
        <v>9.218</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44413</v>
      </c>
      <c r="E187" s="184">
        <v>19.4177</v>
      </c>
      <c r="F187" s="184">
        <v>18.806999999999999</v>
      </c>
      <c r="G187" s="184">
        <v>14.993600000000001</v>
      </c>
      <c r="H187" s="184">
        <v>13.8932</v>
      </c>
      <c r="I187" s="184">
        <v>4.4653</v>
      </c>
      <c r="J187" s="184">
        <v>4.2904</v>
      </c>
      <c r="K187" s="184">
        <v>3.9182999999999999</v>
      </c>
      <c r="L187" s="184">
        <v>6.8075999999999999</v>
      </c>
      <c r="M187" s="184">
        <v>3.4598</v>
      </c>
      <c r="N187" s="184">
        <v>3.9325000000000001</v>
      </c>
      <c r="O187" s="184">
        <v>10.088100000000001</v>
      </c>
      <c r="P187" s="184">
        <v>8.4359000000000002</v>
      </c>
      <c r="Q187" s="184">
        <v>8.7645</v>
      </c>
      <c r="R187" s="184">
        <v>8.8452000000000002</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44413</v>
      </c>
      <c r="E188" s="184">
        <v>17.832599999999999</v>
      </c>
      <c r="F188" s="184">
        <v>12.489800000000001</v>
      </c>
      <c r="G188" s="184">
        <v>11.5413</v>
      </c>
      <c r="H188" s="184">
        <v>8.8454999999999995</v>
      </c>
      <c r="I188" s="184">
        <v>5.5822000000000003</v>
      </c>
      <c r="J188" s="184">
        <v>6.9137000000000004</v>
      </c>
      <c r="K188" s="184">
        <v>4.1680999999999999</v>
      </c>
      <c r="L188" s="184">
        <v>5.6475</v>
      </c>
      <c r="M188" s="184">
        <v>4.0373000000000001</v>
      </c>
      <c r="N188" s="184">
        <v>4.3305999999999996</v>
      </c>
      <c r="O188" s="184">
        <v>8.8536999999999999</v>
      </c>
      <c r="P188" s="184">
        <v>7.8010000000000002</v>
      </c>
      <c r="Q188" s="184">
        <v>8.2639999999999993</v>
      </c>
      <c r="R188" s="184">
        <v>7.4890999999999996</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44413</v>
      </c>
      <c r="E189" s="184">
        <v>18.3871</v>
      </c>
      <c r="F189" s="184">
        <v>12.9076</v>
      </c>
      <c r="G189" s="184">
        <v>11.8559</v>
      </c>
      <c r="H189" s="184">
        <v>9.2042999999999999</v>
      </c>
      <c r="I189" s="184">
        <v>5.9261999999999997</v>
      </c>
      <c r="J189" s="184">
        <v>7.2548000000000004</v>
      </c>
      <c r="K189" s="184">
        <v>4.5084999999999997</v>
      </c>
      <c r="L189" s="184">
        <v>5.9817</v>
      </c>
      <c r="M189" s="184">
        <v>4.3672000000000004</v>
      </c>
      <c r="N189" s="184">
        <v>4.6624999999999996</v>
      </c>
      <c r="O189" s="184">
        <v>9.2163000000000004</v>
      </c>
      <c r="P189" s="184">
        <v>8.1845999999999997</v>
      </c>
      <c r="Q189" s="184">
        <v>8.7200000000000006</v>
      </c>
      <c r="R189" s="184">
        <v>7.8329000000000004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44413</v>
      </c>
      <c r="E190" s="184">
        <v>18.653500000000001</v>
      </c>
      <c r="F190" s="184">
        <v>8.8073999999999995</v>
      </c>
      <c r="G190" s="184">
        <v>11.686400000000001</v>
      </c>
      <c r="H190" s="184">
        <v>0.3634</v>
      </c>
      <c r="I190" s="184">
        <v>2.8824000000000001</v>
      </c>
      <c r="J190" s="184">
        <v>6.0781999999999998</v>
      </c>
      <c r="K190" s="184">
        <v>5.0990000000000002</v>
      </c>
      <c r="L190" s="184">
        <v>5.8925999999999998</v>
      </c>
      <c r="M190" s="184">
        <v>4.7156000000000002</v>
      </c>
      <c r="N190" s="184">
        <v>5.5719000000000003</v>
      </c>
      <c r="O190" s="184">
        <v>9.1553000000000004</v>
      </c>
      <c r="P190" s="184">
        <v>8.2929999999999993</v>
      </c>
      <c r="Q190" s="184">
        <v>8.8309999999999995</v>
      </c>
      <c r="R190" s="184">
        <v>8.6039999999999992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44413</v>
      </c>
      <c r="E191" s="184">
        <v>18.203700000000001</v>
      </c>
      <c r="F191" s="184">
        <v>8.4232999999999993</v>
      </c>
      <c r="G191" s="184">
        <v>11.238899999999999</v>
      </c>
      <c r="H191" s="184">
        <v>-8.5900000000000004E-2</v>
      </c>
      <c r="I191" s="184">
        <v>2.4226999999999999</v>
      </c>
      <c r="J191" s="184">
        <v>5.6215999999999999</v>
      </c>
      <c r="K191" s="184">
        <v>4.6391999999999998</v>
      </c>
      <c r="L191" s="184">
        <v>5.4250999999999996</v>
      </c>
      <c r="M191" s="184">
        <v>4.2450999999999999</v>
      </c>
      <c r="N191" s="184">
        <v>5.0918999999999999</v>
      </c>
      <c r="O191" s="184">
        <v>8.6622000000000003</v>
      </c>
      <c r="P191" s="184">
        <v>7.8040000000000003</v>
      </c>
      <c r="Q191" s="184">
        <v>8.4710000000000001</v>
      </c>
      <c r="R191" s="184">
        <v>8.1122999999999994</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44413</v>
      </c>
      <c r="E192" s="184">
        <v>25.5044</v>
      </c>
      <c r="F192" s="184">
        <v>8.0160999999999998</v>
      </c>
      <c r="G192" s="184">
        <v>15.6671</v>
      </c>
      <c r="H192" s="184">
        <v>9.0932999999999993</v>
      </c>
      <c r="I192" s="184">
        <v>10.0359</v>
      </c>
      <c r="J192" s="184">
        <v>6.4287999999999998</v>
      </c>
      <c r="K192" s="184">
        <v>5.1496000000000004</v>
      </c>
      <c r="L192" s="184">
        <v>5.1315</v>
      </c>
      <c r="M192" s="184">
        <v>4.5972</v>
      </c>
      <c r="N192" s="184">
        <v>4.9433999999999996</v>
      </c>
      <c r="O192" s="184">
        <v>8.0824999999999996</v>
      </c>
      <c r="P192" s="184">
        <v>7.5785999999999998</v>
      </c>
      <c r="Q192" s="184">
        <v>8.4059000000000008</v>
      </c>
      <c r="R192" s="184">
        <v>7.4105999999999996</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44413</v>
      </c>
      <c r="E193" s="184">
        <v>26.1937</v>
      </c>
      <c r="F193" s="184">
        <v>8.5021000000000004</v>
      </c>
      <c r="G193" s="184">
        <v>16.092600000000001</v>
      </c>
      <c r="H193" s="184">
        <v>9.5327999999999999</v>
      </c>
      <c r="I193" s="184">
        <v>10.483000000000001</v>
      </c>
      <c r="J193" s="184">
        <v>6.8814000000000002</v>
      </c>
      <c r="K193" s="184">
        <v>5.6064999999999996</v>
      </c>
      <c r="L193" s="184">
        <v>5.5956000000000001</v>
      </c>
      <c r="M193" s="184">
        <v>5.0662000000000003</v>
      </c>
      <c r="N193" s="184">
        <v>5.4203999999999999</v>
      </c>
      <c r="O193" s="184">
        <v>8.5641999999999996</v>
      </c>
      <c r="P193" s="184">
        <v>7.9934000000000003</v>
      </c>
      <c r="Q193" s="184">
        <v>8.8176000000000005</v>
      </c>
      <c r="R193" s="184">
        <v>7.8978999999999999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44413</v>
      </c>
      <c r="E194" s="184">
        <v>19.9375</v>
      </c>
      <c r="F194" s="184">
        <v>7.6905999999999999</v>
      </c>
      <c r="G194" s="184">
        <v>7.3273000000000001</v>
      </c>
      <c r="H194" s="184">
        <v>6.1269999999999998</v>
      </c>
      <c r="I194" s="184">
        <v>6.3575999999999997</v>
      </c>
      <c r="J194" s="184">
        <v>8.5539000000000005</v>
      </c>
      <c r="K194" s="184">
        <v>4.9828999999999999</v>
      </c>
      <c r="L194" s="184">
        <v>6.2203999999999997</v>
      </c>
      <c r="M194" s="184">
        <v>4.5911</v>
      </c>
      <c r="N194" s="184">
        <v>5.1317000000000004</v>
      </c>
      <c r="O194" s="184">
        <v>9.7296999999999993</v>
      </c>
      <c r="P194" s="184">
        <v>8.2547999999999995</v>
      </c>
      <c r="Q194" s="184">
        <v>8.5410000000000004</v>
      </c>
      <c r="R194" s="184">
        <v>8.7279999999999998</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44413</v>
      </c>
      <c r="E195" s="184">
        <v>19.6036</v>
      </c>
      <c r="F195" s="184">
        <v>7.4490999999999996</v>
      </c>
      <c r="G195" s="184">
        <v>7.0171999999999999</v>
      </c>
      <c r="H195" s="184">
        <v>5.8049999999999997</v>
      </c>
      <c r="I195" s="184">
        <v>6.0385</v>
      </c>
      <c r="J195" s="184">
        <v>8.2254000000000005</v>
      </c>
      <c r="K195" s="184">
        <v>4.6561000000000003</v>
      </c>
      <c r="L195" s="184">
        <v>5.8906999999999998</v>
      </c>
      <c r="M195" s="184">
        <v>4.2539999999999996</v>
      </c>
      <c r="N195" s="184">
        <v>4.7839</v>
      </c>
      <c r="O195" s="184">
        <v>9.3897999999999993</v>
      </c>
      <c r="P195" s="184">
        <v>7.9711999999999996</v>
      </c>
      <c r="Q195" s="184">
        <v>8.3234999999999992</v>
      </c>
      <c r="R195" s="184">
        <v>8.3625000000000007</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44413</v>
      </c>
      <c r="E198" s="184">
        <v>1830.7572</v>
      </c>
      <c r="F198" s="184">
        <v>15.1745</v>
      </c>
      <c r="G198" s="184">
        <v>10.673</v>
      </c>
      <c r="H198" s="184">
        <v>5.8986000000000001</v>
      </c>
      <c r="I198" s="184">
        <v>-0.14849999999999999</v>
      </c>
      <c r="J198" s="184">
        <v>2.23</v>
      </c>
      <c r="K198" s="184">
        <v>2.6671</v>
      </c>
      <c r="L198" s="184">
        <v>5.6317000000000004</v>
      </c>
      <c r="M198" s="184">
        <v>2.4893000000000001</v>
      </c>
      <c r="N198" s="184">
        <v>2.9085000000000001</v>
      </c>
      <c r="O198" s="184">
        <v>7.7732999999999999</v>
      </c>
      <c r="P198" s="184">
        <v>7.1132</v>
      </c>
      <c r="Q198" s="184">
        <v>7.2801</v>
      </c>
      <c r="R198" s="184">
        <v>6.9215</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44413</v>
      </c>
      <c r="E199" s="184">
        <v>1931.9068</v>
      </c>
      <c r="F199" s="184">
        <v>15.5936</v>
      </c>
      <c r="G199" s="184">
        <v>11.0929</v>
      </c>
      <c r="H199" s="184">
        <v>6.3190999999999997</v>
      </c>
      <c r="I199" s="184">
        <v>0.27139999999999997</v>
      </c>
      <c r="J199" s="184">
        <v>2.6507999999999998</v>
      </c>
      <c r="K199" s="184">
        <v>3.0867</v>
      </c>
      <c r="L199" s="184">
        <v>6.0624000000000002</v>
      </c>
      <c r="M199" s="184">
        <v>2.9169</v>
      </c>
      <c r="N199" s="184">
        <v>3.3405</v>
      </c>
      <c r="O199" s="184">
        <v>8.2357999999999993</v>
      </c>
      <c r="P199" s="184">
        <v>7.5608000000000004</v>
      </c>
      <c r="Q199" s="184">
        <v>7.9138999999999999</v>
      </c>
      <c r="R199" s="184">
        <v>7.3956999999999997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44413</v>
      </c>
      <c r="E200" s="184">
        <v>10.395899999999999</v>
      </c>
      <c r="F200" s="184">
        <v>7.0233999999999996</v>
      </c>
      <c r="G200" s="184">
        <v>8.7837999999999994</v>
      </c>
      <c r="H200" s="184">
        <v>6.2771999999999997</v>
      </c>
      <c r="I200" s="184">
        <v>6.1840000000000002</v>
      </c>
      <c r="J200" s="184">
        <v>8.3722999999999992</v>
      </c>
      <c r="K200" s="184">
        <v>5.4550000000000001</v>
      </c>
      <c r="L200" s="184">
        <v>6.7104999999999997</v>
      </c>
      <c r="M200" s="184">
        <v>4.8925999999999998</v>
      </c>
      <c r="N200" s="184"/>
      <c r="O200" s="184"/>
      <c r="P200" s="184"/>
      <c r="Q200" s="184">
        <v>5.0350000000000001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44413</v>
      </c>
      <c r="E201" s="184">
        <v>10.351000000000001</v>
      </c>
      <c r="F201" s="184">
        <v>6.7011000000000003</v>
      </c>
      <c r="G201" s="184">
        <v>8.3511000000000006</v>
      </c>
      <c r="H201" s="184">
        <v>5.7489999999999997</v>
      </c>
      <c r="I201" s="184">
        <v>5.6542000000000003</v>
      </c>
      <c r="J201" s="184">
        <v>7.8207000000000004</v>
      </c>
      <c r="K201" s="184">
        <v>4.9046000000000003</v>
      </c>
      <c r="L201" s="184">
        <v>6.1471999999999998</v>
      </c>
      <c r="M201" s="184">
        <v>4.3243</v>
      </c>
      <c r="N201" s="184"/>
      <c r="O201" s="184"/>
      <c r="P201" s="184"/>
      <c r="Q201" s="184">
        <v>4.4638999999999998</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44413</v>
      </c>
      <c r="E202" s="184">
        <v>51.3782</v>
      </c>
      <c r="F202" s="184">
        <v>5.1867999999999999</v>
      </c>
      <c r="G202" s="184">
        <v>6.7290000000000001</v>
      </c>
      <c r="H202" s="184">
        <v>3.0057999999999998</v>
      </c>
      <c r="I202" s="184">
        <v>6.2769000000000004</v>
      </c>
      <c r="J202" s="184">
        <v>5.7988</v>
      </c>
      <c r="K202" s="184">
        <v>5.2507999999999999</v>
      </c>
      <c r="L202" s="184">
        <v>5.3056000000000001</v>
      </c>
      <c r="M202" s="184">
        <v>3.9477000000000002</v>
      </c>
      <c r="N202" s="184">
        <v>4.5827999999999998</v>
      </c>
      <c r="O202" s="184">
        <v>8.8890999999999991</v>
      </c>
      <c r="P202" s="184">
        <v>8.0355000000000008</v>
      </c>
      <c r="Q202" s="184">
        <v>7.5046999999999997</v>
      </c>
      <c r="R202" s="184">
        <v>7.8818000000000001</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44413</v>
      </c>
      <c r="E203" s="184">
        <v>52.686300000000003</v>
      </c>
      <c r="F203" s="184">
        <v>5.6124000000000001</v>
      </c>
      <c r="G203" s="184">
        <v>7.1166999999999998</v>
      </c>
      <c r="H203" s="184">
        <v>3.4066999999999998</v>
      </c>
      <c r="I203" s="184">
        <v>6.6776</v>
      </c>
      <c r="J203" s="184">
        <v>6.2027000000000001</v>
      </c>
      <c r="K203" s="184">
        <v>5.6586999999999996</v>
      </c>
      <c r="L203" s="184">
        <v>5.7271999999999998</v>
      </c>
      <c r="M203" s="184">
        <v>4.3757999999999999</v>
      </c>
      <c r="N203" s="184">
        <v>5.0162000000000004</v>
      </c>
      <c r="O203" s="184">
        <v>9.2803000000000004</v>
      </c>
      <c r="P203" s="184">
        <v>8.4210999999999991</v>
      </c>
      <c r="Q203" s="184">
        <v>8.8920999999999992</v>
      </c>
      <c r="R203" s="184">
        <v>8.2818000000000005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44413</v>
      </c>
      <c r="E204" s="184">
        <v>20.555599999999998</v>
      </c>
      <c r="F204" s="184">
        <v>7.8146000000000004</v>
      </c>
      <c r="G204" s="184">
        <v>13.866</v>
      </c>
      <c r="H204" s="184">
        <v>9.6062999999999992</v>
      </c>
      <c r="I204" s="184">
        <v>8.8064999999999998</v>
      </c>
      <c r="J204" s="184">
        <v>10.2499</v>
      </c>
      <c r="K204" s="184">
        <v>5.3498999999999999</v>
      </c>
      <c r="L204" s="184">
        <v>6.2445000000000004</v>
      </c>
      <c r="M204" s="184">
        <v>4.6075999999999997</v>
      </c>
      <c r="N204" s="184">
        <v>5.0872999999999999</v>
      </c>
      <c r="O204" s="184">
        <v>8.7090999999999994</v>
      </c>
      <c r="P204" s="184">
        <v>8.1013000000000002</v>
      </c>
      <c r="Q204" s="184">
        <v>8.4277999999999995</v>
      </c>
      <c r="R204" s="184">
        <v>8.4108999999999998</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44413</v>
      </c>
      <c r="E205" s="184">
        <v>19.8062</v>
      </c>
      <c r="F205" s="184">
        <v>7.3728999999999996</v>
      </c>
      <c r="G205" s="184">
        <v>13.467700000000001</v>
      </c>
      <c r="H205" s="184">
        <v>9.2042000000000002</v>
      </c>
      <c r="I205" s="184">
        <v>8.4253</v>
      </c>
      <c r="J205" s="184">
        <v>9.8670000000000009</v>
      </c>
      <c r="K205" s="184">
        <v>4.9649999999999999</v>
      </c>
      <c r="L205" s="184">
        <v>5.8471000000000002</v>
      </c>
      <c r="M205" s="184">
        <v>4.2039999999999997</v>
      </c>
      <c r="N205" s="184">
        <v>4.6750999999999996</v>
      </c>
      <c r="O205" s="184">
        <v>8.2759999999999998</v>
      </c>
      <c r="P205" s="184">
        <v>7.6436999999999999</v>
      </c>
      <c r="Q205" s="184">
        <v>5.0450999999999997</v>
      </c>
      <c r="R205" s="184">
        <v>7.9839000000000002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44413</v>
      </c>
      <c r="E206" s="184">
        <v>27.824100000000001</v>
      </c>
      <c r="F206" s="184">
        <v>2.8862000000000001</v>
      </c>
      <c r="G206" s="184">
        <v>5.9497999999999998</v>
      </c>
      <c r="H206" s="184">
        <v>4.3326000000000002</v>
      </c>
      <c r="I206" s="184">
        <v>4.4960000000000004</v>
      </c>
      <c r="J206" s="184">
        <v>6.0354999999999999</v>
      </c>
      <c r="K206" s="184">
        <v>3.5548999999999999</v>
      </c>
      <c r="L206" s="184">
        <v>4.5292000000000003</v>
      </c>
      <c r="M206" s="184">
        <v>2.9927999999999999</v>
      </c>
      <c r="N206" s="184">
        <v>3.3660999999999999</v>
      </c>
      <c r="O206" s="184">
        <v>7.7957000000000001</v>
      </c>
      <c r="P206" s="184">
        <v>7.2682000000000002</v>
      </c>
      <c r="Q206" s="184">
        <v>7.4755000000000003</v>
      </c>
      <c r="R206" s="184">
        <v>6.3944000000000001</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44413</v>
      </c>
      <c r="E207" s="184">
        <v>29.3994</v>
      </c>
      <c r="F207" s="184">
        <v>3.4765999999999999</v>
      </c>
      <c r="G207" s="184">
        <v>6.5007999999999999</v>
      </c>
      <c r="H207" s="184">
        <v>4.8997000000000002</v>
      </c>
      <c r="I207" s="184">
        <v>5.0468000000000002</v>
      </c>
      <c r="J207" s="184">
        <v>6.5887000000000002</v>
      </c>
      <c r="K207" s="184">
        <v>4.1108000000000002</v>
      </c>
      <c r="L207" s="184">
        <v>5.0929000000000002</v>
      </c>
      <c r="M207" s="184">
        <v>3.5560999999999998</v>
      </c>
      <c r="N207" s="184">
        <v>3.9291999999999998</v>
      </c>
      <c r="O207" s="184">
        <v>8.3768999999999991</v>
      </c>
      <c r="P207" s="184">
        <v>7.8979999999999997</v>
      </c>
      <c r="Q207" s="184">
        <v>8.0036000000000005</v>
      </c>
      <c r="R207" s="184">
        <v>6.9714999999999998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44413</v>
      </c>
      <c r="E208" s="184">
        <v>10.458500000000001</v>
      </c>
      <c r="F208" s="184">
        <v>14.6638</v>
      </c>
      <c r="G208" s="184">
        <v>16.191800000000001</v>
      </c>
      <c r="H208" s="184">
        <v>11.2921</v>
      </c>
      <c r="I208" s="184">
        <v>8.1771999999999991</v>
      </c>
      <c r="J208" s="184">
        <v>8.7101000000000006</v>
      </c>
      <c r="K208" s="184">
        <v>4.7526000000000002</v>
      </c>
      <c r="L208" s="184">
        <v>6.0678000000000001</v>
      </c>
      <c r="M208" s="184">
        <v>4.3071000000000002</v>
      </c>
      <c r="N208" s="184">
        <v>4.3887</v>
      </c>
      <c r="O208" s="184"/>
      <c r="P208" s="184"/>
      <c r="Q208" s="184">
        <v>4.4359000000000002</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44413</v>
      </c>
      <c r="E209" s="184">
        <v>10.409800000000001</v>
      </c>
      <c r="F209" s="184">
        <v>14.0306</v>
      </c>
      <c r="G209" s="184">
        <v>15.7989</v>
      </c>
      <c r="H209" s="184">
        <v>10.791700000000001</v>
      </c>
      <c r="I209" s="184">
        <v>7.7367999999999997</v>
      </c>
      <c r="J209" s="184">
        <v>8.2806999999999995</v>
      </c>
      <c r="K209" s="184">
        <v>4.3071999999999999</v>
      </c>
      <c r="L209" s="184">
        <v>5.6087999999999996</v>
      </c>
      <c r="M209" s="184">
        <v>3.8504</v>
      </c>
      <c r="N209" s="184">
        <v>3.9203000000000001</v>
      </c>
      <c r="O209" s="184"/>
      <c r="P209" s="184"/>
      <c r="Q209" s="184">
        <v>3.9649999999999999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44413</v>
      </c>
      <c r="E210" s="184">
        <v>16.4541</v>
      </c>
      <c r="F210" s="184">
        <v>12.204700000000001</v>
      </c>
      <c r="G210" s="184">
        <v>11.0275</v>
      </c>
      <c r="H210" s="184">
        <v>6.8857999999999997</v>
      </c>
      <c r="I210" s="184">
        <v>6.9904999999999999</v>
      </c>
      <c r="J210" s="184">
        <v>8.5846999999999998</v>
      </c>
      <c r="K210" s="184">
        <v>4.9409999999999998</v>
      </c>
      <c r="L210" s="184">
        <v>6.1479999999999997</v>
      </c>
      <c r="M210" s="184">
        <v>4.242</v>
      </c>
      <c r="N210" s="184">
        <v>4.9020999999999999</v>
      </c>
      <c r="O210" s="184">
        <v>9.0230999999999995</v>
      </c>
      <c r="P210" s="184">
        <v>8.0001999999999995</v>
      </c>
      <c r="Q210" s="184">
        <v>8.3214000000000006</v>
      </c>
      <c r="R210" s="184">
        <v>8.2543000000000006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44413</v>
      </c>
      <c r="E211" s="184">
        <v>16.794</v>
      </c>
      <c r="F211" s="184">
        <v>12.61</v>
      </c>
      <c r="G211" s="184">
        <v>11.5299</v>
      </c>
      <c r="H211" s="184">
        <v>7.3377999999999997</v>
      </c>
      <c r="I211" s="184">
        <v>7.4573999999999998</v>
      </c>
      <c r="J211" s="184">
        <v>9.0501000000000005</v>
      </c>
      <c r="K211" s="184">
        <v>5.407</v>
      </c>
      <c r="L211" s="184">
        <v>6.6277999999999997</v>
      </c>
      <c r="M211" s="184">
        <v>4.7305999999999999</v>
      </c>
      <c r="N211" s="184">
        <v>5.4039000000000001</v>
      </c>
      <c r="O211" s="184">
        <v>9.5142000000000007</v>
      </c>
      <c r="P211" s="184">
        <v>8.3892000000000007</v>
      </c>
      <c r="Q211" s="184">
        <v>8.6775000000000002</v>
      </c>
      <c r="R211" s="184">
        <v>8.7637</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44413</v>
      </c>
      <c r="E212" s="184">
        <v>19.400500000000001</v>
      </c>
      <c r="F212" s="184">
        <v>9.2211999999999996</v>
      </c>
      <c r="G212" s="184">
        <v>10.5449</v>
      </c>
      <c r="H212" s="184">
        <v>6.9435000000000002</v>
      </c>
      <c r="I212" s="184">
        <v>6.7230999999999996</v>
      </c>
      <c r="J212" s="184">
        <v>7.3342999999999998</v>
      </c>
      <c r="K212" s="184">
        <v>4.6802999999999999</v>
      </c>
      <c r="L212" s="184">
        <v>5.7142999999999997</v>
      </c>
      <c r="M212" s="184">
        <v>4.0389999999999997</v>
      </c>
      <c r="N212" s="184">
        <v>4.6277999999999997</v>
      </c>
      <c r="O212" s="184">
        <v>8.5455000000000005</v>
      </c>
      <c r="P212" s="184">
        <v>7.5319000000000003</v>
      </c>
      <c r="Q212" s="184">
        <v>8.1922999999999995</v>
      </c>
      <c r="R212" s="184">
        <v>7.7488999999999999</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44413</v>
      </c>
      <c r="E213" s="184">
        <v>20.197900000000001</v>
      </c>
      <c r="F213" s="184">
        <v>9.7609999999999992</v>
      </c>
      <c r="G213" s="184">
        <v>11.0334</v>
      </c>
      <c r="H213" s="184">
        <v>7.4196999999999997</v>
      </c>
      <c r="I213" s="184">
        <v>7.1966999999999999</v>
      </c>
      <c r="J213" s="184">
        <v>7.8163</v>
      </c>
      <c r="K213" s="184">
        <v>5.1596000000000002</v>
      </c>
      <c r="L213" s="184">
        <v>6.1993</v>
      </c>
      <c r="M213" s="184">
        <v>4.5199999999999996</v>
      </c>
      <c r="N213" s="184">
        <v>5.1158000000000001</v>
      </c>
      <c r="O213" s="184">
        <v>9.0670999999999999</v>
      </c>
      <c r="P213" s="184">
        <v>8.0616000000000003</v>
      </c>
      <c r="Q213" s="184">
        <v>8.7113999999999994</v>
      </c>
      <c r="R213" s="184">
        <v>8.2509999999999994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44413</v>
      </c>
      <c r="E214" s="184">
        <v>2608.5479999999998</v>
      </c>
      <c r="F214" s="184">
        <v>13.2081</v>
      </c>
      <c r="G214" s="184">
        <v>11.2996</v>
      </c>
      <c r="H214" s="184">
        <v>7.3105000000000002</v>
      </c>
      <c r="I214" s="184">
        <v>8.09</v>
      </c>
      <c r="J214" s="184">
        <v>8.8245000000000005</v>
      </c>
      <c r="K214" s="184">
        <v>4.9809000000000001</v>
      </c>
      <c r="L214" s="184">
        <v>5.1096000000000004</v>
      </c>
      <c r="M214" s="184">
        <v>3.9195000000000002</v>
      </c>
      <c r="N214" s="184">
        <v>4.4123999999999999</v>
      </c>
      <c r="O214" s="184">
        <v>8.7664000000000009</v>
      </c>
      <c r="P214" s="184">
        <v>8.2362000000000002</v>
      </c>
      <c r="Q214" s="184">
        <v>8.7622999999999998</v>
      </c>
      <c r="R214" s="184">
        <v>7.9736000000000002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44413</v>
      </c>
      <c r="E215" s="184">
        <v>2499.1929</v>
      </c>
      <c r="F215" s="184">
        <v>12.736800000000001</v>
      </c>
      <c r="G215" s="184">
        <v>10.8293</v>
      </c>
      <c r="H215" s="184">
        <v>6.84</v>
      </c>
      <c r="I215" s="184">
        <v>7.6182999999999996</v>
      </c>
      <c r="J215" s="184">
        <v>8.3510000000000009</v>
      </c>
      <c r="K215" s="184">
        <v>4.5052000000000003</v>
      </c>
      <c r="L215" s="184">
        <v>4.6288</v>
      </c>
      <c r="M215" s="184">
        <v>3.4369999999999998</v>
      </c>
      <c r="N215" s="184">
        <v>3.9228000000000001</v>
      </c>
      <c r="O215" s="184">
        <v>8.2507000000000001</v>
      </c>
      <c r="P215" s="184">
        <v>7.6816000000000004</v>
      </c>
      <c r="Q215" s="184">
        <v>8.0503</v>
      </c>
      <c r="R215" s="184">
        <v>7.4673999999999996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44413</v>
      </c>
      <c r="E216" s="184">
        <v>34.295200000000001</v>
      </c>
      <c r="F216" s="184">
        <v>2.7673999999999999</v>
      </c>
      <c r="G216" s="184">
        <v>2.7323</v>
      </c>
      <c r="H216" s="184">
        <v>2.8142999999999998</v>
      </c>
      <c r="I216" s="184">
        <v>3.1053000000000002</v>
      </c>
      <c r="J216" s="184">
        <v>3.2292000000000001</v>
      </c>
      <c r="K216" s="184">
        <v>3.1435</v>
      </c>
      <c r="L216" s="184">
        <v>3.5190000000000001</v>
      </c>
      <c r="M216" s="184">
        <v>3.2709999999999999</v>
      </c>
      <c r="N216" s="184">
        <v>3.7214999999999998</v>
      </c>
      <c r="O216" s="184">
        <v>7.6486999999999998</v>
      </c>
      <c r="P216" s="184">
        <v>6.9184000000000001</v>
      </c>
      <c r="Q216" s="184">
        <v>7.7027999999999999</v>
      </c>
      <c r="R216" s="184">
        <v>6.5034999999999998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44413</v>
      </c>
      <c r="E217" s="184">
        <v>34.588500000000003</v>
      </c>
      <c r="F217" s="184">
        <v>3.0605000000000002</v>
      </c>
      <c r="G217" s="184">
        <v>2.9554999999999998</v>
      </c>
      <c r="H217" s="184">
        <v>3.0167999999999999</v>
      </c>
      <c r="I217" s="184">
        <v>3.3056999999999999</v>
      </c>
      <c r="J217" s="184">
        <v>3.4241999999999999</v>
      </c>
      <c r="K217" s="184">
        <v>3.3218000000000001</v>
      </c>
      <c r="L217" s="184">
        <v>3.6964000000000001</v>
      </c>
      <c r="M217" s="184">
        <v>3.4533999999999998</v>
      </c>
      <c r="N217" s="184">
        <v>3.8934000000000002</v>
      </c>
      <c r="O217" s="184">
        <v>7.8028000000000004</v>
      </c>
      <c r="P217" s="184">
        <v>7.0362</v>
      </c>
      <c r="Q217" s="184">
        <v>7.7723000000000004</v>
      </c>
      <c r="R217" s="184">
        <v>6.6620999999999997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44413</v>
      </c>
      <c r="E218" s="184">
        <v>11.5556</v>
      </c>
      <c r="F218" s="184">
        <v>15.8</v>
      </c>
      <c r="G218" s="184">
        <v>6.1097999999999999</v>
      </c>
      <c r="H218" s="184">
        <v>6.5964</v>
      </c>
      <c r="I218" s="184">
        <v>6.0606</v>
      </c>
      <c r="J218" s="184">
        <v>9.6252999999999993</v>
      </c>
      <c r="K218" s="184">
        <v>5.3093000000000004</v>
      </c>
      <c r="L218" s="184">
        <v>5.9965999999999999</v>
      </c>
      <c r="M218" s="184">
        <v>4.5510999999999999</v>
      </c>
      <c r="N218" s="184">
        <v>5.1273999999999997</v>
      </c>
      <c r="O218" s="184"/>
      <c r="P218" s="184"/>
      <c r="Q218" s="184">
        <v>8.2592999999999996</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44413</v>
      </c>
      <c r="E219" s="184">
        <v>11.4483</v>
      </c>
      <c r="F219" s="184">
        <v>15.31</v>
      </c>
      <c r="G219" s="184">
        <v>5.6352000000000002</v>
      </c>
      <c r="H219" s="184">
        <v>6.1104000000000003</v>
      </c>
      <c r="I219" s="184">
        <v>5.5914000000000001</v>
      </c>
      <c r="J219" s="184">
        <v>9.1728000000000005</v>
      </c>
      <c r="K219" s="184">
        <v>4.8548999999999998</v>
      </c>
      <c r="L219" s="184">
        <v>5.5102000000000002</v>
      </c>
      <c r="M219" s="184">
        <v>4.0537999999999998</v>
      </c>
      <c r="N219" s="184">
        <v>4.6214000000000004</v>
      </c>
      <c r="O219" s="184"/>
      <c r="P219" s="184"/>
      <c r="Q219" s="184">
        <v>7.7062999999999997</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44413</v>
      </c>
      <c r="E220" s="184">
        <v>1029.4936</v>
      </c>
      <c r="F220" s="184">
        <v>34.8352</v>
      </c>
      <c r="G220" s="184">
        <v>23.7</v>
      </c>
      <c r="H220" s="184">
        <v>14.677199999999999</v>
      </c>
      <c r="I220" s="184">
        <v>11.997</v>
      </c>
      <c r="J220" s="184">
        <v>11.627700000000001</v>
      </c>
      <c r="K220" s="184">
        <v>6.2148000000000003</v>
      </c>
      <c r="L220" s="184">
        <v>6.9648000000000003</v>
      </c>
      <c r="M220" s="184"/>
      <c r="N220" s="184"/>
      <c r="O220" s="184"/>
      <c r="P220" s="184"/>
      <c r="Q220" s="184">
        <v>5.819</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44413</v>
      </c>
      <c r="E221" s="184">
        <v>1026.8624</v>
      </c>
      <c r="F221" s="184">
        <v>34.333399999999997</v>
      </c>
      <c r="G221" s="184">
        <v>23.1995</v>
      </c>
      <c r="H221" s="184">
        <v>14.180400000000001</v>
      </c>
      <c r="I221" s="184">
        <v>11.4724</v>
      </c>
      <c r="J221" s="184">
        <v>11.1127</v>
      </c>
      <c r="K221" s="184">
        <v>5.7037000000000004</v>
      </c>
      <c r="L221" s="184">
        <v>6.4458000000000002</v>
      </c>
      <c r="M221" s="184"/>
      <c r="N221" s="184"/>
      <c r="O221" s="184"/>
      <c r="P221" s="184"/>
      <c r="Q221" s="184">
        <v>5.2999000000000001</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44413</v>
      </c>
      <c r="E222" s="184">
        <v>16.493300000000001</v>
      </c>
      <c r="F222" s="184">
        <v>16.826699999999999</v>
      </c>
      <c r="G222" s="184">
        <v>10.1884</v>
      </c>
      <c r="H222" s="184">
        <v>8.2327999999999992</v>
      </c>
      <c r="I222" s="184">
        <v>6.3859000000000004</v>
      </c>
      <c r="J222" s="184">
        <v>6.8571999999999997</v>
      </c>
      <c r="K222" s="184">
        <v>3.7124000000000001</v>
      </c>
      <c r="L222" s="184">
        <v>4.3312999999999997</v>
      </c>
      <c r="M222" s="184">
        <v>3.0724</v>
      </c>
      <c r="N222" s="184">
        <v>3.6154000000000002</v>
      </c>
      <c r="O222" s="184">
        <v>4.2864000000000004</v>
      </c>
      <c r="P222" s="184">
        <v>5.5157999999999996</v>
      </c>
      <c r="Q222" s="184">
        <v>6.8926999999999996</v>
      </c>
      <c r="R222" s="184">
        <v>5.8449999999999998</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44413</v>
      </c>
      <c r="E223" s="184">
        <v>16.375499999999999</v>
      </c>
      <c r="F223" s="184">
        <v>4.4584000000000001</v>
      </c>
      <c r="G223" s="184">
        <v>6.0210999999999997</v>
      </c>
      <c r="H223" s="184">
        <v>6.4081000000000001</v>
      </c>
      <c r="I223" s="184">
        <v>5.4084000000000003</v>
      </c>
      <c r="J223" s="184">
        <v>6.3760000000000003</v>
      </c>
      <c r="K223" s="184">
        <v>3.4950999999999999</v>
      </c>
      <c r="L223" s="184">
        <v>4.1859000000000002</v>
      </c>
      <c r="M223" s="184">
        <v>2.9540999999999999</v>
      </c>
      <c r="N223" s="184">
        <v>3.5198999999999998</v>
      </c>
      <c r="O223" s="184">
        <v>4.1976000000000004</v>
      </c>
      <c r="P223" s="184">
        <v>5.431</v>
      </c>
      <c r="Q223" s="184">
        <v>6.7906000000000004</v>
      </c>
      <c r="R223" s="184">
        <v>5.7657999999999996</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11.291611363636365</v>
      </c>
      <c r="G224" s="186">
        <v>10.619877272727271</v>
      </c>
      <c r="H224" s="186">
        <v>7.2366681818181808</v>
      </c>
      <c r="I224" s="186">
        <v>6.338102272727272</v>
      </c>
      <c r="J224" s="186">
        <v>7.4193636363636335</v>
      </c>
      <c r="K224" s="186">
        <v>4.6744659090909089</v>
      </c>
      <c r="L224" s="186">
        <v>5.7079659090909098</v>
      </c>
      <c r="M224" s="186">
        <v>4.0273524999999992</v>
      </c>
      <c r="N224" s="186">
        <v>4.4959368421052632</v>
      </c>
      <c r="O224" s="186">
        <v>8.5241735294117671</v>
      </c>
      <c r="P224" s="186">
        <v>7.7685235294117643</v>
      </c>
      <c r="Q224" s="186">
        <v>7.5307886363636349</v>
      </c>
      <c r="R224" s="186">
        <v>7.769970588235295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9.4910999999999994</v>
      </c>
      <c r="G225" s="186">
        <v>10.751149999999999</v>
      </c>
      <c r="H225" s="186">
        <v>7.0039499999999997</v>
      </c>
      <c r="I225" s="186">
        <v>6.3717500000000005</v>
      </c>
      <c r="J225" s="186">
        <v>7.8185000000000002</v>
      </c>
      <c r="K225" s="186">
        <v>4.80375</v>
      </c>
      <c r="L225" s="186">
        <v>5.8689</v>
      </c>
      <c r="M225" s="186">
        <v>4.1841499999999998</v>
      </c>
      <c r="N225" s="186">
        <v>4.6246</v>
      </c>
      <c r="O225" s="186">
        <v>8.7377500000000001</v>
      </c>
      <c r="P225" s="186">
        <v>7.9823000000000004</v>
      </c>
      <c r="Q225" s="186">
        <v>8.2616499999999995</v>
      </c>
      <c r="R225" s="186">
        <v>7.9544499999999996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44413</v>
      </c>
      <c r="E228" s="184">
        <v>48.461500000000001</v>
      </c>
      <c r="F228" s="184">
        <v>-16.035599999999999</v>
      </c>
      <c r="G228" s="184">
        <v>31.791499999999999</v>
      </c>
      <c r="H228" s="184">
        <v>30.661300000000001</v>
      </c>
      <c r="I228" s="184">
        <v>20.282499999999999</v>
      </c>
      <c r="J228" s="184">
        <v>17.817</v>
      </c>
      <c r="K228" s="184">
        <v>17.5383</v>
      </c>
      <c r="L228" s="184">
        <v>12.9147</v>
      </c>
      <c r="M228" s="184">
        <v>23.286799999999999</v>
      </c>
      <c r="N228" s="184">
        <v>22.9207</v>
      </c>
      <c r="O228" s="184">
        <v>7.4842000000000004</v>
      </c>
      <c r="P228" s="184">
        <v>7.6458000000000004</v>
      </c>
      <c r="Q228" s="184">
        <v>9.6</v>
      </c>
      <c r="R228" s="184">
        <v>11.5122</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44413</v>
      </c>
      <c r="E229" s="184">
        <v>52.224699999999999</v>
      </c>
      <c r="F229" s="184">
        <v>-15.229699999999999</v>
      </c>
      <c r="G229" s="184">
        <v>32.609499999999997</v>
      </c>
      <c r="H229" s="184">
        <v>31.489899999999999</v>
      </c>
      <c r="I229" s="184">
        <v>21.116800000000001</v>
      </c>
      <c r="J229" s="184">
        <v>18.6494</v>
      </c>
      <c r="K229" s="184">
        <v>18.3873</v>
      </c>
      <c r="L229" s="184">
        <v>13.792999999999999</v>
      </c>
      <c r="M229" s="184">
        <v>24.261900000000001</v>
      </c>
      <c r="N229" s="184">
        <v>23.942599999999999</v>
      </c>
      <c r="O229" s="184">
        <v>8.327</v>
      </c>
      <c r="P229" s="184">
        <v>8.6941000000000006</v>
      </c>
      <c r="Q229" s="184">
        <v>11.218299999999999</v>
      </c>
      <c r="R229" s="184">
        <v>12.427099999999999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44413</v>
      </c>
      <c r="E230" s="184">
        <v>52.224699999999999</v>
      </c>
      <c r="F230" s="184">
        <v>-15.229699999999999</v>
      </c>
      <c r="G230" s="184">
        <v>32.609499999999997</v>
      </c>
      <c r="H230" s="184">
        <v>31.489899999999999</v>
      </c>
      <c r="I230" s="184">
        <v>21.116800000000001</v>
      </c>
      <c r="J230" s="184">
        <v>18.6494</v>
      </c>
      <c r="K230" s="184">
        <v>18.3873</v>
      </c>
      <c r="L230" s="184">
        <v>13.792999999999999</v>
      </c>
      <c r="M230" s="184">
        <v>24.261900000000001</v>
      </c>
      <c r="N230" s="184">
        <v>23.942599999999999</v>
      </c>
      <c r="O230" s="184">
        <v>8.327</v>
      </c>
      <c r="P230" s="184">
        <v>8.6941000000000006</v>
      </c>
      <c r="Q230" s="184">
        <v>11.187099999999999</v>
      </c>
      <c r="R230" s="184">
        <v>12.427099999999999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44413</v>
      </c>
      <c r="E231" s="184">
        <v>23.6906</v>
      </c>
      <c r="F231" s="184">
        <v>11.250500000000001</v>
      </c>
      <c r="G231" s="184">
        <v>57.170400000000001</v>
      </c>
      <c r="H231" s="184">
        <v>48.091000000000001</v>
      </c>
      <c r="I231" s="184">
        <v>27.412500000000001</v>
      </c>
      <c r="J231" s="184">
        <v>23.144100000000002</v>
      </c>
      <c r="K231" s="184">
        <v>19.386500000000002</v>
      </c>
      <c r="L231" s="184">
        <v>12.652900000000001</v>
      </c>
      <c r="M231" s="184">
        <v>16.0519</v>
      </c>
      <c r="N231" s="184">
        <v>15.709</v>
      </c>
      <c r="O231" s="184">
        <v>7.3708999999999998</v>
      </c>
      <c r="P231" s="184">
        <v>7.1883999999999997</v>
      </c>
      <c r="Q231" s="184">
        <v>8.1081000000000003</v>
      </c>
      <c r="R231" s="184">
        <v>13.021000000000001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44413</v>
      </c>
      <c r="E232" s="184">
        <v>26.303999999999998</v>
      </c>
      <c r="F232" s="184">
        <v>12.353999999999999</v>
      </c>
      <c r="G232" s="184">
        <v>58.2804</v>
      </c>
      <c r="H232" s="184">
        <v>49.245600000000003</v>
      </c>
      <c r="I232" s="184">
        <v>28.557400000000001</v>
      </c>
      <c r="J232" s="184">
        <v>24.2956</v>
      </c>
      <c r="K232" s="184">
        <v>20.573699999999999</v>
      </c>
      <c r="L232" s="184">
        <v>13.8546</v>
      </c>
      <c r="M232" s="184">
        <v>17.3172</v>
      </c>
      <c r="N232" s="184">
        <v>17.0091</v>
      </c>
      <c r="O232" s="184">
        <v>8.4459</v>
      </c>
      <c r="P232" s="184">
        <v>8.3771000000000004</v>
      </c>
      <c r="Q232" s="184">
        <v>9.8132000000000001</v>
      </c>
      <c r="R232" s="184">
        <v>14.1881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44413</v>
      </c>
      <c r="E233" s="184">
        <v>30.040500000000002</v>
      </c>
      <c r="F233" s="184">
        <v>-7.2887000000000004</v>
      </c>
      <c r="G233" s="184">
        <v>16.222000000000001</v>
      </c>
      <c r="H233" s="184">
        <v>24.799800000000001</v>
      </c>
      <c r="I233" s="184">
        <v>17.21</v>
      </c>
      <c r="J233" s="184">
        <v>14.244999999999999</v>
      </c>
      <c r="K233" s="184">
        <v>13.9756</v>
      </c>
      <c r="L233" s="184">
        <v>6.5082000000000004</v>
      </c>
      <c r="M233" s="184">
        <v>9.0885999999999996</v>
      </c>
      <c r="N233" s="184">
        <v>8.6219999999999999</v>
      </c>
      <c r="O233" s="184">
        <v>10.051299999999999</v>
      </c>
      <c r="P233" s="184">
        <v>8.2824000000000009</v>
      </c>
      <c r="Q233" s="184">
        <v>6.7178000000000004</v>
      </c>
      <c r="R233" s="184">
        <v>9.4216999999999995</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44413</v>
      </c>
      <c r="E234" s="184">
        <v>32.307299999999998</v>
      </c>
      <c r="F234" s="184">
        <v>-6.4386000000000001</v>
      </c>
      <c r="G234" s="184">
        <v>17.083600000000001</v>
      </c>
      <c r="H234" s="184">
        <v>25.674900000000001</v>
      </c>
      <c r="I234" s="184">
        <v>18.079899999999999</v>
      </c>
      <c r="J234" s="184">
        <v>15.081899999999999</v>
      </c>
      <c r="K234" s="184">
        <v>14.8429</v>
      </c>
      <c r="L234" s="184">
        <v>7.3981000000000003</v>
      </c>
      <c r="M234" s="184">
        <v>10.024100000000001</v>
      </c>
      <c r="N234" s="184">
        <v>9.5798000000000005</v>
      </c>
      <c r="O234" s="184">
        <v>10.960599999999999</v>
      </c>
      <c r="P234" s="184">
        <v>9.2080000000000002</v>
      </c>
      <c r="Q234" s="184">
        <v>9.5806000000000004</v>
      </c>
      <c r="R234" s="184">
        <v>10.3537</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44413</v>
      </c>
      <c r="E235" s="184">
        <v>39.251800000000003</v>
      </c>
      <c r="F235" s="184">
        <v>-31.8675</v>
      </c>
      <c r="G235" s="184">
        <v>45.205199999999998</v>
      </c>
      <c r="H235" s="184">
        <v>33.786700000000003</v>
      </c>
      <c r="I235" s="184">
        <v>23.483499999999999</v>
      </c>
      <c r="J235" s="184">
        <v>16.306899999999999</v>
      </c>
      <c r="K235" s="184">
        <v>15.7484</v>
      </c>
      <c r="L235" s="184">
        <v>9.1572999999999993</v>
      </c>
      <c r="M235" s="184">
        <v>13.4704</v>
      </c>
      <c r="N235" s="184">
        <v>12.4658</v>
      </c>
      <c r="O235" s="184">
        <v>9.4983000000000004</v>
      </c>
      <c r="P235" s="184">
        <v>9.2143999999999995</v>
      </c>
      <c r="Q235" s="184">
        <v>10.136900000000001</v>
      </c>
      <c r="R235" s="184">
        <v>10.6633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44413</v>
      </c>
      <c r="E236" s="184">
        <v>34.225099999999998</v>
      </c>
      <c r="F236" s="184">
        <v>-33.775799999999997</v>
      </c>
      <c r="G236" s="184">
        <v>43.238500000000002</v>
      </c>
      <c r="H236" s="184">
        <v>31.821400000000001</v>
      </c>
      <c r="I236" s="184">
        <v>21.505299999999998</v>
      </c>
      <c r="J236" s="184">
        <v>14.3253</v>
      </c>
      <c r="K236" s="184">
        <v>13.846500000000001</v>
      </c>
      <c r="L236" s="184">
        <v>7.3400999999999996</v>
      </c>
      <c r="M236" s="184">
        <v>11.6745</v>
      </c>
      <c r="N236" s="184">
        <v>10.687099999999999</v>
      </c>
      <c r="O236" s="184">
        <v>7.7275999999999998</v>
      </c>
      <c r="P236" s="184">
        <v>7.1813000000000002</v>
      </c>
      <c r="Q236" s="184">
        <v>7.5627000000000004</v>
      </c>
      <c r="R236" s="184">
        <v>8.9443999999999999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44413</v>
      </c>
      <c r="E237" s="184">
        <v>23.472300000000001</v>
      </c>
      <c r="F237" s="184">
        <v>5.4433999999999996</v>
      </c>
      <c r="G237" s="184">
        <v>9.7006999999999994</v>
      </c>
      <c r="H237" s="184">
        <v>10.417199999999999</v>
      </c>
      <c r="I237" s="184">
        <v>14.766999999999999</v>
      </c>
      <c r="J237" s="184">
        <v>17.693300000000001</v>
      </c>
      <c r="K237" s="184">
        <v>18.319500000000001</v>
      </c>
      <c r="L237" s="184">
        <v>11.984400000000001</v>
      </c>
      <c r="M237" s="184">
        <v>12.634499999999999</v>
      </c>
      <c r="N237" s="184">
        <v>12.939399999999999</v>
      </c>
      <c r="O237" s="184">
        <v>2.5145</v>
      </c>
      <c r="P237" s="184">
        <v>4.9737999999999998</v>
      </c>
      <c r="Q237" s="184">
        <v>7.0957999999999997</v>
      </c>
      <c r="R237" s="184">
        <v>11.8626</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44413</v>
      </c>
      <c r="E238" s="184">
        <v>22.503799999999998</v>
      </c>
      <c r="F238" s="184">
        <v>5.1909999999999998</v>
      </c>
      <c r="G238" s="184">
        <v>9.3604000000000003</v>
      </c>
      <c r="H238" s="184">
        <v>10.052300000000001</v>
      </c>
      <c r="I238" s="184">
        <v>14.3986</v>
      </c>
      <c r="J238" s="184">
        <v>17.328900000000001</v>
      </c>
      <c r="K238" s="184">
        <v>17.9406</v>
      </c>
      <c r="L238" s="184">
        <v>11.433999999999999</v>
      </c>
      <c r="M238" s="184">
        <v>12.008900000000001</v>
      </c>
      <c r="N238" s="184">
        <v>12.281499999999999</v>
      </c>
      <c r="O238" s="184">
        <v>1.9171</v>
      </c>
      <c r="P238" s="184">
        <v>4.3449999999999998</v>
      </c>
      <c r="Q238" s="184">
        <v>6.7644000000000002</v>
      </c>
      <c r="R238" s="184">
        <v>11.2066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44413</v>
      </c>
      <c r="E239" s="184">
        <v>80.223399999999998</v>
      </c>
      <c r="F239" s="184">
        <v>-28.732099999999999</v>
      </c>
      <c r="G239" s="184">
        <v>5.1585999999999999</v>
      </c>
      <c r="H239" s="184">
        <v>20.6465</v>
      </c>
      <c r="I239" s="184">
        <v>10.657400000000001</v>
      </c>
      <c r="J239" s="184">
        <v>11.225099999999999</v>
      </c>
      <c r="K239" s="184">
        <v>17.717199999999998</v>
      </c>
      <c r="L239" s="184">
        <v>13.2134</v>
      </c>
      <c r="M239" s="184">
        <v>16.084</v>
      </c>
      <c r="N239" s="184">
        <v>16.0381</v>
      </c>
      <c r="O239" s="184">
        <v>11.974500000000001</v>
      </c>
      <c r="P239" s="184">
        <v>10.037800000000001</v>
      </c>
      <c r="Q239" s="184">
        <v>10.481</v>
      </c>
      <c r="R239" s="184">
        <v>14.553900000000001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44413</v>
      </c>
      <c r="E240" s="184">
        <v>84.512214135848495</v>
      </c>
      <c r="F240" s="184">
        <v>-30.102499999999999</v>
      </c>
      <c r="G240" s="184">
        <v>3.819</v>
      </c>
      <c r="H240" s="184">
        <v>19.350200000000001</v>
      </c>
      <c r="I240" s="184">
        <v>9.3670000000000009</v>
      </c>
      <c r="J240" s="184">
        <v>9.9382000000000001</v>
      </c>
      <c r="K240" s="184">
        <v>16.385300000000001</v>
      </c>
      <c r="L240" s="184">
        <v>11.8367</v>
      </c>
      <c r="M240" s="184">
        <v>14.6502</v>
      </c>
      <c r="N240" s="184">
        <v>14.597099999999999</v>
      </c>
      <c r="O240" s="184">
        <v>10.751200000000001</v>
      </c>
      <c r="P240" s="184">
        <v>8.8376999999999999</v>
      </c>
      <c r="Q240" s="184">
        <v>8.5907</v>
      </c>
      <c r="R240" s="184">
        <v>13.2537</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44413</v>
      </c>
      <c r="E241" s="184">
        <v>47.3018</v>
      </c>
      <c r="F241" s="184">
        <v>31.9739</v>
      </c>
      <c r="G241" s="184">
        <v>27.997699999999998</v>
      </c>
      <c r="H241" s="184">
        <v>25.9008</v>
      </c>
      <c r="I241" s="184">
        <v>14.4208</v>
      </c>
      <c r="J241" s="184">
        <v>12.9476</v>
      </c>
      <c r="K241" s="184">
        <v>16.9574</v>
      </c>
      <c r="L241" s="184">
        <v>14.823600000000001</v>
      </c>
      <c r="M241" s="184">
        <v>15.7014</v>
      </c>
      <c r="N241" s="184">
        <v>16.345600000000001</v>
      </c>
      <c r="O241" s="184">
        <v>7.3529999999999998</v>
      </c>
      <c r="P241" s="184">
        <v>7.3880999999999997</v>
      </c>
      <c r="Q241" s="184">
        <v>8.8986000000000001</v>
      </c>
      <c r="R241" s="184">
        <v>12.5463</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44413</v>
      </c>
      <c r="E242" s="184">
        <v>43.232300000000002</v>
      </c>
      <c r="F242" s="184">
        <v>30.334700000000002</v>
      </c>
      <c r="G242" s="184">
        <v>26.3703</v>
      </c>
      <c r="H242" s="184">
        <v>24.258600000000001</v>
      </c>
      <c r="I242" s="184">
        <v>12.762499999999999</v>
      </c>
      <c r="J242" s="184">
        <v>11.2842</v>
      </c>
      <c r="K242" s="184">
        <v>15.244400000000001</v>
      </c>
      <c r="L242" s="184">
        <v>13.026300000000001</v>
      </c>
      <c r="M242" s="184">
        <v>13.8132</v>
      </c>
      <c r="N242" s="184">
        <v>14.3972</v>
      </c>
      <c r="O242" s="184">
        <v>5.5758999999999999</v>
      </c>
      <c r="P242" s="184">
        <v>5.9621000000000004</v>
      </c>
      <c r="Q242" s="184">
        <v>8.9050999999999991</v>
      </c>
      <c r="R242" s="184">
        <v>10.7112</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44413</v>
      </c>
      <c r="E243" s="184">
        <v>66.702500000000001</v>
      </c>
      <c r="F243" s="184">
        <v>-11.378299999999999</v>
      </c>
      <c r="G243" s="184">
        <v>42.740499999999997</v>
      </c>
      <c r="H243" s="184">
        <v>30.626899999999999</v>
      </c>
      <c r="I243" s="184">
        <v>14.5465</v>
      </c>
      <c r="J243" s="184">
        <v>11.4282</v>
      </c>
      <c r="K243" s="184">
        <v>11.559200000000001</v>
      </c>
      <c r="L243" s="184">
        <v>9.1701999999999995</v>
      </c>
      <c r="M243" s="184">
        <v>13.3271</v>
      </c>
      <c r="N243" s="184">
        <v>13.1539</v>
      </c>
      <c r="O243" s="184">
        <v>7.5471000000000004</v>
      </c>
      <c r="P243" s="184">
        <v>6.6062000000000003</v>
      </c>
      <c r="Q243" s="184">
        <v>9.5210000000000008</v>
      </c>
      <c r="R243" s="184">
        <v>9.1332000000000004</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44413</v>
      </c>
      <c r="E244" s="184">
        <v>71.142700000000005</v>
      </c>
      <c r="F244" s="184">
        <v>-10.6684</v>
      </c>
      <c r="G244" s="184">
        <v>43.4908</v>
      </c>
      <c r="H244" s="184">
        <v>31.381399999999999</v>
      </c>
      <c r="I244" s="184">
        <v>15.305</v>
      </c>
      <c r="J244" s="184">
        <v>12.200100000000001</v>
      </c>
      <c r="K244" s="184">
        <v>12.2911</v>
      </c>
      <c r="L244" s="184">
        <v>9.9054000000000002</v>
      </c>
      <c r="M244" s="184">
        <v>14.1233</v>
      </c>
      <c r="N244" s="184">
        <v>14.0036</v>
      </c>
      <c r="O244" s="184">
        <v>8.3583999999999996</v>
      </c>
      <c r="P244" s="184">
        <v>7.4035000000000002</v>
      </c>
      <c r="Q244" s="184">
        <v>9.5565999999999995</v>
      </c>
      <c r="R244" s="184">
        <v>10.000299999999999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44413</v>
      </c>
      <c r="E247" s="184">
        <v>57.776000000000003</v>
      </c>
      <c r="F247" s="184">
        <v>-40.450299999999999</v>
      </c>
      <c r="G247" s="184">
        <v>30.357500000000002</v>
      </c>
      <c r="H247" s="184">
        <v>29.022600000000001</v>
      </c>
      <c r="I247" s="184">
        <v>22.943100000000001</v>
      </c>
      <c r="J247" s="184">
        <v>19.612100000000002</v>
      </c>
      <c r="K247" s="184">
        <v>23.517199999999999</v>
      </c>
      <c r="L247" s="184">
        <v>16.226700000000001</v>
      </c>
      <c r="M247" s="184">
        <v>22.481000000000002</v>
      </c>
      <c r="N247" s="184">
        <v>20.9969</v>
      </c>
      <c r="O247" s="184">
        <v>9.8783999999999992</v>
      </c>
      <c r="P247" s="184">
        <v>8.3119999999999994</v>
      </c>
      <c r="Q247" s="184">
        <v>10.4657</v>
      </c>
      <c r="R247" s="184">
        <v>12.374000000000001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44413</v>
      </c>
      <c r="E248" s="184">
        <v>60.251600000000003</v>
      </c>
      <c r="F248" s="184">
        <v>-39.999000000000002</v>
      </c>
      <c r="G248" s="184">
        <v>30.771100000000001</v>
      </c>
      <c r="H248" s="184">
        <v>29.433700000000002</v>
      </c>
      <c r="I248" s="184">
        <v>23.361799999999999</v>
      </c>
      <c r="J248" s="184">
        <v>20.029199999999999</v>
      </c>
      <c r="K248" s="184">
        <v>23.958500000000001</v>
      </c>
      <c r="L248" s="184">
        <v>16.657800000000002</v>
      </c>
      <c r="M248" s="184">
        <v>22.9556</v>
      </c>
      <c r="N248" s="184">
        <v>21.4895</v>
      </c>
      <c r="O248" s="184">
        <v>10.356</v>
      </c>
      <c r="P248" s="184">
        <v>8.8675999999999995</v>
      </c>
      <c r="Q248" s="184">
        <v>10.037599999999999</v>
      </c>
      <c r="R248" s="184">
        <v>12.836499999999999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44413</v>
      </c>
      <c r="E249" s="184">
        <v>44.764800000000001</v>
      </c>
      <c r="F249" s="184">
        <v>-7.7443999999999997</v>
      </c>
      <c r="G249" s="184">
        <v>48.928100000000001</v>
      </c>
      <c r="H249" s="184">
        <v>41.764400000000002</v>
      </c>
      <c r="I249" s="184">
        <v>26.878699999999998</v>
      </c>
      <c r="J249" s="184">
        <v>16.888200000000001</v>
      </c>
      <c r="K249" s="184">
        <v>15.409700000000001</v>
      </c>
      <c r="L249" s="184">
        <v>8.0784000000000002</v>
      </c>
      <c r="M249" s="184">
        <v>12.3093</v>
      </c>
      <c r="N249" s="184">
        <v>12.3629</v>
      </c>
      <c r="O249" s="184">
        <v>8.2332000000000001</v>
      </c>
      <c r="P249" s="184">
        <v>7.1016000000000004</v>
      </c>
      <c r="Q249" s="184">
        <v>8.9649999999999999</v>
      </c>
      <c r="R249" s="184">
        <v>9.8401999999999994</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44413</v>
      </c>
      <c r="E250" s="184">
        <v>48.1051</v>
      </c>
      <c r="F250" s="184">
        <v>-6.1448999999999998</v>
      </c>
      <c r="G250" s="184">
        <v>50.488799999999998</v>
      </c>
      <c r="H250" s="184">
        <v>43.324199999999998</v>
      </c>
      <c r="I250" s="184">
        <v>28.434899999999999</v>
      </c>
      <c r="J250" s="184">
        <v>18.453299999999999</v>
      </c>
      <c r="K250" s="184">
        <v>17.036999999999999</v>
      </c>
      <c r="L250" s="184">
        <v>9.7376000000000005</v>
      </c>
      <c r="M250" s="184">
        <v>14.0718</v>
      </c>
      <c r="N250" s="184">
        <v>14.2294</v>
      </c>
      <c r="O250" s="184">
        <v>9.7624999999999993</v>
      </c>
      <c r="P250" s="184">
        <v>8.2370000000000001</v>
      </c>
      <c r="Q250" s="184">
        <v>9.1364999999999998</v>
      </c>
      <c r="R250" s="184">
        <v>11.754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44413</v>
      </c>
      <c r="E253" s="184">
        <v>53.150599999999997</v>
      </c>
      <c r="F253" s="184">
        <v>63.770899999999997</v>
      </c>
      <c r="G253" s="184">
        <v>84.454599999999999</v>
      </c>
      <c r="H253" s="184">
        <v>46.510300000000001</v>
      </c>
      <c r="I253" s="184">
        <v>30.439800000000002</v>
      </c>
      <c r="J253" s="184">
        <v>15.3794</v>
      </c>
      <c r="K253" s="184">
        <v>13.7271</v>
      </c>
      <c r="L253" s="184">
        <v>8.9834999999999994</v>
      </c>
      <c r="M253" s="184">
        <v>12.496499999999999</v>
      </c>
      <c r="N253" s="184">
        <v>13.4361</v>
      </c>
      <c r="O253" s="184">
        <v>9.4710000000000001</v>
      </c>
      <c r="P253" s="184">
        <v>9.2348999999999997</v>
      </c>
      <c r="Q253" s="184">
        <v>10.100199999999999</v>
      </c>
      <c r="R253" s="184">
        <v>11.128500000000001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44413</v>
      </c>
      <c r="E254" s="184">
        <v>56.722900000000003</v>
      </c>
      <c r="F254" s="184">
        <v>64.655299999999997</v>
      </c>
      <c r="G254" s="184">
        <v>85.427599999999998</v>
      </c>
      <c r="H254" s="184">
        <v>47.485199999999999</v>
      </c>
      <c r="I254" s="184">
        <v>31.4221</v>
      </c>
      <c r="J254" s="184">
        <v>16.365300000000001</v>
      </c>
      <c r="K254" s="184">
        <v>14.7165</v>
      </c>
      <c r="L254" s="184">
        <v>9.9598999999999993</v>
      </c>
      <c r="M254" s="184">
        <v>13.5055</v>
      </c>
      <c r="N254" s="184">
        <v>14.4458</v>
      </c>
      <c r="O254" s="184">
        <v>10.261100000000001</v>
      </c>
      <c r="P254" s="184">
        <v>10.082599999999999</v>
      </c>
      <c r="Q254" s="184">
        <v>11.065200000000001</v>
      </c>
      <c r="R254" s="184">
        <v>11.978400000000001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44413</v>
      </c>
      <c r="E255" s="184">
        <v>27.4679</v>
      </c>
      <c r="F255" s="184">
        <v>10.633699999999999</v>
      </c>
      <c r="G255" s="184">
        <v>65.507499999999993</v>
      </c>
      <c r="H255" s="184">
        <v>35.645699999999998</v>
      </c>
      <c r="I255" s="184">
        <v>19.8643</v>
      </c>
      <c r="J255" s="184">
        <v>13.9444</v>
      </c>
      <c r="K255" s="184">
        <v>13.5525</v>
      </c>
      <c r="L255" s="184">
        <v>6.9663000000000004</v>
      </c>
      <c r="M255" s="184">
        <v>10.6638</v>
      </c>
      <c r="N255" s="184">
        <v>10.8802</v>
      </c>
      <c r="O255" s="184">
        <v>8.2124000000000006</v>
      </c>
      <c r="P255" s="184">
        <v>7.7729999999999997</v>
      </c>
      <c r="Q255" s="184">
        <v>9.1776</v>
      </c>
      <c r="R255" s="184">
        <v>9.4659999999999993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44413</v>
      </c>
      <c r="E256" s="184">
        <v>25.468499999999999</v>
      </c>
      <c r="F256" s="184">
        <v>9.7479999999999993</v>
      </c>
      <c r="G256" s="184">
        <v>64.545400000000001</v>
      </c>
      <c r="H256" s="184">
        <v>34.706800000000001</v>
      </c>
      <c r="I256" s="184">
        <v>18.931100000000001</v>
      </c>
      <c r="J256" s="184">
        <v>13.0222</v>
      </c>
      <c r="K256" s="184">
        <v>12.6074</v>
      </c>
      <c r="L256" s="184">
        <v>6.0136000000000003</v>
      </c>
      <c r="M256" s="184">
        <v>9.6687999999999992</v>
      </c>
      <c r="N256" s="184">
        <v>9.8584999999999994</v>
      </c>
      <c r="O256" s="184">
        <v>7.2712000000000003</v>
      </c>
      <c r="P256" s="184">
        <v>6.8235000000000001</v>
      </c>
      <c r="Q256" s="184">
        <v>8.5077999999999996</v>
      </c>
      <c r="R256" s="184">
        <v>8.4644999999999992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44413</v>
      </c>
      <c r="E257" s="184">
        <v>17.064299999999999</v>
      </c>
      <c r="F257" s="184">
        <v>-71.728099999999998</v>
      </c>
      <c r="G257" s="184">
        <v>-14.4565</v>
      </c>
      <c r="H257" s="184">
        <v>-23.210999999999999</v>
      </c>
      <c r="I257" s="184">
        <v>1.2992999999999999</v>
      </c>
      <c r="J257" s="184">
        <v>2.8982000000000001</v>
      </c>
      <c r="K257" s="184">
        <v>10.268000000000001</v>
      </c>
      <c r="L257" s="184">
        <v>3.7507999999999999</v>
      </c>
      <c r="M257" s="184">
        <v>13.743499999999999</v>
      </c>
      <c r="N257" s="184">
        <v>14.421099999999999</v>
      </c>
      <c r="O257" s="184">
        <v>7.9070999999999998</v>
      </c>
      <c r="P257" s="184">
        <v>9.7406000000000006</v>
      </c>
      <c r="Q257" s="184">
        <v>9.8663000000000007</v>
      </c>
      <c r="R257" s="184">
        <v>9.4807000000000006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44413</v>
      </c>
      <c r="E258" s="184">
        <v>15.6523</v>
      </c>
      <c r="F258" s="184">
        <v>-73.540400000000005</v>
      </c>
      <c r="G258" s="184">
        <v>-16.2241</v>
      </c>
      <c r="H258" s="184">
        <v>-24.9648</v>
      </c>
      <c r="I258" s="184">
        <v>-0.44969999999999999</v>
      </c>
      <c r="J258" s="184">
        <v>1.1445000000000001</v>
      </c>
      <c r="K258" s="184">
        <v>8.4733000000000001</v>
      </c>
      <c r="L258" s="184">
        <v>1.9787999999999999</v>
      </c>
      <c r="M258" s="184">
        <v>11.6303</v>
      </c>
      <c r="N258" s="184">
        <v>12.2842</v>
      </c>
      <c r="O258" s="184">
        <v>6.2226999999999997</v>
      </c>
      <c r="P258" s="184">
        <v>8.0548999999999999</v>
      </c>
      <c r="Q258" s="184">
        <v>8.2081999999999997</v>
      </c>
      <c r="R258" s="184">
        <v>7.5868000000000002</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44413</v>
      </c>
      <c r="E259" s="184">
        <v>41.127899999999997</v>
      </c>
      <c r="F259" s="184">
        <v>-8.6065000000000005</v>
      </c>
      <c r="G259" s="184">
        <v>37.269500000000001</v>
      </c>
      <c r="H259" s="184">
        <v>34.5473</v>
      </c>
      <c r="I259" s="184">
        <v>28.2714</v>
      </c>
      <c r="J259" s="184">
        <v>21.668099999999999</v>
      </c>
      <c r="K259" s="184">
        <v>19.864899999999999</v>
      </c>
      <c r="L259" s="184">
        <v>13.3714</v>
      </c>
      <c r="M259" s="184">
        <v>20.197299999999998</v>
      </c>
      <c r="N259" s="184">
        <v>19.410699999999999</v>
      </c>
      <c r="O259" s="184">
        <v>11.1647</v>
      </c>
      <c r="P259" s="184">
        <v>9.3469999999999995</v>
      </c>
      <c r="Q259" s="184">
        <v>8.3231000000000002</v>
      </c>
      <c r="R259" s="184">
        <v>14.6768</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44413</v>
      </c>
      <c r="E260" s="184">
        <v>45.103400000000001</v>
      </c>
      <c r="F260" s="184">
        <v>-7.2817999999999996</v>
      </c>
      <c r="G260" s="184">
        <v>38.642699999999998</v>
      </c>
      <c r="H260" s="184">
        <v>35.9574</v>
      </c>
      <c r="I260" s="184">
        <v>29.698799999999999</v>
      </c>
      <c r="J260" s="184">
        <v>23.0928</v>
      </c>
      <c r="K260" s="184">
        <v>21.295000000000002</v>
      </c>
      <c r="L260" s="184">
        <v>14.706899999999999</v>
      </c>
      <c r="M260" s="184">
        <v>21.619399999999999</v>
      </c>
      <c r="N260" s="184">
        <v>20.873999999999999</v>
      </c>
      <c r="O260" s="184">
        <v>12.48</v>
      </c>
      <c r="P260" s="184">
        <v>10.6953</v>
      </c>
      <c r="Q260" s="184">
        <v>11.1286</v>
      </c>
      <c r="R260" s="184">
        <v>16.028099999999998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44413</v>
      </c>
      <c r="E261" s="184">
        <v>44.5929</v>
      </c>
      <c r="F261" s="184">
        <v>-19.715599999999998</v>
      </c>
      <c r="G261" s="184">
        <v>14.4503</v>
      </c>
      <c r="H261" s="184">
        <v>26.584599999999998</v>
      </c>
      <c r="I261" s="184">
        <v>15.343400000000001</v>
      </c>
      <c r="J261" s="184">
        <v>18.758299999999998</v>
      </c>
      <c r="K261" s="184">
        <v>15.908899999999999</v>
      </c>
      <c r="L261" s="184">
        <v>11.4762</v>
      </c>
      <c r="M261" s="184">
        <v>12.941700000000001</v>
      </c>
      <c r="N261" s="184">
        <v>12.6874</v>
      </c>
      <c r="O261" s="184">
        <v>8.7280999999999995</v>
      </c>
      <c r="P261" s="184">
        <v>7.8131000000000004</v>
      </c>
      <c r="Q261" s="184">
        <v>8.3261000000000003</v>
      </c>
      <c r="R261" s="184">
        <v>9.5324000000000009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44413</v>
      </c>
      <c r="E262" s="184">
        <v>42.119500000000002</v>
      </c>
      <c r="F262" s="184">
        <v>-20.353300000000001</v>
      </c>
      <c r="G262" s="184">
        <v>13.8522</v>
      </c>
      <c r="H262" s="184">
        <v>25.977699999999999</v>
      </c>
      <c r="I262" s="184">
        <v>14.7342</v>
      </c>
      <c r="J262" s="184">
        <v>18.1495</v>
      </c>
      <c r="K262" s="184">
        <v>15.290900000000001</v>
      </c>
      <c r="L262" s="184">
        <v>10.851100000000001</v>
      </c>
      <c r="M262" s="184">
        <v>12.3056</v>
      </c>
      <c r="N262" s="184">
        <v>12.0533</v>
      </c>
      <c r="O262" s="184">
        <v>8.0787999999999993</v>
      </c>
      <c r="P262" s="184">
        <v>7.1151999999999997</v>
      </c>
      <c r="Q262" s="184">
        <v>6.0620000000000003</v>
      </c>
      <c r="R262" s="184">
        <v>8.9284999999999997</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44413</v>
      </c>
      <c r="E263" s="184">
        <v>65.815399999999997</v>
      </c>
      <c r="F263" s="184">
        <v>42.308100000000003</v>
      </c>
      <c r="G263" s="184">
        <v>64.075599999999994</v>
      </c>
      <c r="H263" s="184">
        <v>44.537700000000001</v>
      </c>
      <c r="I263" s="184">
        <v>30.5062</v>
      </c>
      <c r="J263" s="184">
        <v>20.263000000000002</v>
      </c>
      <c r="K263" s="184">
        <v>15.366400000000001</v>
      </c>
      <c r="L263" s="184">
        <v>8.2225999999999999</v>
      </c>
      <c r="M263" s="184">
        <v>9.7393999999999998</v>
      </c>
      <c r="N263" s="184">
        <v>8.7795000000000005</v>
      </c>
      <c r="O263" s="184">
        <v>7.8992000000000004</v>
      </c>
      <c r="P263" s="184">
        <v>6.7211999999999996</v>
      </c>
      <c r="Q263" s="184">
        <v>8.3998000000000008</v>
      </c>
      <c r="R263" s="184">
        <v>8.7672000000000008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44413</v>
      </c>
      <c r="E264" s="184">
        <v>70.317400000000006</v>
      </c>
      <c r="F264" s="184">
        <v>43.082099999999997</v>
      </c>
      <c r="G264" s="184">
        <v>64.847499999999997</v>
      </c>
      <c r="H264" s="184">
        <v>45.3277</v>
      </c>
      <c r="I264" s="184">
        <v>31.297000000000001</v>
      </c>
      <c r="J264" s="184">
        <v>21.0594</v>
      </c>
      <c r="K264" s="184">
        <v>16.1797</v>
      </c>
      <c r="L264" s="184">
        <v>9.0363000000000007</v>
      </c>
      <c r="M264" s="184">
        <v>10.5869</v>
      </c>
      <c r="N264" s="184">
        <v>9.6826000000000008</v>
      </c>
      <c r="O264" s="184">
        <v>8.8452999999999999</v>
      </c>
      <c r="P264" s="184">
        <v>7.6440999999999999</v>
      </c>
      <c r="Q264" s="184">
        <v>8.3481000000000005</v>
      </c>
      <c r="R264" s="184">
        <v>9.6905999999999999</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44413</v>
      </c>
      <c r="E265" s="184">
        <v>24.795999999999999</v>
      </c>
      <c r="F265" s="184">
        <v>32.118099999999998</v>
      </c>
      <c r="G265" s="184">
        <v>72.161500000000004</v>
      </c>
      <c r="H265" s="184">
        <v>42.762799999999999</v>
      </c>
      <c r="I265" s="184">
        <v>27.7774</v>
      </c>
      <c r="J265" s="184">
        <v>17.5564</v>
      </c>
      <c r="K265" s="184">
        <v>14.6274</v>
      </c>
      <c r="L265" s="184">
        <v>6.5191999999999997</v>
      </c>
      <c r="M265" s="184">
        <v>11.677199999999999</v>
      </c>
      <c r="N265" s="184">
        <v>11.008599999999999</v>
      </c>
      <c r="O265" s="184">
        <v>7.5132000000000003</v>
      </c>
      <c r="P265" s="184">
        <v>7.4691999999999998</v>
      </c>
      <c r="Q265" s="184">
        <v>8.8790999999999993</v>
      </c>
      <c r="R265" s="184">
        <v>8.6521000000000008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44413</v>
      </c>
      <c r="E266" s="184">
        <v>21.761299999999999</v>
      </c>
      <c r="F266" s="184">
        <v>30.216200000000001</v>
      </c>
      <c r="G266" s="184">
        <v>70.177700000000002</v>
      </c>
      <c r="H266" s="184">
        <v>40.762799999999999</v>
      </c>
      <c r="I266" s="184">
        <v>25.758800000000001</v>
      </c>
      <c r="J266" s="184">
        <v>15.7193</v>
      </c>
      <c r="K266" s="184">
        <v>12.721500000000001</v>
      </c>
      <c r="L266" s="184">
        <v>4.5872000000000002</v>
      </c>
      <c r="M266" s="184">
        <v>9.6781000000000006</v>
      </c>
      <c r="N266" s="184">
        <v>8.9682999999999993</v>
      </c>
      <c r="O266" s="184">
        <v>5.7864000000000004</v>
      </c>
      <c r="P266" s="184">
        <v>5.7222999999999997</v>
      </c>
      <c r="Q266" s="184">
        <v>7.3056000000000001</v>
      </c>
      <c r="R266" s="184">
        <v>6.8936999999999999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44413</v>
      </c>
      <c r="E267" s="184">
        <v>42.5749</v>
      </c>
      <c r="F267" s="184">
        <v>17.926600000000001</v>
      </c>
      <c r="G267" s="184">
        <v>46.874899999999997</v>
      </c>
      <c r="H267" s="184">
        <v>27.009799999999998</v>
      </c>
      <c r="I267" s="184">
        <v>15.4244</v>
      </c>
      <c r="J267" s="184">
        <v>12.535399999999999</v>
      </c>
      <c r="K267" s="184">
        <v>12.706099999999999</v>
      </c>
      <c r="L267" s="184">
        <v>10.763999999999999</v>
      </c>
      <c r="M267" s="184">
        <v>12.518599999999999</v>
      </c>
      <c r="N267" s="184">
        <v>12.374599999999999</v>
      </c>
      <c r="O267" s="184">
        <v>0.6754</v>
      </c>
      <c r="P267" s="184">
        <v>3.0528</v>
      </c>
      <c r="Q267" s="184">
        <v>8.5919000000000008</v>
      </c>
      <c r="R267" s="184">
        <v>-0.26869999999999999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44413</v>
      </c>
      <c r="E268" s="184">
        <v>45.66</v>
      </c>
      <c r="F268" s="184">
        <v>18.555199999999999</v>
      </c>
      <c r="G268" s="184">
        <v>47.508499999999998</v>
      </c>
      <c r="H268" s="184">
        <v>27.633199999999999</v>
      </c>
      <c r="I268" s="184">
        <v>16.0459</v>
      </c>
      <c r="J268" s="184">
        <v>13.1653</v>
      </c>
      <c r="K268" s="184">
        <v>13.349</v>
      </c>
      <c r="L268" s="184">
        <v>11.422599999999999</v>
      </c>
      <c r="M268" s="184">
        <v>13.203200000000001</v>
      </c>
      <c r="N268" s="184">
        <v>13.078900000000001</v>
      </c>
      <c r="O268" s="184">
        <v>1.4146000000000001</v>
      </c>
      <c r="P268" s="184">
        <v>3.867</v>
      </c>
      <c r="Q268" s="184">
        <v>7.0526999999999997</v>
      </c>
      <c r="R268" s="184">
        <v>0.37769999999999998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44413</v>
      </c>
      <c r="E271" s="184">
        <v>54.491199999999999</v>
      </c>
      <c r="F271" s="184">
        <v>-31.1875</v>
      </c>
      <c r="G271" s="184">
        <v>19.5458</v>
      </c>
      <c r="H271" s="184">
        <v>18.716999999999999</v>
      </c>
      <c r="I271" s="184">
        <v>25.1875</v>
      </c>
      <c r="J271" s="184">
        <v>18.7667</v>
      </c>
      <c r="K271" s="184">
        <v>20.388999999999999</v>
      </c>
      <c r="L271" s="184">
        <v>13.9727</v>
      </c>
      <c r="M271" s="184">
        <v>20.2393</v>
      </c>
      <c r="N271" s="184">
        <v>20.255099999999999</v>
      </c>
      <c r="O271" s="184">
        <v>10.761200000000001</v>
      </c>
      <c r="P271" s="184">
        <v>9.1260999999999992</v>
      </c>
      <c r="Q271" s="184">
        <v>10.106999999999999</v>
      </c>
      <c r="R271" s="184">
        <v>14.375299999999999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44413</v>
      </c>
      <c r="E272" s="184">
        <v>50.904200000000003</v>
      </c>
      <c r="F272" s="184">
        <v>-32.094799999999999</v>
      </c>
      <c r="G272" s="184">
        <v>18.7194</v>
      </c>
      <c r="H272" s="184">
        <v>18.018599999999999</v>
      </c>
      <c r="I272" s="184">
        <v>24.5623</v>
      </c>
      <c r="J272" s="184">
        <v>18.172000000000001</v>
      </c>
      <c r="K272" s="184">
        <v>19.799099999999999</v>
      </c>
      <c r="L272" s="184">
        <v>13.370799999999999</v>
      </c>
      <c r="M272" s="184">
        <v>19.579599999999999</v>
      </c>
      <c r="N272" s="184">
        <v>19.5487</v>
      </c>
      <c r="O272" s="184">
        <v>10.066800000000001</v>
      </c>
      <c r="P272" s="184">
        <v>8.2842000000000002</v>
      </c>
      <c r="Q272" s="184">
        <v>8.3109999999999999</v>
      </c>
      <c r="R272" s="184">
        <v>13.694900000000001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44413</v>
      </c>
      <c r="E273" s="184">
        <v>21.910699999999999</v>
      </c>
      <c r="F273" s="184">
        <v>-2.1655000000000002</v>
      </c>
      <c r="G273" s="184">
        <v>48.782200000000003</v>
      </c>
      <c r="H273" s="184">
        <v>33.410800000000002</v>
      </c>
      <c r="I273" s="184">
        <v>22.781500000000001</v>
      </c>
      <c r="J273" s="184">
        <v>12.7761</v>
      </c>
      <c r="K273" s="184">
        <v>13.528499999999999</v>
      </c>
      <c r="L273" s="184">
        <v>8.3732000000000006</v>
      </c>
      <c r="M273" s="184">
        <v>12.039899999999999</v>
      </c>
      <c r="N273" s="184">
        <v>10.9841</v>
      </c>
      <c r="O273" s="184">
        <v>4.9114000000000004</v>
      </c>
      <c r="P273" s="184">
        <v>5.5883000000000003</v>
      </c>
      <c r="Q273" s="184">
        <v>7.1105</v>
      </c>
      <c r="R273" s="184">
        <v>8.3666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44413</v>
      </c>
      <c r="E274" s="184">
        <v>23.28</v>
      </c>
      <c r="F274" s="184">
        <v>-1.411</v>
      </c>
      <c r="G274" s="184">
        <v>49.589199999999998</v>
      </c>
      <c r="H274" s="184">
        <v>34.246200000000002</v>
      </c>
      <c r="I274" s="184">
        <v>23.6295</v>
      </c>
      <c r="J274" s="184">
        <v>13.6295</v>
      </c>
      <c r="K274" s="184">
        <v>14.417</v>
      </c>
      <c r="L274" s="184">
        <v>9.1135000000000002</v>
      </c>
      <c r="M274" s="184">
        <v>12.784700000000001</v>
      </c>
      <c r="N274" s="184">
        <v>11.7715</v>
      </c>
      <c r="O274" s="184">
        <v>5.8414000000000001</v>
      </c>
      <c r="P274" s="184">
        <v>6.6273999999999997</v>
      </c>
      <c r="Q274" s="184">
        <v>8.0448000000000004</v>
      </c>
      <c r="R274" s="184">
        <v>9.25</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44413</v>
      </c>
      <c r="E275" s="184">
        <v>0.98499999999999999</v>
      </c>
      <c r="F275" s="184">
        <v>11.120100000000001</v>
      </c>
      <c r="G275" s="184">
        <v>11.126899999999999</v>
      </c>
      <c r="H275" s="184">
        <v>10.6089</v>
      </c>
      <c r="I275" s="184">
        <v>10.897399999999999</v>
      </c>
      <c r="J275" s="184">
        <v>10.8574</v>
      </c>
      <c r="K275" s="184">
        <v>11.096399999999999</v>
      </c>
      <c r="L275" s="184">
        <v>11.421900000000001</v>
      </c>
      <c r="M275" s="184">
        <v>-24.182700000000001</v>
      </c>
      <c r="N275" s="184">
        <v>-16.319800000000001</v>
      </c>
      <c r="O275" s="184"/>
      <c r="P275" s="184"/>
      <c r="Q275" s="184">
        <v>-8.9712999999999994</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44413</v>
      </c>
      <c r="E276" s="184">
        <v>0.93820000000000003</v>
      </c>
      <c r="F276" s="184">
        <v>7.7824999999999998</v>
      </c>
      <c r="G276" s="184">
        <v>10.3833</v>
      </c>
      <c r="H276" s="184">
        <v>10.581200000000001</v>
      </c>
      <c r="I276" s="184">
        <v>10.882899999999999</v>
      </c>
      <c r="J276" s="184">
        <v>10.8926</v>
      </c>
      <c r="K276" s="184">
        <v>11.0845</v>
      </c>
      <c r="L276" s="184">
        <v>11.423999999999999</v>
      </c>
      <c r="M276" s="184">
        <v>-24.4435</v>
      </c>
      <c r="N276" s="184">
        <v>-16.5228</v>
      </c>
      <c r="O276" s="184"/>
      <c r="P276" s="184"/>
      <c r="Q276" s="184">
        <v>-9.1217000000000006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44413</v>
      </c>
      <c r="E277" s="184">
        <v>51.5762</v>
      </c>
      <c r="F277" s="184">
        <v>0.63690000000000002</v>
      </c>
      <c r="G277" s="184">
        <v>45.984299999999998</v>
      </c>
      <c r="H277" s="184">
        <v>37.328099999999999</v>
      </c>
      <c r="I277" s="184">
        <v>30.102</v>
      </c>
      <c r="J277" s="184">
        <v>21.696300000000001</v>
      </c>
      <c r="K277" s="184">
        <v>19.298200000000001</v>
      </c>
      <c r="L277" s="184">
        <v>12.0753</v>
      </c>
      <c r="M277" s="184">
        <v>17.826000000000001</v>
      </c>
      <c r="N277" s="184">
        <v>18.8874</v>
      </c>
      <c r="O277" s="184">
        <v>6.9978999999999996</v>
      </c>
      <c r="P277" s="184">
        <v>7.9114000000000004</v>
      </c>
      <c r="Q277" s="184">
        <v>9.7750000000000004</v>
      </c>
      <c r="R277" s="184">
        <v>10.6564</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44413</v>
      </c>
      <c r="E278" s="184">
        <v>48.787799999999997</v>
      </c>
      <c r="F278" s="184">
        <v>0</v>
      </c>
      <c r="G278" s="184">
        <v>45.406199999999998</v>
      </c>
      <c r="H278" s="184">
        <v>36.755699999999997</v>
      </c>
      <c r="I278" s="184">
        <v>29.529499999999999</v>
      </c>
      <c r="J278" s="184">
        <v>21.1022</v>
      </c>
      <c r="K278" s="184">
        <v>18.6753</v>
      </c>
      <c r="L278" s="184">
        <v>11.4352</v>
      </c>
      <c r="M278" s="184">
        <v>17.133800000000001</v>
      </c>
      <c r="N278" s="184">
        <v>18.154599999999999</v>
      </c>
      <c r="O278" s="184">
        <v>6.3014999999999999</v>
      </c>
      <c r="P278" s="184">
        <v>7.1889000000000003</v>
      </c>
      <c r="Q278" s="184">
        <v>9.3955000000000002</v>
      </c>
      <c r="R278" s="184">
        <v>9.9458000000000002</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-2.6681955555555579</v>
      </c>
      <c r="G279" s="186">
        <v>36.712139999999991</v>
      </c>
      <c r="H279" s="186">
        <v>28.670644444444456</v>
      </c>
      <c r="I279" s="186">
        <v>20.456555555555553</v>
      </c>
      <c r="J279" s="186">
        <v>15.870162222222222</v>
      </c>
      <c r="K279" s="186">
        <v>15.954804444444447</v>
      </c>
      <c r="L279" s="186">
        <v>10.517853333333331</v>
      </c>
      <c r="M279" s="186">
        <v>13.127788888888889</v>
      </c>
      <c r="N279" s="186">
        <v>13.304808888888889</v>
      </c>
      <c r="O279" s="186">
        <v>7.8889767441860474</v>
      </c>
      <c r="P279" s="186">
        <v>7.6381627906976766</v>
      </c>
      <c r="Q279" s="186">
        <v>8.1407955555555596</v>
      </c>
      <c r="R279" s="186">
        <v>10.481474418604652</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-6.1448999999999998</v>
      </c>
      <c r="G280" s="186">
        <v>38.642699999999998</v>
      </c>
      <c r="H280" s="186">
        <v>31.381399999999999</v>
      </c>
      <c r="I280" s="186">
        <v>21.116800000000001</v>
      </c>
      <c r="J280" s="186">
        <v>16.365300000000001</v>
      </c>
      <c r="K280" s="186">
        <v>15.409700000000001</v>
      </c>
      <c r="L280" s="186">
        <v>11.421900000000001</v>
      </c>
      <c r="M280" s="186">
        <v>13.3271</v>
      </c>
      <c r="N280" s="186">
        <v>13.1539</v>
      </c>
      <c r="O280" s="186">
        <v>8.2124000000000006</v>
      </c>
      <c r="P280" s="186">
        <v>7.7729999999999997</v>
      </c>
      <c r="Q280" s="186">
        <v>8.8986000000000001</v>
      </c>
      <c r="R280" s="186">
        <v>10.6564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44413</v>
      </c>
      <c r="E283" s="184">
        <v>73.180000000000007</v>
      </c>
      <c r="F283" s="184">
        <v>-6.83E-2</v>
      </c>
      <c r="G283" s="184">
        <v>0.77110000000000001</v>
      </c>
      <c r="H283" s="184">
        <v>2.0499000000000001</v>
      </c>
      <c r="I283" s="184">
        <v>2.7665000000000002</v>
      </c>
      <c r="J283" s="184">
        <v>3.7425999999999999</v>
      </c>
      <c r="K283" s="184">
        <v>15.316700000000001</v>
      </c>
      <c r="L283" s="184">
        <v>14.648300000000001</v>
      </c>
      <c r="M283" s="184">
        <v>42.014400000000002</v>
      </c>
      <c r="N283" s="184">
        <v>50.545200000000001</v>
      </c>
      <c r="O283" s="184">
        <v>14.3332</v>
      </c>
      <c r="P283" s="184">
        <v>16.4634</v>
      </c>
      <c r="Q283" s="184">
        <v>14.9015</v>
      </c>
      <c r="R283" s="184">
        <v>28.904900000000001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44413</v>
      </c>
      <c r="E284" s="184">
        <v>81.89</v>
      </c>
      <c r="F284" s="184">
        <v>-6.0999999999999999E-2</v>
      </c>
      <c r="G284" s="184">
        <v>0.78769999999999996</v>
      </c>
      <c r="H284" s="184">
        <v>2.0817999999999999</v>
      </c>
      <c r="I284" s="184">
        <v>2.8123</v>
      </c>
      <c r="J284" s="184">
        <v>3.8553999999999999</v>
      </c>
      <c r="K284" s="184">
        <v>15.712899999999999</v>
      </c>
      <c r="L284" s="184">
        <v>15.4193</v>
      </c>
      <c r="M284" s="184">
        <v>43.440199999999997</v>
      </c>
      <c r="N284" s="184">
        <v>52.552199999999999</v>
      </c>
      <c r="O284" s="184">
        <v>15.6995</v>
      </c>
      <c r="P284" s="184">
        <v>18.058499999999999</v>
      </c>
      <c r="Q284" s="184">
        <v>19.677399999999999</v>
      </c>
      <c r="R284" s="184">
        <v>30.472799999999999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44413</v>
      </c>
      <c r="E285" s="184">
        <v>79.004999999999995</v>
      </c>
      <c r="F285" s="184">
        <v>-0.1113</v>
      </c>
      <c r="G285" s="184">
        <v>1.1315999999999999</v>
      </c>
      <c r="H285" s="184">
        <v>2.3633000000000002</v>
      </c>
      <c r="I285" s="184">
        <v>2.8723999999999998</v>
      </c>
      <c r="J285" s="184">
        <v>3.6879</v>
      </c>
      <c r="K285" s="184">
        <v>13.7057</v>
      </c>
      <c r="L285" s="184">
        <v>14.561400000000001</v>
      </c>
      <c r="M285" s="184">
        <v>42.773200000000003</v>
      </c>
      <c r="N285" s="184">
        <v>53.760100000000001</v>
      </c>
      <c r="O285" s="184">
        <v>14.679399999999999</v>
      </c>
      <c r="P285" s="184">
        <v>15.8409</v>
      </c>
      <c r="Q285" s="184">
        <v>13.757199999999999</v>
      </c>
      <c r="R285" s="184">
        <v>26.6724</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44413</v>
      </c>
      <c r="E286" s="184">
        <v>88.33</v>
      </c>
      <c r="F286" s="184">
        <v>-0.1086</v>
      </c>
      <c r="G286" s="184">
        <v>1.1428</v>
      </c>
      <c r="H286" s="184">
        <v>2.3902000000000001</v>
      </c>
      <c r="I286" s="184">
        <v>2.9258999999999999</v>
      </c>
      <c r="J286" s="184">
        <v>3.8090000000000002</v>
      </c>
      <c r="K286" s="184">
        <v>14.1008</v>
      </c>
      <c r="L286" s="184">
        <v>15.3329</v>
      </c>
      <c r="M286" s="184">
        <v>44.214599999999997</v>
      </c>
      <c r="N286" s="184">
        <v>55.839799999999997</v>
      </c>
      <c r="O286" s="184">
        <v>16.2441</v>
      </c>
      <c r="P286" s="184">
        <v>17.505299999999998</v>
      </c>
      <c r="Q286" s="184">
        <v>16.686900000000001</v>
      </c>
      <c r="R286" s="184">
        <v>28.400400000000001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44413</v>
      </c>
      <c r="E287" s="184">
        <v>193.74809999999999</v>
      </c>
      <c r="F287" s="184">
        <v>-0.28710000000000002</v>
      </c>
      <c r="G287" s="184">
        <v>3.6799999999999999E-2</v>
      </c>
      <c r="H287" s="184">
        <v>1.6395</v>
      </c>
      <c r="I287" s="184">
        <v>1.6433</v>
      </c>
      <c r="J287" s="184">
        <v>4.5362999999999998</v>
      </c>
      <c r="K287" s="184">
        <v>16.5991</v>
      </c>
      <c r="L287" s="184">
        <v>24.0502</v>
      </c>
      <c r="M287" s="184">
        <v>66.307500000000005</v>
      </c>
      <c r="N287" s="184">
        <v>85.663399999999996</v>
      </c>
      <c r="O287" s="184">
        <v>18.6798</v>
      </c>
      <c r="P287" s="184">
        <v>15.2257</v>
      </c>
      <c r="Q287" s="184">
        <v>14.8119</v>
      </c>
      <c r="R287" s="184">
        <v>39.851900000000001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44413</v>
      </c>
      <c r="E288" s="184">
        <v>56.715763797944597</v>
      </c>
      <c r="F288" s="184">
        <v>-0.2873</v>
      </c>
      <c r="G288" s="184">
        <v>3.6700000000000003E-2</v>
      </c>
      <c r="H288" s="184">
        <v>1.6395</v>
      </c>
      <c r="I288" s="184">
        <v>1.6433</v>
      </c>
      <c r="J288" s="184">
        <v>4.5362</v>
      </c>
      <c r="K288" s="184">
        <v>16.599399999999999</v>
      </c>
      <c r="L288" s="184">
        <v>24.051100000000002</v>
      </c>
      <c r="M288" s="184">
        <v>66.321299999999994</v>
      </c>
      <c r="N288" s="184">
        <v>85.675600000000003</v>
      </c>
      <c r="O288" s="184">
        <v>18.680900000000001</v>
      </c>
      <c r="P288" s="184">
        <v>15.254300000000001</v>
      </c>
      <c r="Q288" s="184">
        <v>14.8253</v>
      </c>
      <c r="R288" s="184">
        <v>39.852400000000003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44413</v>
      </c>
      <c r="E289" s="184">
        <v>464.630038950727</v>
      </c>
      <c r="F289" s="184">
        <v>-0.28960000000000002</v>
      </c>
      <c r="G289" s="184">
        <v>2.9499999999999998E-2</v>
      </c>
      <c r="H289" s="184">
        <v>1.6235999999999999</v>
      </c>
      <c r="I289" s="184">
        <v>1.6121000000000001</v>
      </c>
      <c r="J289" s="184">
        <v>4.4654999999999996</v>
      </c>
      <c r="K289" s="184">
        <v>16.3828</v>
      </c>
      <c r="L289" s="184">
        <v>23.627099999999999</v>
      </c>
      <c r="M289" s="184">
        <v>65.486099999999993</v>
      </c>
      <c r="N289" s="184">
        <v>84.461299999999994</v>
      </c>
      <c r="O289" s="184">
        <v>17.945</v>
      </c>
      <c r="P289" s="184">
        <v>14.4916</v>
      </c>
      <c r="Q289" s="184">
        <v>18.4833</v>
      </c>
      <c r="R289" s="184">
        <v>38.995199999999997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44413</v>
      </c>
      <c r="E290" s="184">
        <v>467.92723952762998</v>
      </c>
      <c r="F290" s="184">
        <v>-0.28939999999999999</v>
      </c>
      <c r="G290" s="184">
        <v>2.98E-2</v>
      </c>
      <c r="H290" s="184">
        <v>1.6235999999999999</v>
      </c>
      <c r="I290" s="184">
        <v>1.6123000000000001</v>
      </c>
      <c r="J290" s="184">
        <v>4.4661</v>
      </c>
      <c r="K290" s="184">
        <v>16.383900000000001</v>
      </c>
      <c r="L290" s="184">
        <v>23.627800000000001</v>
      </c>
      <c r="M290" s="184">
        <v>65.490799999999993</v>
      </c>
      <c r="N290" s="184">
        <v>84.465100000000007</v>
      </c>
      <c r="O290" s="184">
        <v>17.9468</v>
      </c>
      <c r="P290" s="184">
        <v>14.492699999999999</v>
      </c>
      <c r="Q290" s="184">
        <v>19.006</v>
      </c>
      <c r="R290" s="184">
        <v>38.997100000000003</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-0.18782500000000002</v>
      </c>
      <c r="G291" s="186">
        <v>0.49574999999999997</v>
      </c>
      <c r="H291" s="186">
        <v>1.9264250000000001</v>
      </c>
      <c r="I291" s="186">
        <v>2.2360125000000002</v>
      </c>
      <c r="J291" s="186">
        <v>4.1373749999999996</v>
      </c>
      <c r="K291" s="186">
        <v>15.600162500000001</v>
      </c>
      <c r="L291" s="186">
        <v>19.414762500000002</v>
      </c>
      <c r="M291" s="186">
        <v>54.50601249999999</v>
      </c>
      <c r="N291" s="186">
        <v>69.120337500000005</v>
      </c>
      <c r="O291" s="186">
        <v>16.776087499999999</v>
      </c>
      <c r="P291" s="186">
        <v>15.916550000000001</v>
      </c>
      <c r="Q291" s="186">
        <v>16.518687499999999</v>
      </c>
      <c r="R291" s="186">
        <v>34.018387500000003</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-0.19920000000000002</v>
      </c>
      <c r="G292" s="186">
        <v>0.40394999999999998</v>
      </c>
      <c r="H292" s="186">
        <v>1.8447</v>
      </c>
      <c r="I292" s="186">
        <v>2.2049000000000003</v>
      </c>
      <c r="J292" s="186">
        <v>4.16045</v>
      </c>
      <c r="K292" s="186">
        <v>16.04785</v>
      </c>
      <c r="L292" s="186">
        <v>19.523199999999999</v>
      </c>
      <c r="M292" s="186">
        <v>54.850349999999992</v>
      </c>
      <c r="N292" s="186">
        <v>70.150549999999996</v>
      </c>
      <c r="O292" s="186">
        <v>17.094549999999998</v>
      </c>
      <c r="P292" s="186">
        <v>15.547599999999999</v>
      </c>
      <c r="Q292" s="186">
        <v>15.7942</v>
      </c>
      <c r="R292" s="186">
        <v>34.733999999999995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44413</v>
      </c>
      <c r="E295" s="184">
        <v>87.8934</v>
      </c>
      <c r="F295" s="184">
        <v>13.958600000000001</v>
      </c>
      <c r="G295" s="184">
        <v>10.376899999999999</v>
      </c>
      <c r="H295" s="184">
        <v>6.8372999999999999</v>
      </c>
      <c r="I295" s="184">
        <v>6.6792999999999996</v>
      </c>
      <c r="J295" s="184">
        <v>8.4107000000000003</v>
      </c>
      <c r="K295" s="184">
        <v>5.5133999999999999</v>
      </c>
      <c r="L295" s="184">
        <v>6.5126999999999997</v>
      </c>
      <c r="M295" s="184">
        <v>4.9760999999999997</v>
      </c>
      <c r="N295" s="184">
        <v>5.6142000000000003</v>
      </c>
      <c r="O295" s="184">
        <v>9.1943000000000001</v>
      </c>
      <c r="P295" s="184">
        <v>8.2936999999999994</v>
      </c>
      <c r="Q295" s="184">
        <v>9.3003999999999998</v>
      </c>
      <c r="R295" s="184">
        <v>8.7033000000000005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44413</v>
      </c>
      <c r="E296" s="184">
        <v>88.790599999999998</v>
      </c>
      <c r="F296" s="184">
        <v>14.105499999999999</v>
      </c>
      <c r="G296" s="184">
        <v>10.519</v>
      </c>
      <c r="H296" s="184">
        <v>6.9917999999999996</v>
      </c>
      <c r="I296" s="184">
        <v>6.8388999999999998</v>
      </c>
      <c r="J296" s="184">
        <v>8.5713000000000008</v>
      </c>
      <c r="K296" s="184">
        <v>5.6775000000000002</v>
      </c>
      <c r="L296" s="184">
        <v>6.6782000000000004</v>
      </c>
      <c r="M296" s="184">
        <v>5.1390000000000002</v>
      </c>
      <c r="N296" s="184">
        <v>5.7782999999999998</v>
      </c>
      <c r="O296" s="184">
        <v>9.3445</v>
      </c>
      <c r="P296" s="184">
        <v>8.4337</v>
      </c>
      <c r="Q296" s="184">
        <v>8.9420999999999999</v>
      </c>
      <c r="R296" s="184">
        <v>8.8644999999999996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44413</v>
      </c>
      <c r="E297" s="184">
        <v>13.8589</v>
      </c>
      <c r="F297" s="184">
        <v>8.4297000000000004</v>
      </c>
      <c r="G297" s="184">
        <v>7.4667000000000003</v>
      </c>
      <c r="H297" s="184">
        <v>7.0829000000000004</v>
      </c>
      <c r="I297" s="184">
        <v>6.0904999999999996</v>
      </c>
      <c r="J297" s="184">
        <v>7.5757000000000003</v>
      </c>
      <c r="K297" s="184">
        <v>4.9504999999999999</v>
      </c>
      <c r="L297" s="184">
        <v>6.0812999999999997</v>
      </c>
      <c r="M297" s="184">
        <v>4.9740000000000002</v>
      </c>
      <c r="N297" s="184">
        <v>5.8997999999999999</v>
      </c>
      <c r="O297" s="184">
        <v>8.5442</v>
      </c>
      <c r="P297" s="184"/>
      <c r="Q297" s="184">
        <v>8.3574999999999999</v>
      </c>
      <c r="R297" s="184">
        <v>9.3640000000000008</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44413</v>
      </c>
      <c r="E298" s="184">
        <v>13.427899999999999</v>
      </c>
      <c r="F298" s="184">
        <v>7.8845000000000001</v>
      </c>
      <c r="G298" s="184">
        <v>6.8901000000000003</v>
      </c>
      <c r="H298" s="184">
        <v>6.4150999999999998</v>
      </c>
      <c r="I298" s="184">
        <v>5.4478</v>
      </c>
      <c r="J298" s="184">
        <v>6.9147999999999996</v>
      </c>
      <c r="K298" s="184">
        <v>4.2736000000000001</v>
      </c>
      <c r="L298" s="184">
        <v>5.3826999999999998</v>
      </c>
      <c r="M298" s="184">
        <v>4.2786999999999997</v>
      </c>
      <c r="N298" s="184">
        <v>5.1955999999999998</v>
      </c>
      <c r="O298" s="184">
        <v>7.7458999999999998</v>
      </c>
      <c r="P298" s="184"/>
      <c r="Q298" s="184">
        <v>7.5187999999999997</v>
      </c>
      <c r="R298" s="184">
        <v>8.5868000000000002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44413</v>
      </c>
      <c r="E299" s="184">
        <v>22.025400000000001</v>
      </c>
      <c r="F299" s="184">
        <v>-3.4796999999999998</v>
      </c>
      <c r="G299" s="184">
        <v>5.5816999999999997</v>
      </c>
      <c r="H299" s="184">
        <v>4.5968</v>
      </c>
      <c r="I299" s="184">
        <v>4.2683</v>
      </c>
      <c r="J299" s="184">
        <v>5.9097999999999997</v>
      </c>
      <c r="K299" s="184">
        <v>4.2161</v>
      </c>
      <c r="L299" s="184">
        <v>4.3902999999999999</v>
      </c>
      <c r="M299" s="184">
        <v>2.8835000000000002</v>
      </c>
      <c r="N299" s="184">
        <v>3.7119</v>
      </c>
      <c r="O299" s="184">
        <v>4.9023000000000003</v>
      </c>
      <c r="P299" s="184">
        <v>5.5955000000000004</v>
      </c>
      <c r="Q299" s="184">
        <v>6.3898999999999999</v>
      </c>
      <c r="R299" s="184">
        <v>7.3230000000000004</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44413</v>
      </c>
      <c r="E300" s="184">
        <v>23.0669</v>
      </c>
      <c r="F300" s="184">
        <v>-2.8479999999999999</v>
      </c>
      <c r="G300" s="184">
        <v>6.3327</v>
      </c>
      <c r="H300" s="184">
        <v>5.3628999999999998</v>
      </c>
      <c r="I300" s="184">
        <v>5.0392999999999999</v>
      </c>
      <c r="J300" s="184">
        <v>6.6783999999999999</v>
      </c>
      <c r="K300" s="184">
        <v>4.9913999999999996</v>
      </c>
      <c r="L300" s="184">
        <v>5.1710000000000003</v>
      </c>
      <c r="M300" s="184">
        <v>3.5619999999999998</v>
      </c>
      <c r="N300" s="184">
        <v>4.3449</v>
      </c>
      <c r="O300" s="184">
        <v>5.4001000000000001</v>
      </c>
      <c r="P300" s="184">
        <v>6.1211000000000002</v>
      </c>
      <c r="Q300" s="184">
        <v>7.4664999999999999</v>
      </c>
      <c r="R300" s="184">
        <v>7.8723000000000001</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44413</v>
      </c>
      <c r="E301" s="184">
        <v>18.452500000000001</v>
      </c>
      <c r="F301" s="184">
        <v>8.1118000000000006</v>
      </c>
      <c r="G301" s="184">
        <v>8.6435999999999993</v>
      </c>
      <c r="H301" s="184">
        <v>6.5073999999999996</v>
      </c>
      <c r="I301" s="184">
        <v>6.3878000000000004</v>
      </c>
      <c r="J301" s="184">
        <v>7.8945999999999996</v>
      </c>
      <c r="K301" s="184">
        <v>4.7233000000000001</v>
      </c>
      <c r="L301" s="184">
        <v>5.8893000000000004</v>
      </c>
      <c r="M301" s="184">
        <v>4.1482999999999999</v>
      </c>
      <c r="N301" s="184">
        <v>4.6997999999999998</v>
      </c>
      <c r="O301" s="184">
        <v>8.5953999999999997</v>
      </c>
      <c r="P301" s="184">
        <v>7.7297000000000002</v>
      </c>
      <c r="Q301" s="184">
        <v>8.5159000000000002</v>
      </c>
      <c r="R301" s="184">
        <v>7.7363999999999997</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44413</v>
      </c>
      <c r="E302" s="184">
        <v>17.6584</v>
      </c>
      <c r="F302" s="184">
        <v>7.6494999999999997</v>
      </c>
      <c r="G302" s="184">
        <v>7.9977</v>
      </c>
      <c r="H302" s="184">
        <v>5.8827999999999996</v>
      </c>
      <c r="I302" s="184">
        <v>5.7412000000000001</v>
      </c>
      <c r="J302" s="184">
        <v>7.2522000000000002</v>
      </c>
      <c r="K302" s="184">
        <v>4.0811999999999999</v>
      </c>
      <c r="L302" s="184">
        <v>5.2660999999999998</v>
      </c>
      <c r="M302" s="184">
        <v>3.5169999999999999</v>
      </c>
      <c r="N302" s="184">
        <v>4.0461</v>
      </c>
      <c r="O302" s="184">
        <v>7.8486000000000002</v>
      </c>
      <c r="P302" s="184">
        <v>6.9988999999999999</v>
      </c>
      <c r="Q302" s="184">
        <v>7.8810000000000002</v>
      </c>
      <c r="R302" s="184">
        <v>7.0202999999999998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44413</v>
      </c>
      <c r="E303" s="184">
        <v>12.985099999999999</v>
      </c>
      <c r="F303" s="184">
        <v>3.9357000000000002</v>
      </c>
      <c r="G303" s="184">
        <v>2.6240999999999999</v>
      </c>
      <c r="H303" s="184">
        <v>3.2145000000000001</v>
      </c>
      <c r="I303" s="184">
        <v>3.5184000000000002</v>
      </c>
      <c r="J303" s="184">
        <v>4.8071999999999999</v>
      </c>
      <c r="K303" s="184">
        <v>3.7223999999999999</v>
      </c>
      <c r="L303" s="184">
        <v>4.5773000000000001</v>
      </c>
      <c r="M303" s="184">
        <v>3.9083000000000001</v>
      </c>
      <c r="N303" s="184">
        <v>4.5305999999999997</v>
      </c>
      <c r="O303" s="184"/>
      <c r="P303" s="184"/>
      <c r="Q303" s="184">
        <v>9.4116999999999997</v>
      </c>
      <c r="R303" s="184">
        <v>7.8644999999999996</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44413</v>
      </c>
      <c r="E304" s="184">
        <v>12.889799999999999</v>
      </c>
      <c r="F304" s="184">
        <v>3.6816</v>
      </c>
      <c r="G304" s="184">
        <v>2.3601999999999999</v>
      </c>
      <c r="H304" s="184">
        <v>2.9546999999999999</v>
      </c>
      <c r="I304" s="184">
        <v>3.2605</v>
      </c>
      <c r="J304" s="184">
        <v>4.5481999999999996</v>
      </c>
      <c r="K304" s="184">
        <v>3.4618000000000002</v>
      </c>
      <c r="L304" s="184">
        <v>4.3128000000000002</v>
      </c>
      <c r="M304" s="184">
        <v>3.6429999999999998</v>
      </c>
      <c r="N304" s="184">
        <v>4.2678000000000003</v>
      </c>
      <c r="O304" s="184"/>
      <c r="P304" s="184"/>
      <c r="Q304" s="184">
        <v>9.1344999999999992</v>
      </c>
      <c r="R304" s="184">
        <v>7.5894000000000004</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44413</v>
      </c>
      <c r="E307" s="184">
        <v>10.379</v>
      </c>
      <c r="F307" s="184">
        <v>40.839599999999997</v>
      </c>
      <c r="G307" s="184">
        <v>30.790400000000002</v>
      </c>
      <c r="H307" s="184">
        <v>11.8834</v>
      </c>
      <c r="I307" s="184">
        <v>9.9347999999999992</v>
      </c>
      <c r="J307" s="184">
        <v>10.865</v>
      </c>
      <c r="K307" s="184">
        <v>6.5354000000000001</v>
      </c>
      <c r="L307" s="184"/>
      <c r="M307" s="184"/>
      <c r="N307" s="184"/>
      <c r="O307" s="184"/>
      <c r="P307" s="184"/>
      <c r="Q307" s="184">
        <v>9.8811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44413</v>
      </c>
      <c r="E308" s="184">
        <v>10.3728</v>
      </c>
      <c r="F308" s="184">
        <v>40.511299999999999</v>
      </c>
      <c r="G308" s="184">
        <v>30.455200000000001</v>
      </c>
      <c r="H308" s="184">
        <v>11.688499999999999</v>
      </c>
      <c r="I308" s="184">
        <v>9.7888000000000002</v>
      </c>
      <c r="J308" s="184">
        <v>10.6982</v>
      </c>
      <c r="K308" s="184">
        <v>6.3773999999999997</v>
      </c>
      <c r="L308" s="184"/>
      <c r="M308" s="184"/>
      <c r="N308" s="184"/>
      <c r="O308" s="184"/>
      <c r="P308" s="184"/>
      <c r="Q308" s="184">
        <v>9.7194000000000003</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44413</v>
      </c>
      <c r="E309" s="184">
        <v>78.639799999999994</v>
      </c>
      <c r="F309" s="184">
        <v>7.1492000000000004</v>
      </c>
      <c r="G309" s="184">
        <v>10.514099999999999</v>
      </c>
      <c r="H309" s="184">
        <v>8.1950000000000003</v>
      </c>
      <c r="I309" s="184">
        <v>7.1773999999999996</v>
      </c>
      <c r="J309" s="184">
        <v>7.8936000000000002</v>
      </c>
      <c r="K309" s="184">
        <v>4.2903000000000002</v>
      </c>
      <c r="L309" s="184">
        <v>5.8475999999999999</v>
      </c>
      <c r="M309" s="184">
        <v>4.6367000000000003</v>
      </c>
      <c r="N309" s="184">
        <v>6.0801999999999996</v>
      </c>
      <c r="O309" s="184">
        <v>8.1380999999999997</v>
      </c>
      <c r="P309" s="184">
        <v>8.0105000000000004</v>
      </c>
      <c r="Q309" s="184">
        <v>8.9207999999999998</v>
      </c>
      <c r="R309" s="184">
        <v>7.1078999999999999</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44413</v>
      </c>
      <c r="E310" s="184">
        <v>83.369500000000002</v>
      </c>
      <c r="F310" s="184">
        <v>7.6632999999999996</v>
      </c>
      <c r="G310" s="184">
        <v>11.0282</v>
      </c>
      <c r="H310" s="184">
        <v>8.7207000000000008</v>
      </c>
      <c r="I310" s="184">
        <v>7.7</v>
      </c>
      <c r="J310" s="184">
        <v>8.4191000000000003</v>
      </c>
      <c r="K310" s="184">
        <v>4.8215000000000003</v>
      </c>
      <c r="L310" s="184">
        <v>6.4066999999999998</v>
      </c>
      <c r="M310" s="184">
        <v>5.2057000000000002</v>
      </c>
      <c r="N310" s="184">
        <v>6.6673999999999998</v>
      </c>
      <c r="O310" s="184">
        <v>8.7455999999999996</v>
      </c>
      <c r="P310" s="184">
        <v>8.6389999999999993</v>
      </c>
      <c r="Q310" s="184">
        <v>9.2665000000000006</v>
      </c>
      <c r="R310" s="184">
        <v>7.7118000000000002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44413</v>
      </c>
      <c r="E312" s="184">
        <v>25.484200000000001</v>
      </c>
      <c r="F312" s="184">
        <v>17.3386</v>
      </c>
      <c r="G312" s="184">
        <v>10.655799999999999</v>
      </c>
      <c r="H312" s="184">
        <v>7.4584000000000001</v>
      </c>
      <c r="I312" s="184">
        <v>7.3765000000000001</v>
      </c>
      <c r="J312" s="184">
        <v>8.3521000000000001</v>
      </c>
      <c r="K312" s="184">
        <v>5.2416</v>
      </c>
      <c r="L312" s="184">
        <v>6.0945999999999998</v>
      </c>
      <c r="M312" s="184">
        <v>4.5599999999999996</v>
      </c>
      <c r="N312" s="184">
        <v>5.1059999999999999</v>
      </c>
      <c r="O312" s="184">
        <v>9.1857000000000006</v>
      </c>
      <c r="P312" s="184">
        <v>8.2170000000000005</v>
      </c>
      <c r="Q312" s="184">
        <v>8.7850999999999999</v>
      </c>
      <c r="R312" s="184">
        <v>8.3665000000000003</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44413</v>
      </c>
      <c r="E313" s="184">
        <v>25.7729</v>
      </c>
      <c r="F313" s="184">
        <v>17.569500000000001</v>
      </c>
      <c r="G313" s="184">
        <v>10.9619</v>
      </c>
      <c r="H313" s="184">
        <v>7.7603</v>
      </c>
      <c r="I313" s="184">
        <v>7.6802000000000001</v>
      </c>
      <c r="J313" s="184">
        <v>8.6563999999999997</v>
      </c>
      <c r="K313" s="184">
        <v>5.5537000000000001</v>
      </c>
      <c r="L313" s="184">
        <v>6.4092000000000002</v>
      </c>
      <c r="M313" s="184">
        <v>4.8757000000000001</v>
      </c>
      <c r="N313" s="184">
        <v>5.4265999999999996</v>
      </c>
      <c r="O313" s="184">
        <v>9.3946000000000005</v>
      </c>
      <c r="P313" s="184">
        <v>8.3879999999999999</v>
      </c>
      <c r="Q313" s="184">
        <v>8.8312000000000008</v>
      </c>
      <c r="R313" s="184">
        <v>8.6308000000000007</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44413</v>
      </c>
      <c r="E314" s="184">
        <v>10.424200000000001</v>
      </c>
      <c r="F314" s="184">
        <v>9.1060999999999996</v>
      </c>
      <c r="G314" s="184">
        <v>14.840999999999999</v>
      </c>
      <c r="H314" s="184">
        <v>11.2288</v>
      </c>
      <c r="I314" s="184">
        <v>7.1475</v>
      </c>
      <c r="J314" s="184">
        <v>9.7600999999999996</v>
      </c>
      <c r="K314" s="184">
        <v>5.2366999999999999</v>
      </c>
      <c r="L314" s="184">
        <v>6.1951999999999998</v>
      </c>
      <c r="M314" s="184">
        <v>4.3764000000000003</v>
      </c>
      <c r="N314" s="184"/>
      <c r="O314" s="184"/>
      <c r="P314" s="184"/>
      <c r="Q314" s="184">
        <v>4.9946000000000002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44413</v>
      </c>
      <c r="E315" s="184">
        <v>10.3874</v>
      </c>
      <c r="F315" s="184">
        <v>8.7867999999999995</v>
      </c>
      <c r="G315" s="184">
        <v>14.423999999999999</v>
      </c>
      <c r="H315" s="184">
        <v>10.865399999999999</v>
      </c>
      <c r="I315" s="184">
        <v>6.7439999999999998</v>
      </c>
      <c r="J315" s="184">
        <v>9.3457000000000008</v>
      </c>
      <c r="K315" s="184">
        <v>4.8207000000000004</v>
      </c>
      <c r="L315" s="184">
        <v>5.7649999999999997</v>
      </c>
      <c r="M315" s="184">
        <v>3.9462000000000002</v>
      </c>
      <c r="N315" s="184"/>
      <c r="O315" s="184"/>
      <c r="P315" s="184"/>
      <c r="Q315" s="184">
        <v>4.5613000000000001</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44413</v>
      </c>
      <c r="E316" s="184">
        <v>23.089300000000001</v>
      </c>
      <c r="F316" s="184">
        <v>4.2686999999999999</v>
      </c>
      <c r="G316" s="184">
        <v>9.3339999999999996</v>
      </c>
      <c r="H316" s="184">
        <v>7.8480999999999996</v>
      </c>
      <c r="I316" s="184">
        <v>7.0309999999999997</v>
      </c>
      <c r="J316" s="184">
        <v>5.1679000000000004</v>
      </c>
      <c r="K316" s="184">
        <v>4.5711000000000004</v>
      </c>
      <c r="L316" s="184">
        <v>5.0712000000000002</v>
      </c>
      <c r="M316" s="184">
        <v>4.2996999999999996</v>
      </c>
      <c r="N316" s="184">
        <v>4.8879999999999999</v>
      </c>
      <c r="O316" s="184">
        <v>8.4838000000000005</v>
      </c>
      <c r="P316" s="184">
        <v>7.7827000000000002</v>
      </c>
      <c r="Q316" s="184">
        <v>7.2271999999999998</v>
      </c>
      <c r="R316" s="184">
        <v>8.0620999999999992</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44413</v>
      </c>
      <c r="E317" s="184">
        <v>23.948599999999999</v>
      </c>
      <c r="F317" s="184">
        <v>4.5728999999999997</v>
      </c>
      <c r="G317" s="184">
        <v>9.6094000000000008</v>
      </c>
      <c r="H317" s="184">
        <v>8.1776</v>
      </c>
      <c r="I317" s="184">
        <v>7.3472</v>
      </c>
      <c r="J317" s="184">
        <v>5.4875999999999996</v>
      </c>
      <c r="K317" s="184">
        <v>4.8886000000000003</v>
      </c>
      <c r="L317" s="184">
        <v>5.3940000000000001</v>
      </c>
      <c r="M317" s="184">
        <v>4.6235999999999997</v>
      </c>
      <c r="N317" s="184">
        <v>5.2176999999999998</v>
      </c>
      <c r="O317" s="184">
        <v>8.8194999999999997</v>
      </c>
      <c r="P317" s="184">
        <v>8.1227</v>
      </c>
      <c r="Q317" s="184">
        <v>8.7952999999999992</v>
      </c>
      <c r="R317" s="184">
        <v>8.3994999999999997</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44413</v>
      </c>
      <c r="E318" s="184">
        <v>15.651199999999999</v>
      </c>
      <c r="F318" s="184">
        <v>19.833500000000001</v>
      </c>
      <c r="G318" s="184">
        <v>18.061599999999999</v>
      </c>
      <c r="H318" s="184">
        <v>11.853899999999999</v>
      </c>
      <c r="I318" s="184">
        <v>9.0767000000000007</v>
      </c>
      <c r="J318" s="184">
        <v>11.186500000000001</v>
      </c>
      <c r="K318" s="184">
        <v>5.6327999999999996</v>
      </c>
      <c r="L318" s="184">
        <v>7.0102000000000002</v>
      </c>
      <c r="M318" s="184">
        <v>4.9466000000000001</v>
      </c>
      <c r="N318" s="184">
        <v>5.3783000000000003</v>
      </c>
      <c r="O318" s="184">
        <v>8.7843999999999998</v>
      </c>
      <c r="P318" s="184">
        <v>8.0588999999999995</v>
      </c>
      <c r="Q318" s="184">
        <v>8.3792000000000009</v>
      </c>
      <c r="R318" s="184">
        <v>8.6708999999999996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44413</v>
      </c>
      <c r="E319" s="184">
        <v>15.3843</v>
      </c>
      <c r="F319" s="184">
        <v>19.7028</v>
      </c>
      <c r="G319" s="184">
        <v>17.7409</v>
      </c>
      <c r="H319" s="184">
        <v>11.549300000000001</v>
      </c>
      <c r="I319" s="184">
        <v>8.7910000000000004</v>
      </c>
      <c r="J319" s="184">
        <v>10.8911</v>
      </c>
      <c r="K319" s="184">
        <v>5.3315999999999999</v>
      </c>
      <c r="L319" s="184">
        <v>6.6985999999999999</v>
      </c>
      <c r="M319" s="184">
        <v>4.6326000000000001</v>
      </c>
      <c r="N319" s="184">
        <v>5.0567000000000002</v>
      </c>
      <c r="O319" s="184">
        <v>8.4495000000000005</v>
      </c>
      <c r="P319" s="184">
        <v>7.7255000000000003</v>
      </c>
      <c r="Q319" s="184">
        <v>8.0448000000000004</v>
      </c>
      <c r="R319" s="184">
        <v>8.3400999999999996</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44413</v>
      </c>
      <c r="E320" s="184">
        <v>2529.96</v>
      </c>
      <c r="F320" s="184">
        <v>12.0983</v>
      </c>
      <c r="G320" s="184">
        <v>12.6966</v>
      </c>
      <c r="H320" s="184">
        <v>9.4388000000000005</v>
      </c>
      <c r="I320" s="184">
        <v>8.0344999999999995</v>
      </c>
      <c r="J320" s="184">
        <v>9.3703000000000003</v>
      </c>
      <c r="K320" s="184">
        <v>4.6803999999999997</v>
      </c>
      <c r="L320" s="184">
        <v>5.9409000000000001</v>
      </c>
      <c r="M320" s="184">
        <v>4.1295999999999999</v>
      </c>
      <c r="N320" s="184">
        <v>4.8164999999999996</v>
      </c>
      <c r="O320" s="184">
        <v>8.6365999999999996</v>
      </c>
      <c r="P320" s="184">
        <v>6.7670000000000003</v>
      </c>
      <c r="Q320" s="184">
        <v>6.8451000000000004</v>
      </c>
      <c r="R320" s="184">
        <v>7.9805000000000001</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44413</v>
      </c>
      <c r="E321" s="184">
        <v>2671.0504999999998</v>
      </c>
      <c r="F321" s="184">
        <v>12.498200000000001</v>
      </c>
      <c r="G321" s="184">
        <v>13.097</v>
      </c>
      <c r="H321" s="184">
        <v>9.8396000000000008</v>
      </c>
      <c r="I321" s="184">
        <v>8.4357000000000006</v>
      </c>
      <c r="J321" s="184">
        <v>9.7736000000000001</v>
      </c>
      <c r="K321" s="184">
        <v>5.0853000000000002</v>
      </c>
      <c r="L321" s="184">
        <v>6.3526999999999996</v>
      </c>
      <c r="M321" s="184">
        <v>4.5423999999999998</v>
      </c>
      <c r="N321" s="184">
        <v>5.2365000000000004</v>
      </c>
      <c r="O321" s="184">
        <v>9.1204000000000001</v>
      </c>
      <c r="P321" s="184">
        <v>7.3506999999999998</v>
      </c>
      <c r="Q321" s="184">
        <v>8.0065000000000008</v>
      </c>
      <c r="R321" s="184">
        <v>8.4101999999999997</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44413</v>
      </c>
      <c r="E322" s="184">
        <v>2958.7840999999999</v>
      </c>
      <c r="F322" s="184">
        <v>6.6146000000000003</v>
      </c>
      <c r="G322" s="184">
        <v>7.3234000000000004</v>
      </c>
      <c r="H322" s="184">
        <v>6.3936999999999999</v>
      </c>
      <c r="I322" s="184">
        <v>6.5585000000000004</v>
      </c>
      <c r="J322" s="184">
        <v>7.3215000000000003</v>
      </c>
      <c r="K322" s="184">
        <v>5.0514999999999999</v>
      </c>
      <c r="L322" s="184">
        <v>5.7079000000000004</v>
      </c>
      <c r="M322" s="184">
        <v>4.2750000000000004</v>
      </c>
      <c r="N322" s="184">
        <v>5.0101000000000004</v>
      </c>
      <c r="O322" s="184">
        <v>8.1736000000000004</v>
      </c>
      <c r="P322" s="184">
        <v>7.8860000000000001</v>
      </c>
      <c r="Q322" s="184">
        <v>8.1275999999999993</v>
      </c>
      <c r="R322" s="184">
        <v>7.5839999999999996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44413</v>
      </c>
      <c r="E323" s="184">
        <v>3048.2838000000002</v>
      </c>
      <c r="F323" s="184">
        <v>6.9546000000000001</v>
      </c>
      <c r="G323" s="184">
        <v>7.6634000000000002</v>
      </c>
      <c r="H323" s="184">
        <v>6.7337999999999996</v>
      </c>
      <c r="I323" s="184">
        <v>6.8997999999999999</v>
      </c>
      <c r="J323" s="184">
        <v>7.6672000000000002</v>
      </c>
      <c r="K323" s="184">
        <v>5.4054000000000002</v>
      </c>
      <c r="L323" s="184">
        <v>6.0865</v>
      </c>
      <c r="M323" s="184">
        <v>4.6369999999999996</v>
      </c>
      <c r="N323" s="184">
        <v>5.3632999999999997</v>
      </c>
      <c r="O323" s="184">
        <v>8.4981000000000009</v>
      </c>
      <c r="P323" s="184">
        <v>8.1903000000000006</v>
      </c>
      <c r="Q323" s="184">
        <v>8.6789000000000005</v>
      </c>
      <c r="R323" s="184">
        <v>7.9185999999999996</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44413</v>
      </c>
      <c r="E324" s="184">
        <v>60.934399999999997</v>
      </c>
      <c r="F324" s="184">
        <v>17.499300000000002</v>
      </c>
      <c r="G324" s="184">
        <v>16.755199999999999</v>
      </c>
      <c r="H324" s="184">
        <v>13.486700000000001</v>
      </c>
      <c r="I324" s="184">
        <v>4.423</v>
      </c>
      <c r="J324" s="184">
        <v>6.1651999999999996</v>
      </c>
      <c r="K324" s="184">
        <v>4.4374000000000002</v>
      </c>
      <c r="L324" s="184">
        <v>6.0445000000000002</v>
      </c>
      <c r="M324" s="184">
        <v>3.2162999999999999</v>
      </c>
      <c r="N324" s="184">
        <v>3.6366000000000001</v>
      </c>
      <c r="O324" s="184">
        <v>10.3371</v>
      </c>
      <c r="P324" s="184">
        <v>7.9683999999999999</v>
      </c>
      <c r="Q324" s="184">
        <v>8.3114000000000008</v>
      </c>
      <c r="R324" s="184">
        <v>8.3996999999999993</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44413</v>
      </c>
      <c r="E325" s="184">
        <v>57.967100000000002</v>
      </c>
      <c r="F325" s="184">
        <v>17.198</v>
      </c>
      <c r="G325" s="184">
        <v>16.4145</v>
      </c>
      <c r="H325" s="184">
        <v>13.148099999999999</v>
      </c>
      <c r="I325" s="184">
        <v>4.0811999999999999</v>
      </c>
      <c r="J325" s="184">
        <v>5.8216000000000001</v>
      </c>
      <c r="K325" s="184">
        <v>4.0936000000000003</v>
      </c>
      <c r="L325" s="184">
        <v>5.6883999999999997</v>
      </c>
      <c r="M325" s="184">
        <v>2.8563000000000001</v>
      </c>
      <c r="N325" s="184">
        <v>3.2797000000000001</v>
      </c>
      <c r="O325" s="184">
        <v>9.9831000000000003</v>
      </c>
      <c r="P325" s="184">
        <v>7.4988999999999999</v>
      </c>
      <c r="Q325" s="184">
        <v>7.4790000000000001</v>
      </c>
      <c r="R325" s="184">
        <v>8.0394000000000005</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44413</v>
      </c>
      <c r="E326" s="184">
        <v>10.2577</v>
      </c>
      <c r="F326" s="184">
        <v>11.3901</v>
      </c>
      <c r="G326" s="184">
        <v>14.2499</v>
      </c>
      <c r="H326" s="184">
        <v>10.6968</v>
      </c>
      <c r="I326" s="184">
        <v>7.1105</v>
      </c>
      <c r="J326" s="184">
        <v>9.3132000000000001</v>
      </c>
      <c r="K326" s="184">
        <v>5.2712000000000003</v>
      </c>
      <c r="L326" s="184"/>
      <c r="M326" s="184"/>
      <c r="N326" s="184"/>
      <c r="O326" s="184"/>
      <c r="P326" s="184"/>
      <c r="Q326" s="184">
        <v>6.6710000000000003</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44413</v>
      </c>
      <c r="E327" s="184">
        <v>10.2395</v>
      </c>
      <c r="F327" s="184">
        <v>10.696999999999999</v>
      </c>
      <c r="G327" s="184">
        <v>13.7989</v>
      </c>
      <c r="H327" s="184">
        <v>10.204599999999999</v>
      </c>
      <c r="I327" s="184">
        <v>6.6624999999999996</v>
      </c>
      <c r="J327" s="184">
        <v>8.8861000000000008</v>
      </c>
      <c r="K327" s="184">
        <v>4.8197000000000001</v>
      </c>
      <c r="L327" s="184"/>
      <c r="M327" s="184"/>
      <c r="N327" s="184"/>
      <c r="O327" s="184"/>
      <c r="P327" s="184"/>
      <c r="Q327" s="184">
        <v>6.1997999999999998</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44413</v>
      </c>
      <c r="E328" s="184">
        <v>46.473700000000001</v>
      </c>
      <c r="F328" s="184">
        <v>14.2997</v>
      </c>
      <c r="G328" s="184">
        <v>8.5405999999999995</v>
      </c>
      <c r="H328" s="184">
        <v>6.1333000000000002</v>
      </c>
      <c r="I328" s="184">
        <v>7.5955000000000004</v>
      </c>
      <c r="J328" s="184">
        <v>9.3590999999999998</v>
      </c>
      <c r="K328" s="184">
        <v>6.1508000000000003</v>
      </c>
      <c r="L328" s="184">
        <v>6.8171999999999997</v>
      </c>
      <c r="M328" s="184">
        <v>5.4366000000000003</v>
      </c>
      <c r="N328" s="184">
        <v>6.4175000000000004</v>
      </c>
      <c r="O328" s="184">
        <v>7.7496999999999998</v>
      </c>
      <c r="P328" s="184">
        <v>7.4425999999999997</v>
      </c>
      <c r="Q328" s="184">
        <v>7.6261000000000001</v>
      </c>
      <c r="R328" s="184">
        <v>7.6603000000000003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44413</v>
      </c>
      <c r="E329" s="184">
        <v>48.084899999999998</v>
      </c>
      <c r="F329" s="184">
        <v>14.731999999999999</v>
      </c>
      <c r="G329" s="184">
        <v>8.9382999999999999</v>
      </c>
      <c r="H329" s="184">
        <v>6.5362</v>
      </c>
      <c r="I329" s="184">
        <v>8.0001999999999995</v>
      </c>
      <c r="J329" s="184">
        <v>9.7645999999999997</v>
      </c>
      <c r="K329" s="184">
        <v>6.5579000000000001</v>
      </c>
      <c r="L329" s="184">
        <v>7.2313000000000001</v>
      </c>
      <c r="M329" s="184">
        <v>5.8535000000000004</v>
      </c>
      <c r="N329" s="184">
        <v>6.8438999999999997</v>
      </c>
      <c r="O329" s="184">
        <v>8.1808999999999994</v>
      </c>
      <c r="P329" s="184">
        <v>7.9050000000000002</v>
      </c>
      <c r="Q329" s="184">
        <v>8.4853000000000005</v>
      </c>
      <c r="R329" s="184">
        <v>8.0909999999999993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44413</v>
      </c>
      <c r="E330" s="184">
        <v>34.514899999999997</v>
      </c>
      <c r="F330" s="184">
        <v>10.683999999999999</v>
      </c>
      <c r="G330" s="184">
        <v>11.891</v>
      </c>
      <c r="H330" s="184">
        <v>8.2464999999999993</v>
      </c>
      <c r="I330" s="184">
        <v>7.6744000000000003</v>
      </c>
      <c r="J330" s="184">
        <v>7.6637000000000004</v>
      </c>
      <c r="K330" s="184">
        <v>5.4203999999999999</v>
      </c>
      <c r="L330" s="184">
        <v>6.3185000000000002</v>
      </c>
      <c r="M330" s="184">
        <v>4.6467999999999998</v>
      </c>
      <c r="N330" s="184">
        <v>5.3205</v>
      </c>
      <c r="O330" s="184">
        <v>7.7417999999999996</v>
      </c>
      <c r="P330" s="184">
        <v>6.7240000000000002</v>
      </c>
      <c r="Q330" s="184">
        <v>6.9154999999999998</v>
      </c>
      <c r="R330" s="184">
        <v>7.6201999999999996</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44413</v>
      </c>
      <c r="E331" s="184">
        <v>37.383899999999997</v>
      </c>
      <c r="F331" s="184">
        <v>11.036199999999999</v>
      </c>
      <c r="G331" s="184">
        <v>12.2819</v>
      </c>
      <c r="H331" s="184">
        <v>8.6201000000000008</v>
      </c>
      <c r="I331" s="184">
        <v>8.2272999999999996</v>
      </c>
      <c r="J331" s="184">
        <v>8.3132000000000001</v>
      </c>
      <c r="K331" s="184">
        <v>5.9010999999999996</v>
      </c>
      <c r="L331" s="184">
        <v>6.8658000000000001</v>
      </c>
      <c r="M331" s="184">
        <v>5.2987000000000002</v>
      </c>
      <c r="N331" s="184">
        <v>6.0338000000000003</v>
      </c>
      <c r="O331" s="184">
        <v>8.6372</v>
      </c>
      <c r="P331" s="184">
        <v>7.7264999999999997</v>
      </c>
      <c r="Q331" s="184">
        <v>8.1103000000000005</v>
      </c>
      <c r="R331" s="184">
        <v>8.4049999999999994</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44413</v>
      </c>
      <c r="E334" s="184">
        <v>12.4664</v>
      </c>
      <c r="F334" s="184">
        <v>14.9382</v>
      </c>
      <c r="G334" s="184">
        <v>10.744999999999999</v>
      </c>
      <c r="H334" s="184">
        <v>7.7914000000000003</v>
      </c>
      <c r="I334" s="184">
        <v>7.1931000000000003</v>
      </c>
      <c r="J334" s="184">
        <v>8.4663000000000004</v>
      </c>
      <c r="K334" s="184">
        <v>4.7373000000000003</v>
      </c>
      <c r="L334" s="184">
        <v>5.5789</v>
      </c>
      <c r="M334" s="184">
        <v>3.9780000000000002</v>
      </c>
      <c r="N334" s="184">
        <v>4.5251000000000001</v>
      </c>
      <c r="O334" s="184"/>
      <c r="P334" s="184"/>
      <c r="Q334" s="184">
        <v>9.1818000000000008</v>
      </c>
      <c r="R334" s="184">
        <v>8.2195999999999998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44413</v>
      </c>
      <c r="E335" s="184">
        <v>12.3117</v>
      </c>
      <c r="F335" s="184">
        <v>14.235900000000001</v>
      </c>
      <c r="G335" s="184">
        <v>10.286199999999999</v>
      </c>
      <c r="H335" s="184">
        <v>7.3372999999999999</v>
      </c>
      <c r="I335" s="184">
        <v>6.7302</v>
      </c>
      <c r="J335" s="184">
        <v>8.0012000000000008</v>
      </c>
      <c r="K335" s="184">
        <v>4.2701000000000002</v>
      </c>
      <c r="L335" s="184">
        <v>5.1036999999999999</v>
      </c>
      <c r="M335" s="184">
        <v>3.5013999999999998</v>
      </c>
      <c r="N335" s="184">
        <v>4.0251999999999999</v>
      </c>
      <c r="O335" s="184"/>
      <c r="P335" s="184"/>
      <c r="Q335" s="184">
        <v>8.6399000000000008</v>
      </c>
      <c r="R335" s="184">
        <v>7.6894999999999998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44413</v>
      </c>
      <c r="E336" s="184">
        <v>31.9468</v>
      </c>
      <c r="F336" s="184">
        <v>3.3136000000000001</v>
      </c>
      <c r="G336" s="184">
        <v>9.0708000000000002</v>
      </c>
      <c r="H336" s="184">
        <v>6.0461</v>
      </c>
      <c r="I336" s="184">
        <v>7.1193999999999997</v>
      </c>
      <c r="J336" s="184">
        <v>9.2978000000000005</v>
      </c>
      <c r="K336" s="184">
        <v>5.1706000000000003</v>
      </c>
      <c r="L336" s="184">
        <v>6.5674000000000001</v>
      </c>
      <c r="M336" s="184">
        <v>4.6287000000000003</v>
      </c>
      <c r="N336" s="184">
        <v>5.1147999999999998</v>
      </c>
      <c r="O336" s="184">
        <v>9.3440999999999992</v>
      </c>
      <c r="P336" s="184">
        <v>7.8441000000000001</v>
      </c>
      <c r="Q336" s="184">
        <v>7.2438000000000002</v>
      </c>
      <c r="R336" s="184">
        <v>8.6007999999999996</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44413</v>
      </c>
      <c r="E337" s="184">
        <v>32.737499999999997</v>
      </c>
      <c r="F337" s="184">
        <v>3.5680999999999998</v>
      </c>
      <c r="G337" s="184">
        <v>9.3353999999999999</v>
      </c>
      <c r="H337" s="184">
        <v>6.2990000000000004</v>
      </c>
      <c r="I337" s="184">
        <v>7.3714000000000004</v>
      </c>
      <c r="J337" s="184">
        <v>9.5538000000000007</v>
      </c>
      <c r="K337" s="184">
        <v>5.4286000000000003</v>
      </c>
      <c r="L337" s="184">
        <v>6.8334999999999999</v>
      </c>
      <c r="M337" s="184">
        <v>4.8899999999999997</v>
      </c>
      <c r="N337" s="184">
        <v>5.3750999999999998</v>
      </c>
      <c r="O337" s="184">
        <v>9.6209000000000007</v>
      </c>
      <c r="P337" s="184">
        <v>8.2594999999999992</v>
      </c>
      <c r="Q337" s="184">
        <v>8.2749000000000006</v>
      </c>
      <c r="R337" s="184">
        <v>8.8505000000000003</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44413</v>
      </c>
      <c r="E338" s="184">
        <v>200.18340000000001</v>
      </c>
      <c r="F338" s="184">
        <v>0</v>
      </c>
      <c r="G338" s="184">
        <v>0</v>
      </c>
      <c r="H338" s="184">
        <v>0</v>
      </c>
      <c r="I338" s="184">
        <v>0</v>
      </c>
      <c r="J338" s="184">
        <v>0</v>
      </c>
      <c r="K338" s="184">
        <v>0</v>
      </c>
      <c r="L338" s="184">
        <v>0</v>
      </c>
      <c r="M338" s="184">
        <v>0</v>
      </c>
      <c r="N338" s="184">
        <v>-0.51839999999999997</v>
      </c>
      <c r="O338" s="184"/>
      <c r="P338" s="184"/>
      <c r="Q338" s="184">
        <v>-10.2821</v>
      </c>
      <c r="R338" s="184">
        <v>-11.4343</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44413</v>
      </c>
      <c r="E339" s="184">
        <v>192.02520000000001</v>
      </c>
      <c r="F339" s="184">
        <v>0</v>
      </c>
      <c r="G339" s="184">
        <v>0</v>
      </c>
      <c r="H339" s="184">
        <v>0</v>
      </c>
      <c r="I339" s="184">
        <v>0</v>
      </c>
      <c r="J339" s="184">
        <v>0</v>
      </c>
      <c r="K339" s="184">
        <v>0</v>
      </c>
      <c r="L339" s="184">
        <v>0</v>
      </c>
      <c r="M339" s="184">
        <v>0</v>
      </c>
      <c r="N339" s="184">
        <v>-0.51829999999999998</v>
      </c>
      <c r="O339" s="184"/>
      <c r="P339" s="184"/>
      <c r="Q339" s="184">
        <v>-10.2821</v>
      </c>
      <c r="R339" s="184">
        <v>-11.4343</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44413</v>
      </c>
      <c r="E340" s="184">
        <v>12.3748</v>
      </c>
      <c r="F340" s="184">
        <v>20.953800000000001</v>
      </c>
      <c r="G340" s="184">
        <v>13.1889</v>
      </c>
      <c r="H340" s="184">
        <v>8.9059000000000008</v>
      </c>
      <c r="I340" s="184">
        <v>8.1365999999999996</v>
      </c>
      <c r="J340" s="184">
        <v>10.008100000000001</v>
      </c>
      <c r="K340" s="184">
        <v>4.5201000000000002</v>
      </c>
      <c r="L340" s="184">
        <v>6.1425999999999998</v>
      </c>
      <c r="M340" s="184">
        <v>3.8241000000000001</v>
      </c>
      <c r="N340" s="184">
        <v>4.4744999999999999</v>
      </c>
      <c r="O340" s="184">
        <v>6.7206999999999999</v>
      </c>
      <c r="P340" s="184"/>
      <c r="Q340" s="184">
        <v>6.8853999999999997</v>
      </c>
      <c r="R340" s="184">
        <v>8.5965000000000007</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44413</v>
      </c>
      <c r="E341" s="184">
        <v>12.2483</v>
      </c>
      <c r="F341" s="184">
        <v>20.573599999999999</v>
      </c>
      <c r="G341" s="184">
        <v>12.728</v>
      </c>
      <c r="H341" s="184">
        <v>8.5282</v>
      </c>
      <c r="I341" s="184">
        <v>7.7710999999999997</v>
      </c>
      <c r="J341" s="184">
        <v>9.6334</v>
      </c>
      <c r="K341" s="184">
        <v>4.1535000000000002</v>
      </c>
      <c r="L341" s="184">
        <v>5.8604000000000003</v>
      </c>
      <c r="M341" s="184">
        <v>3.5787</v>
      </c>
      <c r="N341" s="184">
        <v>4.1955999999999998</v>
      </c>
      <c r="O341" s="184">
        <v>6.3912000000000004</v>
      </c>
      <c r="P341" s="184"/>
      <c r="Q341" s="184">
        <v>6.5427</v>
      </c>
      <c r="R341" s="184">
        <v>8.2574000000000005</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44413</v>
      </c>
      <c r="E342" s="184">
        <v>13.081099999999999</v>
      </c>
      <c r="F342" s="184">
        <v>13.1191</v>
      </c>
      <c r="G342" s="184">
        <v>12.382899999999999</v>
      </c>
      <c r="H342" s="184">
        <v>8.2643000000000004</v>
      </c>
      <c r="I342" s="184">
        <v>7.9364999999999997</v>
      </c>
      <c r="J342" s="184">
        <v>9.5</v>
      </c>
      <c r="K342" s="184">
        <v>5.2206999999999999</v>
      </c>
      <c r="L342" s="184">
        <v>6.1626000000000003</v>
      </c>
      <c r="M342" s="184">
        <v>4.3207000000000004</v>
      </c>
      <c r="N342" s="184">
        <v>5.0842999999999998</v>
      </c>
      <c r="O342" s="184"/>
      <c r="P342" s="184"/>
      <c r="Q342" s="184">
        <v>9.3836999999999993</v>
      </c>
      <c r="R342" s="184">
        <v>8.5548000000000002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44413</v>
      </c>
      <c r="E343" s="184">
        <v>12.9602</v>
      </c>
      <c r="F343" s="184">
        <v>9.2962000000000007</v>
      </c>
      <c r="G343" s="184">
        <v>10.8995</v>
      </c>
      <c r="H343" s="184">
        <v>7.3731</v>
      </c>
      <c r="I343" s="184">
        <v>7.343</v>
      </c>
      <c r="J343" s="184">
        <v>9.0632999999999999</v>
      </c>
      <c r="K343" s="184">
        <v>4.8776000000000002</v>
      </c>
      <c r="L343" s="184">
        <v>5.8438999999999997</v>
      </c>
      <c r="M343" s="184">
        <v>4.0111999999999997</v>
      </c>
      <c r="N343" s="184">
        <v>4.7746000000000004</v>
      </c>
      <c r="O343" s="184"/>
      <c r="P343" s="184"/>
      <c r="Q343" s="184">
        <v>9.0449999999999999</v>
      </c>
      <c r="R343" s="184">
        <v>8.2554999999999996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11.465272727272728</v>
      </c>
      <c r="G344" s="186">
        <v>11.124922727272729</v>
      </c>
      <c r="H344" s="186">
        <v>7.797706818181819</v>
      </c>
      <c r="I344" s="186">
        <v>6.6448068181818192</v>
      </c>
      <c r="J344" s="186">
        <v>7.9143045454545451</v>
      </c>
      <c r="K344" s="186">
        <v>4.7764954545454552</v>
      </c>
      <c r="L344" s="186">
        <v>5.6575174999999991</v>
      </c>
      <c r="M344" s="186">
        <v>4.1189524999999998</v>
      </c>
      <c r="N344" s="186">
        <v>4.7473894736842119</v>
      </c>
      <c r="O344" s="186">
        <v>8.3570633333333326</v>
      </c>
      <c r="P344" s="186">
        <v>7.6799961538461528</v>
      </c>
      <c r="Q344" s="186">
        <v>7.1912340909090915</v>
      </c>
      <c r="R344" s="186">
        <v>7.1178684210526324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10.6905</v>
      </c>
      <c r="G345" s="186">
        <v>10.587399999999999</v>
      </c>
      <c r="H345" s="186">
        <v>7.7758500000000002</v>
      </c>
      <c r="I345" s="186">
        <v>7.1334499999999998</v>
      </c>
      <c r="J345" s="186">
        <v>8.4148999999999994</v>
      </c>
      <c r="K345" s="186">
        <v>4.9195500000000001</v>
      </c>
      <c r="L345" s="186">
        <v>5.9927000000000001</v>
      </c>
      <c r="M345" s="186">
        <v>4.3102</v>
      </c>
      <c r="N345" s="186">
        <v>5.0705</v>
      </c>
      <c r="O345" s="186">
        <v>8.5698000000000008</v>
      </c>
      <c r="P345" s="186">
        <v>7.8650500000000001</v>
      </c>
      <c r="Q345" s="186">
        <v>8.2012499999999999</v>
      </c>
      <c r="R345" s="186">
        <v>8.1553000000000004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44413</v>
      </c>
      <c r="E348" s="184">
        <v>16.6494</v>
      </c>
      <c r="F348" s="184">
        <v>13.8165</v>
      </c>
      <c r="G348" s="184">
        <v>12.0695</v>
      </c>
      <c r="H348" s="184">
        <v>5.5178000000000003</v>
      </c>
      <c r="I348" s="184">
        <v>6.1371000000000002</v>
      </c>
      <c r="J348" s="184">
        <v>8.2751999999999999</v>
      </c>
      <c r="K348" s="184">
        <v>7.2502000000000004</v>
      </c>
      <c r="L348" s="184">
        <v>8.9138999999999999</v>
      </c>
      <c r="M348" s="184">
        <v>9.2981999999999996</v>
      </c>
      <c r="N348" s="184">
        <v>9.8811</v>
      </c>
      <c r="O348" s="184">
        <v>6.9545000000000003</v>
      </c>
      <c r="P348" s="184">
        <v>7.9173</v>
      </c>
      <c r="Q348" s="184">
        <v>8.4064999999999994</v>
      </c>
      <c r="R348" s="184">
        <v>6.8952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44413</v>
      </c>
      <c r="E349" s="184">
        <v>15.7196</v>
      </c>
      <c r="F349" s="184">
        <v>13.2399</v>
      </c>
      <c r="G349" s="184">
        <v>11.310600000000001</v>
      </c>
      <c r="H349" s="184">
        <v>4.7477</v>
      </c>
      <c r="I349" s="184">
        <v>5.3846999999999996</v>
      </c>
      <c r="J349" s="184">
        <v>7.5152999999999999</v>
      </c>
      <c r="K349" s="184">
        <v>6.3022</v>
      </c>
      <c r="L349" s="184">
        <v>7.9885999999999999</v>
      </c>
      <c r="M349" s="184">
        <v>8.4006000000000007</v>
      </c>
      <c r="N349" s="184">
        <v>8.9792000000000005</v>
      </c>
      <c r="O349" s="184">
        <v>6.0233999999999996</v>
      </c>
      <c r="P349" s="184">
        <v>6.9009999999999998</v>
      </c>
      <c r="Q349" s="184">
        <v>7.4231999999999996</v>
      </c>
      <c r="R349" s="184">
        <v>6.0221999999999998</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44413</v>
      </c>
      <c r="E350" s="184">
        <v>0.41570000000000001</v>
      </c>
      <c r="F350" s="184">
        <v>0</v>
      </c>
      <c r="G350" s="184">
        <v>0</v>
      </c>
      <c r="H350" s="184">
        <v>0</v>
      </c>
      <c r="I350" s="184">
        <v>0</v>
      </c>
      <c r="J350" s="184">
        <v>0</v>
      </c>
      <c r="K350" s="184">
        <v>0</v>
      </c>
      <c r="L350" s="184">
        <v>0</v>
      </c>
      <c r="M350" s="184">
        <v>0</v>
      </c>
      <c r="N350" s="184">
        <v>0</v>
      </c>
      <c r="O350" s="184"/>
      <c r="P350" s="184"/>
      <c r="Q350" s="184">
        <v>-14.897500000000001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44413</v>
      </c>
      <c r="E351" s="184">
        <v>0.39800000000000002</v>
      </c>
      <c r="F351" s="184">
        <v>0</v>
      </c>
      <c r="G351" s="184">
        <v>0</v>
      </c>
      <c r="H351" s="184">
        <v>0</v>
      </c>
      <c r="I351" s="184">
        <v>0</v>
      </c>
      <c r="J351" s="184">
        <v>0</v>
      </c>
      <c r="K351" s="184">
        <v>0</v>
      </c>
      <c r="L351" s="184">
        <v>0</v>
      </c>
      <c r="M351" s="184">
        <v>0</v>
      </c>
      <c r="N351" s="184">
        <v>0</v>
      </c>
      <c r="O351" s="184"/>
      <c r="P351" s="184"/>
      <c r="Q351" s="184">
        <v>-14.894600000000001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44413</v>
      </c>
      <c r="E352" s="184">
        <v>18.1004</v>
      </c>
      <c r="F352" s="184">
        <v>9.0765999999999991</v>
      </c>
      <c r="G352" s="184">
        <v>9.8216999999999999</v>
      </c>
      <c r="H352" s="184">
        <v>10.0443</v>
      </c>
      <c r="I352" s="184">
        <v>8.7579999999999991</v>
      </c>
      <c r="J352" s="184">
        <v>9.6801999999999992</v>
      </c>
      <c r="K352" s="184">
        <v>7.2811000000000003</v>
      </c>
      <c r="L352" s="184">
        <v>8.6708999999999996</v>
      </c>
      <c r="M352" s="184">
        <v>8.0714000000000006</v>
      </c>
      <c r="N352" s="184">
        <v>8.67</v>
      </c>
      <c r="O352" s="184">
        <v>7.6584000000000003</v>
      </c>
      <c r="P352" s="184">
        <v>7.8348000000000004</v>
      </c>
      <c r="Q352" s="184">
        <v>8.7637</v>
      </c>
      <c r="R352" s="184">
        <v>8.9548000000000005</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44413</v>
      </c>
      <c r="E353" s="184">
        <v>16.702400000000001</v>
      </c>
      <c r="F353" s="184">
        <v>8.3061000000000007</v>
      </c>
      <c r="G353" s="184">
        <v>8.9664000000000001</v>
      </c>
      <c r="H353" s="184">
        <v>9.1005000000000003</v>
      </c>
      <c r="I353" s="184">
        <v>7.8281000000000001</v>
      </c>
      <c r="J353" s="184">
        <v>8.7422000000000004</v>
      </c>
      <c r="K353" s="184">
        <v>6.2784000000000004</v>
      </c>
      <c r="L353" s="184">
        <v>7.5959000000000003</v>
      </c>
      <c r="M353" s="184">
        <v>6.9560000000000004</v>
      </c>
      <c r="N353" s="184">
        <v>7.5167000000000002</v>
      </c>
      <c r="O353" s="184">
        <v>6.4667000000000003</v>
      </c>
      <c r="P353" s="184">
        <v>6.5345000000000004</v>
      </c>
      <c r="Q353" s="184">
        <v>7.5330000000000004</v>
      </c>
      <c r="R353" s="184">
        <v>7.7817999999999996</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44413</v>
      </c>
      <c r="E354" s="184">
        <v>15.812799999999999</v>
      </c>
      <c r="F354" s="184">
        <v>7.157</v>
      </c>
      <c r="G354" s="184">
        <v>7.0827999999999998</v>
      </c>
      <c r="H354" s="184">
        <v>6.0414000000000003</v>
      </c>
      <c r="I354" s="184">
        <v>5.2205000000000004</v>
      </c>
      <c r="J354" s="184">
        <v>6.2053000000000003</v>
      </c>
      <c r="K354" s="184">
        <v>4.1092000000000004</v>
      </c>
      <c r="L354" s="184">
        <v>13.9602</v>
      </c>
      <c r="M354" s="184">
        <v>12.5022</v>
      </c>
      <c r="N354" s="184">
        <v>13.4787</v>
      </c>
      <c r="O354" s="184">
        <v>4.9541000000000004</v>
      </c>
      <c r="P354" s="184">
        <v>6.2263999999999999</v>
      </c>
      <c r="Q354" s="184">
        <v>7.2614000000000001</v>
      </c>
      <c r="R354" s="184">
        <v>5.5347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44413</v>
      </c>
      <c r="E356" s="184">
        <v>16.8767</v>
      </c>
      <c r="F356" s="184">
        <v>7.7874999999999996</v>
      </c>
      <c r="G356" s="184">
        <v>7.6464999999999996</v>
      </c>
      <c r="H356" s="184">
        <v>6.6821999999999999</v>
      </c>
      <c r="I356" s="184">
        <v>5.8369999999999997</v>
      </c>
      <c r="J356" s="184">
        <v>6.8135000000000003</v>
      </c>
      <c r="K356" s="184">
        <v>4.7556000000000003</v>
      </c>
      <c r="L356" s="184">
        <v>14.678599999999999</v>
      </c>
      <c r="M356" s="184">
        <v>13.256500000000001</v>
      </c>
      <c r="N356" s="184">
        <v>14.2719</v>
      </c>
      <c r="O356" s="184">
        <v>5.8037000000000001</v>
      </c>
      <c r="P356" s="184">
        <v>7.2458</v>
      </c>
      <c r="Q356" s="184">
        <v>8.3352000000000004</v>
      </c>
      <c r="R356" s="184">
        <v>6.3357000000000001</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44413</v>
      </c>
      <c r="E358" s="184">
        <v>4.3391000000000002</v>
      </c>
      <c r="F358" s="184">
        <v>8.4138000000000002</v>
      </c>
      <c r="G358" s="184">
        <v>6.4524999999999997</v>
      </c>
      <c r="H358" s="184">
        <v>6.2563000000000004</v>
      </c>
      <c r="I358" s="184">
        <v>6.0224000000000002</v>
      </c>
      <c r="J358" s="184">
        <v>6.6035000000000004</v>
      </c>
      <c r="K358" s="184">
        <v>11.409800000000001</v>
      </c>
      <c r="L358" s="184">
        <v>15.926</v>
      </c>
      <c r="M358" s="184">
        <v>12.070499999999999</v>
      </c>
      <c r="N358" s="184">
        <v>10.946</v>
      </c>
      <c r="O358" s="184">
        <v>-31.827999999999999</v>
      </c>
      <c r="P358" s="184">
        <v>-17.706199999999999</v>
      </c>
      <c r="Q358" s="184">
        <v>-12.157400000000001</v>
      </c>
      <c r="R358" s="184">
        <v>-22.049399999999999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44413</v>
      </c>
      <c r="E359" s="184">
        <v>4.2859999999999996</v>
      </c>
      <c r="F359" s="184">
        <v>7.6661000000000001</v>
      </c>
      <c r="G359" s="184">
        <v>5.9641999999999999</v>
      </c>
      <c r="H359" s="184">
        <v>5.9680999999999997</v>
      </c>
      <c r="I359" s="184">
        <v>5.7305000000000001</v>
      </c>
      <c r="J359" s="184">
        <v>6.3247</v>
      </c>
      <c r="K359" s="184">
        <v>11.1244</v>
      </c>
      <c r="L359" s="184">
        <v>15.6244</v>
      </c>
      <c r="M359" s="184">
        <v>11.766999999999999</v>
      </c>
      <c r="N359" s="184">
        <v>10.6379</v>
      </c>
      <c r="O359" s="184">
        <v>-32.008299999999998</v>
      </c>
      <c r="P359" s="184">
        <v>-17.880099999999999</v>
      </c>
      <c r="Q359" s="184">
        <v>-12.325200000000001</v>
      </c>
      <c r="R359" s="184">
        <v>-22.2666</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44413</v>
      </c>
      <c r="E360" s="184">
        <v>32.428699999999999</v>
      </c>
      <c r="F360" s="184">
        <v>1.5758000000000001</v>
      </c>
      <c r="G360" s="184">
        <v>1.3883000000000001</v>
      </c>
      <c r="H360" s="184">
        <v>1.7371000000000001</v>
      </c>
      <c r="I360" s="184">
        <v>2.6798999999999999</v>
      </c>
      <c r="J360" s="184">
        <v>3.4521000000000002</v>
      </c>
      <c r="K360" s="184">
        <v>4.3487</v>
      </c>
      <c r="L360" s="184">
        <v>4.8205999999999998</v>
      </c>
      <c r="M360" s="184">
        <v>4.5563000000000002</v>
      </c>
      <c r="N360" s="184">
        <v>6.3971999999999998</v>
      </c>
      <c r="O360" s="184">
        <v>2.7170000000000001</v>
      </c>
      <c r="P360" s="184">
        <v>4.5720999999999998</v>
      </c>
      <c r="Q360" s="184">
        <v>6.9489000000000001</v>
      </c>
      <c r="R360" s="184">
        <v>5.6687000000000003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44413</v>
      </c>
      <c r="E361" s="184">
        <v>30.657499999999999</v>
      </c>
      <c r="F361" s="184">
        <v>0.83340000000000003</v>
      </c>
      <c r="G361" s="184">
        <v>0.59530000000000005</v>
      </c>
      <c r="H361" s="184">
        <v>0.91859999999999997</v>
      </c>
      <c r="I361" s="184">
        <v>1.8552</v>
      </c>
      <c r="J361" s="184">
        <v>2.6212</v>
      </c>
      <c r="K361" s="184">
        <v>3.5251000000000001</v>
      </c>
      <c r="L361" s="184">
        <v>4.0042</v>
      </c>
      <c r="M361" s="184">
        <v>3.7370000000000001</v>
      </c>
      <c r="N361" s="184">
        <v>5.5495000000000001</v>
      </c>
      <c r="O361" s="184">
        <v>1.8967000000000001</v>
      </c>
      <c r="P361" s="184">
        <v>3.8125</v>
      </c>
      <c r="Q361" s="184">
        <v>6.3331</v>
      </c>
      <c r="R361" s="184">
        <v>4.8391999999999999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44413</v>
      </c>
      <c r="E362" s="184">
        <v>21.031099999999999</v>
      </c>
      <c r="F362" s="184">
        <v>18.927</v>
      </c>
      <c r="G362" s="184">
        <v>13.668100000000001</v>
      </c>
      <c r="H362" s="184">
        <v>7.5232000000000001</v>
      </c>
      <c r="I362" s="184">
        <v>8.7690000000000001</v>
      </c>
      <c r="J362" s="184">
        <v>-12.1343</v>
      </c>
      <c r="K362" s="184">
        <v>-2.6440000000000001</v>
      </c>
      <c r="L362" s="184">
        <v>9.8232999999999997</v>
      </c>
      <c r="M362" s="184">
        <v>13.0161</v>
      </c>
      <c r="N362" s="184">
        <v>14.726599999999999</v>
      </c>
      <c r="O362" s="184">
        <v>4.5309999999999997</v>
      </c>
      <c r="P362" s="184">
        <v>6.0317999999999996</v>
      </c>
      <c r="Q362" s="184">
        <v>7.9923999999999999</v>
      </c>
      <c r="R362" s="184">
        <v>3.2328000000000001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44413</v>
      </c>
      <c r="E363" s="184">
        <v>22.4026</v>
      </c>
      <c r="F363" s="184">
        <v>18.909400000000002</v>
      </c>
      <c r="G363" s="184">
        <v>13.6469</v>
      </c>
      <c r="H363" s="184">
        <v>7.5288000000000004</v>
      </c>
      <c r="I363" s="184">
        <v>8.7692999999999994</v>
      </c>
      <c r="J363" s="184">
        <v>-12.135199999999999</v>
      </c>
      <c r="K363" s="184">
        <v>-2.6440000000000001</v>
      </c>
      <c r="L363" s="184">
        <v>9.9580000000000002</v>
      </c>
      <c r="M363" s="184">
        <v>13.3245</v>
      </c>
      <c r="N363" s="184">
        <v>15.136100000000001</v>
      </c>
      <c r="O363" s="184">
        <v>5.1345000000000001</v>
      </c>
      <c r="P363" s="184">
        <v>6.7278000000000002</v>
      </c>
      <c r="Q363" s="184">
        <v>8.2615999999999996</v>
      </c>
      <c r="R363" s="184">
        <v>3.7507999999999999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44413</v>
      </c>
      <c r="E370" s="184">
        <v>18.8477</v>
      </c>
      <c r="F370" s="184">
        <v>19.182200000000002</v>
      </c>
      <c r="G370" s="184">
        <v>11.2425</v>
      </c>
      <c r="H370" s="184">
        <v>8.1463000000000001</v>
      </c>
      <c r="I370" s="184">
        <v>5.8227000000000002</v>
      </c>
      <c r="J370" s="184">
        <v>8.9507999999999992</v>
      </c>
      <c r="K370" s="184">
        <v>9.1260999999999992</v>
      </c>
      <c r="L370" s="184">
        <v>9.2521000000000004</v>
      </c>
      <c r="M370" s="184">
        <v>8.6250999999999998</v>
      </c>
      <c r="N370" s="184">
        <v>9.6229999999999993</v>
      </c>
      <c r="O370" s="184">
        <v>9.0129000000000001</v>
      </c>
      <c r="P370" s="184">
        <v>8.0935000000000006</v>
      </c>
      <c r="Q370" s="184">
        <v>8.9806000000000008</v>
      </c>
      <c r="R370" s="184">
        <v>9.5929000000000002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44413</v>
      </c>
      <c r="E371" s="184">
        <v>19.883400000000002</v>
      </c>
      <c r="F371" s="184">
        <v>19.6526</v>
      </c>
      <c r="G371" s="184">
        <v>11.821199999999999</v>
      </c>
      <c r="H371" s="184">
        <v>8.6946999999999992</v>
      </c>
      <c r="I371" s="184">
        <v>6.3749000000000002</v>
      </c>
      <c r="J371" s="184">
        <v>9.5032999999999994</v>
      </c>
      <c r="K371" s="184">
        <v>9.6742000000000008</v>
      </c>
      <c r="L371" s="184">
        <v>9.8101000000000003</v>
      </c>
      <c r="M371" s="184">
        <v>9.1822999999999997</v>
      </c>
      <c r="N371" s="184">
        <v>10.186</v>
      </c>
      <c r="O371" s="184">
        <v>9.5497999999999994</v>
      </c>
      <c r="P371" s="184">
        <v>8.8039000000000005</v>
      </c>
      <c r="Q371" s="184">
        <v>9.7744999999999997</v>
      </c>
      <c r="R371" s="184">
        <v>10.1091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44413</v>
      </c>
      <c r="E372" s="184">
        <v>24.299499999999998</v>
      </c>
      <c r="F372" s="184">
        <v>1.8026</v>
      </c>
      <c r="G372" s="184">
        <v>8.3171999999999997</v>
      </c>
      <c r="H372" s="184">
        <v>7.4997999999999996</v>
      </c>
      <c r="I372" s="184">
        <v>7.4997999999999996</v>
      </c>
      <c r="J372" s="184">
        <v>6.4455999999999998</v>
      </c>
      <c r="K372" s="184">
        <v>8.3417999999999992</v>
      </c>
      <c r="L372" s="184">
        <v>7.7625000000000002</v>
      </c>
      <c r="M372" s="184">
        <v>7.0998000000000001</v>
      </c>
      <c r="N372" s="184">
        <v>7.7630999999999997</v>
      </c>
      <c r="O372" s="184">
        <v>8.6692</v>
      </c>
      <c r="P372" s="184">
        <v>8.1631999999999998</v>
      </c>
      <c r="Q372" s="184">
        <v>8.6692</v>
      </c>
      <c r="R372" s="184">
        <v>9.0307999999999993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44413</v>
      </c>
      <c r="E373" s="184">
        <v>26.097300000000001</v>
      </c>
      <c r="F373" s="184">
        <v>2.5177</v>
      </c>
      <c r="G373" s="184">
        <v>9.0044000000000004</v>
      </c>
      <c r="H373" s="184">
        <v>8.1646999999999998</v>
      </c>
      <c r="I373" s="184">
        <v>8.1775000000000002</v>
      </c>
      <c r="J373" s="184">
        <v>7.1307</v>
      </c>
      <c r="K373" s="184">
        <v>9.0336999999999996</v>
      </c>
      <c r="L373" s="184">
        <v>8.4544999999999995</v>
      </c>
      <c r="M373" s="184">
        <v>7.8316999999999997</v>
      </c>
      <c r="N373" s="184">
        <v>8.5063999999999993</v>
      </c>
      <c r="O373" s="184">
        <v>9.4143000000000008</v>
      </c>
      <c r="P373" s="184">
        <v>9.0205000000000002</v>
      </c>
      <c r="Q373" s="184">
        <v>9.4672999999999998</v>
      </c>
      <c r="R373" s="184">
        <v>9.7102000000000004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44413</v>
      </c>
      <c r="E374" s="184">
        <v>13.465199999999999</v>
      </c>
      <c r="F374" s="184">
        <v>9.4899000000000004</v>
      </c>
      <c r="G374" s="184">
        <v>10.490399999999999</v>
      </c>
      <c r="H374" s="184">
        <v>-23.9757</v>
      </c>
      <c r="I374" s="184">
        <v>-9.5490999999999993</v>
      </c>
      <c r="J374" s="184">
        <v>4.2827000000000002</v>
      </c>
      <c r="K374" s="184">
        <v>4.7286999999999999</v>
      </c>
      <c r="L374" s="184">
        <v>5.2032999999999996</v>
      </c>
      <c r="M374" s="184">
        <v>6.4238</v>
      </c>
      <c r="N374" s="184">
        <v>7.6147999999999998</v>
      </c>
      <c r="O374" s="184">
        <v>-1.2437</v>
      </c>
      <c r="P374" s="184">
        <v>1.5581</v>
      </c>
      <c r="Q374" s="184">
        <v>4.0854999999999997</v>
      </c>
      <c r="R374" s="184">
        <v>-1.3817999999999999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44413</v>
      </c>
      <c r="E375" s="184">
        <v>14.34</v>
      </c>
      <c r="F375" s="184">
        <v>10.184200000000001</v>
      </c>
      <c r="G375" s="184">
        <v>11.2098</v>
      </c>
      <c r="H375" s="184">
        <v>-23.276299999999999</v>
      </c>
      <c r="I375" s="184">
        <v>-8.8240999999999996</v>
      </c>
      <c r="J375" s="184">
        <v>5.0133999999999999</v>
      </c>
      <c r="K375" s="184">
        <v>5.4664999999999999</v>
      </c>
      <c r="L375" s="184">
        <v>5.9531999999999998</v>
      </c>
      <c r="M375" s="184">
        <v>7.1733000000000002</v>
      </c>
      <c r="N375" s="184">
        <v>8.3752999999999993</v>
      </c>
      <c r="O375" s="184">
        <v>-0.5514</v>
      </c>
      <c r="P375" s="184">
        <v>2.4506000000000001</v>
      </c>
      <c r="Q375" s="184">
        <v>4.9710000000000001</v>
      </c>
      <c r="R375" s="184">
        <v>-0.7298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44413</v>
      </c>
      <c r="E376" s="184">
        <v>13.886900000000001</v>
      </c>
      <c r="F376" s="184">
        <v>-4.9931999999999999</v>
      </c>
      <c r="G376" s="184">
        <v>4.3822000000000001</v>
      </c>
      <c r="H376" s="184">
        <v>9.8185000000000002</v>
      </c>
      <c r="I376" s="184">
        <v>5.0599999999999996</v>
      </c>
      <c r="J376" s="184">
        <v>7.8867000000000003</v>
      </c>
      <c r="K376" s="184">
        <v>5.6386000000000003</v>
      </c>
      <c r="L376" s="184">
        <v>6.3186</v>
      </c>
      <c r="M376" s="184">
        <v>5.9481999999999999</v>
      </c>
      <c r="N376" s="184">
        <v>6.5044000000000004</v>
      </c>
      <c r="O376" s="184">
        <v>8.1133000000000006</v>
      </c>
      <c r="P376" s="184"/>
      <c r="Q376" s="184">
        <v>7.6985000000000001</v>
      </c>
      <c r="R376" s="184">
        <v>7.4938000000000002</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44413</v>
      </c>
      <c r="E377" s="184">
        <v>13.2866</v>
      </c>
      <c r="F377" s="184">
        <v>-5.7680999999999996</v>
      </c>
      <c r="G377" s="184">
        <v>3.4807000000000001</v>
      </c>
      <c r="H377" s="184">
        <v>8.8843999999999994</v>
      </c>
      <c r="I377" s="184">
        <v>4.1074999999999999</v>
      </c>
      <c r="J377" s="184">
        <v>6.944</v>
      </c>
      <c r="K377" s="184">
        <v>4.6798999999999999</v>
      </c>
      <c r="L377" s="184">
        <v>5.3022999999999998</v>
      </c>
      <c r="M377" s="184">
        <v>4.9028999999999998</v>
      </c>
      <c r="N377" s="184">
        <v>5.4550999999999998</v>
      </c>
      <c r="O377" s="184">
        <v>7.1067999999999998</v>
      </c>
      <c r="P377" s="184"/>
      <c r="Q377" s="184">
        <v>6.6288999999999998</v>
      </c>
      <c r="R377" s="184">
        <v>6.4988000000000001</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44413</v>
      </c>
      <c r="E378" s="184">
        <v>1466.3648000000001</v>
      </c>
      <c r="F378" s="184">
        <v>14.886200000000001</v>
      </c>
      <c r="G378" s="184">
        <v>8.9501000000000008</v>
      </c>
      <c r="H378" s="184">
        <v>6.2838000000000003</v>
      </c>
      <c r="I378" s="184">
        <v>4.9992000000000001</v>
      </c>
      <c r="J378" s="184">
        <v>5.9832999999999998</v>
      </c>
      <c r="K378" s="184">
        <v>3.5021</v>
      </c>
      <c r="L378" s="184">
        <v>4.8266999999999998</v>
      </c>
      <c r="M378" s="184">
        <v>2.9649000000000001</v>
      </c>
      <c r="N378" s="184">
        <v>3.5914999999999999</v>
      </c>
      <c r="O378" s="184">
        <v>1.7982</v>
      </c>
      <c r="P378" s="184">
        <v>3.9674</v>
      </c>
      <c r="Q378" s="184">
        <v>5.6847000000000003</v>
      </c>
      <c r="R378" s="184">
        <v>6.1342999999999996</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44413</v>
      </c>
      <c r="E379" s="184">
        <v>1559.0416</v>
      </c>
      <c r="F379" s="184">
        <v>16.065200000000001</v>
      </c>
      <c r="G379" s="184">
        <v>10.1309</v>
      </c>
      <c r="H379" s="184">
        <v>7.4653</v>
      </c>
      <c r="I379" s="184">
        <v>6.1816000000000004</v>
      </c>
      <c r="J379" s="184">
        <v>7.1699000000000002</v>
      </c>
      <c r="K379" s="184">
        <v>4.6938000000000004</v>
      </c>
      <c r="L379" s="184">
        <v>6.0179</v>
      </c>
      <c r="M379" s="184">
        <v>4.149</v>
      </c>
      <c r="N379" s="184">
        <v>4.7896999999999998</v>
      </c>
      <c r="O379" s="184">
        <v>2.8843999999999999</v>
      </c>
      <c r="P379" s="184">
        <v>4.9463999999999997</v>
      </c>
      <c r="Q379" s="184">
        <v>6.6242999999999999</v>
      </c>
      <c r="R379" s="184">
        <v>7.3803999999999998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44413</v>
      </c>
      <c r="E380" s="184">
        <v>23.937799999999999</v>
      </c>
      <c r="F380" s="184">
        <v>12.5075</v>
      </c>
      <c r="G380" s="184">
        <v>12.567</v>
      </c>
      <c r="H380" s="184">
        <v>6.6959</v>
      </c>
      <c r="I380" s="184">
        <v>8.9616000000000007</v>
      </c>
      <c r="J380" s="184">
        <v>6.7126999999999999</v>
      </c>
      <c r="K380" s="184">
        <v>5.6002999999999998</v>
      </c>
      <c r="L380" s="184">
        <v>7.1917</v>
      </c>
      <c r="M380" s="184">
        <v>6.1243999999999996</v>
      </c>
      <c r="N380" s="184">
        <v>6.6699000000000002</v>
      </c>
      <c r="O380" s="184">
        <v>7.1829999999999998</v>
      </c>
      <c r="P380" s="184">
        <v>7.1779000000000002</v>
      </c>
      <c r="Q380" s="184">
        <v>8.0724</v>
      </c>
      <c r="R380" s="184">
        <v>6.9135</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44413</v>
      </c>
      <c r="E381" s="184">
        <v>25.94</v>
      </c>
      <c r="F381" s="184">
        <v>13.2315</v>
      </c>
      <c r="G381" s="184">
        <v>13.476100000000001</v>
      </c>
      <c r="H381" s="184">
        <v>7.6497000000000002</v>
      </c>
      <c r="I381" s="184">
        <v>9.9174000000000007</v>
      </c>
      <c r="J381" s="184">
        <v>7.6890000000000001</v>
      </c>
      <c r="K381" s="184">
        <v>6.6132</v>
      </c>
      <c r="L381" s="184">
        <v>8.2472999999999992</v>
      </c>
      <c r="M381" s="184">
        <v>7.2164000000000001</v>
      </c>
      <c r="N381" s="184">
        <v>7.7945000000000002</v>
      </c>
      <c r="O381" s="184">
        <v>8.2304999999999993</v>
      </c>
      <c r="P381" s="184">
        <v>8.1971000000000007</v>
      </c>
      <c r="Q381" s="184">
        <v>9.0997000000000003</v>
      </c>
      <c r="R381" s="184">
        <v>7.9863999999999997</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44413</v>
      </c>
      <c r="E382" s="184">
        <v>22.7136</v>
      </c>
      <c r="F382" s="184">
        <v>-2.5710000000000002</v>
      </c>
      <c r="G382" s="184">
        <v>5.6806000000000001</v>
      </c>
      <c r="H382" s="184">
        <v>2.2048000000000001</v>
      </c>
      <c r="I382" s="184">
        <v>5.8441000000000001</v>
      </c>
      <c r="J382" s="184">
        <v>7.4177999999999997</v>
      </c>
      <c r="K382" s="184">
        <v>4.5225</v>
      </c>
      <c r="L382" s="184">
        <v>5.7228000000000003</v>
      </c>
      <c r="M382" s="184">
        <v>4.1775000000000002</v>
      </c>
      <c r="N382" s="184">
        <v>6.0213999999999999</v>
      </c>
      <c r="O382" s="184">
        <v>4.0453000000000001</v>
      </c>
      <c r="P382" s="184">
        <v>5.2557999999999998</v>
      </c>
      <c r="Q382" s="184">
        <v>7.1790000000000003</v>
      </c>
      <c r="R382" s="184">
        <v>3.7461000000000002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44413</v>
      </c>
      <c r="E383" s="184">
        <v>23.863900000000001</v>
      </c>
      <c r="F383" s="184">
        <v>-1.8352999999999999</v>
      </c>
      <c r="G383" s="184">
        <v>6.4783999999999997</v>
      </c>
      <c r="H383" s="184">
        <v>2.9952000000000001</v>
      </c>
      <c r="I383" s="184">
        <v>6.6483999999999996</v>
      </c>
      <c r="J383" s="184">
        <v>8.2175999999999991</v>
      </c>
      <c r="K383" s="184">
        <v>5.3308999999999997</v>
      </c>
      <c r="L383" s="184">
        <v>6.5442999999999998</v>
      </c>
      <c r="M383" s="184">
        <v>5.0007999999999999</v>
      </c>
      <c r="N383" s="184">
        <v>7.0965999999999996</v>
      </c>
      <c r="O383" s="184">
        <v>4.8731999999999998</v>
      </c>
      <c r="P383" s="184">
        <v>6.0084</v>
      </c>
      <c r="Q383" s="184">
        <v>7.4508000000000001</v>
      </c>
      <c r="R383" s="184">
        <v>4.6588000000000003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44413</v>
      </c>
      <c r="E384" s="184">
        <v>26.776299999999999</v>
      </c>
      <c r="F384" s="184">
        <v>10.2265</v>
      </c>
      <c r="G384" s="184">
        <v>11.7799</v>
      </c>
      <c r="H384" s="184">
        <v>8.1526999999999994</v>
      </c>
      <c r="I384" s="184">
        <v>6.8825000000000003</v>
      </c>
      <c r="J384" s="184">
        <v>79.971299999999999</v>
      </c>
      <c r="K384" s="184">
        <v>31.238</v>
      </c>
      <c r="L384" s="184">
        <v>20.276</v>
      </c>
      <c r="M384" s="184">
        <v>16.4176</v>
      </c>
      <c r="N384" s="184">
        <v>15.461399999999999</v>
      </c>
      <c r="O384" s="184">
        <v>2.8738000000000001</v>
      </c>
      <c r="P384" s="184">
        <v>4.5818000000000003</v>
      </c>
      <c r="Q384" s="184">
        <v>6.2640000000000002</v>
      </c>
      <c r="R384" s="184">
        <v>2.665</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44413</v>
      </c>
      <c r="E385" s="184">
        <v>28.661300000000001</v>
      </c>
      <c r="F385" s="184">
        <v>10.8279</v>
      </c>
      <c r="G385" s="184">
        <v>12.365399999999999</v>
      </c>
      <c r="H385" s="184">
        <v>8.7653999999999996</v>
      </c>
      <c r="I385" s="184">
        <v>7.5079000000000002</v>
      </c>
      <c r="J385" s="184">
        <v>80.637500000000003</v>
      </c>
      <c r="K385" s="184">
        <v>31.907800000000002</v>
      </c>
      <c r="L385" s="184">
        <v>20.9588</v>
      </c>
      <c r="M385" s="184">
        <v>17.113299999999999</v>
      </c>
      <c r="N385" s="184">
        <v>16.175899999999999</v>
      </c>
      <c r="O385" s="184">
        <v>3.5537999999999998</v>
      </c>
      <c r="P385" s="184">
        <v>5.3724999999999996</v>
      </c>
      <c r="Q385" s="184">
        <v>7.4101999999999997</v>
      </c>
      <c r="R385" s="184">
        <v>3.3092999999999999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44413</v>
      </c>
      <c r="E386" s="184">
        <v>0.12130000000000001</v>
      </c>
      <c r="F386" s="184">
        <v>0</v>
      </c>
      <c r="G386" s="184">
        <v>10.038500000000001</v>
      </c>
      <c r="H386" s="184">
        <v>12.928000000000001</v>
      </c>
      <c r="I386" s="184">
        <v>10.7912</v>
      </c>
      <c r="J386" s="184">
        <v>10.7751</v>
      </c>
      <c r="K386" s="184">
        <v>11.0952</v>
      </c>
      <c r="L386" s="184">
        <v>11.417899999999999</v>
      </c>
      <c r="M386" s="184">
        <v>-24.855599999999999</v>
      </c>
      <c r="N386" s="184">
        <v>-20.302199999999999</v>
      </c>
      <c r="O386" s="184"/>
      <c r="P386" s="184"/>
      <c r="Q386" s="184">
        <v>-11.8367</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44413</v>
      </c>
      <c r="E387" s="184">
        <v>0.12870000000000001</v>
      </c>
      <c r="F387" s="184">
        <v>28.3826</v>
      </c>
      <c r="G387" s="184">
        <v>18.936399999999999</v>
      </c>
      <c r="H387" s="184">
        <v>12.1829</v>
      </c>
      <c r="I387" s="184">
        <v>12.211399999999999</v>
      </c>
      <c r="J387" s="184">
        <v>11.0816</v>
      </c>
      <c r="K387" s="184">
        <v>11.090999999999999</v>
      </c>
      <c r="L387" s="184">
        <v>11.4239</v>
      </c>
      <c r="M387" s="184">
        <v>-24.793700000000001</v>
      </c>
      <c r="N387" s="184">
        <v>-20.3096</v>
      </c>
      <c r="O387" s="184"/>
      <c r="P387" s="184"/>
      <c r="Q387" s="184">
        <v>-11.797499999999999</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44413</v>
      </c>
      <c r="E390" s="184">
        <v>16.065799999999999</v>
      </c>
      <c r="F390" s="184">
        <v>2.4992999999999999</v>
      </c>
      <c r="G390" s="184">
        <v>2.0451000000000001</v>
      </c>
      <c r="H390" s="184">
        <v>4.6452999999999998</v>
      </c>
      <c r="I390" s="184">
        <v>5.0891999999999999</v>
      </c>
      <c r="J390" s="184">
        <v>6.5811000000000002</v>
      </c>
      <c r="K390" s="184">
        <v>4.5332999999999997</v>
      </c>
      <c r="L390" s="184">
        <v>8.2698999999999998</v>
      </c>
      <c r="M390" s="184">
        <v>9.9469999999999992</v>
      </c>
      <c r="N390" s="184">
        <v>10.071400000000001</v>
      </c>
      <c r="O390" s="184">
        <v>3.5278999999999998</v>
      </c>
      <c r="P390" s="184">
        <v>5.3525</v>
      </c>
      <c r="Q390" s="184">
        <v>7.1612</v>
      </c>
      <c r="R390" s="184">
        <v>3.5748000000000002</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44413</v>
      </c>
      <c r="E391" s="184">
        <v>14.9537</v>
      </c>
      <c r="F391" s="184">
        <v>1.4645999999999999</v>
      </c>
      <c r="G391" s="184">
        <v>1.0578000000000001</v>
      </c>
      <c r="H391" s="184">
        <v>3.6638999999999999</v>
      </c>
      <c r="I391" s="184">
        <v>4.1036000000000001</v>
      </c>
      <c r="J391" s="184">
        <v>5.5932000000000004</v>
      </c>
      <c r="K391" s="184">
        <v>3.4117999999999999</v>
      </c>
      <c r="L391" s="184">
        <v>7.0900999999999996</v>
      </c>
      <c r="M391" s="184">
        <v>8.7303999999999995</v>
      </c>
      <c r="N391" s="184">
        <v>8.8142999999999994</v>
      </c>
      <c r="O391" s="184">
        <v>2.4296000000000002</v>
      </c>
      <c r="P391" s="184">
        <v>4.2218999999999998</v>
      </c>
      <c r="Q391" s="184">
        <v>6.0457000000000001</v>
      </c>
      <c r="R391" s="184">
        <v>2.4287999999999998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44413</v>
      </c>
      <c r="E396" s="184">
        <v>37.004100000000001</v>
      </c>
      <c r="F396" s="184">
        <v>13.024800000000001</v>
      </c>
      <c r="G396" s="184">
        <v>12.7376</v>
      </c>
      <c r="H396" s="184">
        <v>8.1574000000000009</v>
      </c>
      <c r="I396" s="184">
        <v>8.2765000000000004</v>
      </c>
      <c r="J396" s="184">
        <v>9.6494999999999997</v>
      </c>
      <c r="K396" s="184">
        <v>7.3747999999999996</v>
      </c>
      <c r="L396" s="184">
        <v>7.5364000000000004</v>
      </c>
      <c r="M396" s="184">
        <v>6.3967999999999998</v>
      </c>
      <c r="N396" s="184">
        <v>7.7698999999999998</v>
      </c>
      <c r="O396" s="184">
        <v>8.0966000000000005</v>
      </c>
      <c r="P396" s="184">
        <v>8.0312999999999999</v>
      </c>
      <c r="Q396" s="184">
        <v>9.1693999999999996</v>
      </c>
      <c r="R396" s="184">
        <v>8.5556999999999999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44413</v>
      </c>
      <c r="E397" s="184">
        <v>35.133000000000003</v>
      </c>
      <c r="F397" s="184">
        <v>12.4712</v>
      </c>
      <c r="G397" s="184">
        <v>12.1327</v>
      </c>
      <c r="H397" s="184">
        <v>7.5354999999999999</v>
      </c>
      <c r="I397" s="184">
        <v>7.6435000000000004</v>
      </c>
      <c r="J397" s="184">
        <v>9.0165000000000006</v>
      </c>
      <c r="K397" s="184">
        <v>6.7343000000000002</v>
      </c>
      <c r="L397" s="184">
        <v>6.8855000000000004</v>
      </c>
      <c r="M397" s="184">
        <v>5.7306999999999997</v>
      </c>
      <c r="N397" s="184">
        <v>7.0880000000000001</v>
      </c>
      <c r="O397" s="184">
        <v>7.4055999999999997</v>
      </c>
      <c r="P397" s="184">
        <v>7.2680999999999996</v>
      </c>
      <c r="Q397" s="184">
        <v>7.6383000000000001</v>
      </c>
      <c r="R397" s="184">
        <v>7.8826000000000001</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44413</v>
      </c>
      <c r="E404" s="184">
        <v>0.64770000000000005</v>
      </c>
      <c r="F404" s="184">
        <v>11.274100000000001</v>
      </c>
      <c r="G404" s="184">
        <v>9.3994999999999997</v>
      </c>
      <c r="H404" s="184">
        <v>10.486700000000001</v>
      </c>
      <c r="I404" s="184">
        <v>10.913600000000001</v>
      </c>
      <c r="J404" s="184">
        <v>10.8239</v>
      </c>
      <c r="K404" s="184">
        <v>11.1465</v>
      </c>
      <c r="L404" s="184">
        <v>11.45</v>
      </c>
      <c r="M404" s="184">
        <v>-24.124500000000001</v>
      </c>
      <c r="N404" s="184">
        <v>-16.2529</v>
      </c>
      <c r="O404" s="184"/>
      <c r="P404" s="184"/>
      <c r="Q404" s="184">
        <v>-44.058100000000003</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44413</v>
      </c>
      <c r="E405" s="184">
        <v>0.59019999999999995</v>
      </c>
      <c r="F405" s="184">
        <v>12.3729</v>
      </c>
      <c r="G405" s="184">
        <v>10.316000000000001</v>
      </c>
      <c r="H405" s="184">
        <v>10.6233</v>
      </c>
      <c r="I405" s="184">
        <v>11.090400000000001</v>
      </c>
      <c r="J405" s="184">
        <v>10.872199999999999</v>
      </c>
      <c r="K405" s="184">
        <v>11.126099999999999</v>
      </c>
      <c r="L405" s="184">
        <v>11.4841</v>
      </c>
      <c r="M405" s="184">
        <v>-24.406700000000001</v>
      </c>
      <c r="N405" s="184">
        <v>-16.473299999999998</v>
      </c>
      <c r="O405" s="184"/>
      <c r="P405" s="184"/>
      <c r="Q405" s="184">
        <v>-44.471499999999999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44413</v>
      </c>
      <c r="E406" s="184">
        <v>12.7539</v>
      </c>
      <c r="F406" s="184">
        <v>8.8740000000000006</v>
      </c>
      <c r="G406" s="184">
        <v>6.9679000000000002</v>
      </c>
      <c r="H406" s="184">
        <v>6.2218</v>
      </c>
      <c r="I406" s="184">
        <v>5.6337000000000002</v>
      </c>
      <c r="J406" s="184">
        <v>7.2732000000000001</v>
      </c>
      <c r="K406" s="184">
        <v>5.8555999999999999</v>
      </c>
      <c r="L406" s="184">
        <v>6.5141999999999998</v>
      </c>
      <c r="M406" s="184">
        <v>5.9328000000000003</v>
      </c>
      <c r="N406" s="184">
        <v>6.6093999999999999</v>
      </c>
      <c r="O406" s="184">
        <v>-9.3946000000000005</v>
      </c>
      <c r="P406" s="184">
        <v>-2.7336999999999998</v>
      </c>
      <c r="Q406" s="184">
        <v>2.7240000000000002</v>
      </c>
      <c r="R406" s="184">
        <v>-15.252800000000001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44413</v>
      </c>
      <c r="E407" s="184">
        <v>11.6082</v>
      </c>
      <c r="F407" s="184">
        <v>8.4916999999999998</v>
      </c>
      <c r="G407" s="184">
        <v>6.3967999999999998</v>
      </c>
      <c r="H407" s="184">
        <v>5.6208999999999998</v>
      </c>
      <c r="I407" s="184">
        <v>5.0180999999999996</v>
      </c>
      <c r="J407" s="184">
        <v>6.548</v>
      </c>
      <c r="K407" s="184">
        <v>5.0570000000000004</v>
      </c>
      <c r="L407" s="184">
        <v>5.6890999999999998</v>
      </c>
      <c r="M407" s="184">
        <v>5.0860000000000003</v>
      </c>
      <c r="N407" s="184">
        <v>5.7260999999999997</v>
      </c>
      <c r="O407" s="184">
        <v>-10.207100000000001</v>
      </c>
      <c r="P407" s="184">
        <v>-3.6932999999999998</v>
      </c>
      <c r="Q407" s="184">
        <v>1.7259</v>
      </c>
      <c r="R407" s="184">
        <v>-15.9618</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8.499267500000002</v>
      </c>
      <c r="G408" s="186">
        <v>8.5004474999999964</v>
      </c>
      <c r="H408" s="186">
        <v>5.2075224999999996</v>
      </c>
      <c r="I408" s="186">
        <v>5.7343700000000002</v>
      </c>
      <c r="J408" s="186">
        <v>9.7533574999999999</v>
      </c>
      <c r="K408" s="186">
        <v>7.2155099999999992</v>
      </c>
      <c r="L408" s="186">
        <v>8.6891950000000016</v>
      </c>
      <c r="M408" s="186">
        <v>4.523762500000001</v>
      </c>
      <c r="N408" s="186">
        <v>5.7640250000000011</v>
      </c>
      <c r="O408" s="186">
        <v>2.2257382352941173</v>
      </c>
      <c r="P408" s="186">
        <v>4.0706750000000005</v>
      </c>
      <c r="Q408" s="186">
        <v>1.5836400000000006</v>
      </c>
      <c r="R408" s="186">
        <v>2.9130882352941168</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8.9753000000000007</v>
      </c>
      <c r="G409" s="186">
        <v>9.2019500000000001</v>
      </c>
      <c r="H409" s="186">
        <v>7.0806000000000004</v>
      </c>
      <c r="I409" s="186">
        <v>6.0797500000000007</v>
      </c>
      <c r="J409" s="186">
        <v>7.1502999999999997</v>
      </c>
      <c r="K409" s="186">
        <v>5.7470999999999997</v>
      </c>
      <c r="L409" s="186">
        <v>7.8755500000000005</v>
      </c>
      <c r="M409" s="186">
        <v>6.6898999999999997</v>
      </c>
      <c r="N409" s="186">
        <v>7.6889500000000002</v>
      </c>
      <c r="O409" s="186">
        <v>4.9136500000000005</v>
      </c>
      <c r="P409" s="186">
        <v>6.0200999999999993</v>
      </c>
      <c r="Q409" s="186">
        <v>7.1700999999999997</v>
      </c>
      <c r="R409" s="186">
        <v>5.8454499999999996</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44413</v>
      </c>
      <c r="E412" s="184">
        <v>1142.0740000000001</v>
      </c>
      <c r="F412" s="184">
        <v>2.6335999999999999</v>
      </c>
      <c r="G412" s="184">
        <v>10.496</v>
      </c>
      <c r="H412" s="184">
        <v>6.1311</v>
      </c>
      <c r="I412" s="184">
        <v>7.9383999999999997</v>
      </c>
      <c r="J412" s="184">
        <v>9.6424000000000003</v>
      </c>
      <c r="K412" s="184">
        <v>5.4581999999999997</v>
      </c>
      <c r="L412" s="184">
        <v>7.1204000000000001</v>
      </c>
      <c r="M412" s="184">
        <v>5.2599</v>
      </c>
      <c r="N412" s="184">
        <v>5.6456999999999997</v>
      </c>
      <c r="O412" s="184"/>
      <c r="P412" s="184"/>
      <c r="Q412" s="184">
        <v>8.6144999999999996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44413</v>
      </c>
      <c r="E413" s="184">
        <v>1159.6324999999999</v>
      </c>
      <c r="F413" s="184">
        <v>17.414200000000001</v>
      </c>
      <c r="G413" s="184">
        <v>18.9589</v>
      </c>
      <c r="H413" s="184">
        <v>10.4916</v>
      </c>
      <c r="I413" s="184">
        <v>4.7256</v>
      </c>
      <c r="J413" s="184">
        <v>4.2828999999999997</v>
      </c>
      <c r="K413" s="184">
        <v>4.5705999999999998</v>
      </c>
      <c r="L413" s="184">
        <v>7.9019000000000004</v>
      </c>
      <c r="M413" s="184">
        <v>4.1558999999999999</v>
      </c>
      <c r="N413" s="184">
        <v>4.4969000000000001</v>
      </c>
      <c r="O413" s="184"/>
      <c r="P413" s="184"/>
      <c r="Q413" s="184">
        <v>9.6547999999999998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44413</v>
      </c>
      <c r="E414" s="184">
        <v>22.1342</v>
      </c>
      <c r="F414" s="184">
        <v>7.4222000000000001</v>
      </c>
      <c r="G414" s="184">
        <v>5.5542999999999996</v>
      </c>
      <c r="H414" s="184">
        <v>11.2849</v>
      </c>
      <c r="I414" s="184">
        <v>3.0188999999999999</v>
      </c>
      <c r="J414" s="184">
        <v>-1.8058000000000001</v>
      </c>
      <c r="K414" s="184">
        <v>0.94689999999999996</v>
      </c>
      <c r="L414" s="184">
        <v>3.2503000000000002</v>
      </c>
      <c r="M414" s="184">
        <v>1.2056</v>
      </c>
      <c r="N414" s="184">
        <v>2.1227999999999998</v>
      </c>
      <c r="O414" s="184">
        <v>9.2384000000000004</v>
      </c>
      <c r="P414" s="184">
        <v>7.0529000000000002</v>
      </c>
      <c r="Q414" s="184">
        <v>7.8651</v>
      </c>
      <c r="R414" s="184">
        <v>5.7892000000000001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44413</v>
      </c>
      <c r="E415" s="184">
        <v>22.4955</v>
      </c>
      <c r="F415" s="184">
        <v>8.7638999999999996</v>
      </c>
      <c r="G415" s="184">
        <v>7.4141000000000004</v>
      </c>
      <c r="H415" s="184">
        <v>4.431</v>
      </c>
      <c r="I415" s="184">
        <v>-0.30130000000000001</v>
      </c>
      <c r="J415" s="184">
        <v>-3.1840999999999999</v>
      </c>
      <c r="K415" s="184">
        <v>0.57930000000000004</v>
      </c>
      <c r="L415" s="184">
        <v>3.2250000000000001</v>
      </c>
      <c r="M415" s="184">
        <v>1.3581000000000001</v>
      </c>
      <c r="N415" s="184">
        <v>2.2387999999999999</v>
      </c>
      <c r="O415" s="184">
        <v>9.5424000000000007</v>
      </c>
      <c r="P415" s="184">
        <v>7.3075000000000001</v>
      </c>
      <c r="Q415" s="184">
        <v>7.7222</v>
      </c>
      <c r="R415" s="184">
        <v>5.8966000000000003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44413</v>
      </c>
      <c r="E416" s="184">
        <v>203.87100000000001</v>
      </c>
      <c r="F416" s="184">
        <v>-23.384899999999998</v>
      </c>
      <c r="G416" s="184">
        <v>-4.4085999999999999</v>
      </c>
      <c r="H416" s="184">
        <v>2.1082999999999998</v>
      </c>
      <c r="I416" s="184">
        <v>-8.0546000000000006</v>
      </c>
      <c r="J416" s="184">
        <v>-10.427099999999999</v>
      </c>
      <c r="K416" s="184">
        <v>-2.6406000000000001</v>
      </c>
      <c r="L416" s="184">
        <v>2.8990999999999998</v>
      </c>
      <c r="M416" s="184">
        <v>1.1741999999999999</v>
      </c>
      <c r="N416" s="184">
        <v>1.7079</v>
      </c>
      <c r="O416" s="184">
        <v>8.1481999999999992</v>
      </c>
      <c r="P416" s="184">
        <v>6.2736999999999998</v>
      </c>
      <c r="Q416" s="184">
        <v>6.7545000000000002</v>
      </c>
      <c r="R416" s="184">
        <v>4.6308999999999996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2.5698000000000016</v>
      </c>
      <c r="G417" s="186">
        <v>7.6029399999999994</v>
      </c>
      <c r="H417" s="186">
        <v>6.8893800000000001</v>
      </c>
      <c r="I417" s="186">
        <v>1.4654</v>
      </c>
      <c r="J417" s="186">
        <v>-0.29833999999999961</v>
      </c>
      <c r="K417" s="186">
        <v>1.78288</v>
      </c>
      <c r="L417" s="186">
        <v>4.8793400000000009</v>
      </c>
      <c r="M417" s="186">
        <v>2.6307400000000003</v>
      </c>
      <c r="N417" s="186">
        <v>3.2424200000000001</v>
      </c>
      <c r="O417" s="186">
        <v>8.9763333333333328</v>
      </c>
      <c r="P417" s="186">
        <v>6.8780333333333337</v>
      </c>
      <c r="Q417" s="186">
        <v>8.1222200000000004</v>
      </c>
      <c r="R417" s="186">
        <v>5.4389000000000003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7.4222000000000001</v>
      </c>
      <c r="G418" s="186">
        <v>7.4141000000000004</v>
      </c>
      <c r="H418" s="186">
        <v>6.1311</v>
      </c>
      <c r="I418" s="186">
        <v>3.0188999999999999</v>
      </c>
      <c r="J418" s="186">
        <v>-1.8058000000000001</v>
      </c>
      <c r="K418" s="186">
        <v>0.94689999999999996</v>
      </c>
      <c r="L418" s="186">
        <v>3.2503000000000002</v>
      </c>
      <c r="M418" s="186">
        <v>1.3581000000000001</v>
      </c>
      <c r="N418" s="186">
        <v>2.2387999999999999</v>
      </c>
      <c r="O418" s="186">
        <v>9.2384000000000004</v>
      </c>
      <c r="P418" s="186">
        <v>7.0529000000000002</v>
      </c>
      <c r="Q418" s="186">
        <v>7.8651</v>
      </c>
      <c r="R418" s="186">
        <v>5.7892000000000001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44413</v>
      </c>
      <c r="E421" s="184">
        <v>29.8429</v>
      </c>
      <c r="F421" s="184">
        <v>8.5634999999999994</v>
      </c>
      <c r="G421" s="184">
        <v>8.3225999999999996</v>
      </c>
      <c r="H421" s="184">
        <v>6.0525000000000002</v>
      </c>
      <c r="I421" s="184">
        <v>5.5155000000000003</v>
      </c>
      <c r="J421" s="184">
        <v>7.0330000000000004</v>
      </c>
      <c r="K421" s="184">
        <v>8.9587000000000003</v>
      </c>
      <c r="L421" s="184">
        <v>6.0983999999999998</v>
      </c>
      <c r="M421" s="184">
        <v>5.8474000000000004</v>
      </c>
      <c r="N421" s="184">
        <v>6.0119999999999996</v>
      </c>
      <c r="O421" s="184">
        <v>7.8978999999999999</v>
      </c>
      <c r="P421" s="184">
        <v>6.9809999999999999</v>
      </c>
      <c r="Q421" s="184">
        <v>7.7687999999999997</v>
      </c>
      <c r="R421" s="184">
        <v>7.6921999999999997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44413</v>
      </c>
      <c r="E422" s="184">
        <v>31.072800000000001</v>
      </c>
      <c r="F422" s="184">
        <v>9.0471000000000004</v>
      </c>
      <c r="G422" s="184">
        <v>8.7771000000000008</v>
      </c>
      <c r="H422" s="184">
        <v>6.5358999999999998</v>
      </c>
      <c r="I422" s="184">
        <v>6.0467000000000004</v>
      </c>
      <c r="J422" s="184">
        <v>7.5430999999999999</v>
      </c>
      <c r="K422" s="184">
        <v>9.0580999999999996</v>
      </c>
      <c r="L422" s="184">
        <v>6.3978000000000002</v>
      </c>
      <c r="M422" s="184">
        <v>6.2218</v>
      </c>
      <c r="N422" s="184">
        <v>6.4318999999999997</v>
      </c>
      <c r="O422" s="184">
        <v>8.4459999999999997</v>
      </c>
      <c r="P422" s="184">
        <v>7.5214999999999996</v>
      </c>
      <c r="Q422" s="184">
        <v>8.1761999999999997</v>
      </c>
      <c r="R422" s="184">
        <v>8.2344000000000008</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44413</v>
      </c>
      <c r="E423" s="184">
        <v>42.055599999999998</v>
      </c>
      <c r="F423" s="184">
        <v>-54.163200000000003</v>
      </c>
      <c r="G423" s="184">
        <v>15.4102</v>
      </c>
      <c r="H423" s="184">
        <v>32.851100000000002</v>
      </c>
      <c r="I423" s="184">
        <v>31.807500000000001</v>
      </c>
      <c r="J423" s="184">
        <v>26.148700000000002</v>
      </c>
      <c r="K423" s="184">
        <v>37.201500000000003</v>
      </c>
      <c r="L423" s="184">
        <v>24.885100000000001</v>
      </c>
      <c r="M423" s="184">
        <v>35.821199999999997</v>
      </c>
      <c r="N423" s="184">
        <v>33.3431</v>
      </c>
      <c r="O423" s="184">
        <v>13.2661</v>
      </c>
      <c r="P423" s="184">
        <v>12.1425</v>
      </c>
      <c r="Q423" s="184">
        <v>10.065</v>
      </c>
      <c r="R423" s="184">
        <v>22.577000000000002</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44413</v>
      </c>
      <c r="E424" s="184">
        <v>21.303699999999999</v>
      </c>
      <c r="F424" s="184">
        <v>-53.548200000000001</v>
      </c>
      <c r="G424" s="184">
        <v>16.012</v>
      </c>
      <c r="H424" s="184">
        <v>33.4268</v>
      </c>
      <c r="I424" s="184">
        <v>32.362400000000001</v>
      </c>
      <c r="J424" s="184">
        <v>26.712399999999999</v>
      </c>
      <c r="K424" s="184">
        <v>37.117899999999999</v>
      </c>
      <c r="L424" s="184">
        <v>25.177499999999998</v>
      </c>
      <c r="M424" s="184">
        <v>36.336799999999997</v>
      </c>
      <c r="N424" s="184">
        <v>33.971200000000003</v>
      </c>
      <c r="O424" s="184">
        <v>13.7544</v>
      </c>
      <c r="P424" s="184">
        <v>12.449299999999999</v>
      </c>
      <c r="Q424" s="184">
        <v>11.8855</v>
      </c>
      <c r="R424" s="184">
        <v>23.0611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44413</v>
      </c>
      <c r="E425" s="184">
        <v>23.490100000000002</v>
      </c>
      <c r="F425" s="184">
        <v>-2.7967</v>
      </c>
      <c r="G425" s="184">
        <v>36.469000000000001</v>
      </c>
      <c r="H425" s="184">
        <v>33.937899999999999</v>
      </c>
      <c r="I425" s="184">
        <v>26.312000000000001</v>
      </c>
      <c r="J425" s="184">
        <v>17.4267</v>
      </c>
      <c r="K425" s="184">
        <v>20.13</v>
      </c>
      <c r="L425" s="184">
        <v>13.385899999999999</v>
      </c>
      <c r="M425" s="184">
        <v>18.715399999999999</v>
      </c>
      <c r="N425" s="184">
        <v>17.158799999999999</v>
      </c>
      <c r="O425" s="184">
        <v>9.2634000000000007</v>
      </c>
      <c r="P425" s="184">
        <v>8.3506</v>
      </c>
      <c r="Q425" s="184">
        <v>8.6891999999999996</v>
      </c>
      <c r="R425" s="184">
        <v>13.637499999999999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44413</v>
      </c>
      <c r="E426" s="184">
        <v>24.563099999999999</v>
      </c>
      <c r="F426" s="184">
        <v>-1.9317</v>
      </c>
      <c r="G426" s="184">
        <v>37.213200000000001</v>
      </c>
      <c r="H426" s="184">
        <v>34.682400000000001</v>
      </c>
      <c r="I426" s="184">
        <v>27.068000000000001</v>
      </c>
      <c r="J426" s="184">
        <v>18.1355</v>
      </c>
      <c r="K426" s="184">
        <v>20.740500000000001</v>
      </c>
      <c r="L426" s="184">
        <v>14.030200000000001</v>
      </c>
      <c r="M426" s="184">
        <v>19.446300000000001</v>
      </c>
      <c r="N426" s="184">
        <v>17.861799999999999</v>
      </c>
      <c r="O426" s="184">
        <v>9.8452999999999999</v>
      </c>
      <c r="P426" s="184">
        <v>8.9326000000000008</v>
      </c>
      <c r="Q426" s="184">
        <v>9.0434000000000001</v>
      </c>
      <c r="R426" s="184">
        <v>14.247299999999999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44413</v>
      </c>
      <c r="E427" s="184">
        <v>27.196300000000001</v>
      </c>
      <c r="F427" s="184">
        <v>-14.086600000000001</v>
      </c>
      <c r="G427" s="184">
        <v>51.710500000000003</v>
      </c>
      <c r="H427" s="184">
        <v>52.207299999999996</v>
      </c>
      <c r="I427" s="184">
        <v>37.6447</v>
      </c>
      <c r="J427" s="184">
        <v>23.915099999999999</v>
      </c>
      <c r="K427" s="184">
        <v>29.7804</v>
      </c>
      <c r="L427" s="184">
        <v>18.175000000000001</v>
      </c>
      <c r="M427" s="184">
        <v>28.385400000000001</v>
      </c>
      <c r="N427" s="184">
        <v>26.273</v>
      </c>
      <c r="O427" s="184">
        <v>11.202299999999999</v>
      </c>
      <c r="P427" s="184">
        <v>10.140700000000001</v>
      </c>
      <c r="Q427" s="184">
        <v>10.2539</v>
      </c>
      <c r="R427" s="184">
        <v>18.145399999999999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44413</v>
      </c>
      <c r="E428" s="184">
        <v>28.4406</v>
      </c>
      <c r="F428" s="184">
        <v>-13.214</v>
      </c>
      <c r="G428" s="184">
        <v>52.6312</v>
      </c>
      <c r="H428" s="184">
        <v>53.136099999999999</v>
      </c>
      <c r="I428" s="184">
        <v>38.587400000000002</v>
      </c>
      <c r="J428" s="184">
        <v>24.822099999999999</v>
      </c>
      <c r="K428" s="184">
        <v>30.6127</v>
      </c>
      <c r="L428" s="184">
        <v>18.998200000000001</v>
      </c>
      <c r="M428" s="184">
        <v>29.316500000000001</v>
      </c>
      <c r="N428" s="184">
        <v>27.168500000000002</v>
      </c>
      <c r="O428" s="184">
        <v>11.8506</v>
      </c>
      <c r="P428" s="184">
        <v>10.760899999999999</v>
      </c>
      <c r="Q428" s="184">
        <v>10.926299999999999</v>
      </c>
      <c r="R428" s="184">
        <v>18.865500000000001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44413</v>
      </c>
      <c r="E429" s="184">
        <v>11.3024</v>
      </c>
      <c r="F429" s="184">
        <v>8.7215000000000007</v>
      </c>
      <c r="G429" s="184">
        <v>9.6959</v>
      </c>
      <c r="H429" s="184">
        <v>7.6233000000000004</v>
      </c>
      <c r="I429" s="184">
        <v>6.7762000000000002</v>
      </c>
      <c r="J429" s="184">
        <v>7.2954999999999997</v>
      </c>
      <c r="K429" s="184">
        <v>6.4569000000000001</v>
      </c>
      <c r="L429" s="184">
        <v>6.8860000000000001</v>
      </c>
      <c r="M429" s="184">
        <v>5.7558999999999996</v>
      </c>
      <c r="N429" s="184">
        <v>6.1657000000000002</v>
      </c>
      <c r="O429" s="184"/>
      <c r="P429" s="184"/>
      <c r="Q429" s="184">
        <v>8.3847000000000005</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44413</v>
      </c>
      <c r="E430" s="184">
        <v>11.2538</v>
      </c>
      <c r="F430" s="184">
        <v>8.1102000000000007</v>
      </c>
      <c r="G430" s="184">
        <v>9.3047000000000004</v>
      </c>
      <c r="H430" s="184">
        <v>7.1916000000000002</v>
      </c>
      <c r="I430" s="184">
        <v>6.4329999999999998</v>
      </c>
      <c r="J430" s="184">
        <v>6.9776999999999996</v>
      </c>
      <c r="K430" s="184">
        <v>6.1432000000000002</v>
      </c>
      <c r="L430" s="184">
        <v>6.5723000000000003</v>
      </c>
      <c r="M430" s="184">
        <v>5.4401000000000002</v>
      </c>
      <c r="N430" s="184">
        <v>5.8444000000000003</v>
      </c>
      <c r="O430" s="184"/>
      <c r="P430" s="184"/>
      <c r="Q430" s="184">
        <v>8.0779999999999994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44413</v>
      </c>
      <c r="E431" s="184">
        <v>11.3986</v>
      </c>
      <c r="F431" s="184">
        <v>2.5619000000000001</v>
      </c>
      <c r="G431" s="184">
        <v>10.362399999999999</v>
      </c>
      <c r="H431" s="184">
        <v>6.0453000000000001</v>
      </c>
      <c r="I431" s="184">
        <v>7.8689</v>
      </c>
      <c r="J431" s="184">
        <v>9.5280000000000005</v>
      </c>
      <c r="K431" s="184">
        <v>5.3906000000000001</v>
      </c>
      <c r="L431" s="184">
        <v>7.0057</v>
      </c>
      <c r="M431" s="184">
        <v>5.1982999999999997</v>
      </c>
      <c r="N431" s="184">
        <v>5.5876000000000001</v>
      </c>
      <c r="O431" s="184"/>
      <c r="P431" s="184"/>
      <c r="Q431" s="184">
        <v>8.5256000000000007</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44413</v>
      </c>
      <c r="E432" s="184">
        <v>11.3986</v>
      </c>
      <c r="F432" s="184">
        <v>2.5619000000000001</v>
      </c>
      <c r="G432" s="184">
        <v>10.362399999999999</v>
      </c>
      <c r="H432" s="184">
        <v>6.0453000000000001</v>
      </c>
      <c r="I432" s="184">
        <v>7.8689</v>
      </c>
      <c r="J432" s="184">
        <v>9.5280000000000005</v>
      </c>
      <c r="K432" s="184">
        <v>5.3906000000000001</v>
      </c>
      <c r="L432" s="184">
        <v>7.0057</v>
      </c>
      <c r="M432" s="184">
        <v>5.1982999999999997</v>
      </c>
      <c r="N432" s="184">
        <v>5.5876000000000001</v>
      </c>
      <c r="O432" s="184"/>
      <c r="P432" s="184"/>
      <c r="Q432" s="184">
        <v>8.5256000000000007</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44413</v>
      </c>
      <c r="E433" s="184">
        <v>11.577999999999999</v>
      </c>
      <c r="F433" s="184">
        <v>17.347200000000001</v>
      </c>
      <c r="G433" s="184">
        <v>18.839200000000002</v>
      </c>
      <c r="H433" s="184">
        <v>10.3789</v>
      </c>
      <c r="I433" s="184">
        <v>4.6696</v>
      </c>
      <c r="J433" s="184">
        <v>4.2149999999999999</v>
      </c>
      <c r="K433" s="184">
        <v>4.4702000000000002</v>
      </c>
      <c r="L433" s="184">
        <v>7.7952000000000004</v>
      </c>
      <c r="M433" s="184">
        <v>4.1002000000000001</v>
      </c>
      <c r="N433" s="184">
        <v>4.4409000000000001</v>
      </c>
      <c r="O433" s="184"/>
      <c r="P433" s="184"/>
      <c r="Q433" s="184">
        <v>9.59</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44413</v>
      </c>
      <c r="E434" s="184">
        <v>11.577999999999999</v>
      </c>
      <c r="F434" s="184">
        <v>17.347200000000001</v>
      </c>
      <c r="G434" s="184">
        <v>18.839200000000002</v>
      </c>
      <c r="H434" s="184">
        <v>10.3789</v>
      </c>
      <c r="I434" s="184">
        <v>4.6696</v>
      </c>
      <c r="J434" s="184">
        <v>4.2149999999999999</v>
      </c>
      <c r="K434" s="184">
        <v>4.4702000000000002</v>
      </c>
      <c r="L434" s="184">
        <v>7.7952000000000004</v>
      </c>
      <c r="M434" s="184">
        <v>4.1002000000000001</v>
      </c>
      <c r="N434" s="184">
        <v>4.4409000000000001</v>
      </c>
      <c r="O434" s="184"/>
      <c r="P434" s="184"/>
      <c r="Q434" s="184">
        <v>9.59</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44413</v>
      </c>
      <c r="E435" s="184">
        <v>100.59399999999999</v>
      </c>
      <c r="F435" s="184">
        <v>-8.4885999999999999</v>
      </c>
      <c r="G435" s="184">
        <v>52.426200000000001</v>
      </c>
      <c r="H435" s="184">
        <v>81.681700000000006</v>
      </c>
      <c r="I435" s="184">
        <v>50.193899999999999</v>
      </c>
      <c r="J435" s="184">
        <v>28.476900000000001</v>
      </c>
      <c r="K435" s="184">
        <v>52.251100000000001</v>
      </c>
      <c r="L435" s="184">
        <v>35.3992</v>
      </c>
      <c r="M435" s="184">
        <v>49.375100000000003</v>
      </c>
      <c r="N435" s="184">
        <v>44.78</v>
      </c>
      <c r="O435" s="184">
        <v>7.9461000000000004</v>
      </c>
      <c r="P435" s="184">
        <v>8.2799999999999994</v>
      </c>
      <c r="Q435" s="184">
        <v>13.8682</v>
      </c>
      <c r="R435" s="184">
        <v>10.004799999999999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44413</v>
      </c>
      <c r="E436" s="184">
        <v>109.5817</v>
      </c>
      <c r="F436" s="184">
        <v>-7.4596</v>
      </c>
      <c r="G436" s="184">
        <v>53.460799999999999</v>
      </c>
      <c r="H436" s="184">
        <v>82.706800000000001</v>
      </c>
      <c r="I436" s="184">
        <v>51.203499999999998</v>
      </c>
      <c r="J436" s="184">
        <v>29.496200000000002</v>
      </c>
      <c r="K436" s="184">
        <v>53.362400000000001</v>
      </c>
      <c r="L436" s="184">
        <v>36.609400000000001</v>
      </c>
      <c r="M436" s="184">
        <v>50.822400000000002</v>
      </c>
      <c r="N436" s="184">
        <v>46.297600000000003</v>
      </c>
      <c r="O436" s="184">
        <v>9.0774000000000008</v>
      </c>
      <c r="P436" s="184">
        <v>9.4321000000000002</v>
      </c>
      <c r="Q436" s="184">
        <v>10.6136</v>
      </c>
      <c r="R436" s="184">
        <v>11.1455</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44413</v>
      </c>
      <c r="E437" s="184">
        <v>54.4467</v>
      </c>
      <c r="F437" s="184">
        <v>-38.0379</v>
      </c>
      <c r="G437" s="184">
        <v>28.0641</v>
      </c>
      <c r="H437" s="184">
        <v>41.557000000000002</v>
      </c>
      <c r="I437" s="184">
        <v>24.7349</v>
      </c>
      <c r="J437" s="184">
        <v>18.7376</v>
      </c>
      <c r="K437" s="184">
        <v>29.956700000000001</v>
      </c>
      <c r="L437" s="184">
        <v>22.505299999999998</v>
      </c>
      <c r="M437" s="184">
        <v>37.650100000000002</v>
      </c>
      <c r="N437" s="184">
        <v>34.987200000000001</v>
      </c>
      <c r="O437" s="184">
        <v>5.3303000000000003</v>
      </c>
      <c r="P437" s="184">
        <v>6.5355999999999996</v>
      </c>
      <c r="Q437" s="184">
        <v>10.0532</v>
      </c>
      <c r="R437" s="184">
        <v>7.3445</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44413</v>
      </c>
      <c r="E438" s="184">
        <v>57.660800000000002</v>
      </c>
      <c r="F438" s="184">
        <v>-37.246400000000001</v>
      </c>
      <c r="G438" s="184">
        <v>28.827999999999999</v>
      </c>
      <c r="H438" s="184">
        <v>42.318399999999997</v>
      </c>
      <c r="I438" s="184">
        <v>25.490400000000001</v>
      </c>
      <c r="J438" s="184">
        <v>19.495799999999999</v>
      </c>
      <c r="K438" s="184">
        <v>30.778500000000001</v>
      </c>
      <c r="L438" s="184">
        <v>23.3948</v>
      </c>
      <c r="M438" s="184">
        <v>38.613999999999997</v>
      </c>
      <c r="N438" s="184">
        <v>35.944000000000003</v>
      </c>
      <c r="O438" s="184">
        <v>6.0225999999999997</v>
      </c>
      <c r="P438" s="184">
        <v>7.3147000000000002</v>
      </c>
      <c r="Q438" s="184">
        <v>9.2710000000000008</v>
      </c>
      <c r="R438" s="184">
        <v>8.0520999999999994</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44413</v>
      </c>
      <c r="E439" s="184">
        <v>34.503399999999999</v>
      </c>
      <c r="F439" s="184">
        <v>-24.737300000000001</v>
      </c>
      <c r="G439" s="184">
        <v>27.495999999999999</v>
      </c>
      <c r="H439" s="184">
        <v>29.086500000000001</v>
      </c>
      <c r="I439" s="184">
        <v>19.166399999999999</v>
      </c>
      <c r="J439" s="184">
        <v>14.8553</v>
      </c>
      <c r="K439" s="184">
        <v>22.150400000000001</v>
      </c>
      <c r="L439" s="184">
        <v>17.8323</v>
      </c>
      <c r="M439" s="184">
        <v>27.296700000000001</v>
      </c>
      <c r="N439" s="184">
        <v>24.872499999999999</v>
      </c>
      <c r="O439" s="184">
        <v>2.3199999999999998E-2</v>
      </c>
      <c r="P439" s="184">
        <v>3.17</v>
      </c>
      <c r="Q439" s="184">
        <v>7.2516999999999996</v>
      </c>
      <c r="R439" s="184">
        <v>-1.7828999999999999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44413</v>
      </c>
      <c r="E440" s="184">
        <v>36.585099999999997</v>
      </c>
      <c r="F440" s="184">
        <v>-23.9285</v>
      </c>
      <c r="G440" s="184">
        <v>28.266400000000001</v>
      </c>
      <c r="H440" s="184">
        <v>29.872299999999999</v>
      </c>
      <c r="I440" s="184">
        <v>19.940899999999999</v>
      </c>
      <c r="J440" s="184">
        <v>15.64</v>
      </c>
      <c r="K440" s="184">
        <v>22.973099999999999</v>
      </c>
      <c r="L440" s="184">
        <v>18.7363</v>
      </c>
      <c r="M440" s="184">
        <v>28.2806</v>
      </c>
      <c r="N440" s="184">
        <v>25.834</v>
      </c>
      <c r="O440" s="184">
        <v>0.72660000000000002</v>
      </c>
      <c r="P440" s="184">
        <v>3.9321000000000002</v>
      </c>
      <c r="Q440" s="184">
        <v>6.3930999999999996</v>
      </c>
      <c r="R440" s="184">
        <v>-1.1177999999999999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44413</v>
      </c>
      <c r="E441" s="184">
        <v>45.466000000000001</v>
      </c>
      <c r="F441" s="184">
        <v>-27.6755</v>
      </c>
      <c r="G441" s="184">
        <v>22.1708</v>
      </c>
      <c r="H441" s="184">
        <v>17.398299999999999</v>
      </c>
      <c r="I441" s="184">
        <v>12.537800000000001</v>
      </c>
      <c r="J441" s="184">
        <v>8.9763999999999999</v>
      </c>
      <c r="K441" s="184">
        <v>12.787699999999999</v>
      </c>
      <c r="L441" s="184">
        <v>8.1397999999999993</v>
      </c>
      <c r="M441" s="184">
        <v>14.470599999999999</v>
      </c>
      <c r="N441" s="184">
        <v>13.946400000000001</v>
      </c>
      <c r="O441" s="184">
        <v>7.8830999999999998</v>
      </c>
      <c r="P441" s="184">
        <v>7.7502000000000004</v>
      </c>
      <c r="Q441" s="184">
        <v>9.2684999999999995</v>
      </c>
      <c r="R441" s="184">
        <v>9.7449999999999992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44413</v>
      </c>
      <c r="E442" s="184">
        <v>47.252499999999998</v>
      </c>
      <c r="F442" s="184">
        <v>-27.015599999999999</v>
      </c>
      <c r="G442" s="184">
        <v>22.804099999999998</v>
      </c>
      <c r="H442" s="184">
        <v>18.015899999999998</v>
      </c>
      <c r="I442" s="184">
        <v>13.142300000000001</v>
      </c>
      <c r="J442" s="184">
        <v>9.5708000000000002</v>
      </c>
      <c r="K442" s="184">
        <v>13.3908</v>
      </c>
      <c r="L442" s="184">
        <v>8.7729999999999997</v>
      </c>
      <c r="M442" s="184">
        <v>15.163</v>
      </c>
      <c r="N442" s="184">
        <v>14.672700000000001</v>
      </c>
      <c r="O442" s="184">
        <v>8.4426000000000005</v>
      </c>
      <c r="P442" s="184">
        <v>8.2524999999999995</v>
      </c>
      <c r="Q442" s="184">
        <v>9.1303000000000001</v>
      </c>
      <c r="R442" s="184">
        <v>10.3977</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44413</v>
      </c>
      <c r="E443" s="184">
        <v>13.5648</v>
      </c>
      <c r="F443" s="184">
        <v>-61.7834</v>
      </c>
      <c r="G443" s="184">
        <v>55.502899999999997</v>
      </c>
      <c r="H443" s="184">
        <v>57.5578</v>
      </c>
      <c r="I443" s="184">
        <v>35.396700000000003</v>
      </c>
      <c r="J443" s="184">
        <v>23.189399999999999</v>
      </c>
      <c r="K443" s="184">
        <v>40.075499999999998</v>
      </c>
      <c r="L443" s="184">
        <v>27.891500000000001</v>
      </c>
      <c r="M443" s="184">
        <v>34.7089</v>
      </c>
      <c r="N443" s="184">
        <v>28.947900000000001</v>
      </c>
      <c r="O443" s="184">
        <v>3.7488000000000001</v>
      </c>
      <c r="P443" s="184">
        <v>3.8485999999999998</v>
      </c>
      <c r="Q443" s="184">
        <v>4.6626000000000003</v>
      </c>
      <c r="R443" s="184">
        <v>4.1759000000000004</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44413</v>
      </c>
      <c r="E444" s="184">
        <v>14.729100000000001</v>
      </c>
      <c r="F444" s="184">
        <v>-60.859299999999998</v>
      </c>
      <c r="G444" s="184">
        <v>56.597299999999997</v>
      </c>
      <c r="H444" s="184">
        <v>58.711799999999997</v>
      </c>
      <c r="I444" s="184">
        <v>36.488999999999997</v>
      </c>
      <c r="J444" s="184">
        <v>24.305199999999999</v>
      </c>
      <c r="K444" s="184">
        <v>41.220700000000001</v>
      </c>
      <c r="L444" s="184">
        <v>28.931000000000001</v>
      </c>
      <c r="M444" s="184">
        <v>35.822899999999997</v>
      </c>
      <c r="N444" s="184">
        <v>29.997399999999999</v>
      </c>
      <c r="O444" s="184">
        <v>4.5419999999999998</v>
      </c>
      <c r="P444" s="184">
        <v>4.9557000000000002</v>
      </c>
      <c r="Q444" s="184">
        <v>5.9588000000000001</v>
      </c>
      <c r="R444" s="184">
        <v>4.9194000000000004</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44413</v>
      </c>
      <c r="E445" s="184">
        <v>27.362200000000001</v>
      </c>
      <c r="F445" s="184">
        <v>-31.720600000000001</v>
      </c>
      <c r="G445" s="184">
        <v>-2.5339999999999998</v>
      </c>
      <c r="H445" s="184">
        <v>29.243400000000001</v>
      </c>
      <c r="I445" s="184">
        <v>20.493099999999998</v>
      </c>
      <c r="J445" s="184">
        <v>21.429500000000001</v>
      </c>
      <c r="K445" s="184">
        <v>37.3048</v>
      </c>
      <c r="L445" s="184">
        <v>27.197800000000001</v>
      </c>
      <c r="M445" s="184">
        <v>37.356000000000002</v>
      </c>
      <c r="N445" s="184">
        <v>35.8337</v>
      </c>
      <c r="O445" s="184">
        <v>13.2308</v>
      </c>
      <c r="P445" s="184">
        <v>12.3194</v>
      </c>
      <c r="Q445" s="184">
        <v>11.322800000000001</v>
      </c>
      <c r="R445" s="184">
        <v>19.747299999999999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44413</v>
      </c>
      <c r="E446" s="184">
        <v>25.5578</v>
      </c>
      <c r="F446" s="184">
        <v>-32.532499999999999</v>
      </c>
      <c r="G446" s="184">
        <v>-3.2837999999999998</v>
      </c>
      <c r="H446" s="184">
        <v>28.493099999999998</v>
      </c>
      <c r="I446" s="184">
        <v>19.744499999999999</v>
      </c>
      <c r="J446" s="184">
        <v>20.668299999999999</v>
      </c>
      <c r="K446" s="184">
        <v>36.5274</v>
      </c>
      <c r="L446" s="184">
        <v>26.5274</v>
      </c>
      <c r="M446" s="184">
        <v>36.554499999999997</v>
      </c>
      <c r="N446" s="184">
        <v>34.952300000000001</v>
      </c>
      <c r="O446" s="184">
        <v>12.3803</v>
      </c>
      <c r="P446" s="184">
        <v>11.3908</v>
      </c>
      <c r="Q446" s="184">
        <v>10.3802</v>
      </c>
      <c r="R446" s="184">
        <v>18.863600000000002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44413</v>
      </c>
      <c r="E447" s="184">
        <v>17.147500000000001</v>
      </c>
      <c r="F447" s="184">
        <v>-3.6181999999999999</v>
      </c>
      <c r="G447" s="184">
        <v>34.367100000000001</v>
      </c>
      <c r="H447" s="184">
        <v>23.397400000000001</v>
      </c>
      <c r="I447" s="184">
        <v>12.5427</v>
      </c>
      <c r="J447" s="184">
        <v>9.3292999999999999</v>
      </c>
      <c r="K447" s="184">
        <v>7.7344999999999997</v>
      </c>
      <c r="L447" s="184">
        <v>5.3975</v>
      </c>
      <c r="M447" s="184">
        <v>6.4673999999999996</v>
      </c>
      <c r="N447" s="184">
        <v>6.7873999999999999</v>
      </c>
      <c r="O447" s="184">
        <v>6.6749999999999998</v>
      </c>
      <c r="P447" s="184">
        <v>6.2851999999999997</v>
      </c>
      <c r="Q447" s="184">
        <v>7.6984000000000004</v>
      </c>
      <c r="R447" s="184">
        <v>7.4318999999999997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44413</v>
      </c>
      <c r="E448" s="184">
        <v>17.662099999999999</v>
      </c>
      <c r="F448" s="184">
        <v>-2.6863000000000001</v>
      </c>
      <c r="G448" s="184">
        <v>35.164200000000001</v>
      </c>
      <c r="H448" s="184">
        <v>24.1723</v>
      </c>
      <c r="I448" s="184">
        <v>13.308400000000001</v>
      </c>
      <c r="J448" s="184">
        <v>10.0852</v>
      </c>
      <c r="K448" s="184">
        <v>8.4937000000000005</v>
      </c>
      <c r="L448" s="184">
        <v>6.1718000000000002</v>
      </c>
      <c r="M448" s="184">
        <v>7.2568999999999999</v>
      </c>
      <c r="N448" s="184">
        <v>7.5900999999999996</v>
      </c>
      <c r="O448" s="184">
        <v>7.3475999999999999</v>
      </c>
      <c r="P448" s="184">
        <v>6.7941000000000003</v>
      </c>
      <c r="Q448" s="184">
        <v>8.1372</v>
      </c>
      <c r="R448" s="184">
        <v>8.2384000000000004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44413</v>
      </c>
      <c r="E449" s="184">
        <v>75.706400000000002</v>
      </c>
      <c r="F449" s="184">
        <v>-0.33750000000000002</v>
      </c>
      <c r="G449" s="184">
        <v>63.114600000000003</v>
      </c>
      <c r="H449" s="184">
        <v>50.9861</v>
      </c>
      <c r="I449" s="184">
        <v>35.666200000000003</v>
      </c>
      <c r="J449" s="184">
        <v>22.965499999999999</v>
      </c>
      <c r="K449" s="184">
        <v>26.347000000000001</v>
      </c>
      <c r="L449" s="184">
        <v>19.282599999999999</v>
      </c>
      <c r="M449" s="184">
        <v>31.611000000000001</v>
      </c>
      <c r="N449" s="184">
        <v>29.5063</v>
      </c>
      <c r="O449" s="184">
        <v>13.289</v>
      </c>
      <c r="P449" s="184">
        <v>12.554500000000001</v>
      </c>
      <c r="Q449" s="184">
        <v>12.1571</v>
      </c>
      <c r="R449" s="184">
        <v>17.036100000000001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44413</v>
      </c>
      <c r="E450" s="184">
        <v>80.075599999999994</v>
      </c>
      <c r="F450" s="184">
        <v>0.95720000000000005</v>
      </c>
      <c r="G450" s="184">
        <v>64.396799999999999</v>
      </c>
      <c r="H450" s="184">
        <v>52.267200000000003</v>
      </c>
      <c r="I450" s="184">
        <v>36.956000000000003</v>
      </c>
      <c r="J450" s="184">
        <v>24.256900000000002</v>
      </c>
      <c r="K450" s="184">
        <v>27.71</v>
      </c>
      <c r="L450" s="184">
        <v>20.717700000000001</v>
      </c>
      <c r="M450" s="184">
        <v>33.246299999999998</v>
      </c>
      <c r="N450" s="184">
        <v>31.2059</v>
      </c>
      <c r="O450" s="184">
        <v>14.504099999999999</v>
      </c>
      <c r="P450" s="184">
        <v>13.3643</v>
      </c>
      <c r="Q450" s="184">
        <v>12.4633</v>
      </c>
      <c r="R450" s="184">
        <v>18.5413</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44413</v>
      </c>
      <c r="E451" s="184">
        <v>35.004399999999997</v>
      </c>
      <c r="F451" s="184">
        <v>10.1172</v>
      </c>
      <c r="G451" s="184">
        <v>9.8094999999999999</v>
      </c>
      <c r="H451" s="184">
        <v>6.9359000000000002</v>
      </c>
      <c r="I451" s="184">
        <v>5.6204999999999998</v>
      </c>
      <c r="J451" s="184">
        <v>4.6872999999999996</v>
      </c>
      <c r="K451" s="184">
        <v>4.8041</v>
      </c>
      <c r="L451" s="184">
        <v>5.1681999999999997</v>
      </c>
      <c r="M451" s="184">
        <v>5.3304999999999998</v>
      </c>
      <c r="N451" s="184">
        <v>5.9615999999999998</v>
      </c>
      <c r="O451" s="184">
        <v>7.8685</v>
      </c>
      <c r="P451" s="184">
        <v>7.5754999999999999</v>
      </c>
      <c r="Q451" s="184">
        <v>7.3592000000000004</v>
      </c>
      <c r="R451" s="184">
        <v>7.8497000000000003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44413</v>
      </c>
      <c r="E452" s="184">
        <v>36.088299999999997</v>
      </c>
      <c r="F452" s="184">
        <v>10.420500000000001</v>
      </c>
      <c r="G452" s="184">
        <v>10.1225</v>
      </c>
      <c r="H452" s="184">
        <v>7.2633000000000001</v>
      </c>
      <c r="I452" s="184">
        <v>5.9447000000000001</v>
      </c>
      <c r="J452" s="184">
        <v>5.0129999999999999</v>
      </c>
      <c r="K452" s="184">
        <v>5.1121999999999996</v>
      </c>
      <c r="L452" s="184">
        <v>5.4131</v>
      </c>
      <c r="M452" s="184">
        <v>5.5545999999999998</v>
      </c>
      <c r="N452" s="184">
        <v>6.2092000000000001</v>
      </c>
      <c r="O452" s="184">
        <v>8.3352000000000004</v>
      </c>
      <c r="P452" s="184">
        <v>8.0660000000000007</v>
      </c>
      <c r="Q452" s="184">
        <v>8.8831000000000007</v>
      </c>
      <c r="R452" s="184">
        <v>8.1396999999999995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44413</v>
      </c>
      <c r="E453" s="184">
        <v>42.869900000000001</v>
      </c>
      <c r="F453" s="184">
        <v>-5.0225999999999997</v>
      </c>
      <c r="G453" s="184">
        <v>0.85150000000000003</v>
      </c>
      <c r="H453" s="184">
        <v>11.3973</v>
      </c>
      <c r="I453" s="184">
        <v>9.4666999999999994</v>
      </c>
      <c r="J453" s="184">
        <v>12.2491</v>
      </c>
      <c r="K453" s="184">
        <v>15.5261</v>
      </c>
      <c r="L453" s="184">
        <v>13.969799999999999</v>
      </c>
      <c r="M453" s="184">
        <v>16.429099999999998</v>
      </c>
      <c r="N453" s="184">
        <v>17.559999999999999</v>
      </c>
      <c r="O453" s="184">
        <v>9.5680999999999994</v>
      </c>
      <c r="P453" s="184">
        <v>8.4430999999999994</v>
      </c>
      <c r="Q453" s="184">
        <v>8.5997000000000003</v>
      </c>
      <c r="R453" s="184">
        <v>10.7697</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44413</v>
      </c>
      <c r="E454" s="184">
        <v>44.853900000000003</v>
      </c>
      <c r="F454" s="184">
        <v>-4.3124000000000002</v>
      </c>
      <c r="G454" s="184">
        <v>1.5192000000000001</v>
      </c>
      <c r="H454" s="184">
        <v>12.0831</v>
      </c>
      <c r="I454" s="184">
        <v>10.1532</v>
      </c>
      <c r="J454" s="184">
        <v>12.934900000000001</v>
      </c>
      <c r="K454" s="184">
        <v>16.191700000000001</v>
      </c>
      <c r="L454" s="184">
        <v>14.5655</v>
      </c>
      <c r="M454" s="184">
        <v>17.022200000000002</v>
      </c>
      <c r="N454" s="184">
        <v>18.164400000000001</v>
      </c>
      <c r="O454" s="184">
        <v>10.1655</v>
      </c>
      <c r="P454" s="184">
        <v>8.9970999999999997</v>
      </c>
      <c r="Q454" s="184">
        <v>9.3934999999999995</v>
      </c>
      <c r="R454" s="184">
        <v>11.404400000000001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44413</v>
      </c>
      <c r="E455" s="184">
        <v>36.200000000000003</v>
      </c>
      <c r="F455" s="184">
        <v>8.5724999999999998</v>
      </c>
      <c r="G455" s="184">
        <v>8.2399000000000004</v>
      </c>
      <c r="H455" s="184">
        <v>6.4610000000000003</v>
      </c>
      <c r="I455" s="184">
        <v>5.9842000000000004</v>
      </c>
      <c r="J455" s="184">
        <v>8.1746999999999996</v>
      </c>
      <c r="K455" s="184">
        <v>4.7300000000000004</v>
      </c>
      <c r="L455" s="184">
        <v>5.9672000000000001</v>
      </c>
      <c r="M455" s="184">
        <v>4.3658000000000001</v>
      </c>
      <c r="N455" s="184">
        <v>4.9050000000000002</v>
      </c>
      <c r="O455" s="184">
        <v>9.1255000000000006</v>
      </c>
      <c r="P455" s="184">
        <v>8.0749999999999993</v>
      </c>
      <c r="Q455" s="184">
        <v>8.6743000000000006</v>
      </c>
      <c r="R455" s="184">
        <v>8.4367999999999999</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44413</v>
      </c>
      <c r="E456" s="184">
        <v>34.9206</v>
      </c>
      <c r="F456" s="184">
        <v>8.2591999999999999</v>
      </c>
      <c r="G456" s="184">
        <v>7.9139999999999997</v>
      </c>
      <c r="H456" s="184">
        <v>6.1143000000000001</v>
      </c>
      <c r="I456" s="184">
        <v>5.6340000000000003</v>
      </c>
      <c r="J456" s="184">
        <v>7.8234000000000004</v>
      </c>
      <c r="K456" s="184">
        <v>4.3752000000000004</v>
      </c>
      <c r="L456" s="184">
        <v>5.5984999999999996</v>
      </c>
      <c r="M456" s="184">
        <v>3.9885999999999999</v>
      </c>
      <c r="N456" s="184">
        <v>4.5175999999999998</v>
      </c>
      <c r="O456" s="184">
        <v>8.7163000000000004</v>
      </c>
      <c r="P456" s="184">
        <v>7.6410999999999998</v>
      </c>
      <c r="Q456" s="184">
        <v>7.6780999999999997</v>
      </c>
      <c r="R456" s="184">
        <v>8.0259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44413</v>
      </c>
      <c r="E457" s="184">
        <v>26.496400000000001</v>
      </c>
      <c r="F457" s="184">
        <v>-17.211200000000002</v>
      </c>
      <c r="G457" s="184">
        <v>60.451700000000002</v>
      </c>
      <c r="H457" s="184">
        <v>36.742400000000004</v>
      </c>
      <c r="I457" s="184">
        <v>27.051400000000001</v>
      </c>
      <c r="J457" s="184">
        <v>15.9756</v>
      </c>
      <c r="K457" s="184">
        <v>15.465199999999999</v>
      </c>
      <c r="L457" s="184">
        <v>8.2988</v>
      </c>
      <c r="M457" s="184">
        <v>11.7376</v>
      </c>
      <c r="N457" s="184">
        <v>11.72</v>
      </c>
      <c r="O457" s="184">
        <v>7.9748999999999999</v>
      </c>
      <c r="P457" s="184">
        <v>8.2560000000000002</v>
      </c>
      <c r="Q457" s="184">
        <v>9.1476000000000006</v>
      </c>
      <c r="R457" s="184">
        <v>9.8545999999999996</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44413</v>
      </c>
      <c r="E458" s="184">
        <v>25.297699999999999</v>
      </c>
      <c r="F458" s="184">
        <v>-18.026299999999999</v>
      </c>
      <c r="G458" s="184">
        <v>59.784599999999998</v>
      </c>
      <c r="H458" s="184">
        <v>36.070900000000002</v>
      </c>
      <c r="I458" s="184">
        <v>26.379300000000001</v>
      </c>
      <c r="J458" s="184">
        <v>15.3041</v>
      </c>
      <c r="K458" s="184">
        <v>14.7819</v>
      </c>
      <c r="L458" s="184">
        <v>7.6086999999999998</v>
      </c>
      <c r="M458" s="184">
        <v>11.007899999999999</v>
      </c>
      <c r="N458" s="184">
        <v>10.9811</v>
      </c>
      <c r="O458" s="184">
        <v>7.1894999999999998</v>
      </c>
      <c r="P458" s="184">
        <v>7.5256999999999996</v>
      </c>
      <c r="Q458" s="184">
        <v>8.4146999999999998</v>
      </c>
      <c r="R458" s="184">
        <v>9.1094000000000008</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44413</v>
      </c>
      <c r="E459" s="184">
        <v>29.627300000000002</v>
      </c>
      <c r="F459" s="184">
        <v>-33.601900000000001</v>
      </c>
      <c r="G459" s="184">
        <v>68.345600000000005</v>
      </c>
      <c r="H459" s="184">
        <v>51.166400000000003</v>
      </c>
      <c r="I459" s="184">
        <v>42.316499999999998</v>
      </c>
      <c r="J459" s="184">
        <v>29.885899999999999</v>
      </c>
      <c r="K459" s="184">
        <v>31.790400000000002</v>
      </c>
      <c r="L459" s="184">
        <v>15.8558</v>
      </c>
      <c r="M459" s="184">
        <v>23.799800000000001</v>
      </c>
      <c r="N459" s="184">
        <v>23.1843</v>
      </c>
      <c r="O459" s="184">
        <v>9.1464999999999996</v>
      </c>
      <c r="P459" s="184">
        <v>9.1598000000000006</v>
      </c>
      <c r="Q459" s="184">
        <v>9.9647000000000006</v>
      </c>
      <c r="R459" s="184">
        <v>14.404199999999999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44413</v>
      </c>
      <c r="E460" s="184">
        <v>28.360099999999999</v>
      </c>
      <c r="F460" s="184">
        <v>-34.459600000000002</v>
      </c>
      <c r="G460" s="184">
        <v>67.555400000000006</v>
      </c>
      <c r="H460" s="184">
        <v>50.363</v>
      </c>
      <c r="I460" s="184">
        <v>41.523000000000003</v>
      </c>
      <c r="J460" s="184">
        <v>29.090599999999998</v>
      </c>
      <c r="K460" s="184">
        <v>30.985800000000001</v>
      </c>
      <c r="L460" s="184">
        <v>15.0593</v>
      </c>
      <c r="M460" s="184">
        <v>22.940899999999999</v>
      </c>
      <c r="N460" s="184">
        <v>22.332000000000001</v>
      </c>
      <c r="O460" s="184">
        <v>8.3874999999999993</v>
      </c>
      <c r="P460" s="184">
        <v>8.4666999999999994</v>
      </c>
      <c r="Q460" s="184">
        <v>9.4984999999999999</v>
      </c>
      <c r="R460" s="184">
        <v>13.614800000000001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44413</v>
      </c>
      <c r="E461" s="184">
        <v>129.05199999999999</v>
      </c>
      <c r="F461" s="184">
        <v>-5.6558000000000002</v>
      </c>
      <c r="G461" s="184">
        <v>32.1389</v>
      </c>
      <c r="H461" s="184">
        <v>66.1631</v>
      </c>
      <c r="I461" s="184">
        <v>48.397799999999997</v>
      </c>
      <c r="J461" s="184">
        <v>34.540999999999997</v>
      </c>
      <c r="K461" s="184">
        <v>45.650599999999997</v>
      </c>
      <c r="L461" s="184">
        <v>31.817599999999999</v>
      </c>
      <c r="M461" s="184">
        <v>39.465800000000002</v>
      </c>
      <c r="N461" s="184">
        <v>38.3416</v>
      </c>
      <c r="O461" s="184">
        <v>18.613600000000002</v>
      </c>
      <c r="P461" s="184">
        <v>14.389799999999999</v>
      </c>
      <c r="Q461" s="184">
        <v>16.235600000000002</v>
      </c>
      <c r="R461" s="184">
        <v>25.202999999999999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44413</v>
      </c>
      <c r="E462" s="184">
        <v>134.785</v>
      </c>
      <c r="F462" s="184">
        <v>-4.8738000000000001</v>
      </c>
      <c r="G462" s="184">
        <v>32.855499999999999</v>
      </c>
      <c r="H462" s="184">
        <v>67.003</v>
      </c>
      <c r="I462" s="184">
        <v>49.251199999999997</v>
      </c>
      <c r="J462" s="184">
        <v>35.371000000000002</v>
      </c>
      <c r="K462" s="184">
        <v>46.561599999999999</v>
      </c>
      <c r="L462" s="184">
        <v>32.686599999999999</v>
      </c>
      <c r="M462" s="184">
        <v>40.371400000000001</v>
      </c>
      <c r="N462" s="184">
        <v>39.262300000000003</v>
      </c>
      <c r="O462" s="184">
        <v>19.378499999999999</v>
      </c>
      <c r="P462" s="184">
        <v>15.2182</v>
      </c>
      <c r="Q462" s="184">
        <v>15.47</v>
      </c>
      <c r="R462" s="184">
        <v>25.872499999999999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44413</v>
      </c>
      <c r="E463" s="184">
        <v>23.135200000000001</v>
      </c>
      <c r="F463" s="184">
        <v>27.788399999999999</v>
      </c>
      <c r="G463" s="184">
        <v>71.944500000000005</v>
      </c>
      <c r="H463" s="184">
        <v>39.307899999999997</v>
      </c>
      <c r="I463" s="184">
        <v>24.352599999999999</v>
      </c>
      <c r="J463" s="184">
        <v>13.8408</v>
      </c>
      <c r="K463" s="184">
        <v>15.706099999999999</v>
      </c>
      <c r="L463" s="184">
        <v>8.5792999999999999</v>
      </c>
      <c r="M463" s="184">
        <v>13.393000000000001</v>
      </c>
      <c r="N463" s="184">
        <v>12.862299999999999</v>
      </c>
      <c r="O463" s="184">
        <v>9.7711000000000006</v>
      </c>
      <c r="P463" s="184">
        <v>8.6065000000000005</v>
      </c>
      <c r="Q463" s="184">
        <v>9.6844000000000001</v>
      </c>
      <c r="R463" s="184">
        <v>11.5853</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44413</v>
      </c>
      <c r="E464" s="184">
        <v>22.932500000000001</v>
      </c>
      <c r="F464" s="184">
        <v>27.3965</v>
      </c>
      <c r="G464" s="184">
        <v>71.5642</v>
      </c>
      <c r="H464" s="184">
        <v>38.919400000000003</v>
      </c>
      <c r="I464" s="184">
        <v>23.979299999999999</v>
      </c>
      <c r="J464" s="184">
        <v>13.465400000000001</v>
      </c>
      <c r="K464" s="184">
        <v>15.3217</v>
      </c>
      <c r="L464" s="184">
        <v>8.1945999999999994</v>
      </c>
      <c r="M464" s="184">
        <v>12.985300000000001</v>
      </c>
      <c r="N464" s="184">
        <v>12.456099999999999</v>
      </c>
      <c r="O464" s="184">
        <v>9.4892000000000003</v>
      </c>
      <c r="P464" s="184">
        <v>8.4015000000000004</v>
      </c>
      <c r="Q464" s="184">
        <v>9.5211000000000006</v>
      </c>
      <c r="R464" s="184">
        <v>11.252599999999999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-10.983163636363635</v>
      </c>
      <c r="G465" s="186">
        <v>31.224729545454537</v>
      </c>
      <c r="H465" s="186">
        <v>31.907961363636357</v>
      </c>
      <c r="I465" s="186">
        <v>22.652079545454548</v>
      </c>
      <c r="J465" s="186">
        <v>16.66661136363636</v>
      </c>
      <c r="K465" s="186">
        <v>21.727009090909089</v>
      </c>
      <c r="L465" s="186">
        <v>15.511331818181818</v>
      </c>
      <c r="M465" s="186">
        <v>20.976652272727275</v>
      </c>
      <c r="N465" s="186">
        <v>19.884097727272732</v>
      </c>
      <c r="O465" s="186">
        <v>9.2217210526315778</v>
      </c>
      <c r="P465" s="186">
        <v>8.7442342105263151</v>
      </c>
      <c r="Q465" s="186">
        <v>9.4694704545454531</v>
      </c>
      <c r="R465" s="186">
        <v>11.96646842105263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-4.9481999999999999</v>
      </c>
      <c r="G466" s="186">
        <v>28.16525</v>
      </c>
      <c r="H466" s="186">
        <v>31.361699999999999</v>
      </c>
      <c r="I466" s="186">
        <v>22.236199999999997</v>
      </c>
      <c r="J466" s="186">
        <v>15.472049999999999</v>
      </c>
      <c r="K466" s="186">
        <v>18.16085</v>
      </c>
      <c r="L466" s="186">
        <v>14</v>
      </c>
      <c r="M466" s="186">
        <v>17.8688</v>
      </c>
      <c r="N466" s="186">
        <v>17.710899999999999</v>
      </c>
      <c r="O466" s="186">
        <v>8.8968500000000006</v>
      </c>
      <c r="P466" s="186">
        <v>8.3153000000000006</v>
      </c>
      <c r="Q466" s="186">
        <v>9.2080500000000001</v>
      </c>
      <c r="R466" s="186">
        <v>10.5837</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44413</v>
      </c>
      <c r="E469" s="184">
        <v>244.4</v>
      </c>
      <c r="F469" s="184">
        <v>0.1065</v>
      </c>
      <c r="G469" s="184">
        <v>-0.2205</v>
      </c>
      <c r="H469" s="184">
        <v>0.47689999999999999</v>
      </c>
      <c r="I469" s="184">
        <v>2.2208999999999999</v>
      </c>
      <c r="J469" s="184">
        <v>3.6339999999999999</v>
      </c>
      <c r="K469" s="184">
        <v>18.7042</v>
      </c>
      <c r="L469" s="184">
        <v>27.584</v>
      </c>
      <c r="M469" s="184">
        <v>47.353200000000001</v>
      </c>
      <c r="N469" s="184">
        <v>55.3324</v>
      </c>
      <c r="O469" s="184">
        <v>11.832800000000001</v>
      </c>
      <c r="P469" s="184">
        <v>11.4269</v>
      </c>
      <c r="Q469" s="184">
        <v>18.863700000000001</v>
      </c>
      <c r="R469" s="184">
        <v>30.095099999999999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44413</v>
      </c>
      <c r="E470" s="184">
        <v>260.43</v>
      </c>
      <c r="F470" s="184">
        <v>0.1115</v>
      </c>
      <c r="G470" s="184">
        <v>-0.21460000000000001</v>
      </c>
      <c r="H470" s="184">
        <v>0.49</v>
      </c>
      <c r="I470" s="184">
        <v>2.2456999999999998</v>
      </c>
      <c r="J470" s="184">
        <v>3.6909000000000001</v>
      </c>
      <c r="K470" s="184">
        <v>18.890699999999999</v>
      </c>
      <c r="L470" s="184">
        <v>27.9754</v>
      </c>
      <c r="M470" s="184">
        <v>48.055700000000002</v>
      </c>
      <c r="N470" s="184">
        <v>56.376800000000003</v>
      </c>
      <c r="O470" s="184">
        <v>12.5823</v>
      </c>
      <c r="P470" s="184">
        <v>12.2286</v>
      </c>
      <c r="Q470" s="184">
        <v>12.3811</v>
      </c>
      <c r="R470" s="184">
        <v>30.946000000000002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44413</v>
      </c>
      <c r="E471" s="184">
        <v>13.047000000000001</v>
      </c>
      <c r="F471" s="184">
        <v>-5.3600000000000002E-2</v>
      </c>
      <c r="G471" s="184">
        <v>0.34610000000000002</v>
      </c>
      <c r="H471" s="184">
        <v>1.5963000000000001</v>
      </c>
      <c r="I471" s="184">
        <v>2.8942999999999999</v>
      </c>
      <c r="J471" s="184">
        <v>4.4428000000000001</v>
      </c>
      <c r="K471" s="184">
        <v>17.901700000000002</v>
      </c>
      <c r="L471" s="184">
        <v>22.151499999999999</v>
      </c>
      <c r="M471" s="184"/>
      <c r="N471" s="184"/>
      <c r="O471" s="184"/>
      <c r="P471" s="184"/>
      <c r="Q471" s="184">
        <v>30.47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44413</v>
      </c>
      <c r="E472" s="184">
        <v>12.91</v>
      </c>
      <c r="F472" s="184">
        <v>-5.4199999999999998E-2</v>
      </c>
      <c r="G472" s="184">
        <v>0.34200000000000003</v>
      </c>
      <c r="H472" s="184">
        <v>1.5656000000000001</v>
      </c>
      <c r="I472" s="184">
        <v>2.8275999999999999</v>
      </c>
      <c r="J472" s="184">
        <v>4.2979000000000003</v>
      </c>
      <c r="K472" s="184">
        <v>17.427700000000002</v>
      </c>
      <c r="L472" s="184">
        <v>21.1524</v>
      </c>
      <c r="M472" s="184"/>
      <c r="N472" s="184"/>
      <c r="O472" s="184"/>
      <c r="P472" s="184"/>
      <c r="Q472" s="184">
        <v>29.1</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44413</v>
      </c>
      <c r="E473" s="184">
        <v>24.13</v>
      </c>
      <c r="F473" s="184">
        <v>8.3000000000000004E-2</v>
      </c>
      <c r="G473" s="184">
        <v>0.66749999999999998</v>
      </c>
      <c r="H473" s="184">
        <v>2.5064000000000002</v>
      </c>
      <c r="I473" s="184">
        <v>3.7403</v>
      </c>
      <c r="J473" s="184">
        <v>5.1874000000000002</v>
      </c>
      <c r="K473" s="184">
        <v>17.649899999999999</v>
      </c>
      <c r="L473" s="184">
        <v>26.600200000000001</v>
      </c>
      <c r="M473" s="184">
        <v>60.119399999999999</v>
      </c>
      <c r="N473" s="184">
        <v>66.184600000000003</v>
      </c>
      <c r="O473" s="184">
        <v>11.3338</v>
      </c>
      <c r="P473" s="184">
        <v>12.764099999999999</v>
      </c>
      <c r="Q473" s="184">
        <v>12.9618</v>
      </c>
      <c r="R473" s="184">
        <v>26.039000000000001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44413</v>
      </c>
      <c r="E474" s="184">
        <v>25.49</v>
      </c>
      <c r="F474" s="184">
        <v>0.1178</v>
      </c>
      <c r="G474" s="184">
        <v>0.6714</v>
      </c>
      <c r="H474" s="184">
        <v>2.5341999999999998</v>
      </c>
      <c r="I474" s="184">
        <v>3.7866</v>
      </c>
      <c r="J474" s="184">
        <v>5.2435999999999998</v>
      </c>
      <c r="K474" s="184">
        <v>17.900099999999998</v>
      </c>
      <c r="L474" s="184">
        <v>27.195599999999999</v>
      </c>
      <c r="M474" s="184">
        <v>61.329099999999997</v>
      </c>
      <c r="N474" s="184">
        <v>67.697400000000002</v>
      </c>
      <c r="O474" s="184">
        <v>12.2608</v>
      </c>
      <c r="P474" s="184">
        <v>13.6485</v>
      </c>
      <c r="Q474" s="184">
        <v>13.821999999999999</v>
      </c>
      <c r="R474" s="184">
        <v>27.134699999999999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44413</v>
      </c>
      <c r="E475" s="184">
        <v>16.48</v>
      </c>
      <c r="F475" s="184">
        <v>-6.0600000000000001E-2</v>
      </c>
      <c r="G475" s="184">
        <v>0.67200000000000004</v>
      </c>
      <c r="H475" s="184">
        <v>2.0432999999999999</v>
      </c>
      <c r="I475" s="184">
        <v>1.7911999999999999</v>
      </c>
      <c r="J475" s="184">
        <v>2.4239000000000002</v>
      </c>
      <c r="K475" s="184">
        <v>12.568300000000001</v>
      </c>
      <c r="L475" s="184">
        <v>14.1274</v>
      </c>
      <c r="M475" s="184">
        <v>33.983699999999999</v>
      </c>
      <c r="N475" s="184">
        <v>44.561399999999999</v>
      </c>
      <c r="O475" s="184"/>
      <c r="P475" s="184"/>
      <c r="Q475" s="184">
        <v>20.965399999999999</v>
      </c>
      <c r="R475" s="184">
        <v>29.631699999999999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44413</v>
      </c>
      <c r="E476" s="184">
        <v>15.9</v>
      </c>
      <c r="F476" s="184">
        <v>0</v>
      </c>
      <c r="G476" s="184">
        <v>0.76049999999999995</v>
      </c>
      <c r="H476" s="184">
        <v>2.0539000000000001</v>
      </c>
      <c r="I476" s="184">
        <v>1.8577999999999999</v>
      </c>
      <c r="J476" s="184">
        <v>2.3824999999999998</v>
      </c>
      <c r="K476" s="184">
        <v>12.3675</v>
      </c>
      <c r="L476" s="184">
        <v>13.6526</v>
      </c>
      <c r="M476" s="184">
        <v>33.054400000000001</v>
      </c>
      <c r="N476" s="184">
        <v>43.243200000000002</v>
      </c>
      <c r="O476" s="184"/>
      <c r="P476" s="184"/>
      <c r="Q476" s="184">
        <v>19.325399999999998</v>
      </c>
      <c r="R476" s="184">
        <v>28.052900000000001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44413</v>
      </c>
      <c r="E477" s="184">
        <v>82.46</v>
      </c>
      <c r="F477" s="184">
        <v>0.25530000000000003</v>
      </c>
      <c r="G477" s="184">
        <v>1.4892000000000001</v>
      </c>
      <c r="H477" s="184">
        <v>2.8948999999999998</v>
      </c>
      <c r="I477" s="184">
        <v>3.3980999999999999</v>
      </c>
      <c r="J477" s="184">
        <v>4.8575999999999997</v>
      </c>
      <c r="K477" s="184">
        <v>14.400700000000001</v>
      </c>
      <c r="L477" s="184">
        <v>18.273099999999999</v>
      </c>
      <c r="M477" s="184">
        <v>43.783799999999999</v>
      </c>
      <c r="N477" s="184">
        <v>53.814599999999999</v>
      </c>
      <c r="O477" s="184">
        <v>14.9764</v>
      </c>
      <c r="P477" s="184">
        <v>16.342300000000002</v>
      </c>
      <c r="Q477" s="184">
        <v>13.3666</v>
      </c>
      <c r="R477" s="184">
        <v>30.304400000000001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44413</v>
      </c>
      <c r="E478" s="184">
        <v>86.22</v>
      </c>
      <c r="F478" s="184">
        <v>0.26750000000000002</v>
      </c>
      <c r="G478" s="184">
        <v>1.4950000000000001</v>
      </c>
      <c r="H478" s="184">
        <v>2.9123999999999999</v>
      </c>
      <c r="I478" s="184">
        <v>3.4308999999999998</v>
      </c>
      <c r="J478" s="184">
        <v>4.9160000000000004</v>
      </c>
      <c r="K478" s="184">
        <v>14.532400000000001</v>
      </c>
      <c r="L478" s="184">
        <v>18.548100000000002</v>
      </c>
      <c r="M478" s="184">
        <v>44.253</v>
      </c>
      <c r="N478" s="184">
        <v>54.543799999999997</v>
      </c>
      <c r="O478" s="184">
        <v>15.673500000000001</v>
      </c>
      <c r="P478" s="184">
        <v>16.928100000000001</v>
      </c>
      <c r="Q478" s="184">
        <v>14.7288</v>
      </c>
      <c r="R478" s="184">
        <v>30.966999999999999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44413</v>
      </c>
      <c r="E479" s="184">
        <v>75.692300000000003</v>
      </c>
      <c r="F479" s="184">
        <v>8.5900000000000004E-2</v>
      </c>
      <c r="G479" s="184">
        <v>0.91300000000000003</v>
      </c>
      <c r="H479" s="184">
        <v>2.2105000000000001</v>
      </c>
      <c r="I479" s="184">
        <v>1.4947999999999999</v>
      </c>
      <c r="J479" s="184">
        <v>2.31</v>
      </c>
      <c r="K479" s="184">
        <v>16.515999999999998</v>
      </c>
      <c r="L479" s="184">
        <v>24.997800000000002</v>
      </c>
      <c r="M479" s="184">
        <v>57.058799999999998</v>
      </c>
      <c r="N479" s="184">
        <v>73.8446</v>
      </c>
      <c r="O479" s="184">
        <v>16.267299999999999</v>
      </c>
      <c r="P479" s="184">
        <v>15.7509</v>
      </c>
      <c r="Q479" s="184">
        <v>14.2164</v>
      </c>
      <c r="R479" s="184">
        <v>32.0886</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44413</v>
      </c>
      <c r="E480" s="184">
        <v>80.290599999999998</v>
      </c>
      <c r="F480" s="184">
        <v>8.7900000000000006E-2</v>
      </c>
      <c r="G480" s="184">
        <v>0.91890000000000005</v>
      </c>
      <c r="H480" s="184">
        <v>2.2242000000000002</v>
      </c>
      <c r="I480" s="184">
        <v>1.522</v>
      </c>
      <c r="J480" s="184">
        <v>2.3706</v>
      </c>
      <c r="K480" s="184">
        <v>16.719899999999999</v>
      </c>
      <c r="L480" s="184">
        <v>25.446000000000002</v>
      </c>
      <c r="M480" s="184">
        <v>57.964700000000001</v>
      </c>
      <c r="N480" s="184">
        <v>75.308899999999994</v>
      </c>
      <c r="O480" s="184">
        <v>17.223800000000001</v>
      </c>
      <c r="P480" s="184">
        <v>16.653500000000001</v>
      </c>
      <c r="Q480" s="184">
        <v>15.434699999999999</v>
      </c>
      <c r="R480" s="184">
        <v>33.319699999999997</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44413</v>
      </c>
      <c r="E481" s="184">
        <v>106.3789</v>
      </c>
      <c r="F481" s="184">
        <v>0.18010000000000001</v>
      </c>
      <c r="G481" s="184">
        <v>0.55500000000000005</v>
      </c>
      <c r="H481" s="184">
        <v>1.8312999999999999</v>
      </c>
      <c r="I481" s="184">
        <v>2.8237000000000001</v>
      </c>
      <c r="J481" s="184">
        <v>4.7949000000000002</v>
      </c>
      <c r="K481" s="184">
        <v>17.215499999999999</v>
      </c>
      <c r="L481" s="184">
        <v>24.35</v>
      </c>
      <c r="M481" s="184">
        <v>47.903799999999997</v>
      </c>
      <c r="N481" s="184">
        <v>54.387099999999997</v>
      </c>
      <c r="O481" s="184">
        <v>15.773199999999999</v>
      </c>
      <c r="P481" s="184">
        <v>15.860900000000001</v>
      </c>
      <c r="Q481" s="184">
        <v>13.8795</v>
      </c>
      <c r="R481" s="184">
        <v>29.7683</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44413</v>
      </c>
      <c r="E482" s="184">
        <v>100.9539</v>
      </c>
      <c r="F482" s="184">
        <v>0.1784</v>
      </c>
      <c r="G482" s="184">
        <v>0.55000000000000004</v>
      </c>
      <c r="H482" s="184">
        <v>1.8198000000000001</v>
      </c>
      <c r="I482" s="184">
        <v>2.8001</v>
      </c>
      <c r="J482" s="184">
        <v>4.7434000000000003</v>
      </c>
      <c r="K482" s="184">
        <v>17.049399999999999</v>
      </c>
      <c r="L482" s="184">
        <v>23.997499999999999</v>
      </c>
      <c r="M482" s="184">
        <v>47.274099999999997</v>
      </c>
      <c r="N482" s="184">
        <v>53.508699999999997</v>
      </c>
      <c r="O482" s="184">
        <v>15.101800000000001</v>
      </c>
      <c r="P482" s="184">
        <v>15.163600000000001</v>
      </c>
      <c r="Q482" s="184">
        <v>15.2715</v>
      </c>
      <c r="R482" s="184">
        <v>29.048300000000001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9.3249999999999986E-2</v>
      </c>
      <c r="G483" s="186">
        <v>0.63896428571428576</v>
      </c>
      <c r="H483" s="186">
        <v>1.9399785714285716</v>
      </c>
      <c r="I483" s="186">
        <v>2.6310000000000002</v>
      </c>
      <c r="J483" s="186">
        <v>3.9496785714285716</v>
      </c>
      <c r="K483" s="186">
        <v>16.417428571428569</v>
      </c>
      <c r="L483" s="186">
        <v>22.575114285714289</v>
      </c>
      <c r="M483" s="186">
        <v>48.511141666666667</v>
      </c>
      <c r="N483" s="186">
        <v>58.233624999999996</v>
      </c>
      <c r="O483" s="186">
        <v>14.302570000000003</v>
      </c>
      <c r="P483" s="186">
        <v>14.676740000000004</v>
      </c>
      <c r="Q483" s="186">
        <v>17.484778571428571</v>
      </c>
      <c r="R483" s="186">
        <v>29.782974999999997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9.7200000000000009E-2</v>
      </c>
      <c r="G484" s="186">
        <v>0.66944999999999999</v>
      </c>
      <c r="H484" s="186">
        <v>2.0486</v>
      </c>
      <c r="I484" s="186">
        <v>2.8119000000000001</v>
      </c>
      <c r="J484" s="186">
        <v>4.3703500000000002</v>
      </c>
      <c r="K484" s="186">
        <v>17.132449999999999</v>
      </c>
      <c r="L484" s="186">
        <v>24.173749999999998</v>
      </c>
      <c r="M484" s="186">
        <v>47.628500000000003</v>
      </c>
      <c r="N484" s="186">
        <v>54.938099999999999</v>
      </c>
      <c r="O484" s="186">
        <v>15.039100000000001</v>
      </c>
      <c r="P484" s="186">
        <v>15.45725</v>
      </c>
      <c r="Q484" s="186">
        <v>15.00015</v>
      </c>
      <c r="R484" s="186">
        <v>29.931699999999999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44413</v>
      </c>
      <c r="E487" s="184">
        <v>36.960099999999997</v>
      </c>
      <c r="F487" s="184">
        <v>5.4322999999999997</v>
      </c>
      <c r="G487" s="184">
        <v>10.2462</v>
      </c>
      <c r="H487" s="184">
        <v>5.7481999999999998</v>
      </c>
      <c r="I487" s="184">
        <v>4.2958999999999996</v>
      </c>
      <c r="J487" s="184">
        <v>6.6539999999999999</v>
      </c>
      <c r="K487" s="184">
        <v>5.7497999999999996</v>
      </c>
      <c r="L487" s="184">
        <v>7.4981</v>
      </c>
      <c r="M487" s="184">
        <v>6.1835000000000004</v>
      </c>
      <c r="N487" s="184">
        <v>6.3559999999999999</v>
      </c>
      <c r="O487" s="184">
        <v>5.8487</v>
      </c>
      <c r="P487" s="184">
        <v>5.2405999999999997</v>
      </c>
      <c r="Q487" s="184">
        <v>7.7648000000000001</v>
      </c>
      <c r="R487" s="184">
        <v>4.0191999999999997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44413</v>
      </c>
      <c r="E488" s="184">
        <v>24.3855</v>
      </c>
      <c r="F488" s="184">
        <v>4.7904</v>
      </c>
      <c r="G488" s="184">
        <v>9.6370000000000005</v>
      </c>
      <c r="H488" s="184">
        <v>5.1368999999999998</v>
      </c>
      <c r="I488" s="184">
        <v>3.6722999999999999</v>
      </c>
      <c r="J488" s="184">
        <v>6.0422000000000002</v>
      </c>
      <c r="K488" s="184">
        <v>5.1936</v>
      </c>
      <c r="L488" s="184">
        <v>6.9789000000000003</v>
      </c>
      <c r="M488" s="184">
        <v>5.6207000000000003</v>
      </c>
      <c r="N488" s="184">
        <v>5.7659000000000002</v>
      </c>
      <c r="O488" s="184">
        <v>5.2514000000000003</v>
      </c>
      <c r="P488" s="184">
        <v>4.6478000000000002</v>
      </c>
      <c r="Q488" s="184">
        <v>7.4946000000000002</v>
      </c>
      <c r="R488" s="184">
        <v>3.4337</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44413</v>
      </c>
      <c r="E489" s="184">
        <v>35.2577</v>
      </c>
      <c r="F489" s="184">
        <v>4.8662999999999998</v>
      </c>
      <c r="G489" s="184">
        <v>9.6699000000000002</v>
      </c>
      <c r="H489" s="184">
        <v>5.1516999999999999</v>
      </c>
      <c r="I489" s="184">
        <v>3.7025000000000001</v>
      </c>
      <c r="J489" s="184">
        <v>6.0519999999999996</v>
      </c>
      <c r="K489" s="184">
        <v>5.1984000000000004</v>
      </c>
      <c r="L489" s="184">
        <v>6.9875999999999996</v>
      </c>
      <c r="M489" s="184">
        <v>5.6313000000000004</v>
      </c>
      <c r="N489" s="184">
        <v>5.7760999999999996</v>
      </c>
      <c r="O489" s="184">
        <v>5.2571000000000003</v>
      </c>
      <c r="P489" s="184">
        <v>4.6509999999999998</v>
      </c>
      <c r="Q489" s="184">
        <v>7.7575000000000003</v>
      </c>
      <c r="R489" s="184">
        <v>3.4413999999999998</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44413</v>
      </c>
      <c r="E490" s="184">
        <v>1.4522999999999999</v>
      </c>
      <c r="F490" s="184">
        <v>0</v>
      </c>
      <c r="G490" s="184">
        <v>0</v>
      </c>
      <c r="H490" s="184">
        <v>0</v>
      </c>
      <c r="I490" s="184">
        <v>0</v>
      </c>
      <c r="J490" s="184">
        <v>0</v>
      </c>
      <c r="K490" s="184">
        <v>0</v>
      </c>
      <c r="L490" s="184">
        <v>0</v>
      </c>
      <c r="M490" s="184">
        <v>0</v>
      </c>
      <c r="N490" s="184">
        <v>0</v>
      </c>
      <c r="O490" s="184"/>
      <c r="P490" s="184"/>
      <c r="Q490" s="184">
        <v>-14.901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44413</v>
      </c>
      <c r="E491" s="184">
        <v>0.96740000000000004</v>
      </c>
      <c r="F491" s="184">
        <v>0</v>
      </c>
      <c r="G491" s="184">
        <v>0</v>
      </c>
      <c r="H491" s="184">
        <v>0</v>
      </c>
      <c r="I491" s="184">
        <v>0</v>
      </c>
      <c r="J491" s="184">
        <v>0</v>
      </c>
      <c r="K491" s="184">
        <v>0</v>
      </c>
      <c r="L491" s="184">
        <v>0</v>
      </c>
      <c r="M491" s="184">
        <v>0</v>
      </c>
      <c r="N491" s="184">
        <v>0</v>
      </c>
      <c r="O491" s="184"/>
      <c r="P491" s="184"/>
      <c r="Q491" s="184">
        <v>-14.8978</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44413</v>
      </c>
      <c r="E492" s="184">
        <v>1.3985000000000001</v>
      </c>
      <c r="F492" s="184">
        <v>0</v>
      </c>
      <c r="G492" s="184">
        <v>0</v>
      </c>
      <c r="H492" s="184">
        <v>0</v>
      </c>
      <c r="I492" s="184">
        <v>0</v>
      </c>
      <c r="J492" s="184">
        <v>0</v>
      </c>
      <c r="K492" s="184">
        <v>0</v>
      </c>
      <c r="L492" s="184">
        <v>0</v>
      </c>
      <c r="M492" s="184">
        <v>0</v>
      </c>
      <c r="N492" s="184">
        <v>0</v>
      </c>
      <c r="O492" s="184"/>
      <c r="P492" s="184"/>
      <c r="Q492" s="184">
        <v>-14.8992</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44413</v>
      </c>
      <c r="E493" s="184">
        <v>25.332799999999999</v>
      </c>
      <c r="F493" s="184">
        <v>23.933299999999999</v>
      </c>
      <c r="G493" s="184">
        <v>21.0242</v>
      </c>
      <c r="H493" s="184">
        <v>11.055999999999999</v>
      </c>
      <c r="I493" s="184">
        <v>2.8641999999999999</v>
      </c>
      <c r="J493" s="184">
        <v>1.2608999999999999</v>
      </c>
      <c r="K493" s="184">
        <v>3.1158000000000001</v>
      </c>
      <c r="L493" s="184">
        <v>6.4588999999999999</v>
      </c>
      <c r="M493" s="184">
        <v>3.1570999999999998</v>
      </c>
      <c r="N493" s="184">
        <v>3.7528000000000001</v>
      </c>
      <c r="O493" s="184">
        <v>10.204800000000001</v>
      </c>
      <c r="P493" s="184">
        <v>8.6813000000000002</v>
      </c>
      <c r="Q493" s="184">
        <v>9.4518000000000004</v>
      </c>
      <c r="R493" s="184">
        <v>8.8267000000000007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44413</v>
      </c>
      <c r="E494" s="184">
        <v>23.383199999999999</v>
      </c>
      <c r="F494" s="184">
        <v>23.585599999999999</v>
      </c>
      <c r="G494" s="184">
        <v>20.587299999999999</v>
      </c>
      <c r="H494" s="184">
        <v>10.6137</v>
      </c>
      <c r="I494" s="184">
        <v>2.4441000000000002</v>
      </c>
      <c r="J494" s="184">
        <v>0.84150000000000003</v>
      </c>
      <c r="K494" s="184">
        <v>2.6920999999999999</v>
      </c>
      <c r="L494" s="184">
        <v>6.0372000000000003</v>
      </c>
      <c r="M494" s="184">
        <v>2.7353000000000001</v>
      </c>
      <c r="N494" s="184">
        <v>3.3233000000000001</v>
      </c>
      <c r="O494" s="184">
        <v>9.5657999999999994</v>
      </c>
      <c r="P494" s="184">
        <v>7.9215999999999998</v>
      </c>
      <c r="Q494" s="184">
        <v>8.6120000000000001</v>
      </c>
      <c r="R494" s="184">
        <v>8.3140000000000001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44413</v>
      </c>
      <c r="E495" s="184">
        <v>18.591000000000001</v>
      </c>
      <c r="F495" s="184">
        <v>10.9979</v>
      </c>
      <c r="G495" s="184">
        <v>10.7423</v>
      </c>
      <c r="H495" s="184">
        <v>8.3714999999999993</v>
      </c>
      <c r="I495" s="184">
        <v>5.1569000000000003</v>
      </c>
      <c r="J495" s="184">
        <v>7.3990999999999998</v>
      </c>
      <c r="K495" s="184">
        <v>3.9506000000000001</v>
      </c>
      <c r="L495" s="184">
        <v>3.9054000000000002</v>
      </c>
      <c r="M495" s="184">
        <v>6.3182</v>
      </c>
      <c r="N495" s="184">
        <v>5.6943000000000001</v>
      </c>
      <c r="O495" s="184">
        <v>4.0582000000000003</v>
      </c>
      <c r="P495" s="184">
        <v>4.8578000000000001</v>
      </c>
      <c r="Q495" s="184">
        <v>7.0484</v>
      </c>
      <c r="R495" s="184">
        <v>6.2507000000000001</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44413</v>
      </c>
      <c r="E496" s="184">
        <v>19.664400000000001</v>
      </c>
      <c r="F496" s="184">
        <v>11.511699999999999</v>
      </c>
      <c r="G496" s="184">
        <v>11.209099999999999</v>
      </c>
      <c r="H496" s="184">
        <v>8.7651000000000003</v>
      </c>
      <c r="I496" s="184">
        <v>5.5404</v>
      </c>
      <c r="J496" s="184">
        <v>7.7689000000000004</v>
      </c>
      <c r="K496" s="184">
        <v>4.2991000000000001</v>
      </c>
      <c r="L496" s="184">
        <v>4.2481</v>
      </c>
      <c r="M496" s="184">
        <v>6.6684999999999999</v>
      </c>
      <c r="N496" s="184">
        <v>6.0457999999999998</v>
      </c>
      <c r="O496" s="184">
        <v>4.47</v>
      </c>
      <c r="P496" s="184">
        <v>5.3800999999999997</v>
      </c>
      <c r="Q496" s="184">
        <v>7.5347999999999997</v>
      </c>
      <c r="R496" s="184">
        <v>6.6325000000000003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44413</v>
      </c>
      <c r="E497" s="184">
        <v>36.1783</v>
      </c>
      <c r="F497" s="184">
        <v>-22.182099999999998</v>
      </c>
      <c r="G497" s="184">
        <v>5.0465999999999998</v>
      </c>
      <c r="H497" s="184">
        <v>6.0747999999999998</v>
      </c>
      <c r="I497" s="184">
        <v>-0.77090000000000003</v>
      </c>
      <c r="J497" s="184">
        <v>1.1402000000000001</v>
      </c>
      <c r="K497" s="184">
        <v>-0.2203</v>
      </c>
      <c r="L497" s="184">
        <v>2.4775999999999998</v>
      </c>
      <c r="M497" s="184">
        <v>0.4662</v>
      </c>
      <c r="N497" s="184">
        <v>1.5580000000000001</v>
      </c>
      <c r="O497" s="184">
        <v>6.5664999999999996</v>
      </c>
      <c r="P497" s="184">
        <v>6.0503</v>
      </c>
      <c r="Q497" s="184">
        <v>7.9169999999999998</v>
      </c>
      <c r="R497" s="184">
        <v>5.1039000000000003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44413</v>
      </c>
      <c r="E498" s="184">
        <v>38.7209</v>
      </c>
      <c r="F498" s="184">
        <v>-20.820499999999999</v>
      </c>
      <c r="G498" s="184">
        <v>6.4134000000000002</v>
      </c>
      <c r="H498" s="184">
        <v>7.4169999999999998</v>
      </c>
      <c r="I498" s="184">
        <v>0.57240000000000002</v>
      </c>
      <c r="J498" s="184">
        <v>2.4773999999999998</v>
      </c>
      <c r="K498" s="184">
        <v>1.1137999999999999</v>
      </c>
      <c r="L498" s="184">
        <v>3.8321000000000001</v>
      </c>
      <c r="M498" s="184">
        <v>1.754</v>
      </c>
      <c r="N498" s="184">
        <v>2.8206000000000002</v>
      </c>
      <c r="O498" s="184">
        <v>7.6768000000000001</v>
      </c>
      <c r="P498" s="184">
        <v>7.0808</v>
      </c>
      <c r="Q498" s="184">
        <v>8.5094999999999992</v>
      </c>
      <c r="R498" s="184">
        <v>6.1905999999999999</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44413</v>
      </c>
      <c r="E499" s="184">
        <v>25.333600000000001</v>
      </c>
      <c r="F499" s="184">
        <v>-21.311</v>
      </c>
      <c r="G499" s="184">
        <v>5.91</v>
      </c>
      <c r="H499" s="184">
        <v>6.9249000000000001</v>
      </c>
      <c r="I499" s="184">
        <v>7.1999999999999995E-2</v>
      </c>
      <c r="J499" s="184">
        <v>1.9785999999999999</v>
      </c>
      <c r="K499" s="184">
        <v>0.61639999999999995</v>
      </c>
      <c r="L499" s="184">
        <v>3.3254999999999999</v>
      </c>
      <c r="M499" s="184">
        <v>1.2454000000000001</v>
      </c>
      <c r="N499" s="184">
        <v>2.3018000000000001</v>
      </c>
      <c r="O499" s="184">
        <v>7.1698000000000004</v>
      </c>
      <c r="P499" s="184">
        <v>6.6287000000000003</v>
      </c>
      <c r="Q499" s="184">
        <v>7.7313000000000001</v>
      </c>
      <c r="R499" s="184">
        <v>5.6612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44413</v>
      </c>
      <c r="E500" s="184">
        <v>25.444800000000001</v>
      </c>
      <c r="F500" s="184">
        <v>0.1434</v>
      </c>
      <c r="G500" s="184">
        <v>7.3681000000000001</v>
      </c>
      <c r="H500" s="184">
        <v>6.0933999999999999</v>
      </c>
      <c r="I500" s="184">
        <v>3.8172000000000001</v>
      </c>
      <c r="J500" s="184">
        <v>4.4824000000000002</v>
      </c>
      <c r="K500" s="184">
        <v>3.2888999999999999</v>
      </c>
      <c r="L500" s="184">
        <v>2.7873000000000001</v>
      </c>
      <c r="M500" s="184">
        <v>2.1511</v>
      </c>
      <c r="N500" s="184">
        <v>2.6435</v>
      </c>
      <c r="O500" s="184">
        <v>8.0601000000000003</v>
      </c>
      <c r="P500" s="184">
        <v>7.2370000000000001</v>
      </c>
      <c r="Q500" s="184">
        <v>8.5536999999999992</v>
      </c>
      <c r="R500" s="184">
        <v>6.1637000000000004</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44413</v>
      </c>
      <c r="E501" s="184">
        <v>24.07</v>
      </c>
      <c r="F501" s="184">
        <v>-0.90980000000000005</v>
      </c>
      <c r="G501" s="184">
        <v>6.2710999999999997</v>
      </c>
      <c r="H501" s="184">
        <v>4.9656000000000002</v>
      </c>
      <c r="I501" s="184">
        <v>2.6890000000000001</v>
      </c>
      <c r="J501" s="184">
        <v>3.3603000000000001</v>
      </c>
      <c r="K501" s="184">
        <v>2.2109999999999999</v>
      </c>
      <c r="L501" s="184">
        <v>1.7322</v>
      </c>
      <c r="M501" s="184">
        <v>1.1287</v>
      </c>
      <c r="N501" s="184">
        <v>1.6543000000000001</v>
      </c>
      <c r="O501" s="184">
        <v>7.1097000000000001</v>
      </c>
      <c r="P501" s="184">
        <v>6.4055999999999997</v>
      </c>
      <c r="Q501" s="184">
        <v>7.4687999999999999</v>
      </c>
      <c r="R501" s="184">
        <v>5.2182000000000004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44413</v>
      </c>
      <c r="E502" s="184">
        <v>2750.4360000000001</v>
      </c>
      <c r="F502" s="184">
        <v>11.1746</v>
      </c>
      <c r="G502" s="184">
        <v>13.8224</v>
      </c>
      <c r="H502" s="184">
        <v>11.8626</v>
      </c>
      <c r="I502" s="184">
        <v>6.8181000000000003</v>
      </c>
      <c r="J502" s="184">
        <v>7.8262999999999998</v>
      </c>
      <c r="K502" s="184">
        <v>2.9601999999999999</v>
      </c>
      <c r="L502" s="184">
        <v>4.8898999999999999</v>
      </c>
      <c r="M502" s="184">
        <v>2.4205000000000001</v>
      </c>
      <c r="N502" s="184">
        <v>3.0855000000000001</v>
      </c>
      <c r="O502" s="184">
        <v>10.074999999999999</v>
      </c>
      <c r="P502" s="184">
        <v>7.6976000000000004</v>
      </c>
      <c r="Q502" s="184">
        <v>8.7787000000000006</v>
      </c>
      <c r="R502" s="184">
        <v>9.2083999999999993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44413</v>
      </c>
      <c r="E503" s="184">
        <v>2647.2620000000002</v>
      </c>
      <c r="F503" s="184">
        <v>10.543799999999999</v>
      </c>
      <c r="G503" s="184">
        <v>13.1982</v>
      </c>
      <c r="H503" s="184">
        <v>11.2455</v>
      </c>
      <c r="I503" s="184">
        <v>6.2035999999999998</v>
      </c>
      <c r="J503" s="184">
        <v>7.2110000000000003</v>
      </c>
      <c r="K503" s="184">
        <v>2.3538000000000001</v>
      </c>
      <c r="L503" s="184">
        <v>4.2508999999999997</v>
      </c>
      <c r="M503" s="184">
        <v>1.7670999999999999</v>
      </c>
      <c r="N503" s="184">
        <v>2.4283000000000001</v>
      </c>
      <c r="O503" s="184">
        <v>9.4062999999999999</v>
      </c>
      <c r="P503" s="184">
        <v>7.1539999999999999</v>
      </c>
      <c r="Q503" s="184">
        <v>7.0694999999999997</v>
      </c>
      <c r="R503" s="184">
        <v>8.5140999999999991</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44413</v>
      </c>
      <c r="E504" s="184">
        <v>71.902000000000001</v>
      </c>
      <c r="F504" s="184">
        <v>11.222200000000001</v>
      </c>
      <c r="G504" s="184">
        <v>12.7041</v>
      </c>
      <c r="H504" s="184">
        <v>9.4009</v>
      </c>
      <c r="I504" s="184">
        <v>10.583500000000001</v>
      </c>
      <c r="J504" s="184">
        <v>-13.7372</v>
      </c>
      <c r="K504" s="184">
        <v>-0.23930000000000001</v>
      </c>
      <c r="L504" s="184">
        <v>9.3423999999999996</v>
      </c>
      <c r="M504" s="184">
        <v>11.2272</v>
      </c>
      <c r="N504" s="184">
        <v>9.2073</v>
      </c>
      <c r="O504" s="184">
        <v>4.7946</v>
      </c>
      <c r="P504" s="184">
        <v>6.2271000000000001</v>
      </c>
      <c r="Q504" s="184">
        <v>8.4079999999999995</v>
      </c>
      <c r="R504" s="184">
        <v>2.8929999999999998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44413</v>
      </c>
      <c r="E505" s="184">
        <v>76.861500000000007</v>
      </c>
      <c r="F505" s="184">
        <v>11.210599999999999</v>
      </c>
      <c r="G505" s="184">
        <v>12.708399999999999</v>
      </c>
      <c r="H505" s="184">
        <v>9.3992000000000004</v>
      </c>
      <c r="I505" s="184">
        <v>10.5817</v>
      </c>
      <c r="J505" s="184">
        <v>-13.738</v>
      </c>
      <c r="K505" s="184">
        <v>-0.2399</v>
      </c>
      <c r="L505" s="184">
        <v>9.5033999999999992</v>
      </c>
      <c r="M505" s="184">
        <v>11.6303</v>
      </c>
      <c r="N505" s="184">
        <v>9.7324000000000002</v>
      </c>
      <c r="O505" s="184">
        <v>5.5838999999999999</v>
      </c>
      <c r="P505" s="184">
        <v>7.0914999999999999</v>
      </c>
      <c r="Q505" s="184">
        <v>8.2186000000000003</v>
      </c>
      <c r="R505" s="184">
        <v>3.5788000000000002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44413</v>
      </c>
      <c r="E512" s="184">
        <v>72.471699999999998</v>
      </c>
      <c r="F512" s="184">
        <v>17.132000000000001</v>
      </c>
      <c r="G512" s="184">
        <v>16.575700000000001</v>
      </c>
      <c r="H512" s="184">
        <v>-0.46039999999999998</v>
      </c>
      <c r="I512" s="184">
        <v>0.53969999999999996</v>
      </c>
      <c r="J512" s="184">
        <v>5.2793000000000001</v>
      </c>
      <c r="K512" s="184">
        <v>24.690300000000001</v>
      </c>
      <c r="L512" s="184">
        <v>14.2163</v>
      </c>
      <c r="M512" s="184">
        <v>10.0815</v>
      </c>
      <c r="N512" s="184">
        <v>9.1227999999999998</v>
      </c>
      <c r="O512" s="184">
        <v>7.1803999999999997</v>
      </c>
      <c r="P512" s="184">
        <v>5.9585999999999997</v>
      </c>
      <c r="Q512" s="184">
        <v>8.4964999999999993</v>
      </c>
      <c r="R512" s="184">
        <v>9.0986999999999991</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44413</v>
      </c>
      <c r="E513" s="184">
        <v>77.076599999999999</v>
      </c>
      <c r="F513" s="184">
        <v>17.766999999999999</v>
      </c>
      <c r="G513" s="184">
        <v>17.198499999999999</v>
      </c>
      <c r="H513" s="184">
        <v>0.15559999999999999</v>
      </c>
      <c r="I513" s="184">
        <v>1.1539999999999999</v>
      </c>
      <c r="J513" s="184">
        <v>5.8845000000000001</v>
      </c>
      <c r="K513" s="184">
        <v>25.313300000000002</v>
      </c>
      <c r="L513" s="184">
        <v>14.709300000000001</v>
      </c>
      <c r="M513" s="184">
        <v>10.6347</v>
      </c>
      <c r="N513" s="184">
        <v>9.7124000000000006</v>
      </c>
      <c r="O513" s="184">
        <v>7.8577000000000004</v>
      </c>
      <c r="P513" s="184">
        <v>6.6302000000000003</v>
      </c>
      <c r="Q513" s="184">
        <v>8.4182000000000006</v>
      </c>
      <c r="R513" s="184">
        <v>9.8155999999999999</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44413</v>
      </c>
      <c r="E514" s="184">
        <v>72.471699999999998</v>
      </c>
      <c r="F514" s="184">
        <v>17.132000000000001</v>
      </c>
      <c r="G514" s="184">
        <v>16.575700000000001</v>
      </c>
      <c r="H514" s="184">
        <v>-0.46039999999999998</v>
      </c>
      <c r="I514" s="184">
        <v>0.53969999999999996</v>
      </c>
      <c r="J514" s="184">
        <v>5.2793000000000001</v>
      </c>
      <c r="K514" s="184">
        <v>24.690300000000001</v>
      </c>
      <c r="L514" s="184">
        <v>14.2163</v>
      </c>
      <c r="M514" s="184">
        <v>10.0815</v>
      </c>
      <c r="N514" s="184">
        <v>9.1227999999999998</v>
      </c>
      <c r="O514" s="184">
        <v>7.1803999999999997</v>
      </c>
      <c r="P514" s="184">
        <v>5.9585999999999997</v>
      </c>
      <c r="Q514" s="184">
        <v>8.4964999999999993</v>
      </c>
      <c r="R514" s="184">
        <v>9.0986999999999991</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44413</v>
      </c>
      <c r="E515" s="184">
        <v>72.471699999999998</v>
      </c>
      <c r="F515" s="184">
        <v>17.132000000000001</v>
      </c>
      <c r="G515" s="184">
        <v>16.575700000000001</v>
      </c>
      <c r="H515" s="184">
        <v>-0.46039999999999998</v>
      </c>
      <c r="I515" s="184">
        <v>0.53969999999999996</v>
      </c>
      <c r="J515" s="184">
        <v>5.2793000000000001</v>
      </c>
      <c r="K515" s="184">
        <v>24.690300000000001</v>
      </c>
      <c r="L515" s="184">
        <v>14.2163</v>
      </c>
      <c r="M515" s="184">
        <v>10.0815</v>
      </c>
      <c r="N515" s="184">
        <v>9.1227999999999998</v>
      </c>
      <c r="O515" s="184">
        <v>7.1803999999999997</v>
      </c>
      <c r="P515" s="184">
        <v>5.9585999999999997</v>
      </c>
      <c r="Q515" s="184">
        <v>8.4964999999999993</v>
      </c>
      <c r="R515" s="184">
        <v>9.0986999999999991</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44413</v>
      </c>
      <c r="E516" s="184">
        <v>28.4679</v>
      </c>
      <c r="F516" s="184">
        <v>2.4361999999999999</v>
      </c>
      <c r="G516" s="184">
        <v>6.7991999999999999</v>
      </c>
      <c r="H516" s="184">
        <v>8.7148000000000003</v>
      </c>
      <c r="I516" s="184">
        <v>2.8330000000000002</v>
      </c>
      <c r="J516" s="184">
        <v>3.7092000000000001</v>
      </c>
      <c r="K516" s="184">
        <v>1.8213999999999999</v>
      </c>
      <c r="L516" s="184">
        <v>3.1029</v>
      </c>
      <c r="M516" s="184">
        <v>1.5132000000000001</v>
      </c>
      <c r="N516" s="184">
        <v>2.0434999999999999</v>
      </c>
      <c r="O516" s="184">
        <v>7.7022000000000004</v>
      </c>
      <c r="P516" s="184">
        <v>6.0122999999999998</v>
      </c>
      <c r="Q516" s="184">
        <v>7.85</v>
      </c>
      <c r="R516" s="184">
        <v>5.2214</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44413</v>
      </c>
      <c r="E517" s="184">
        <v>30.405899999999999</v>
      </c>
      <c r="F517" s="184">
        <v>3.2414000000000001</v>
      </c>
      <c r="G517" s="184">
        <v>7.5674000000000001</v>
      </c>
      <c r="H517" s="184">
        <v>9.5006000000000004</v>
      </c>
      <c r="I517" s="184">
        <v>3.6149</v>
      </c>
      <c r="J517" s="184">
        <v>4.4973999999999998</v>
      </c>
      <c r="K517" s="184">
        <v>2.6110000000000002</v>
      </c>
      <c r="L517" s="184">
        <v>3.9035000000000002</v>
      </c>
      <c r="M517" s="184">
        <v>2.3108</v>
      </c>
      <c r="N517" s="184">
        <v>2.8481000000000001</v>
      </c>
      <c r="O517" s="184">
        <v>8.5361999999999991</v>
      </c>
      <c r="P517" s="184">
        <v>6.8224999999999998</v>
      </c>
      <c r="Q517" s="184">
        <v>7.6986999999999997</v>
      </c>
      <c r="R517" s="184">
        <v>6.0472000000000001</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44413</v>
      </c>
      <c r="E518" s="184">
        <v>27.365500000000001</v>
      </c>
      <c r="F518" s="184">
        <v>2.1341999999999999</v>
      </c>
      <c r="G518" s="184">
        <v>6.5391000000000004</v>
      </c>
      <c r="H518" s="184">
        <v>8.4738000000000007</v>
      </c>
      <c r="I518" s="184">
        <v>2.5749</v>
      </c>
      <c r="J518" s="184">
        <v>3.4565000000000001</v>
      </c>
      <c r="K518" s="184">
        <v>1.5720000000000001</v>
      </c>
      <c r="L518" s="184">
        <v>2.8525999999999998</v>
      </c>
      <c r="M518" s="184">
        <v>1.2645</v>
      </c>
      <c r="N518" s="184">
        <v>1.7925</v>
      </c>
      <c r="O518" s="184">
        <v>7.4386000000000001</v>
      </c>
      <c r="P518" s="184">
        <v>5.7496999999999998</v>
      </c>
      <c r="Q518" s="184">
        <v>7.5427</v>
      </c>
      <c r="R518" s="184">
        <v>4.9665999999999997</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44413</v>
      </c>
      <c r="E519" s="184">
        <v>28.519400000000001</v>
      </c>
      <c r="F519" s="184">
        <v>7.6806000000000001</v>
      </c>
      <c r="G519" s="184">
        <v>9.9054000000000002</v>
      </c>
      <c r="H519" s="184">
        <v>8.9375</v>
      </c>
      <c r="I519" s="184">
        <v>4.9367000000000001</v>
      </c>
      <c r="J519" s="184">
        <v>4.7752999999999997</v>
      </c>
      <c r="K519" s="184">
        <v>4.3655999999999997</v>
      </c>
      <c r="L519" s="184">
        <v>5.6016000000000004</v>
      </c>
      <c r="M519" s="184">
        <v>4.5609000000000002</v>
      </c>
      <c r="N519" s="184">
        <v>5.3281999999999998</v>
      </c>
      <c r="O519" s="184">
        <v>9.1672999999999991</v>
      </c>
      <c r="P519" s="184">
        <v>8.3533000000000008</v>
      </c>
      <c r="Q519" s="184">
        <v>9.4997000000000007</v>
      </c>
      <c r="R519" s="184">
        <v>8.7504000000000008</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44413</v>
      </c>
      <c r="E520" s="184">
        <v>29.9405</v>
      </c>
      <c r="F520" s="184">
        <v>8.5356000000000005</v>
      </c>
      <c r="G520" s="184">
        <v>10.737399999999999</v>
      </c>
      <c r="H520" s="184">
        <v>9.7360000000000007</v>
      </c>
      <c r="I520" s="184">
        <v>5.7336</v>
      </c>
      <c r="J520" s="184">
        <v>5.5711000000000004</v>
      </c>
      <c r="K520" s="184">
        <v>5.1666999999999996</v>
      </c>
      <c r="L520" s="184">
        <v>6.4143999999999997</v>
      </c>
      <c r="M520" s="184">
        <v>5.3704000000000001</v>
      </c>
      <c r="N520" s="184">
        <v>6.1376999999999997</v>
      </c>
      <c r="O520" s="184">
        <v>9.9375999999999998</v>
      </c>
      <c r="P520" s="184">
        <v>9.1153999999999993</v>
      </c>
      <c r="Q520" s="184">
        <v>10.669600000000001</v>
      </c>
      <c r="R520" s="184">
        <v>9.5219000000000005</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44413</v>
      </c>
      <c r="E521" s="184">
        <v>17.5547</v>
      </c>
      <c r="F521" s="184">
        <v>-13.717700000000001</v>
      </c>
      <c r="G521" s="184">
        <v>10.474399999999999</v>
      </c>
      <c r="H521" s="184">
        <v>-1.1879</v>
      </c>
      <c r="I521" s="184">
        <v>-1.8254999999999999</v>
      </c>
      <c r="J521" s="184">
        <v>6.42</v>
      </c>
      <c r="K521" s="184">
        <v>3.5802</v>
      </c>
      <c r="L521" s="184">
        <v>4.7815000000000003</v>
      </c>
      <c r="M521" s="184">
        <v>4.6425000000000001</v>
      </c>
      <c r="N521" s="184">
        <v>4.6753999999999998</v>
      </c>
      <c r="O521" s="184">
        <v>6.9974999999999996</v>
      </c>
      <c r="P521" s="184">
        <v>5.1942000000000004</v>
      </c>
      <c r="Q521" s="184">
        <v>6.1288999999999998</v>
      </c>
      <c r="R521" s="184">
        <v>6.7634999999999996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44413</v>
      </c>
      <c r="E522" s="184">
        <v>18.8169</v>
      </c>
      <c r="F522" s="184">
        <v>-12.9917</v>
      </c>
      <c r="G522" s="184">
        <v>11.196199999999999</v>
      </c>
      <c r="H522" s="184">
        <v>-0.47099999999999997</v>
      </c>
      <c r="I522" s="184">
        <v>-1.0941000000000001</v>
      </c>
      <c r="J522" s="184">
        <v>7.1703999999999999</v>
      </c>
      <c r="K522" s="184">
        <v>4.3353999999999999</v>
      </c>
      <c r="L522" s="184">
        <v>5.5385999999999997</v>
      </c>
      <c r="M522" s="184">
        <v>5.4016000000000002</v>
      </c>
      <c r="N522" s="184">
        <v>5.4569999999999999</v>
      </c>
      <c r="O522" s="184">
        <v>7.9353999999999996</v>
      </c>
      <c r="P522" s="184">
        <v>6.3239999999999998</v>
      </c>
      <c r="Q522" s="184">
        <v>6.6243999999999996</v>
      </c>
      <c r="R522" s="184">
        <v>7.5810000000000004</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44413</v>
      </c>
      <c r="E523" s="184">
        <v>29.536100000000001</v>
      </c>
      <c r="F523" s="184">
        <v>10.7544</v>
      </c>
      <c r="G523" s="184">
        <v>13.319800000000001</v>
      </c>
      <c r="H523" s="184">
        <v>8.2396999999999991</v>
      </c>
      <c r="I523" s="184">
        <v>3.6240999999999999</v>
      </c>
      <c r="J523" s="184">
        <v>7.7685000000000004</v>
      </c>
      <c r="K523" s="184">
        <v>4.8444000000000003</v>
      </c>
      <c r="L523" s="184">
        <v>4.8788</v>
      </c>
      <c r="M523" s="184">
        <v>2.7181000000000002</v>
      </c>
      <c r="N523" s="184">
        <v>3.3247</v>
      </c>
      <c r="O523" s="184">
        <v>10.5558</v>
      </c>
      <c r="P523" s="184">
        <v>8.8332999999999995</v>
      </c>
      <c r="Q523" s="184">
        <v>9.3893000000000004</v>
      </c>
      <c r="R523" s="184">
        <v>8.4231999999999996</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44413</v>
      </c>
      <c r="E524" s="184">
        <v>27.485099999999999</v>
      </c>
      <c r="F524" s="184">
        <v>9.8298000000000005</v>
      </c>
      <c r="G524" s="184">
        <v>12.4072</v>
      </c>
      <c r="H524" s="184">
        <v>7.3522999999999996</v>
      </c>
      <c r="I524" s="184">
        <v>2.7442000000000002</v>
      </c>
      <c r="J524" s="184">
        <v>6.8856000000000002</v>
      </c>
      <c r="K524" s="184">
        <v>3.9596</v>
      </c>
      <c r="L524" s="184">
        <v>3.9405999999999999</v>
      </c>
      <c r="M524" s="184">
        <v>1.8013999999999999</v>
      </c>
      <c r="N524" s="184">
        <v>2.4237000000000002</v>
      </c>
      <c r="O524" s="184">
        <v>9.6969999999999992</v>
      </c>
      <c r="P524" s="184">
        <v>7.9798999999999998</v>
      </c>
      <c r="Q524" s="184">
        <v>8.2967999999999993</v>
      </c>
      <c r="R524" s="184">
        <v>7.5335000000000001</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44413</v>
      </c>
      <c r="E525" s="184">
        <v>18.170999999999999</v>
      </c>
      <c r="F525" s="184">
        <v>13.8653</v>
      </c>
      <c r="G525" s="184">
        <v>19.1126</v>
      </c>
      <c r="H525" s="184">
        <v>15.0511</v>
      </c>
      <c r="I525" s="184">
        <v>13.354100000000001</v>
      </c>
      <c r="J525" s="184">
        <v>13.812799999999999</v>
      </c>
      <c r="K525" s="184">
        <v>8.5287000000000006</v>
      </c>
      <c r="L525" s="184">
        <v>8.7661999999999995</v>
      </c>
      <c r="M525" s="184">
        <v>6.8808999999999996</v>
      </c>
      <c r="N525" s="184">
        <v>7.1561000000000003</v>
      </c>
      <c r="O525" s="184">
        <v>7.9229000000000003</v>
      </c>
      <c r="P525" s="184">
        <v>7.5486000000000004</v>
      </c>
      <c r="Q525" s="184">
        <v>7.6318999999999999</v>
      </c>
      <c r="R525" s="184">
        <v>7.875</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44413</v>
      </c>
      <c r="E526" s="184">
        <v>17.392700000000001</v>
      </c>
      <c r="F526" s="184">
        <v>13.4359</v>
      </c>
      <c r="G526" s="184">
        <v>18.846399999999999</v>
      </c>
      <c r="H526" s="184">
        <v>14.7919</v>
      </c>
      <c r="I526" s="184">
        <v>13.0916</v>
      </c>
      <c r="J526" s="184">
        <v>13.558199999999999</v>
      </c>
      <c r="K526" s="184">
        <v>8.2713000000000001</v>
      </c>
      <c r="L526" s="184">
        <v>8.4463000000000008</v>
      </c>
      <c r="M526" s="184">
        <v>6.4909999999999997</v>
      </c>
      <c r="N526" s="184">
        <v>6.7240000000000002</v>
      </c>
      <c r="O526" s="184">
        <v>7.3132000000000001</v>
      </c>
      <c r="P526" s="184">
        <v>6.9452999999999996</v>
      </c>
      <c r="Q526" s="184">
        <v>7.0532000000000004</v>
      </c>
      <c r="R526" s="184">
        <v>7.3102999999999998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44413</v>
      </c>
      <c r="E527" s="184">
        <v>1221.2755</v>
      </c>
      <c r="F527" s="184">
        <v>15.3683</v>
      </c>
      <c r="G527" s="184">
        <v>11.5762</v>
      </c>
      <c r="H527" s="184">
        <v>7.8939000000000004</v>
      </c>
      <c r="I527" s="184">
        <v>7.6365999999999996</v>
      </c>
      <c r="J527" s="184">
        <v>10.4047</v>
      </c>
      <c r="K527" s="184">
        <v>4.9429999999999996</v>
      </c>
      <c r="L527" s="184">
        <v>5.6388999999999996</v>
      </c>
      <c r="M527" s="184">
        <v>4.8059000000000003</v>
      </c>
      <c r="N527" s="184">
        <v>5.1306000000000003</v>
      </c>
      <c r="O527" s="184"/>
      <c r="P527" s="184"/>
      <c r="Q527" s="184">
        <v>7.7704000000000004</v>
      </c>
      <c r="R527" s="184">
        <v>6.4077000000000002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44413</v>
      </c>
      <c r="E528" s="184">
        <v>1204.5263</v>
      </c>
      <c r="F528" s="184">
        <v>14.854200000000001</v>
      </c>
      <c r="G528" s="184">
        <v>11.0633</v>
      </c>
      <c r="H528" s="184">
        <v>7.3787000000000003</v>
      </c>
      <c r="I528" s="184">
        <v>7.1208</v>
      </c>
      <c r="J528" s="184">
        <v>9.8797999999999995</v>
      </c>
      <c r="K528" s="184">
        <v>4.4173999999999998</v>
      </c>
      <c r="L528" s="184">
        <v>5.1064999999999996</v>
      </c>
      <c r="M528" s="184">
        <v>4.2725</v>
      </c>
      <c r="N528" s="184">
        <v>4.5867000000000004</v>
      </c>
      <c r="O528" s="184"/>
      <c r="P528" s="184"/>
      <c r="Q528" s="184">
        <v>7.2146999999999997</v>
      </c>
      <c r="R528" s="184">
        <v>5.8554000000000004</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44413</v>
      </c>
      <c r="E529" s="184">
        <v>34.438000000000002</v>
      </c>
      <c r="F529" s="184">
        <v>10.495799999999999</v>
      </c>
      <c r="G529" s="184">
        <v>8.3788</v>
      </c>
      <c r="H529" s="184">
        <v>7.6422999999999996</v>
      </c>
      <c r="I529" s="184">
        <v>6.2911000000000001</v>
      </c>
      <c r="J529" s="184">
        <v>7.7154999999999996</v>
      </c>
      <c r="K529" s="184">
        <v>3.6436000000000002</v>
      </c>
      <c r="L529" s="184">
        <v>5.2356999999999996</v>
      </c>
      <c r="M529" s="184">
        <v>3.7378</v>
      </c>
      <c r="N529" s="184">
        <v>4.1993999999999998</v>
      </c>
      <c r="O529" s="184">
        <v>6.7393999999999998</v>
      </c>
      <c r="P529" s="184">
        <v>7.3045</v>
      </c>
      <c r="Q529" s="184">
        <v>8.0927000000000007</v>
      </c>
      <c r="R529" s="184">
        <v>6.2385000000000002</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44413</v>
      </c>
      <c r="E530" s="184">
        <v>32.823599999999999</v>
      </c>
      <c r="F530" s="184">
        <v>9.7882999999999996</v>
      </c>
      <c r="G530" s="184">
        <v>7.6776999999999997</v>
      </c>
      <c r="H530" s="184">
        <v>6.9195000000000002</v>
      </c>
      <c r="I530" s="184">
        <v>5.5639000000000003</v>
      </c>
      <c r="J530" s="184">
        <v>6.9821999999999997</v>
      </c>
      <c r="K530" s="184">
        <v>2.9087999999999998</v>
      </c>
      <c r="L530" s="184">
        <v>4.4885999999999999</v>
      </c>
      <c r="M530" s="184">
        <v>2.99</v>
      </c>
      <c r="N530" s="184">
        <v>3.4413999999999998</v>
      </c>
      <c r="O530" s="184">
        <v>6.0876000000000001</v>
      </c>
      <c r="P530" s="184">
        <v>6.6742999999999997</v>
      </c>
      <c r="Q530" s="184">
        <v>6.7770000000000001</v>
      </c>
      <c r="R530" s="184">
        <v>5.5297000000000001</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44413</v>
      </c>
      <c r="E531" s="184">
        <v>31.1816</v>
      </c>
      <c r="F531" s="184">
        <v>-4.2134999999999998</v>
      </c>
      <c r="G531" s="184">
        <v>10.2706</v>
      </c>
      <c r="H531" s="184">
        <v>8.3745999999999992</v>
      </c>
      <c r="I531" s="184">
        <v>8.4890000000000008</v>
      </c>
      <c r="J531" s="184">
        <v>5.8209999999999997</v>
      </c>
      <c r="K531" s="184">
        <v>5.1319999999999997</v>
      </c>
      <c r="L531" s="184">
        <v>5.3754</v>
      </c>
      <c r="M531" s="184">
        <v>3.4939</v>
      </c>
      <c r="N531" s="184">
        <v>4.9044999999999996</v>
      </c>
      <c r="O531" s="184">
        <v>10.073399999999999</v>
      </c>
      <c r="P531" s="184">
        <v>9.0007999999999999</v>
      </c>
      <c r="Q531" s="184">
        <v>9.5859000000000005</v>
      </c>
      <c r="R531" s="184">
        <v>8.2653999999999996</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44413</v>
      </c>
      <c r="E532" s="184">
        <v>29.5457</v>
      </c>
      <c r="F532" s="184">
        <v>-5.0643000000000002</v>
      </c>
      <c r="G532" s="184">
        <v>9.5198</v>
      </c>
      <c r="H532" s="184">
        <v>7.6352000000000002</v>
      </c>
      <c r="I532" s="184">
        <v>7.7529000000000003</v>
      </c>
      <c r="J532" s="184">
        <v>5.0829000000000004</v>
      </c>
      <c r="K532" s="184">
        <v>4.3837999999999999</v>
      </c>
      <c r="L532" s="184">
        <v>4.6189999999999998</v>
      </c>
      <c r="M532" s="184">
        <v>2.7473000000000001</v>
      </c>
      <c r="N532" s="184">
        <v>4.1521999999999997</v>
      </c>
      <c r="O532" s="184">
        <v>9.3409999999999993</v>
      </c>
      <c r="P532" s="184">
        <v>8.3263999999999996</v>
      </c>
      <c r="Q532" s="184">
        <v>8.5533000000000001</v>
      </c>
      <c r="R532" s="184">
        <v>7.5266999999999999</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44413</v>
      </c>
      <c r="E533" s="184">
        <v>25.009699999999999</v>
      </c>
      <c r="F533" s="184">
        <v>14.0159</v>
      </c>
      <c r="G533" s="184">
        <v>11.6379</v>
      </c>
      <c r="H533" s="184">
        <v>11.261900000000001</v>
      </c>
      <c r="I533" s="184">
        <v>5.1703999999999999</v>
      </c>
      <c r="J533" s="184">
        <v>7.5620000000000003</v>
      </c>
      <c r="K533" s="184">
        <v>4.5439999999999996</v>
      </c>
      <c r="L533" s="184">
        <v>3.6480999999999999</v>
      </c>
      <c r="M533" s="184">
        <v>2.1002999999999998</v>
      </c>
      <c r="N533" s="184">
        <v>3.0253000000000001</v>
      </c>
      <c r="O533" s="184">
        <v>8.7993000000000006</v>
      </c>
      <c r="P533" s="184">
        <v>7.7792000000000003</v>
      </c>
      <c r="Q533" s="184">
        <v>8.8461999999999996</v>
      </c>
      <c r="R533" s="184">
        <v>6.9912000000000001</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44413</v>
      </c>
      <c r="E534" s="184">
        <v>23.635899999999999</v>
      </c>
      <c r="F534" s="184">
        <v>13.44</v>
      </c>
      <c r="G534" s="184">
        <v>10.922599999999999</v>
      </c>
      <c r="H534" s="184">
        <v>10.5443</v>
      </c>
      <c r="I534" s="184">
        <v>4.4528999999999996</v>
      </c>
      <c r="J534" s="184">
        <v>6.8391999999999999</v>
      </c>
      <c r="K534" s="184">
        <v>3.8182</v>
      </c>
      <c r="L534" s="184">
        <v>2.9167999999999998</v>
      </c>
      <c r="M534" s="184">
        <v>1.3795999999999999</v>
      </c>
      <c r="N534" s="184">
        <v>2.3083999999999998</v>
      </c>
      <c r="O534" s="184">
        <v>8.0251999999999999</v>
      </c>
      <c r="P534" s="184">
        <v>6.9447999999999999</v>
      </c>
      <c r="Q534" s="184">
        <v>5.9255000000000004</v>
      </c>
      <c r="R534" s="184">
        <v>6.2556000000000003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44413</v>
      </c>
      <c r="E535" s="184">
        <v>12.133100000000001</v>
      </c>
      <c r="F535" s="184">
        <v>10.8331</v>
      </c>
      <c r="G535" s="184">
        <v>11.1409</v>
      </c>
      <c r="H535" s="184">
        <v>7.4023000000000003</v>
      </c>
      <c r="I535" s="184">
        <v>3.8519999999999999</v>
      </c>
      <c r="J535" s="184">
        <v>5.2343000000000002</v>
      </c>
      <c r="K535" s="184">
        <v>3.7130999999999998</v>
      </c>
      <c r="L535" s="184">
        <v>4.3413000000000004</v>
      </c>
      <c r="M535" s="184">
        <v>3.8546</v>
      </c>
      <c r="N535" s="184">
        <v>4.6479999999999997</v>
      </c>
      <c r="O535" s="184"/>
      <c r="P535" s="184"/>
      <c r="Q535" s="184">
        <v>6.7464000000000004</v>
      </c>
      <c r="R535" s="184">
        <v>6.1050000000000004</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44413</v>
      </c>
      <c r="E536" s="184">
        <v>11.742599999999999</v>
      </c>
      <c r="F536" s="184">
        <v>9.6384000000000007</v>
      </c>
      <c r="G536" s="184">
        <v>10.0586</v>
      </c>
      <c r="H536" s="184">
        <v>6.3131000000000004</v>
      </c>
      <c r="I536" s="184">
        <v>2.7559999999999998</v>
      </c>
      <c r="J536" s="184">
        <v>4.1355000000000004</v>
      </c>
      <c r="K536" s="184">
        <v>2.605</v>
      </c>
      <c r="L536" s="184">
        <v>3.2437999999999998</v>
      </c>
      <c r="M536" s="184">
        <v>2.76</v>
      </c>
      <c r="N536" s="184">
        <v>3.5284</v>
      </c>
      <c r="O536" s="184"/>
      <c r="P536" s="184"/>
      <c r="Q536" s="184">
        <v>5.5736999999999997</v>
      </c>
      <c r="R536" s="184">
        <v>4.9372999999999996</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44413</v>
      </c>
      <c r="E537" s="184">
        <v>14.0784</v>
      </c>
      <c r="F537" s="184">
        <v>4.6673</v>
      </c>
      <c r="G537" s="184">
        <v>10.1196</v>
      </c>
      <c r="H537" s="184">
        <v>8.4210999999999991</v>
      </c>
      <c r="I537" s="184">
        <v>4.6750999999999996</v>
      </c>
      <c r="J537" s="184">
        <v>6.7796000000000003</v>
      </c>
      <c r="K537" s="184">
        <v>3.5341</v>
      </c>
      <c r="L537" s="184">
        <v>4.944</v>
      </c>
      <c r="M537" s="184">
        <v>3.1753</v>
      </c>
      <c r="N537" s="184">
        <v>3.3466999999999998</v>
      </c>
      <c r="O537" s="184">
        <v>9.7822999999999993</v>
      </c>
      <c r="P537" s="184"/>
      <c r="Q537" s="184">
        <v>8.1420999999999992</v>
      </c>
      <c r="R537" s="184">
        <v>7.2374000000000001</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44413</v>
      </c>
      <c r="E538" s="184">
        <v>13.348800000000001</v>
      </c>
      <c r="F538" s="184">
        <v>3.5550000000000002</v>
      </c>
      <c r="G538" s="184">
        <v>9.2125000000000004</v>
      </c>
      <c r="H538" s="184">
        <v>7.4322999999999997</v>
      </c>
      <c r="I538" s="184">
        <v>3.7162000000000002</v>
      </c>
      <c r="J538" s="184">
        <v>5.8236999999999997</v>
      </c>
      <c r="K538" s="184">
        <v>2.5756000000000001</v>
      </c>
      <c r="L538" s="184">
        <v>3.9634</v>
      </c>
      <c r="M538" s="184">
        <v>2.2021000000000002</v>
      </c>
      <c r="N538" s="184">
        <v>2.3759000000000001</v>
      </c>
      <c r="O538" s="184">
        <v>8.5919000000000008</v>
      </c>
      <c r="P538" s="184"/>
      <c r="Q538" s="184">
        <v>6.8331999999999997</v>
      </c>
      <c r="R538" s="184">
        <v>6.2000999999999999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44413</v>
      </c>
      <c r="E539" s="184">
        <v>29.158100000000001</v>
      </c>
      <c r="F539" s="184">
        <v>7.5122999999999998</v>
      </c>
      <c r="G539" s="184">
        <v>11.109400000000001</v>
      </c>
      <c r="H539" s="184">
        <v>8.0418000000000003</v>
      </c>
      <c r="I539" s="184">
        <v>2.8374999999999999</v>
      </c>
      <c r="J539" s="184">
        <v>-3.9119000000000002</v>
      </c>
      <c r="K539" s="184">
        <v>1.1093</v>
      </c>
      <c r="L539" s="184">
        <v>3.1995</v>
      </c>
      <c r="M539" s="184">
        <v>1.1912</v>
      </c>
      <c r="N539" s="184">
        <v>2.0952999999999999</v>
      </c>
      <c r="O539" s="184">
        <v>7.9055</v>
      </c>
      <c r="P539" s="184">
        <v>6.5316000000000001</v>
      </c>
      <c r="Q539" s="184">
        <v>6.6050000000000004</v>
      </c>
      <c r="R539" s="184">
        <v>6.0487000000000002</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44413</v>
      </c>
      <c r="E540" s="184">
        <v>30.795200000000001</v>
      </c>
      <c r="F540" s="184">
        <v>7.9428999999999998</v>
      </c>
      <c r="G540" s="184">
        <v>11.5474</v>
      </c>
      <c r="H540" s="184">
        <v>8.4627999999999997</v>
      </c>
      <c r="I540" s="184">
        <v>3.2549999999999999</v>
      </c>
      <c r="J540" s="184">
        <v>-3.5032000000000001</v>
      </c>
      <c r="K540" s="184">
        <v>1.5208999999999999</v>
      </c>
      <c r="L540" s="184">
        <v>3.6202999999999999</v>
      </c>
      <c r="M540" s="184">
        <v>1.6196999999999999</v>
      </c>
      <c r="N540" s="184">
        <v>2.5333999999999999</v>
      </c>
      <c r="O540" s="184">
        <v>8.5449999999999999</v>
      </c>
      <c r="P540" s="184">
        <v>7.1878000000000002</v>
      </c>
      <c r="Q540" s="184">
        <v>8.4015000000000004</v>
      </c>
      <c r="R540" s="184">
        <v>6.6044999999999998</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44413</v>
      </c>
      <c r="E541" s="184">
        <v>2112.2282</v>
      </c>
      <c r="F541" s="184">
        <v>9.2835999999999999</v>
      </c>
      <c r="G541" s="184">
        <v>10.824199999999999</v>
      </c>
      <c r="H541" s="184">
        <v>6.3396999999999997</v>
      </c>
      <c r="I541" s="184">
        <v>5.0568</v>
      </c>
      <c r="J541" s="184">
        <v>5.1750999999999996</v>
      </c>
      <c r="K541" s="184">
        <v>2.8412999999999999</v>
      </c>
      <c r="L541" s="184">
        <v>3.9988000000000001</v>
      </c>
      <c r="M541" s="184">
        <v>2.1776</v>
      </c>
      <c r="N541" s="184">
        <v>3.1055999999999999</v>
      </c>
      <c r="O541" s="184">
        <v>8.4106000000000005</v>
      </c>
      <c r="P541" s="184">
        <v>7.6238000000000001</v>
      </c>
      <c r="Q541" s="184">
        <v>8.1268999999999991</v>
      </c>
      <c r="R541" s="184">
        <v>6.2257999999999996</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44413</v>
      </c>
      <c r="E542" s="184">
        <v>2284.8953999999999</v>
      </c>
      <c r="F542" s="184">
        <v>10.153</v>
      </c>
      <c r="G542" s="184">
        <v>11.6944</v>
      </c>
      <c r="H542" s="184">
        <v>7.2093999999999996</v>
      </c>
      <c r="I542" s="184">
        <v>6.1003999999999996</v>
      </c>
      <c r="J542" s="184">
        <v>6.3164999999999996</v>
      </c>
      <c r="K542" s="184">
        <v>4.0366999999999997</v>
      </c>
      <c r="L542" s="184">
        <v>5.2236000000000002</v>
      </c>
      <c r="M542" s="184">
        <v>3.3714</v>
      </c>
      <c r="N542" s="184">
        <v>4.2449000000000003</v>
      </c>
      <c r="O542" s="184">
        <v>9.3772000000000002</v>
      </c>
      <c r="P542" s="184">
        <v>8.7138000000000009</v>
      </c>
      <c r="Q542" s="184">
        <v>8.9396000000000004</v>
      </c>
      <c r="R542" s="184">
        <v>7.2291999999999996</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44413</v>
      </c>
      <c r="E547" s="184">
        <v>16.612200000000001</v>
      </c>
      <c r="F547" s="184">
        <v>0</v>
      </c>
      <c r="G547" s="184">
        <v>9.0884999999999998</v>
      </c>
      <c r="H547" s="184">
        <v>8.2051999999999996</v>
      </c>
      <c r="I547" s="184">
        <v>6.7028999999999996</v>
      </c>
      <c r="J547" s="184">
        <v>6.7146999999999997</v>
      </c>
      <c r="K547" s="184">
        <v>2.6082999999999998</v>
      </c>
      <c r="L547" s="184">
        <v>4.2629000000000001</v>
      </c>
      <c r="M547" s="184">
        <v>3.3376000000000001</v>
      </c>
      <c r="N547" s="184">
        <v>4.3959000000000001</v>
      </c>
      <c r="O547" s="184">
        <v>8.5103000000000009</v>
      </c>
      <c r="P547" s="184">
        <v>7.6936</v>
      </c>
      <c r="Q547" s="184">
        <v>8.5032999999999994</v>
      </c>
      <c r="R547" s="184">
        <v>6.8597999999999999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44413</v>
      </c>
      <c r="E548" s="184">
        <v>16.531500000000001</v>
      </c>
      <c r="F548" s="184">
        <v>-0.2208</v>
      </c>
      <c r="G548" s="184">
        <v>8.9116999999999997</v>
      </c>
      <c r="H548" s="184">
        <v>8.0555000000000003</v>
      </c>
      <c r="I548" s="184">
        <v>6.5772000000000004</v>
      </c>
      <c r="J548" s="184">
        <v>6.5891999999999999</v>
      </c>
      <c r="K548" s="184">
        <v>2.4874000000000001</v>
      </c>
      <c r="L548" s="184">
        <v>4.1405000000000003</v>
      </c>
      <c r="M548" s="184">
        <v>3.2151000000000001</v>
      </c>
      <c r="N548" s="184">
        <v>4.2713999999999999</v>
      </c>
      <c r="O548" s="184">
        <v>8.3800000000000008</v>
      </c>
      <c r="P548" s="184">
        <v>7.5747999999999998</v>
      </c>
      <c r="Q548" s="184">
        <v>8.3858999999999995</v>
      </c>
      <c r="R548" s="184">
        <v>6.7271000000000001</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44413</v>
      </c>
      <c r="E549" s="184">
        <v>29.618300000000001</v>
      </c>
      <c r="F549" s="184">
        <v>2.4649000000000001</v>
      </c>
      <c r="G549" s="184">
        <v>4.1092000000000004</v>
      </c>
      <c r="H549" s="184">
        <v>4.6695000000000002</v>
      </c>
      <c r="I549" s="184">
        <v>5.1242999999999999</v>
      </c>
      <c r="J549" s="184">
        <v>3.4407000000000001</v>
      </c>
      <c r="K549" s="184">
        <v>3.0533000000000001</v>
      </c>
      <c r="L549" s="184">
        <v>4.0285000000000002</v>
      </c>
      <c r="M549" s="184">
        <v>2.2435</v>
      </c>
      <c r="N549" s="184">
        <v>3.1863000000000001</v>
      </c>
      <c r="O549" s="184">
        <v>9.8468999999999998</v>
      </c>
      <c r="P549" s="184">
        <v>8.5714000000000006</v>
      </c>
      <c r="Q549" s="184">
        <v>8.7805</v>
      </c>
      <c r="R549" s="184">
        <v>7.3635000000000002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44413</v>
      </c>
      <c r="E550" s="184">
        <v>27.922999999999998</v>
      </c>
      <c r="F550" s="184">
        <v>1.6994</v>
      </c>
      <c r="G550" s="184">
        <v>3.3559999999999999</v>
      </c>
      <c r="H550" s="184">
        <v>3.9056999999999999</v>
      </c>
      <c r="I550" s="184">
        <v>4.3582999999999998</v>
      </c>
      <c r="J550" s="184">
        <v>2.6709999999999998</v>
      </c>
      <c r="K550" s="184">
        <v>2.2778</v>
      </c>
      <c r="L550" s="184">
        <v>3.2456999999999998</v>
      </c>
      <c r="M550" s="184">
        <v>1.4638</v>
      </c>
      <c r="N550" s="184">
        <v>2.3948999999999998</v>
      </c>
      <c r="O550" s="184">
        <v>9.0760000000000005</v>
      </c>
      <c r="P550" s="184">
        <v>7.7835000000000001</v>
      </c>
      <c r="Q550" s="184">
        <v>6.0176999999999996</v>
      </c>
      <c r="R550" s="184">
        <v>6.6231999999999998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44413</v>
      </c>
      <c r="E551" s="184">
        <v>35.872999999999998</v>
      </c>
      <c r="F551" s="184">
        <v>21.074000000000002</v>
      </c>
      <c r="G551" s="184">
        <v>15.0433</v>
      </c>
      <c r="H551" s="184">
        <v>9.5381</v>
      </c>
      <c r="I551" s="184">
        <v>8.9260999999999999</v>
      </c>
      <c r="J551" s="184">
        <v>11.012</v>
      </c>
      <c r="K551" s="184">
        <v>6.7279999999999998</v>
      </c>
      <c r="L551" s="184">
        <v>7.1912000000000003</v>
      </c>
      <c r="M551" s="184">
        <v>5.1204999999999998</v>
      </c>
      <c r="N551" s="184">
        <v>5.2215999999999996</v>
      </c>
      <c r="O551" s="184">
        <v>8.4131999999999998</v>
      </c>
      <c r="P551" s="184">
        <v>7.5361000000000002</v>
      </c>
      <c r="Q551" s="184">
        <v>9.1646000000000001</v>
      </c>
      <c r="R551" s="184">
        <v>7.6323999999999996</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44413</v>
      </c>
      <c r="E552" s="184">
        <v>32.892800000000001</v>
      </c>
      <c r="F552" s="184">
        <v>20.651499999999999</v>
      </c>
      <c r="G552" s="184">
        <v>14.591100000000001</v>
      </c>
      <c r="H552" s="184">
        <v>9.0992999999999995</v>
      </c>
      <c r="I552" s="184">
        <v>8.4768000000000008</v>
      </c>
      <c r="J552" s="184">
        <v>10.5715</v>
      </c>
      <c r="K552" s="184">
        <v>6.2956000000000003</v>
      </c>
      <c r="L552" s="184">
        <v>6.641</v>
      </c>
      <c r="M552" s="184">
        <v>4.3167999999999997</v>
      </c>
      <c r="N552" s="184">
        <v>4.2778999999999998</v>
      </c>
      <c r="O552" s="184">
        <v>7.3220000000000001</v>
      </c>
      <c r="P552" s="184">
        <v>6.44</v>
      </c>
      <c r="Q552" s="184">
        <v>6.8643999999999998</v>
      </c>
      <c r="R552" s="184">
        <v>6.55</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44413</v>
      </c>
      <c r="E553" s="184">
        <v>19.037400000000002</v>
      </c>
      <c r="F553" s="184">
        <v>14.1934</v>
      </c>
      <c r="G553" s="184">
        <v>14.781000000000001</v>
      </c>
      <c r="H553" s="184">
        <v>13.896100000000001</v>
      </c>
      <c r="I553" s="184">
        <v>4.1012000000000004</v>
      </c>
      <c r="J553" s="184">
        <v>5.2744</v>
      </c>
      <c r="K553" s="184">
        <v>2.3542000000000001</v>
      </c>
      <c r="L553" s="184">
        <v>3.8835999999999999</v>
      </c>
      <c r="M553" s="184">
        <v>1.4123000000000001</v>
      </c>
      <c r="N553" s="184">
        <v>2.1724999999999999</v>
      </c>
      <c r="O553" s="184">
        <v>8.1071000000000009</v>
      </c>
      <c r="P553" s="184">
        <v>6.1433999999999997</v>
      </c>
      <c r="Q553" s="184">
        <v>7.0255999999999998</v>
      </c>
      <c r="R553" s="184">
        <v>6.4516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44413</v>
      </c>
      <c r="E554" s="184">
        <v>19.915199999999999</v>
      </c>
      <c r="F554" s="184">
        <v>14.668100000000001</v>
      </c>
      <c r="G554" s="184">
        <v>15.108599999999999</v>
      </c>
      <c r="H554" s="184">
        <v>14.2559</v>
      </c>
      <c r="I554" s="184">
        <v>4.4585999999999997</v>
      </c>
      <c r="J554" s="184">
        <v>5.6315</v>
      </c>
      <c r="K554" s="184">
        <v>2.7098</v>
      </c>
      <c r="L554" s="184">
        <v>4.1597</v>
      </c>
      <c r="M554" s="184">
        <v>1.6439999999999999</v>
      </c>
      <c r="N554" s="184">
        <v>2.4291999999999998</v>
      </c>
      <c r="O554" s="184">
        <v>8.3689</v>
      </c>
      <c r="P554" s="184">
        <v>6.5716000000000001</v>
      </c>
      <c r="Q554" s="184">
        <v>7.3438999999999997</v>
      </c>
      <c r="R554" s="184">
        <v>6.7392000000000003</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44413</v>
      </c>
      <c r="E555" s="184">
        <v>0.32529999999999998</v>
      </c>
      <c r="F555" s="184">
        <v>11.2239</v>
      </c>
      <c r="G555" s="184">
        <v>7.4848999999999997</v>
      </c>
      <c r="H555" s="184">
        <v>9.6353000000000009</v>
      </c>
      <c r="I555" s="184">
        <v>10.460800000000001</v>
      </c>
      <c r="J555" s="184">
        <v>10.5909</v>
      </c>
      <c r="K555" s="184">
        <v>11.031000000000001</v>
      </c>
      <c r="L555" s="184">
        <v>11.396000000000001</v>
      </c>
      <c r="M555" s="184">
        <v>-24.257000000000001</v>
      </c>
      <c r="N555" s="184">
        <v>-16.375299999999999</v>
      </c>
      <c r="O555" s="184"/>
      <c r="P555" s="184"/>
      <c r="Q555" s="184">
        <v>-9.0124999999999993</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44413</v>
      </c>
      <c r="E556" s="184">
        <v>0.31019999999999998</v>
      </c>
      <c r="F556" s="184">
        <v>11.7704</v>
      </c>
      <c r="G556" s="184">
        <v>11.778</v>
      </c>
      <c r="H556" s="184">
        <v>10.1052</v>
      </c>
      <c r="I556" s="184">
        <v>10.972099999999999</v>
      </c>
      <c r="J556" s="184">
        <v>11.1113</v>
      </c>
      <c r="K556" s="184">
        <v>11.1776</v>
      </c>
      <c r="L556" s="184">
        <v>11.4742</v>
      </c>
      <c r="M556" s="184">
        <v>-24.472300000000001</v>
      </c>
      <c r="N556" s="184">
        <v>-16.5456</v>
      </c>
      <c r="O556" s="184"/>
      <c r="P556" s="184"/>
      <c r="Q556" s="184">
        <v>-9.1416000000000004</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44413</v>
      </c>
      <c r="E557" s="184">
        <v>22.44</v>
      </c>
      <c r="F557" s="184">
        <v>10.901199999999999</v>
      </c>
      <c r="G557" s="184">
        <v>7.0525000000000002</v>
      </c>
      <c r="H557" s="184">
        <v>8.3552999999999997</v>
      </c>
      <c r="I557" s="184">
        <v>6.5342000000000002</v>
      </c>
      <c r="J557" s="184">
        <v>4.4345999999999997</v>
      </c>
      <c r="K557" s="184">
        <v>2.8563000000000001</v>
      </c>
      <c r="L557" s="184">
        <v>3.4373999999999998</v>
      </c>
      <c r="M557" s="184">
        <v>2.0783999999999998</v>
      </c>
      <c r="N557" s="184">
        <v>2.1396999999999999</v>
      </c>
      <c r="O557" s="184">
        <v>2.3439000000000001</v>
      </c>
      <c r="P557" s="184">
        <v>4.3997000000000002</v>
      </c>
      <c r="Q557" s="184">
        <v>7.0144000000000002</v>
      </c>
      <c r="R557" s="184">
        <v>4.0210999999999997</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44413</v>
      </c>
      <c r="E558" s="184">
        <v>21.2623</v>
      </c>
      <c r="F558" s="184">
        <v>10.474600000000001</v>
      </c>
      <c r="G558" s="184">
        <v>6.5841000000000003</v>
      </c>
      <c r="H558" s="184">
        <v>7.8593999999999999</v>
      </c>
      <c r="I558" s="184">
        <v>6.0345000000000004</v>
      </c>
      <c r="J558" s="184">
        <v>3.9003000000000001</v>
      </c>
      <c r="K558" s="184">
        <v>2.3028</v>
      </c>
      <c r="L558" s="184">
        <v>2.8694000000000002</v>
      </c>
      <c r="M558" s="184">
        <v>1.5058</v>
      </c>
      <c r="N558" s="184">
        <v>1.5620000000000001</v>
      </c>
      <c r="O558" s="184">
        <v>1.7071000000000001</v>
      </c>
      <c r="P558" s="184">
        <v>3.6936</v>
      </c>
      <c r="Q558" s="184">
        <v>7.0152000000000001</v>
      </c>
      <c r="R558" s="184">
        <v>3.4178999999999999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6.9310741935483877</v>
      </c>
      <c r="G559" s="186">
        <v>10.565029032258064</v>
      </c>
      <c r="H559" s="186">
        <v>7.2740903225806486</v>
      </c>
      <c r="I559" s="186">
        <v>4.6460822580645162</v>
      </c>
      <c r="J559" s="186">
        <v>4.9136451612903231</v>
      </c>
      <c r="K559" s="186">
        <v>4.8724741935483857</v>
      </c>
      <c r="L559" s="186">
        <v>5.421524193548386</v>
      </c>
      <c r="M559" s="186">
        <v>2.8617306451612903</v>
      </c>
      <c r="N559" s="186">
        <v>3.4499161290322582</v>
      </c>
      <c r="O559" s="186">
        <v>7.687832075471702</v>
      </c>
      <c r="P559" s="186">
        <v>6.8398431372549</v>
      </c>
      <c r="Q559" s="186">
        <v>6.2259580645161279</v>
      </c>
      <c r="R559" s="186">
        <v>6.607014035087718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9.8090499999999992</v>
      </c>
      <c r="G560" s="186">
        <v>10.739850000000001</v>
      </c>
      <c r="H560" s="186">
        <v>7.9678500000000003</v>
      </c>
      <c r="I560" s="186">
        <v>4.4055999999999997</v>
      </c>
      <c r="J560" s="186">
        <v>5.6013000000000002</v>
      </c>
      <c r="K560" s="186">
        <v>3.4115000000000002</v>
      </c>
      <c r="L560" s="186">
        <v>4.4149500000000002</v>
      </c>
      <c r="M560" s="186">
        <v>2.7536499999999999</v>
      </c>
      <c r="N560" s="186">
        <v>3.39405</v>
      </c>
      <c r="O560" s="186">
        <v>7.9353999999999996</v>
      </c>
      <c r="P560" s="186">
        <v>6.9447999999999999</v>
      </c>
      <c r="Q560" s="186">
        <v>7.7611500000000007</v>
      </c>
      <c r="R560" s="186">
        <v>6.6044999999999998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44413</v>
      </c>
      <c r="E563" s="184">
        <v>50.37</v>
      </c>
      <c r="F563" s="184">
        <v>-0.51349999999999996</v>
      </c>
      <c r="G563" s="184">
        <v>1.0025999999999999</v>
      </c>
      <c r="H563" s="184">
        <v>1.8811</v>
      </c>
      <c r="I563" s="184">
        <v>1.2665999999999999</v>
      </c>
      <c r="J563" s="184">
        <v>2.7330000000000001</v>
      </c>
      <c r="K563" s="184">
        <v>9.0023999999999997</v>
      </c>
      <c r="L563" s="184">
        <v>6.3780000000000001</v>
      </c>
      <c r="M563" s="184">
        <v>27.0366</v>
      </c>
      <c r="N563" s="184">
        <v>35.7316</v>
      </c>
      <c r="O563" s="184">
        <v>7.4839000000000002</v>
      </c>
      <c r="P563" s="184">
        <v>10.9656</v>
      </c>
      <c r="Q563" s="184">
        <v>11.503</v>
      </c>
      <c r="R563" s="184">
        <v>19.7807</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44413</v>
      </c>
      <c r="E564" s="184">
        <v>54.46</v>
      </c>
      <c r="F564" s="184">
        <v>-0.51149999999999995</v>
      </c>
      <c r="G564" s="184">
        <v>1.0202</v>
      </c>
      <c r="H564" s="184">
        <v>1.9087000000000001</v>
      </c>
      <c r="I564" s="184">
        <v>1.3021</v>
      </c>
      <c r="J564" s="184">
        <v>2.7934999999999999</v>
      </c>
      <c r="K564" s="184">
        <v>9.1820000000000004</v>
      </c>
      <c r="L564" s="184">
        <v>6.7214999999999998</v>
      </c>
      <c r="M564" s="184">
        <v>27.660599999999999</v>
      </c>
      <c r="N564" s="184">
        <v>36.593899999999998</v>
      </c>
      <c r="O564" s="184">
        <v>8.2628000000000004</v>
      </c>
      <c r="P564" s="184">
        <v>11.9511</v>
      </c>
      <c r="Q564" s="184">
        <v>15.7562</v>
      </c>
      <c r="R564" s="184">
        <v>20.575600000000001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44413</v>
      </c>
      <c r="E565" s="184">
        <v>41.27</v>
      </c>
      <c r="F565" s="184">
        <v>-0.50629999999999997</v>
      </c>
      <c r="G565" s="184">
        <v>1.0775999999999999</v>
      </c>
      <c r="H565" s="184">
        <v>1.9516</v>
      </c>
      <c r="I565" s="184">
        <v>1.3507</v>
      </c>
      <c r="J565" s="184">
        <v>2.7894999999999999</v>
      </c>
      <c r="K565" s="184">
        <v>9.1798999999999999</v>
      </c>
      <c r="L565" s="184">
        <v>6.8616999999999999</v>
      </c>
      <c r="M565" s="184">
        <v>27.337199999999999</v>
      </c>
      <c r="N565" s="184">
        <v>36.384700000000002</v>
      </c>
      <c r="O565" s="184">
        <v>8.3873999999999995</v>
      </c>
      <c r="P565" s="184">
        <v>11.649900000000001</v>
      </c>
      <c r="Q565" s="184">
        <v>11.246600000000001</v>
      </c>
      <c r="R565" s="184">
        <v>20.537800000000001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44413</v>
      </c>
      <c r="E566" s="184">
        <v>41.27</v>
      </c>
      <c r="F566" s="184">
        <v>-0.50629999999999997</v>
      </c>
      <c r="G566" s="184">
        <v>1.0775999999999999</v>
      </c>
      <c r="H566" s="184">
        <v>1.9516</v>
      </c>
      <c r="I566" s="184">
        <v>1.3507</v>
      </c>
      <c r="J566" s="184">
        <v>2.7894999999999999</v>
      </c>
      <c r="K566" s="184">
        <v>9.1798999999999999</v>
      </c>
      <c r="L566" s="184">
        <v>6.8616999999999999</v>
      </c>
      <c r="M566" s="184">
        <v>27.337199999999999</v>
      </c>
      <c r="N566" s="184">
        <v>36.384700000000002</v>
      </c>
      <c r="O566" s="184">
        <v>8.3873999999999995</v>
      </c>
      <c r="P566" s="184">
        <v>11.649900000000001</v>
      </c>
      <c r="Q566" s="184">
        <v>11.246600000000001</v>
      </c>
      <c r="R566" s="184">
        <v>20.537800000000001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44413</v>
      </c>
      <c r="E567" s="184">
        <v>44.66</v>
      </c>
      <c r="F567" s="184">
        <v>-0.51239999999999997</v>
      </c>
      <c r="G567" s="184">
        <v>1.0865</v>
      </c>
      <c r="H567" s="184">
        <v>1.9635</v>
      </c>
      <c r="I567" s="184">
        <v>1.3848</v>
      </c>
      <c r="J567" s="184">
        <v>2.8795000000000002</v>
      </c>
      <c r="K567" s="184">
        <v>9.4339999999999993</v>
      </c>
      <c r="L567" s="184">
        <v>7.3041999999999998</v>
      </c>
      <c r="M567" s="184">
        <v>28.1492</v>
      </c>
      <c r="N567" s="184">
        <v>37.584699999999998</v>
      </c>
      <c r="O567" s="184">
        <v>9.4359000000000002</v>
      </c>
      <c r="P567" s="184">
        <v>12.779</v>
      </c>
      <c r="Q567" s="184">
        <v>16.55</v>
      </c>
      <c r="R567" s="184">
        <v>21.654199999999999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44413</v>
      </c>
      <c r="E568" s="184">
        <v>76.007999999999996</v>
      </c>
      <c r="F568" s="184">
        <v>-1.7100000000000001E-2</v>
      </c>
      <c r="G568" s="184">
        <v>1.2849999999999999</v>
      </c>
      <c r="H568" s="184">
        <v>1.9846999999999999</v>
      </c>
      <c r="I568" s="184">
        <v>1.9043000000000001</v>
      </c>
      <c r="J568" s="184">
        <v>2.6858</v>
      </c>
      <c r="K568" s="184">
        <v>13.1661</v>
      </c>
      <c r="L568" s="184">
        <v>14.5092</v>
      </c>
      <c r="M568" s="184">
        <v>38.423099999999998</v>
      </c>
      <c r="N568" s="184">
        <v>55.262900000000002</v>
      </c>
      <c r="O568" s="184">
        <v>16.409500000000001</v>
      </c>
      <c r="P568" s="184">
        <v>16.9955</v>
      </c>
      <c r="Q568" s="184">
        <v>20.854600000000001</v>
      </c>
      <c r="R568" s="184">
        <v>27.5975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44413</v>
      </c>
      <c r="E569" s="184">
        <v>69.397900000000007</v>
      </c>
      <c r="F569" s="184">
        <v>-1.9300000000000001E-2</v>
      </c>
      <c r="G569" s="184">
        <v>1.2783</v>
      </c>
      <c r="H569" s="184">
        <v>1.9688000000000001</v>
      </c>
      <c r="I569" s="184">
        <v>1.8715999999999999</v>
      </c>
      <c r="J569" s="184">
        <v>2.6112000000000002</v>
      </c>
      <c r="K569" s="184">
        <v>12.9183</v>
      </c>
      <c r="L569" s="184">
        <v>14.0085</v>
      </c>
      <c r="M569" s="184">
        <v>37.512500000000003</v>
      </c>
      <c r="N569" s="184">
        <v>53.918999999999997</v>
      </c>
      <c r="O569" s="184">
        <v>15.382</v>
      </c>
      <c r="P569" s="184">
        <v>15.874499999999999</v>
      </c>
      <c r="Q569" s="184">
        <v>18.162199999999999</v>
      </c>
      <c r="R569" s="184">
        <v>26.545999999999999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44413</v>
      </c>
      <c r="E570" s="184">
        <v>66.06</v>
      </c>
      <c r="F570" s="184">
        <v>-0.16619999999999999</v>
      </c>
      <c r="G570" s="184">
        <v>0.13639999999999999</v>
      </c>
      <c r="H570" s="184">
        <v>1.9287000000000001</v>
      </c>
      <c r="I570" s="184">
        <v>2.5299</v>
      </c>
      <c r="J570" s="184">
        <v>4.4261999999999997</v>
      </c>
      <c r="K570" s="184">
        <v>16.037199999999999</v>
      </c>
      <c r="L570" s="184">
        <v>18.3659</v>
      </c>
      <c r="M570" s="184">
        <v>42.801600000000001</v>
      </c>
      <c r="N570" s="184">
        <v>57.024000000000001</v>
      </c>
      <c r="O570" s="184">
        <v>11.902200000000001</v>
      </c>
      <c r="P570" s="184">
        <v>11.8172</v>
      </c>
      <c r="Q570" s="184">
        <v>8.5892999999999997</v>
      </c>
      <c r="R570" s="184">
        <v>26.985199999999999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44413</v>
      </c>
      <c r="E571" s="184">
        <v>72.099999999999994</v>
      </c>
      <c r="F571" s="184">
        <v>-0.16619999999999999</v>
      </c>
      <c r="G571" s="184">
        <v>0.15279999999999999</v>
      </c>
      <c r="H571" s="184">
        <v>1.9369000000000001</v>
      </c>
      <c r="I571" s="184">
        <v>2.5605000000000002</v>
      </c>
      <c r="J571" s="184">
        <v>4.4927999999999999</v>
      </c>
      <c r="K571" s="184">
        <v>16.252800000000001</v>
      </c>
      <c r="L571" s="184">
        <v>18.8005</v>
      </c>
      <c r="M571" s="184">
        <v>43.596899999999998</v>
      </c>
      <c r="N571" s="184">
        <v>58.183399999999999</v>
      </c>
      <c r="O571" s="184">
        <v>12.744400000000001</v>
      </c>
      <c r="P571" s="184">
        <v>12.741899999999999</v>
      </c>
      <c r="Q571" s="184">
        <v>9.5403000000000002</v>
      </c>
      <c r="R571" s="184">
        <v>27.8935</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44413</v>
      </c>
      <c r="E572" s="184">
        <v>57.441000000000003</v>
      </c>
      <c r="F572" s="184">
        <v>-0.08</v>
      </c>
      <c r="G572" s="184">
        <v>1.5164</v>
      </c>
      <c r="H572" s="184">
        <v>2.5493999999999999</v>
      </c>
      <c r="I572" s="184">
        <v>2.9205999999999999</v>
      </c>
      <c r="J572" s="184">
        <v>3.5718999999999999</v>
      </c>
      <c r="K572" s="184">
        <v>12.8263</v>
      </c>
      <c r="L572" s="184">
        <v>12.4816</v>
      </c>
      <c r="M572" s="184">
        <v>32.817700000000002</v>
      </c>
      <c r="N572" s="184">
        <v>44.7059</v>
      </c>
      <c r="O572" s="184">
        <v>14.994999999999999</v>
      </c>
      <c r="P572" s="184">
        <v>12.761799999999999</v>
      </c>
      <c r="Q572" s="184">
        <v>11.8649</v>
      </c>
      <c r="R572" s="184">
        <v>24.765799999999999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44413</v>
      </c>
      <c r="E573" s="184">
        <v>61.698999999999998</v>
      </c>
      <c r="F573" s="184">
        <v>-7.6100000000000001E-2</v>
      </c>
      <c r="G573" s="184">
        <v>1.5286999999999999</v>
      </c>
      <c r="H573" s="184">
        <v>2.5752000000000002</v>
      </c>
      <c r="I573" s="184">
        <v>2.9741</v>
      </c>
      <c r="J573" s="184">
        <v>3.6888000000000001</v>
      </c>
      <c r="K573" s="184">
        <v>13.205</v>
      </c>
      <c r="L573" s="184">
        <v>13.23</v>
      </c>
      <c r="M573" s="184">
        <v>34.139899999999997</v>
      </c>
      <c r="N573" s="184">
        <v>46.6126</v>
      </c>
      <c r="O573" s="184">
        <v>16.392099999999999</v>
      </c>
      <c r="P573" s="184">
        <v>14.052</v>
      </c>
      <c r="Q573" s="184">
        <v>16.156300000000002</v>
      </c>
      <c r="R573" s="184">
        <v>26.335799999999999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44413</v>
      </c>
      <c r="E574" s="184">
        <v>16.989999999999998</v>
      </c>
      <c r="F574" s="184">
        <v>0.1769</v>
      </c>
      <c r="G574" s="184">
        <v>-0.17630000000000001</v>
      </c>
      <c r="H574" s="184">
        <v>2.1648000000000001</v>
      </c>
      <c r="I574" s="184">
        <v>3.0320999999999998</v>
      </c>
      <c r="J574" s="184">
        <v>5.5934999999999997</v>
      </c>
      <c r="K574" s="184">
        <v>20.496500000000001</v>
      </c>
      <c r="L574" s="184">
        <v>32.527299999999997</v>
      </c>
      <c r="M574" s="184">
        <v>55.301600000000001</v>
      </c>
      <c r="N574" s="184">
        <v>74.794200000000004</v>
      </c>
      <c r="O574" s="184">
        <v>18.8735</v>
      </c>
      <c r="P574" s="184"/>
      <c r="Q574" s="184">
        <v>16.5533</v>
      </c>
      <c r="R574" s="184">
        <v>47.320399999999999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44413</v>
      </c>
      <c r="E575" s="184">
        <v>16.54</v>
      </c>
      <c r="F575" s="184">
        <v>0.1817</v>
      </c>
      <c r="G575" s="184">
        <v>-0.18110000000000001</v>
      </c>
      <c r="H575" s="184">
        <v>2.0988000000000002</v>
      </c>
      <c r="I575" s="184">
        <v>2.9887999999999999</v>
      </c>
      <c r="J575" s="184">
        <v>5.5519999999999996</v>
      </c>
      <c r="K575" s="184">
        <v>20.378499999999999</v>
      </c>
      <c r="L575" s="184">
        <v>32.0032</v>
      </c>
      <c r="M575" s="184">
        <v>54.435099999999998</v>
      </c>
      <c r="N575" s="184">
        <v>73.557199999999995</v>
      </c>
      <c r="O575" s="184">
        <v>17.972999999999999</v>
      </c>
      <c r="P575" s="184"/>
      <c r="Q575" s="184">
        <v>15.6526</v>
      </c>
      <c r="R575" s="184">
        <v>46.201599999999999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44413</v>
      </c>
      <c r="E576" s="184">
        <v>20.69</v>
      </c>
      <c r="F576" s="184">
        <v>0</v>
      </c>
      <c r="G576" s="184">
        <v>-0.48099999999999998</v>
      </c>
      <c r="H576" s="184">
        <v>1.6708000000000001</v>
      </c>
      <c r="I576" s="184">
        <v>2.2233000000000001</v>
      </c>
      <c r="J576" s="184">
        <v>4.8657000000000004</v>
      </c>
      <c r="K576" s="184">
        <v>20.500900000000001</v>
      </c>
      <c r="L576" s="184">
        <v>31.951499999999999</v>
      </c>
      <c r="M576" s="184">
        <v>55.680999999999997</v>
      </c>
      <c r="N576" s="184">
        <v>77.1404</v>
      </c>
      <c r="O576" s="184"/>
      <c r="P576" s="184"/>
      <c r="Q576" s="184">
        <v>29.682700000000001</v>
      </c>
      <c r="R576" s="184">
        <v>43.984499999999997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44413</v>
      </c>
      <c r="E577" s="184">
        <v>20.079999999999998</v>
      </c>
      <c r="F577" s="184">
        <v>4.9799999999999997E-2</v>
      </c>
      <c r="G577" s="184">
        <v>-0.44619999999999999</v>
      </c>
      <c r="H577" s="184">
        <v>1.6709000000000001</v>
      </c>
      <c r="I577" s="184">
        <v>2.1882999999999999</v>
      </c>
      <c r="J577" s="184">
        <v>4.8017000000000003</v>
      </c>
      <c r="K577" s="184">
        <v>20.311599999999999</v>
      </c>
      <c r="L577" s="184">
        <v>31.3277</v>
      </c>
      <c r="M577" s="184">
        <v>54.580399999999997</v>
      </c>
      <c r="N577" s="184">
        <v>75.371200000000002</v>
      </c>
      <c r="O577" s="184"/>
      <c r="P577" s="184"/>
      <c r="Q577" s="184">
        <v>28.302700000000002</v>
      </c>
      <c r="R577" s="184">
        <v>42.492699999999999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44413</v>
      </c>
      <c r="E578" s="184">
        <v>107.57</v>
      </c>
      <c r="F578" s="184">
        <v>0.21429999999999999</v>
      </c>
      <c r="G578" s="184">
        <v>0.50449999999999995</v>
      </c>
      <c r="H578" s="184">
        <v>2.2042999999999999</v>
      </c>
      <c r="I578" s="184">
        <v>2.7117</v>
      </c>
      <c r="J578" s="184">
        <v>4.8032000000000004</v>
      </c>
      <c r="K578" s="184">
        <v>17.781700000000001</v>
      </c>
      <c r="L578" s="184">
        <v>27.377099999999999</v>
      </c>
      <c r="M578" s="184">
        <v>51.720700000000001</v>
      </c>
      <c r="N578" s="184">
        <v>71.317099999999996</v>
      </c>
      <c r="O578" s="184">
        <v>20.621200000000002</v>
      </c>
      <c r="P578" s="184">
        <v>20.5335</v>
      </c>
      <c r="Q578" s="184">
        <v>19.426200000000001</v>
      </c>
      <c r="R578" s="184">
        <v>44.620199999999997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44413</v>
      </c>
      <c r="E579" s="184">
        <v>96.49</v>
      </c>
      <c r="F579" s="184">
        <v>0.21809999999999999</v>
      </c>
      <c r="G579" s="184">
        <v>0.51039999999999996</v>
      </c>
      <c r="H579" s="184">
        <v>2.1922999999999999</v>
      </c>
      <c r="I579" s="184">
        <v>2.6817000000000002</v>
      </c>
      <c r="J579" s="184">
        <v>4.7210999999999999</v>
      </c>
      <c r="K579" s="184">
        <v>17.5274</v>
      </c>
      <c r="L579" s="184">
        <v>26.7104</v>
      </c>
      <c r="M579" s="184">
        <v>50.5304</v>
      </c>
      <c r="N579" s="184">
        <v>69.488799999999998</v>
      </c>
      <c r="O579" s="184">
        <v>19.282800000000002</v>
      </c>
      <c r="P579" s="184">
        <v>19.079499999999999</v>
      </c>
      <c r="Q579" s="184">
        <v>19.971800000000002</v>
      </c>
      <c r="R579" s="184">
        <v>43.075000000000003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44413</v>
      </c>
      <c r="E580" s="184">
        <v>103.29</v>
      </c>
      <c r="F580" s="184">
        <v>0.21340000000000001</v>
      </c>
      <c r="G580" s="184">
        <v>0.50600000000000001</v>
      </c>
      <c r="H580" s="184">
        <v>2.1964999999999999</v>
      </c>
      <c r="I580" s="184">
        <v>2.6842000000000001</v>
      </c>
      <c r="J580" s="184">
        <v>4.7460000000000004</v>
      </c>
      <c r="K580" s="184">
        <v>17.588799999999999</v>
      </c>
      <c r="L580" s="184">
        <v>26.969899999999999</v>
      </c>
      <c r="M580" s="184">
        <v>51.052900000000001</v>
      </c>
      <c r="N580" s="184">
        <v>70.333100000000002</v>
      </c>
      <c r="O580" s="184">
        <v>20.05</v>
      </c>
      <c r="P580" s="184">
        <v>19.913</v>
      </c>
      <c r="Q580" s="184">
        <v>20.629899999999999</v>
      </c>
      <c r="R580" s="184">
        <v>43.902099999999997</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44413</v>
      </c>
      <c r="E581" s="184">
        <v>116.14</v>
      </c>
      <c r="F581" s="184">
        <v>-0.20619999999999999</v>
      </c>
      <c r="G581" s="184">
        <v>1.0880000000000001</v>
      </c>
      <c r="H581" s="184">
        <v>1.9665999999999999</v>
      </c>
      <c r="I581" s="184">
        <v>2.4523999999999999</v>
      </c>
      <c r="J581" s="184">
        <v>3.7519999999999998</v>
      </c>
      <c r="K581" s="184">
        <v>15.39</v>
      </c>
      <c r="L581" s="184">
        <v>14.9901</v>
      </c>
      <c r="M581" s="184">
        <v>44.183700000000002</v>
      </c>
      <c r="N581" s="184">
        <v>60.547400000000003</v>
      </c>
      <c r="O581" s="184">
        <v>20.734100000000002</v>
      </c>
      <c r="P581" s="184">
        <v>18.992799999999999</v>
      </c>
      <c r="Q581" s="184">
        <v>17.110800000000001</v>
      </c>
      <c r="R581" s="184">
        <v>35.0246</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44413</v>
      </c>
      <c r="E582" s="184">
        <v>109.12</v>
      </c>
      <c r="F582" s="184">
        <v>-0.2195</v>
      </c>
      <c r="G582" s="184">
        <v>1.0745</v>
      </c>
      <c r="H582" s="184">
        <v>1.9432</v>
      </c>
      <c r="I582" s="184">
        <v>2.4024000000000001</v>
      </c>
      <c r="J582" s="184">
        <v>3.6375999999999999</v>
      </c>
      <c r="K582" s="184">
        <v>15.0206</v>
      </c>
      <c r="L582" s="184">
        <v>14.2737</v>
      </c>
      <c r="M582" s="184">
        <v>42.883299999999998</v>
      </c>
      <c r="N582" s="184">
        <v>58.696899999999999</v>
      </c>
      <c r="O582" s="184">
        <v>19.518999999999998</v>
      </c>
      <c r="P582" s="184">
        <v>17.908999999999999</v>
      </c>
      <c r="Q582" s="184">
        <v>20.648700000000002</v>
      </c>
      <c r="R582" s="184">
        <v>33.574599999999997</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44413</v>
      </c>
      <c r="E583" s="184">
        <v>83.811999999999998</v>
      </c>
      <c r="F583" s="184">
        <v>-0.2024</v>
      </c>
      <c r="G583" s="184">
        <v>1.0441</v>
      </c>
      <c r="H583" s="184">
        <v>1.4931000000000001</v>
      </c>
      <c r="I583" s="184">
        <v>3.3313000000000001</v>
      </c>
      <c r="J583" s="184">
        <v>5.5233999999999996</v>
      </c>
      <c r="K583" s="184">
        <v>17.144200000000001</v>
      </c>
      <c r="L583" s="184">
        <v>22.312200000000001</v>
      </c>
      <c r="M583" s="184">
        <v>52.785499999999999</v>
      </c>
      <c r="N583" s="184">
        <v>67.751499999999993</v>
      </c>
      <c r="O583" s="184">
        <v>19.368099999999998</v>
      </c>
      <c r="P583" s="184">
        <v>17.305399999999999</v>
      </c>
      <c r="Q583" s="184">
        <v>18.887</v>
      </c>
      <c r="R583" s="184">
        <v>32.321899999999999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44413</v>
      </c>
      <c r="E584" s="184">
        <v>78.316999999999993</v>
      </c>
      <c r="F584" s="184">
        <v>-0.20519999999999999</v>
      </c>
      <c r="G584" s="184">
        <v>1.0359</v>
      </c>
      <c r="H584" s="184">
        <v>1.4758</v>
      </c>
      <c r="I584" s="184">
        <v>3.2932999999999999</v>
      </c>
      <c r="J584" s="184">
        <v>5.4390999999999998</v>
      </c>
      <c r="K584" s="184">
        <v>16.870100000000001</v>
      </c>
      <c r="L584" s="184">
        <v>21.736899999999999</v>
      </c>
      <c r="M584" s="184">
        <v>51.694800000000001</v>
      </c>
      <c r="N584" s="184">
        <v>66.158199999999994</v>
      </c>
      <c r="O584" s="184">
        <v>18.214500000000001</v>
      </c>
      <c r="P584" s="184">
        <v>16.095199999999998</v>
      </c>
      <c r="Q584" s="184">
        <v>15.188000000000001</v>
      </c>
      <c r="R584" s="184">
        <v>31.061499999999999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44413</v>
      </c>
      <c r="E585" s="184">
        <v>74.739999999999995</v>
      </c>
      <c r="F585" s="184">
        <v>-0.187</v>
      </c>
      <c r="G585" s="184">
        <v>1.0273000000000001</v>
      </c>
      <c r="H585" s="184">
        <v>2.2715000000000001</v>
      </c>
      <c r="I585" s="184">
        <v>3.1608000000000001</v>
      </c>
      <c r="J585" s="184">
        <v>5.2380000000000004</v>
      </c>
      <c r="K585" s="184">
        <v>15.714499999999999</v>
      </c>
      <c r="L585" s="184">
        <v>15.02</v>
      </c>
      <c r="M585" s="184">
        <v>41.552999999999997</v>
      </c>
      <c r="N585" s="184">
        <v>55.384599999999999</v>
      </c>
      <c r="O585" s="184">
        <v>14.419</v>
      </c>
      <c r="P585" s="184">
        <v>14.049200000000001</v>
      </c>
      <c r="Q585" s="184">
        <v>15.5153</v>
      </c>
      <c r="R585" s="184">
        <v>27.190200000000001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44413</v>
      </c>
      <c r="E586" s="184">
        <v>67.52</v>
      </c>
      <c r="F586" s="184">
        <v>-0.19220000000000001</v>
      </c>
      <c r="G586" s="184">
        <v>1.0174000000000001</v>
      </c>
      <c r="H586" s="184">
        <v>2.2410999999999999</v>
      </c>
      <c r="I586" s="184">
        <v>3.0996999999999999</v>
      </c>
      <c r="J586" s="184">
        <v>5.0895000000000001</v>
      </c>
      <c r="K586" s="184">
        <v>15.2218</v>
      </c>
      <c r="L586" s="184">
        <v>14.0541</v>
      </c>
      <c r="M586" s="184">
        <v>39.792999999999999</v>
      </c>
      <c r="N586" s="184">
        <v>52.794699999999999</v>
      </c>
      <c r="O586" s="184">
        <v>12.4886</v>
      </c>
      <c r="P586" s="184">
        <v>12.414199999999999</v>
      </c>
      <c r="Q586" s="184">
        <v>16.358799999999999</v>
      </c>
      <c r="R586" s="184">
        <v>25.052600000000002</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44413</v>
      </c>
      <c r="E587" s="184">
        <v>803.75670000000002</v>
      </c>
      <c r="F587" s="184">
        <v>-2.7000000000000001E-3</v>
      </c>
      <c r="G587" s="184">
        <v>1.3340000000000001</v>
      </c>
      <c r="H587" s="184">
        <v>2.3992</v>
      </c>
      <c r="I587" s="184">
        <v>2.0196000000000001</v>
      </c>
      <c r="J587" s="184">
        <v>2.2130999999999998</v>
      </c>
      <c r="K587" s="184">
        <v>13.894500000000001</v>
      </c>
      <c r="L587" s="184">
        <v>15.701499999999999</v>
      </c>
      <c r="M587" s="184">
        <v>47.920400000000001</v>
      </c>
      <c r="N587" s="184">
        <v>64.383099999999999</v>
      </c>
      <c r="O587" s="184">
        <v>12.337400000000001</v>
      </c>
      <c r="P587" s="184">
        <v>11.6685</v>
      </c>
      <c r="Q587" s="184">
        <v>21.6999</v>
      </c>
      <c r="R587" s="184">
        <v>23.678000000000001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44413</v>
      </c>
      <c r="E588" s="184">
        <v>867.60640000000001</v>
      </c>
      <c r="F588" s="184">
        <v>-4.0000000000000002E-4</v>
      </c>
      <c r="G588" s="184">
        <v>1.341</v>
      </c>
      <c r="H588" s="184">
        <v>2.4152999999999998</v>
      </c>
      <c r="I588" s="184">
        <v>2.052</v>
      </c>
      <c r="J588" s="184">
        <v>2.2869999999999999</v>
      </c>
      <c r="K588" s="184">
        <v>14.1311</v>
      </c>
      <c r="L588" s="184">
        <v>16.189699999999998</v>
      </c>
      <c r="M588" s="184">
        <v>48.872799999999998</v>
      </c>
      <c r="N588" s="184">
        <v>65.8155</v>
      </c>
      <c r="O588" s="184">
        <v>13.3918</v>
      </c>
      <c r="P588" s="184">
        <v>12.754</v>
      </c>
      <c r="Q588" s="184">
        <v>15.9754</v>
      </c>
      <c r="R588" s="184">
        <v>24.826000000000001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44413</v>
      </c>
      <c r="E589" s="184">
        <v>533.38800000000003</v>
      </c>
      <c r="F589" s="184">
        <v>-0.35310000000000002</v>
      </c>
      <c r="G589" s="184">
        <v>1.4466000000000001</v>
      </c>
      <c r="H589" s="184">
        <v>2.4321999999999999</v>
      </c>
      <c r="I589" s="184">
        <v>3.1143999999999998</v>
      </c>
      <c r="J589" s="184">
        <v>3.9016000000000002</v>
      </c>
      <c r="K589" s="184">
        <v>17.043700000000001</v>
      </c>
      <c r="L589" s="184">
        <v>15.328099999999999</v>
      </c>
      <c r="M589" s="184">
        <v>49.092300000000002</v>
      </c>
      <c r="N589" s="184">
        <v>61.914400000000001</v>
      </c>
      <c r="O589" s="184">
        <v>14.7493</v>
      </c>
      <c r="P589" s="184">
        <v>15.6563</v>
      </c>
      <c r="Q589" s="184">
        <v>21.290299999999998</v>
      </c>
      <c r="R589" s="184">
        <v>25.832699999999999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44413</v>
      </c>
      <c r="E590" s="184">
        <v>559.45100000000002</v>
      </c>
      <c r="F590" s="184">
        <v>-0.3518</v>
      </c>
      <c r="G590" s="184">
        <v>1.4504999999999999</v>
      </c>
      <c r="H590" s="184">
        <v>2.4411999999999998</v>
      </c>
      <c r="I590" s="184">
        <v>3.1324000000000001</v>
      </c>
      <c r="J590" s="184">
        <v>3.9411999999999998</v>
      </c>
      <c r="K590" s="184">
        <v>17.1767</v>
      </c>
      <c r="L590" s="184">
        <v>15.563499999999999</v>
      </c>
      <c r="M590" s="184">
        <v>49.567</v>
      </c>
      <c r="N590" s="184">
        <v>62.6235</v>
      </c>
      <c r="O590" s="184">
        <v>15.2979</v>
      </c>
      <c r="P590" s="184">
        <v>16.310500000000001</v>
      </c>
      <c r="Q590" s="184">
        <v>16.833100000000002</v>
      </c>
      <c r="R590" s="184">
        <v>26.422999999999998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44413</v>
      </c>
      <c r="E591" s="184">
        <v>2209.3573664855699</v>
      </c>
      <c r="F591" s="184">
        <v>7.17E-2</v>
      </c>
      <c r="G591" s="184">
        <v>0.87839999999999996</v>
      </c>
      <c r="H591" s="184">
        <v>2.0175999999999998</v>
      </c>
      <c r="I591" s="184">
        <v>2.3813</v>
      </c>
      <c r="J591" s="184">
        <v>3.7021999999999999</v>
      </c>
      <c r="K591" s="184">
        <v>15.3741</v>
      </c>
      <c r="L591" s="184">
        <v>14.703900000000001</v>
      </c>
      <c r="M591" s="184">
        <v>42.3217</v>
      </c>
      <c r="N591" s="184">
        <v>50.513599999999997</v>
      </c>
      <c r="O591" s="184">
        <v>9.0014000000000003</v>
      </c>
      <c r="P591" s="184">
        <v>10.8216</v>
      </c>
      <c r="Q591" s="184">
        <v>23.715299999999999</v>
      </c>
      <c r="R591" s="184">
        <v>19.657900000000001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44413</v>
      </c>
      <c r="E592" s="184">
        <v>713.654</v>
      </c>
      <c r="F592" s="184">
        <v>7.3300000000000004E-2</v>
      </c>
      <c r="G592" s="184">
        <v>0.88339999999999996</v>
      </c>
      <c r="H592" s="184">
        <v>2.0287000000000002</v>
      </c>
      <c r="I592" s="184">
        <v>2.4024999999999999</v>
      </c>
      <c r="J592" s="184">
        <v>3.7477999999999998</v>
      </c>
      <c r="K592" s="184">
        <v>15.5303</v>
      </c>
      <c r="L592" s="184">
        <v>14.9922</v>
      </c>
      <c r="M592" s="184">
        <v>42.8994</v>
      </c>
      <c r="N592" s="184">
        <v>51.372</v>
      </c>
      <c r="O592" s="184">
        <v>9.6424000000000003</v>
      </c>
      <c r="P592" s="184">
        <v>11.5389</v>
      </c>
      <c r="Q592" s="184">
        <v>13.2926</v>
      </c>
      <c r="R592" s="184">
        <v>20.338899999999999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44413</v>
      </c>
      <c r="E593" s="184">
        <v>52.443899999999999</v>
      </c>
      <c r="F593" s="184">
        <v>-0.1396</v>
      </c>
      <c r="G593" s="184">
        <v>1.1792</v>
      </c>
      <c r="H593" s="184">
        <v>2.7671000000000001</v>
      </c>
      <c r="I593" s="184">
        <v>3.2568000000000001</v>
      </c>
      <c r="J593" s="184">
        <v>3.9821</v>
      </c>
      <c r="K593" s="184">
        <v>15.5608</v>
      </c>
      <c r="L593" s="184">
        <v>13.9062</v>
      </c>
      <c r="M593" s="184">
        <v>40.479700000000001</v>
      </c>
      <c r="N593" s="184">
        <v>52.564500000000002</v>
      </c>
      <c r="O593" s="184">
        <v>11.667299999999999</v>
      </c>
      <c r="P593" s="184">
        <v>12.4476</v>
      </c>
      <c r="Q593" s="184">
        <v>12.0268</v>
      </c>
      <c r="R593" s="184">
        <v>24.502600000000001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44413</v>
      </c>
      <c r="E594" s="184">
        <v>56.494700000000002</v>
      </c>
      <c r="F594" s="184">
        <v>-0.1363</v>
      </c>
      <c r="G594" s="184">
        <v>1.1895</v>
      </c>
      <c r="H594" s="184">
        <v>2.7915000000000001</v>
      </c>
      <c r="I594" s="184">
        <v>3.3060999999999998</v>
      </c>
      <c r="J594" s="184">
        <v>4.0926</v>
      </c>
      <c r="K594" s="184">
        <v>15.925599999999999</v>
      </c>
      <c r="L594" s="184">
        <v>14.6214</v>
      </c>
      <c r="M594" s="184">
        <v>41.81</v>
      </c>
      <c r="N594" s="184">
        <v>54.497700000000002</v>
      </c>
      <c r="O594" s="184">
        <v>12.9331</v>
      </c>
      <c r="P594" s="184">
        <v>13.5328</v>
      </c>
      <c r="Q594" s="184">
        <v>15.023300000000001</v>
      </c>
      <c r="R594" s="184">
        <v>26.093900000000001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44413</v>
      </c>
      <c r="E595" s="184">
        <v>556.11</v>
      </c>
      <c r="F595" s="184">
        <v>0.14410000000000001</v>
      </c>
      <c r="G595" s="184">
        <v>1.4706999999999999</v>
      </c>
      <c r="H595" s="184">
        <v>2.5768</v>
      </c>
      <c r="I595" s="184">
        <v>3.9807999999999999</v>
      </c>
      <c r="J595" s="184">
        <v>5.4596999999999998</v>
      </c>
      <c r="K595" s="184">
        <v>15.3348</v>
      </c>
      <c r="L595" s="184">
        <v>15.986700000000001</v>
      </c>
      <c r="M595" s="184">
        <v>45.685299999999998</v>
      </c>
      <c r="N595" s="184">
        <v>58.021700000000003</v>
      </c>
      <c r="O595" s="184">
        <v>13.891500000000001</v>
      </c>
      <c r="P595" s="184">
        <v>13.441000000000001</v>
      </c>
      <c r="Q595" s="184">
        <v>20.061699999999998</v>
      </c>
      <c r="R595" s="184">
        <v>25.262799999999999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44413</v>
      </c>
      <c r="E596" s="184">
        <v>601.42999999999995</v>
      </c>
      <c r="F596" s="184">
        <v>0.14649999999999999</v>
      </c>
      <c r="G596" s="184">
        <v>1.4781</v>
      </c>
      <c r="H596" s="184">
        <v>2.5928</v>
      </c>
      <c r="I596" s="184">
        <v>4.0122</v>
      </c>
      <c r="J596" s="184">
        <v>5.5307000000000004</v>
      </c>
      <c r="K596" s="184">
        <v>15.5596</v>
      </c>
      <c r="L596" s="184">
        <v>16.3398</v>
      </c>
      <c r="M596" s="184">
        <v>46.401000000000003</v>
      </c>
      <c r="N596" s="184">
        <v>59.125300000000003</v>
      </c>
      <c r="O596" s="184">
        <v>14.740399999999999</v>
      </c>
      <c r="P596" s="184">
        <v>14.497</v>
      </c>
      <c r="Q596" s="184">
        <v>16.732099999999999</v>
      </c>
      <c r="R596" s="184">
        <v>26.1281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44413</v>
      </c>
      <c r="E597" s="184">
        <v>14.61</v>
      </c>
      <c r="F597" s="184">
        <v>0</v>
      </c>
      <c r="G597" s="184">
        <v>1.3878999999999999</v>
      </c>
      <c r="H597" s="184">
        <v>2.1678000000000002</v>
      </c>
      <c r="I597" s="184">
        <v>2.0964</v>
      </c>
      <c r="J597" s="184">
        <v>1.1073</v>
      </c>
      <c r="K597" s="184">
        <v>13.3437</v>
      </c>
      <c r="L597" s="184">
        <v>9.7670999999999992</v>
      </c>
      <c r="M597" s="184">
        <v>37.311999999999998</v>
      </c>
      <c r="N597" s="184">
        <v>53.789499999999997</v>
      </c>
      <c r="O597" s="184">
        <v>10.7027</v>
      </c>
      <c r="P597" s="184"/>
      <c r="Q597" s="184">
        <v>11.897399999999999</v>
      </c>
      <c r="R597" s="184">
        <v>20.72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44413</v>
      </c>
      <c r="E598" s="184">
        <v>15.02</v>
      </c>
      <c r="F598" s="184">
        <v>0</v>
      </c>
      <c r="G598" s="184">
        <v>1.4179999999999999</v>
      </c>
      <c r="H598" s="184">
        <v>2.1768999999999998</v>
      </c>
      <c r="I598" s="184">
        <v>2.1074000000000002</v>
      </c>
      <c r="J598" s="184">
        <v>1.1448</v>
      </c>
      <c r="K598" s="184">
        <v>13.5299</v>
      </c>
      <c r="L598" s="184">
        <v>10.0366</v>
      </c>
      <c r="M598" s="184">
        <v>37.798200000000001</v>
      </c>
      <c r="N598" s="184">
        <v>54.526699999999998</v>
      </c>
      <c r="O598" s="184">
        <v>11.519600000000001</v>
      </c>
      <c r="P598" s="184"/>
      <c r="Q598" s="184">
        <v>12.8194</v>
      </c>
      <c r="R598" s="184">
        <v>21.257200000000001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44413</v>
      </c>
      <c r="E599" s="184">
        <v>39.39</v>
      </c>
      <c r="F599" s="184">
        <v>0.17799999999999999</v>
      </c>
      <c r="G599" s="184">
        <v>1.2076</v>
      </c>
      <c r="H599" s="184">
        <v>2.7654999999999998</v>
      </c>
      <c r="I599" s="184">
        <v>2.5247000000000002</v>
      </c>
      <c r="J599" s="184">
        <v>3.7945000000000002</v>
      </c>
      <c r="K599" s="184">
        <v>13.5159</v>
      </c>
      <c r="L599" s="184">
        <v>12.7361</v>
      </c>
      <c r="M599" s="184">
        <v>34.666699999999999</v>
      </c>
      <c r="N599" s="184">
        <v>47.252299999999998</v>
      </c>
      <c r="O599" s="184">
        <v>11.5398</v>
      </c>
      <c r="P599" s="184">
        <v>12.2563</v>
      </c>
      <c r="Q599" s="184">
        <v>18.932400000000001</v>
      </c>
      <c r="R599" s="184">
        <v>22.673999999999999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44413</v>
      </c>
      <c r="E600" s="184">
        <v>35.89</v>
      </c>
      <c r="F600" s="184">
        <v>0.16750000000000001</v>
      </c>
      <c r="G600" s="184">
        <v>1.2125999999999999</v>
      </c>
      <c r="H600" s="184">
        <v>2.7484000000000002</v>
      </c>
      <c r="I600" s="184">
        <v>2.4843000000000002</v>
      </c>
      <c r="J600" s="184">
        <v>3.6983999999999999</v>
      </c>
      <c r="K600" s="184">
        <v>13.182</v>
      </c>
      <c r="L600" s="184">
        <v>12.0862</v>
      </c>
      <c r="M600" s="184">
        <v>33.469700000000003</v>
      </c>
      <c r="N600" s="184">
        <v>45.539299999999997</v>
      </c>
      <c r="O600" s="184">
        <v>10.072800000000001</v>
      </c>
      <c r="P600" s="184">
        <v>10.6622</v>
      </c>
      <c r="Q600" s="184">
        <v>17.540900000000001</v>
      </c>
      <c r="R600" s="184">
        <v>21.2239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44413</v>
      </c>
      <c r="E601" s="184">
        <v>98.55</v>
      </c>
      <c r="F601" s="184">
        <v>-0.16209999999999999</v>
      </c>
      <c r="G601" s="184">
        <v>0.72570000000000001</v>
      </c>
      <c r="H601" s="184">
        <v>1.9026000000000001</v>
      </c>
      <c r="I601" s="184">
        <v>2.6027999999999998</v>
      </c>
      <c r="J601" s="184">
        <v>3.1396999999999999</v>
      </c>
      <c r="K601" s="184">
        <v>15.968500000000001</v>
      </c>
      <c r="L601" s="184">
        <v>24.7468</v>
      </c>
      <c r="M601" s="184">
        <v>61.5839</v>
      </c>
      <c r="N601" s="184">
        <v>78.532600000000002</v>
      </c>
      <c r="O601" s="184">
        <v>17.3645</v>
      </c>
      <c r="P601" s="184">
        <v>18.319299999999998</v>
      </c>
      <c r="Q601" s="184">
        <v>18.860800000000001</v>
      </c>
      <c r="R601" s="184">
        <v>35.199599999999997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44413</v>
      </c>
      <c r="E602" s="184">
        <v>89.78</v>
      </c>
      <c r="F602" s="184">
        <v>-0.1779</v>
      </c>
      <c r="G602" s="184">
        <v>0.70669999999999999</v>
      </c>
      <c r="H602" s="184">
        <v>1.8722000000000001</v>
      </c>
      <c r="I602" s="184">
        <v>2.5588000000000002</v>
      </c>
      <c r="J602" s="184">
        <v>3.0413999999999999</v>
      </c>
      <c r="K602" s="184">
        <v>15.6363</v>
      </c>
      <c r="L602" s="184">
        <v>24.074100000000001</v>
      </c>
      <c r="M602" s="184">
        <v>60.2928</v>
      </c>
      <c r="N602" s="184">
        <v>76.593199999999996</v>
      </c>
      <c r="O602" s="184">
        <v>16.018899999999999</v>
      </c>
      <c r="P602" s="184">
        <v>16.9665</v>
      </c>
      <c r="Q602" s="184">
        <v>19.001000000000001</v>
      </c>
      <c r="R602" s="184">
        <v>33.772799999999997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44413</v>
      </c>
      <c r="E603" s="184">
        <v>13.5</v>
      </c>
      <c r="F603" s="184">
        <v>0.29720000000000002</v>
      </c>
      <c r="G603" s="184">
        <v>1.2753000000000001</v>
      </c>
      <c r="H603" s="184">
        <v>1.5801000000000001</v>
      </c>
      <c r="I603" s="184">
        <v>2.1953</v>
      </c>
      <c r="J603" s="184">
        <v>3.0533999999999999</v>
      </c>
      <c r="K603" s="184">
        <v>12.687799999999999</v>
      </c>
      <c r="L603" s="184">
        <v>11.1111</v>
      </c>
      <c r="M603" s="184">
        <v>33.928600000000003</v>
      </c>
      <c r="N603" s="184">
        <v>44.849800000000002</v>
      </c>
      <c r="O603" s="184">
        <v>10.8978</v>
      </c>
      <c r="P603" s="184"/>
      <c r="Q603" s="184">
        <v>8.6798000000000002</v>
      </c>
      <c r="R603" s="184">
        <v>21.169899999999998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44413</v>
      </c>
      <c r="E604" s="184">
        <v>12.71</v>
      </c>
      <c r="F604" s="184">
        <v>0.31569999999999998</v>
      </c>
      <c r="G604" s="184">
        <v>1.3556999999999999</v>
      </c>
      <c r="H604" s="184">
        <v>1.5987</v>
      </c>
      <c r="I604" s="184">
        <v>2.1703999999999999</v>
      </c>
      <c r="J604" s="184">
        <v>2.915</v>
      </c>
      <c r="K604" s="184">
        <v>12.279199999999999</v>
      </c>
      <c r="L604" s="184">
        <v>10.2342</v>
      </c>
      <c r="M604" s="184">
        <v>30.359000000000002</v>
      </c>
      <c r="N604" s="184">
        <v>40.286999999999999</v>
      </c>
      <c r="O604" s="184">
        <v>8.9169999999999998</v>
      </c>
      <c r="P604" s="184"/>
      <c r="Q604" s="184">
        <v>6.8773</v>
      </c>
      <c r="R604" s="184">
        <v>18.415400000000002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44413</v>
      </c>
      <c r="E605" s="184">
        <v>78.459999999999994</v>
      </c>
      <c r="F605" s="184">
        <v>6.3799999999999996E-2</v>
      </c>
      <c r="G605" s="184">
        <v>0.91320000000000001</v>
      </c>
      <c r="H605" s="184">
        <v>1.8431999999999999</v>
      </c>
      <c r="I605" s="184">
        <v>1.5926</v>
      </c>
      <c r="J605" s="184">
        <v>3.3592</v>
      </c>
      <c r="K605" s="184">
        <v>16.151</v>
      </c>
      <c r="L605" s="184">
        <v>16.4786</v>
      </c>
      <c r="M605" s="184">
        <v>41.983400000000003</v>
      </c>
      <c r="N605" s="184">
        <v>52.764800000000001</v>
      </c>
      <c r="O605" s="184">
        <v>14.463100000000001</v>
      </c>
      <c r="P605" s="184">
        <v>15.167899999999999</v>
      </c>
      <c r="Q605" s="184">
        <v>15.141400000000001</v>
      </c>
      <c r="R605" s="184">
        <v>28.477900000000002</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44413</v>
      </c>
      <c r="E606" s="184">
        <v>88.5</v>
      </c>
      <c r="F606" s="184">
        <v>6.7799999999999999E-2</v>
      </c>
      <c r="G606" s="184">
        <v>0.92369999999999997</v>
      </c>
      <c r="H606" s="184">
        <v>1.8764000000000001</v>
      </c>
      <c r="I606" s="184">
        <v>1.6424000000000001</v>
      </c>
      <c r="J606" s="184">
        <v>3.4603999999999999</v>
      </c>
      <c r="K606" s="184">
        <v>16.493400000000001</v>
      </c>
      <c r="L606" s="184">
        <v>17.202999999999999</v>
      </c>
      <c r="M606" s="184">
        <v>43.3431</v>
      </c>
      <c r="N606" s="184">
        <v>54.693199999999997</v>
      </c>
      <c r="O606" s="184">
        <v>15.945</v>
      </c>
      <c r="P606" s="184">
        <v>16.814499999999999</v>
      </c>
      <c r="Q606" s="184">
        <v>19.0669</v>
      </c>
      <c r="R606" s="184">
        <v>29.999099999999999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44413</v>
      </c>
      <c r="E607" s="184">
        <v>15.1327</v>
      </c>
      <c r="F607" s="184">
        <v>0.51739999999999997</v>
      </c>
      <c r="G607" s="184">
        <v>1.0322</v>
      </c>
      <c r="H607" s="184">
        <v>3.1772999999999998</v>
      </c>
      <c r="I607" s="184">
        <v>1.2898000000000001</v>
      </c>
      <c r="J607" s="184">
        <v>1.1036999999999999</v>
      </c>
      <c r="K607" s="184">
        <v>11.637600000000001</v>
      </c>
      <c r="L607" s="184">
        <v>16.2257</v>
      </c>
      <c r="M607" s="184">
        <v>43.174599999999998</v>
      </c>
      <c r="N607" s="184">
        <v>55.301200000000001</v>
      </c>
      <c r="O607" s="184"/>
      <c r="P607" s="184"/>
      <c r="Q607" s="184">
        <v>25.879100000000001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44413</v>
      </c>
      <c r="E608" s="184">
        <v>14.5473</v>
      </c>
      <c r="F608" s="184">
        <v>0.51129999999999998</v>
      </c>
      <c r="G608" s="184">
        <v>1.0138</v>
      </c>
      <c r="H608" s="184">
        <v>3.1335999999999999</v>
      </c>
      <c r="I608" s="184">
        <v>1.2041999999999999</v>
      </c>
      <c r="J608" s="184">
        <v>0.91500000000000004</v>
      </c>
      <c r="K608" s="184">
        <v>11.020099999999999</v>
      </c>
      <c r="L608" s="184">
        <v>14.9648</v>
      </c>
      <c r="M608" s="184">
        <v>40.838000000000001</v>
      </c>
      <c r="N608" s="184">
        <v>51.9221</v>
      </c>
      <c r="O608" s="184"/>
      <c r="P608" s="184"/>
      <c r="Q608" s="184">
        <v>23.150099999999998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44413</v>
      </c>
      <c r="E609" s="184">
        <v>26.4557</v>
      </c>
      <c r="F609" s="184">
        <v>-0.12570000000000001</v>
      </c>
      <c r="G609" s="184">
        <v>0.87470000000000003</v>
      </c>
      <c r="H609" s="184">
        <v>2.4073000000000002</v>
      </c>
      <c r="I609" s="184">
        <v>2.2079</v>
      </c>
      <c r="J609" s="184">
        <v>4.5857999999999999</v>
      </c>
      <c r="K609" s="184">
        <v>14.397600000000001</v>
      </c>
      <c r="L609" s="184">
        <v>12.825699999999999</v>
      </c>
      <c r="M609" s="184">
        <v>41.9876</v>
      </c>
      <c r="N609" s="184">
        <v>59.3371</v>
      </c>
      <c r="O609" s="184">
        <v>15.4186</v>
      </c>
      <c r="P609" s="184">
        <v>15.914899999999999</v>
      </c>
      <c r="Q609" s="184">
        <v>7.556</v>
      </c>
      <c r="R609" s="184">
        <v>28.054099999999998</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44413</v>
      </c>
      <c r="E610" s="184">
        <v>28.989699999999999</v>
      </c>
      <c r="F610" s="184">
        <v>-0.1237</v>
      </c>
      <c r="G610" s="184">
        <v>0.88109999999999999</v>
      </c>
      <c r="H610" s="184">
        <v>2.4222999999999999</v>
      </c>
      <c r="I610" s="184">
        <v>2.2372999999999998</v>
      </c>
      <c r="J610" s="184">
        <v>4.6525999999999996</v>
      </c>
      <c r="K610" s="184">
        <v>14.614100000000001</v>
      </c>
      <c r="L610" s="184">
        <v>13.2463</v>
      </c>
      <c r="M610" s="184">
        <v>42.783200000000001</v>
      </c>
      <c r="N610" s="184">
        <v>60.533000000000001</v>
      </c>
      <c r="O610" s="184">
        <v>16.284800000000001</v>
      </c>
      <c r="P610" s="184">
        <v>17.0059</v>
      </c>
      <c r="Q610" s="184">
        <v>17.689900000000002</v>
      </c>
      <c r="R610" s="184">
        <v>29.014800000000001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44413</v>
      </c>
      <c r="E611" s="184">
        <v>67.626000000000005</v>
      </c>
      <c r="F611" s="184">
        <v>-0.29049999999999998</v>
      </c>
      <c r="G611" s="184">
        <v>0.68489999999999995</v>
      </c>
      <c r="H611" s="184">
        <v>2.2421000000000002</v>
      </c>
      <c r="I611" s="184">
        <v>2.4030999999999998</v>
      </c>
      <c r="J611" s="184">
        <v>3.2269000000000001</v>
      </c>
      <c r="K611" s="184">
        <v>13.5426</v>
      </c>
      <c r="L611" s="184">
        <v>18.423999999999999</v>
      </c>
      <c r="M611" s="184">
        <v>42.430500000000002</v>
      </c>
      <c r="N611" s="184">
        <v>56.2956</v>
      </c>
      <c r="O611" s="184">
        <v>16.374300000000002</v>
      </c>
      <c r="P611" s="184">
        <v>15.1843</v>
      </c>
      <c r="Q611" s="184">
        <v>12.9383</v>
      </c>
      <c r="R611" s="184">
        <v>27.600100000000001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44413</v>
      </c>
      <c r="E612" s="184">
        <v>75.364999999999995</v>
      </c>
      <c r="F612" s="184">
        <v>-0.2858</v>
      </c>
      <c r="G612" s="184">
        <v>0.69610000000000005</v>
      </c>
      <c r="H612" s="184">
        <v>2.2688999999999999</v>
      </c>
      <c r="I612" s="184">
        <v>2.4565999999999999</v>
      </c>
      <c r="J612" s="184">
        <v>3.3473000000000002</v>
      </c>
      <c r="K612" s="184">
        <v>13.921900000000001</v>
      </c>
      <c r="L612" s="184">
        <v>19.2164</v>
      </c>
      <c r="M612" s="184">
        <v>43.862000000000002</v>
      </c>
      <c r="N612" s="184">
        <v>58.373100000000001</v>
      </c>
      <c r="O612" s="184">
        <v>17.809699999999999</v>
      </c>
      <c r="P612" s="184">
        <v>16.665299999999998</v>
      </c>
      <c r="Q612" s="184">
        <v>16.4682</v>
      </c>
      <c r="R612" s="184">
        <v>29.234300000000001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44413</v>
      </c>
      <c r="E613" s="184">
        <v>80.873999999999995</v>
      </c>
      <c r="F613" s="184">
        <v>-0.25040000000000001</v>
      </c>
      <c r="G613" s="184">
        <v>0.31630000000000003</v>
      </c>
      <c r="H613" s="184">
        <v>1.0734999999999999</v>
      </c>
      <c r="I613" s="184">
        <v>2.5695000000000001</v>
      </c>
      <c r="J613" s="184">
        <v>3.9485000000000001</v>
      </c>
      <c r="K613" s="184">
        <v>13.1944</v>
      </c>
      <c r="L613" s="184">
        <v>17.117000000000001</v>
      </c>
      <c r="M613" s="184">
        <v>37.960799999999999</v>
      </c>
      <c r="N613" s="184">
        <v>52.457299999999996</v>
      </c>
      <c r="O613" s="184">
        <v>10.931800000000001</v>
      </c>
      <c r="P613" s="184">
        <v>13.9314</v>
      </c>
      <c r="Q613" s="184">
        <v>15.372299999999999</v>
      </c>
      <c r="R613" s="184">
        <v>24.683499999999999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44413</v>
      </c>
      <c r="E614" s="184">
        <v>76.534999999999997</v>
      </c>
      <c r="F614" s="184">
        <v>-0.2515</v>
      </c>
      <c r="G614" s="184">
        <v>0.30930000000000002</v>
      </c>
      <c r="H614" s="184">
        <v>1.0589999999999999</v>
      </c>
      <c r="I614" s="184">
        <v>2.5402</v>
      </c>
      <c r="J614" s="184">
        <v>3.8818999999999999</v>
      </c>
      <c r="K614" s="184">
        <v>12.9801</v>
      </c>
      <c r="L614" s="184">
        <v>16.699400000000001</v>
      </c>
      <c r="M614" s="184">
        <v>37.253</v>
      </c>
      <c r="N614" s="184">
        <v>51.4315</v>
      </c>
      <c r="O614" s="184">
        <v>10.2692</v>
      </c>
      <c r="P614" s="184">
        <v>13.1684</v>
      </c>
      <c r="Q614" s="184">
        <v>14.0829</v>
      </c>
      <c r="R614" s="184">
        <v>23.910900000000002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44413</v>
      </c>
      <c r="E615" s="184">
        <v>93.075900000000004</v>
      </c>
      <c r="F615" s="184">
        <v>9.8000000000000004E-2</v>
      </c>
      <c r="G615" s="184">
        <v>1.486</v>
      </c>
      <c r="H615" s="184">
        <v>2.1905999999999999</v>
      </c>
      <c r="I615" s="184">
        <v>2.3692000000000002</v>
      </c>
      <c r="J615" s="184">
        <v>2.4685999999999999</v>
      </c>
      <c r="K615" s="184">
        <v>13.366300000000001</v>
      </c>
      <c r="L615" s="184">
        <v>13.6754</v>
      </c>
      <c r="M615" s="184">
        <v>33.9039</v>
      </c>
      <c r="N615" s="184">
        <v>48.927900000000001</v>
      </c>
      <c r="O615" s="184">
        <v>12.3874</v>
      </c>
      <c r="P615" s="184">
        <v>13.056900000000001</v>
      </c>
      <c r="Q615" s="184">
        <v>9.8658999999999999</v>
      </c>
      <c r="R615" s="184">
        <v>21.2075</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44413</v>
      </c>
      <c r="E616" s="184">
        <v>101.5244</v>
      </c>
      <c r="F616" s="184">
        <v>0.10150000000000001</v>
      </c>
      <c r="G616" s="184">
        <v>1.4966999999999999</v>
      </c>
      <c r="H616" s="184">
        <v>2.2155999999999998</v>
      </c>
      <c r="I616" s="184">
        <v>2.4190999999999998</v>
      </c>
      <c r="J616" s="184">
        <v>2.5790999999999999</v>
      </c>
      <c r="K616" s="184">
        <v>13.7308</v>
      </c>
      <c r="L616" s="184">
        <v>14.3942</v>
      </c>
      <c r="M616" s="184">
        <v>35.169800000000002</v>
      </c>
      <c r="N616" s="184">
        <v>50.805999999999997</v>
      </c>
      <c r="O616" s="184">
        <v>13.7105</v>
      </c>
      <c r="P616" s="184">
        <v>14.3765</v>
      </c>
      <c r="Q616" s="184">
        <v>15.235200000000001</v>
      </c>
      <c r="R616" s="184">
        <v>22.658100000000001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44413</v>
      </c>
      <c r="E617" s="184">
        <v>19.277100000000001</v>
      </c>
      <c r="F617" s="184">
        <v>-0.1062</v>
      </c>
      <c r="G617" s="184">
        <v>1.0521</v>
      </c>
      <c r="H617" s="184">
        <v>1.9715</v>
      </c>
      <c r="I617" s="184">
        <v>2.5360999999999998</v>
      </c>
      <c r="J617" s="184">
        <v>3.6520000000000001</v>
      </c>
      <c r="K617" s="184">
        <v>17.083500000000001</v>
      </c>
      <c r="L617" s="184">
        <v>21.745000000000001</v>
      </c>
      <c r="M617" s="184">
        <v>51.217799999999997</v>
      </c>
      <c r="N617" s="184">
        <v>64.335999999999999</v>
      </c>
      <c r="O617" s="184">
        <v>16.073799999999999</v>
      </c>
      <c r="P617" s="184"/>
      <c r="Q617" s="184">
        <v>14.6525</v>
      </c>
      <c r="R617" s="184">
        <v>30.7639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44413</v>
      </c>
      <c r="E618" s="184">
        <v>17.5351</v>
      </c>
      <c r="F618" s="184">
        <v>-0.1111</v>
      </c>
      <c r="G618" s="184">
        <v>1.0377000000000001</v>
      </c>
      <c r="H618" s="184">
        <v>1.9381999999999999</v>
      </c>
      <c r="I618" s="184">
        <v>2.4701</v>
      </c>
      <c r="J618" s="184">
        <v>3.5044</v>
      </c>
      <c r="K618" s="184">
        <v>16.5929</v>
      </c>
      <c r="L618" s="184">
        <v>20.756</v>
      </c>
      <c r="M618" s="184">
        <v>49.379800000000003</v>
      </c>
      <c r="N618" s="184">
        <v>61.655500000000004</v>
      </c>
      <c r="O618" s="184">
        <v>14.0753</v>
      </c>
      <c r="P618" s="184"/>
      <c r="Q618" s="184">
        <v>12.4124</v>
      </c>
      <c r="R618" s="184">
        <v>28.607500000000002</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44413</v>
      </c>
      <c r="E619" s="184">
        <v>31.934000000000001</v>
      </c>
      <c r="F619" s="184">
        <v>-7.1999999999999995E-2</v>
      </c>
      <c r="G619" s="184">
        <v>1.7265999999999999</v>
      </c>
      <c r="H619" s="184">
        <v>2.4379</v>
      </c>
      <c r="I619" s="184">
        <v>2.9598</v>
      </c>
      <c r="J619" s="184">
        <v>3.8572000000000002</v>
      </c>
      <c r="K619" s="184">
        <v>14.5204</v>
      </c>
      <c r="L619" s="184">
        <v>18.151499999999999</v>
      </c>
      <c r="M619" s="184">
        <v>46.519799999999996</v>
      </c>
      <c r="N619" s="184">
        <v>66.652799999999999</v>
      </c>
      <c r="O619" s="184">
        <v>21.985099999999999</v>
      </c>
      <c r="P619" s="184">
        <v>22.297699999999999</v>
      </c>
      <c r="Q619" s="184">
        <v>23.002300000000002</v>
      </c>
      <c r="R619" s="184">
        <v>34.539099999999998</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44413</v>
      </c>
      <c r="E620" s="184">
        <v>29.451000000000001</v>
      </c>
      <c r="F620" s="184">
        <v>-7.46E-2</v>
      </c>
      <c r="G620" s="184">
        <v>1.72</v>
      </c>
      <c r="H620" s="184">
        <v>2.4169</v>
      </c>
      <c r="I620" s="184">
        <v>2.9108000000000001</v>
      </c>
      <c r="J620" s="184">
        <v>3.7444999999999999</v>
      </c>
      <c r="K620" s="184">
        <v>14.1556</v>
      </c>
      <c r="L620" s="184">
        <v>17.353400000000001</v>
      </c>
      <c r="M620" s="184">
        <v>44.9574</v>
      </c>
      <c r="N620" s="184">
        <v>64.255399999999995</v>
      </c>
      <c r="O620" s="184">
        <v>20.1172</v>
      </c>
      <c r="P620" s="184">
        <v>20.565100000000001</v>
      </c>
      <c r="Q620" s="184">
        <v>21.239799999999999</v>
      </c>
      <c r="R620" s="184">
        <v>32.520899999999997</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44413</v>
      </c>
      <c r="E621" s="184">
        <v>28.5016</v>
      </c>
      <c r="F621" s="184">
        <v>-0.2233</v>
      </c>
      <c r="G621" s="184">
        <v>0.64759999999999995</v>
      </c>
      <c r="H621" s="184">
        <v>1.9611000000000001</v>
      </c>
      <c r="I621" s="184">
        <v>3.2008999999999999</v>
      </c>
      <c r="J621" s="184">
        <v>5.1971999999999996</v>
      </c>
      <c r="K621" s="184">
        <v>18.6677</v>
      </c>
      <c r="L621" s="184">
        <v>20.965800000000002</v>
      </c>
      <c r="M621" s="184">
        <v>50.324100000000001</v>
      </c>
      <c r="N621" s="184">
        <v>62.8626</v>
      </c>
      <c r="O621" s="184">
        <v>14.1129</v>
      </c>
      <c r="P621" s="184">
        <v>17.5718</v>
      </c>
      <c r="Q621" s="184">
        <v>17.361499999999999</v>
      </c>
      <c r="R621" s="184">
        <v>29.4087</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44413</v>
      </c>
      <c r="E622" s="184">
        <v>26.097200000000001</v>
      </c>
      <c r="F622" s="184">
        <v>-0.22670000000000001</v>
      </c>
      <c r="G622" s="184">
        <v>0.6371</v>
      </c>
      <c r="H622" s="184">
        <v>1.9358</v>
      </c>
      <c r="I622" s="184">
        <v>3.1494</v>
      </c>
      <c r="J622" s="184">
        <v>5.0801999999999996</v>
      </c>
      <c r="K622" s="184">
        <v>18.279599999999999</v>
      </c>
      <c r="L622" s="184">
        <v>20.1905</v>
      </c>
      <c r="M622" s="184">
        <v>48.8598</v>
      </c>
      <c r="N622" s="184">
        <v>60.701000000000001</v>
      </c>
      <c r="O622" s="184">
        <v>12.6236</v>
      </c>
      <c r="P622" s="184">
        <v>16.0151</v>
      </c>
      <c r="Q622" s="184">
        <v>15.7912</v>
      </c>
      <c r="R622" s="184">
        <v>27.6967</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44413</v>
      </c>
      <c r="E623" s="184">
        <v>21.124500000000001</v>
      </c>
      <c r="F623" s="184">
        <v>0.20349999999999999</v>
      </c>
      <c r="G623" s="184">
        <v>1.6803999999999999</v>
      </c>
      <c r="H623" s="184">
        <v>2.9424000000000001</v>
      </c>
      <c r="I623" s="184">
        <v>3.2816000000000001</v>
      </c>
      <c r="J623" s="184">
        <v>3.4626999999999999</v>
      </c>
      <c r="K623" s="184">
        <v>12.991199999999999</v>
      </c>
      <c r="L623" s="184">
        <v>13.320399999999999</v>
      </c>
      <c r="M623" s="184">
        <v>35.617800000000003</v>
      </c>
      <c r="N623" s="184">
        <v>47.113700000000001</v>
      </c>
      <c r="O623" s="184">
        <v>12.059799999999999</v>
      </c>
      <c r="P623" s="184">
        <v>13.031499999999999</v>
      </c>
      <c r="Q623" s="184">
        <v>14.2797</v>
      </c>
      <c r="R623" s="184">
        <v>22.438400000000001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44413</v>
      </c>
      <c r="E624" s="184">
        <v>19.212800000000001</v>
      </c>
      <c r="F624" s="184">
        <v>0.19819999999999999</v>
      </c>
      <c r="G624" s="184">
        <v>1.6647000000000001</v>
      </c>
      <c r="H624" s="184">
        <v>2.9045999999999998</v>
      </c>
      <c r="I624" s="184">
        <v>3.2063999999999999</v>
      </c>
      <c r="J624" s="184">
        <v>3.2963</v>
      </c>
      <c r="K624" s="184">
        <v>12.4437</v>
      </c>
      <c r="L624" s="184">
        <v>12.228899999999999</v>
      </c>
      <c r="M624" s="184">
        <v>33.645899999999997</v>
      </c>
      <c r="N624" s="184">
        <v>44.240200000000002</v>
      </c>
      <c r="O624" s="184">
        <v>10.0715</v>
      </c>
      <c r="P624" s="184">
        <v>11.1225</v>
      </c>
      <c r="Q624" s="184">
        <v>12.3612</v>
      </c>
      <c r="R624" s="184">
        <v>20.290700000000001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44413</v>
      </c>
      <c r="E625" s="184">
        <v>71.7316</v>
      </c>
      <c r="F625" s="184">
        <v>6.6299999999999998E-2</v>
      </c>
      <c r="G625" s="184">
        <v>1.5663</v>
      </c>
      <c r="H625" s="184">
        <v>2.4661</v>
      </c>
      <c r="I625" s="184">
        <v>3.5059999999999998</v>
      </c>
      <c r="J625" s="184">
        <v>4.7464000000000004</v>
      </c>
      <c r="K625" s="184">
        <v>13.9262</v>
      </c>
      <c r="L625" s="184">
        <v>18.3354</v>
      </c>
      <c r="M625" s="184">
        <v>49.844200000000001</v>
      </c>
      <c r="N625" s="184">
        <v>64.611099999999993</v>
      </c>
      <c r="O625" s="184">
        <v>7.7034000000000002</v>
      </c>
      <c r="P625" s="184">
        <v>8.0821000000000005</v>
      </c>
      <c r="Q625" s="184">
        <v>13.208399999999999</v>
      </c>
      <c r="R625" s="184">
        <v>21.881399999999999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44413</v>
      </c>
      <c r="E626" s="184">
        <v>76.598100000000002</v>
      </c>
      <c r="F626" s="184">
        <v>6.8099999999999994E-2</v>
      </c>
      <c r="G626" s="184">
        <v>1.5716000000000001</v>
      </c>
      <c r="H626" s="184">
        <v>2.4784000000000002</v>
      </c>
      <c r="I626" s="184">
        <v>3.5306999999999999</v>
      </c>
      <c r="J626" s="184">
        <v>4.8022999999999998</v>
      </c>
      <c r="K626" s="184">
        <v>14.1114</v>
      </c>
      <c r="L626" s="184">
        <v>18.739799999999999</v>
      </c>
      <c r="M626" s="184">
        <v>50.630699999999997</v>
      </c>
      <c r="N626" s="184">
        <v>65.7637</v>
      </c>
      <c r="O626" s="184">
        <v>8.4875000000000007</v>
      </c>
      <c r="P626" s="184">
        <v>8.9634</v>
      </c>
      <c r="Q626" s="184">
        <v>14.0185</v>
      </c>
      <c r="R626" s="184">
        <v>22.7315</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44413</v>
      </c>
      <c r="E627" s="184">
        <v>17.448399999999999</v>
      </c>
      <c r="F627" s="184">
        <v>0.43340000000000001</v>
      </c>
      <c r="G627" s="184">
        <v>0.371</v>
      </c>
      <c r="H627" s="184">
        <v>1.2593000000000001</v>
      </c>
      <c r="I627" s="184">
        <v>1.3411</v>
      </c>
      <c r="J627" s="184">
        <v>4.7397999999999998</v>
      </c>
      <c r="K627" s="184">
        <v>13.523199999999999</v>
      </c>
      <c r="L627" s="184">
        <v>17.995799999999999</v>
      </c>
      <c r="M627" s="184">
        <v>37.924399999999999</v>
      </c>
      <c r="N627" s="184">
        <v>50.1907</v>
      </c>
      <c r="O627" s="184"/>
      <c r="P627" s="184"/>
      <c r="Q627" s="184">
        <v>31.450700000000001</v>
      </c>
      <c r="R627" s="184">
        <v>32.665599999999998</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44413</v>
      </c>
      <c r="E628" s="184">
        <v>17.020299999999999</v>
      </c>
      <c r="F628" s="184">
        <v>0.43020000000000003</v>
      </c>
      <c r="G628" s="184">
        <v>0.36030000000000001</v>
      </c>
      <c r="H628" s="184">
        <v>1.2342</v>
      </c>
      <c r="I628" s="184">
        <v>1.2902</v>
      </c>
      <c r="J628" s="184">
        <v>4.6243999999999996</v>
      </c>
      <c r="K628" s="184">
        <v>13.1518</v>
      </c>
      <c r="L628" s="184">
        <v>17.2714</v>
      </c>
      <c r="M628" s="184">
        <v>36.671900000000001</v>
      </c>
      <c r="N628" s="184">
        <v>48.385800000000003</v>
      </c>
      <c r="O628" s="184"/>
      <c r="P628" s="184"/>
      <c r="Q628" s="184">
        <v>29.856300000000001</v>
      </c>
      <c r="R628" s="184">
        <v>31.0547</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44413</v>
      </c>
      <c r="E629" s="184">
        <v>23.88</v>
      </c>
      <c r="F629" s="184">
        <v>0</v>
      </c>
      <c r="G629" s="184">
        <v>2.1385999999999998</v>
      </c>
      <c r="H629" s="184">
        <v>3.1979000000000002</v>
      </c>
      <c r="I629" s="184">
        <v>3.6907999999999999</v>
      </c>
      <c r="J629" s="184">
        <v>5.0594000000000001</v>
      </c>
      <c r="K629" s="184">
        <v>16.431000000000001</v>
      </c>
      <c r="L629" s="184">
        <v>19.699200000000001</v>
      </c>
      <c r="M629" s="184">
        <v>50.662500000000001</v>
      </c>
      <c r="N629" s="184">
        <v>61.242400000000004</v>
      </c>
      <c r="O629" s="184">
        <v>16.9497</v>
      </c>
      <c r="P629" s="184">
        <v>16.297999999999998</v>
      </c>
      <c r="Q629" s="184">
        <v>16.641200000000001</v>
      </c>
      <c r="R629" s="184">
        <v>29.816600000000001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44413</v>
      </c>
      <c r="E630" s="184">
        <v>22.1</v>
      </c>
      <c r="F630" s="184">
        <v>0</v>
      </c>
      <c r="G630" s="184">
        <v>2.0785</v>
      </c>
      <c r="H630" s="184">
        <v>3.1745999999999999</v>
      </c>
      <c r="I630" s="184">
        <v>3.6099000000000001</v>
      </c>
      <c r="J630" s="184">
        <v>4.9382999999999999</v>
      </c>
      <c r="K630" s="184">
        <v>16.071400000000001</v>
      </c>
      <c r="L630" s="184">
        <v>19.0092</v>
      </c>
      <c r="M630" s="184">
        <v>49.324300000000001</v>
      </c>
      <c r="N630" s="184">
        <v>59.451700000000002</v>
      </c>
      <c r="O630" s="184">
        <v>15.276400000000001</v>
      </c>
      <c r="P630" s="184">
        <v>14.5724</v>
      </c>
      <c r="Q630" s="184">
        <v>15.0543</v>
      </c>
      <c r="R630" s="184">
        <v>28.140799999999999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44413</v>
      </c>
      <c r="E631" s="184">
        <v>836.53097817304501</v>
      </c>
      <c r="F631" s="184">
        <v>-7.4300000000000005E-2</v>
      </c>
      <c r="G631" s="184">
        <v>1.1027</v>
      </c>
      <c r="H631" s="184">
        <v>2.2745000000000002</v>
      </c>
      <c r="I631" s="184">
        <v>2.9981</v>
      </c>
      <c r="J631" s="184">
        <v>3.1147</v>
      </c>
      <c r="K631" s="184">
        <v>14.3789</v>
      </c>
      <c r="L631" s="184">
        <v>12.946999999999999</v>
      </c>
      <c r="M631" s="184">
        <v>40.821800000000003</v>
      </c>
      <c r="N631" s="184">
        <v>54.7258</v>
      </c>
      <c r="O631" s="184">
        <v>11.9801</v>
      </c>
      <c r="P631" s="184">
        <v>11.364699999999999</v>
      </c>
      <c r="Q631" s="184">
        <v>19.067900000000002</v>
      </c>
      <c r="R631" s="184">
        <v>25.925599999999999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44413</v>
      </c>
      <c r="E632" s="184">
        <v>295.29000000000002</v>
      </c>
      <c r="F632" s="184">
        <v>-7.4399999999999994E-2</v>
      </c>
      <c r="G632" s="184">
        <v>1.1059000000000001</v>
      </c>
      <c r="H632" s="184">
        <v>2.2826</v>
      </c>
      <c r="I632" s="184">
        <v>3.0105</v>
      </c>
      <c r="J632" s="184">
        <v>3.1473</v>
      </c>
      <c r="K632" s="184">
        <v>14.493399999999999</v>
      </c>
      <c r="L632" s="184">
        <v>13.172599999999999</v>
      </c>
      <c r="M632" s="184">
        <v>41.246499999999997</v>
      </c>
      <c r="N632" s="184">
        <v>55.3504</v>
      </c>
      <c r="O632" s="184">
        <v>12.411899999999999</v>
      </c>
      <c r="P632" s="184">
        <v>11.8832</v>
      </c>
      <c r="Q632" s="184">
        <v>13.1805</v>
      </c>
      <c r="R632" s="184">
        <v>26.387599999999999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44413</v>
      </c>
      <c r="E633" s="184">
        <v>455.97346662751698</v>
      </c>
      <c r="F633" s="184">
        <v>-8.2600000000000007E-2</v>
      </c>
      <c r="G633" s="184">
        <v>1.0767</v>
      </c>
      <c r="H633" s="184">
        <v>2.2322000000000002</v>
      </c>
      <c r="I633" s="184">
        <v>2.9108999999999998</v>
      </c>
      <c r="J633" s="184">
        <v>2.9704999999999999</v>
      </c>
      <c r="K633" s="184">
        <v>14.2668</v>
      </c>
      <c r="L633" s="184">
        <v>12.808400000000001</v>
      </c>
      <c r="M633" s="184">
        <v>40.538400000000003</v>
      </c>
      <c r="N633" s="184">
        <v>54.164299999999997</v>
      </c>
      <c r="O633" s="184">
        <v>12.1806</v>
      </c>
      <c r="P633" s="184">
        <v>14.6068</v>
      </c>
      <c r="Q633" s="184">
        <v>16.253</v>
      </c>
      <c r="R633" s="184">
        <v>26.084</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44413</v>
      </c>
      <c r="E634" s="184">
        <v>316.05</v>
      </c>
      <c r="F634" s="184">
        <v>-8.2199999999999995E-2</v>
      </c>
      <c r="G634" s="184">
        <v>1.081</v>
      </c>
      <c r="H634" s="184">
        <v>2.2418</v>
      </c>
      <c r="I634" s="184">
        <v>2.9310999999999998</v>
      </c>
      <c r="J634" s="184">
        <v>3.0184000000000002</v>
      </c>
      <c r="K634" s="184">
        <v>14.419700000000001</v>
      </c>
      <c r="L634" s="184">
        <v>13.1012</v>
      </c>
      <c r="M634" s="184">
        <v>41.081200000000003</v>
      </c>
      <c r="N634" s="184">
        <v>54.964500000000001</v>
      </c>
      <c r="O634" s="184">
        <v>12.8116</v>
      </c>
      <c r="P634" s="184">
        <v>15.2049</v>
      </c>
      <c r="Q634" s="184">
        <v>16.394100000000002</v>
      </c>
      <c r="R634" s="184">
        <v>26.710599999999999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44413</v>
      </c>
      <c r="E635" s="184">
        <v>210.08330000000001</v>
      </c>
      <c r="F635" s="184">
        <v>-0.29160000000000003</v>
      </c>
      <c r="G635" s="184">
        <v>-0.47389999999999999</v>
      </c>
      <c r="H635" s="184">
        <v>1.7748999999999999</v>
      </c>
      <c r="I635" s="184">
        <v>2.8344</v>
      </c>
      <c r="J635" s="184">
        <v>5.2058999999999997</v>
      </c>
      <c r="K635" s="184">
        <v>18.947600000000001</v>
      </c>
      <c r="L635" s="184">
        <v>43.161700000000003</v>
      </c>
      <c r="M635" s="184">
        <v>77.124399999999994</v>
      </c>
      <c r="N635" s="184">
        <v>99.047899999999998</v>
      </c>
      <c r="O635" s="184">
        <v>30.878900000000002</v>
      </c>
      <c r="P635" s="184">
        <v>23.643999999999998</v>
      </c>
      <c r="Q635" s="184">
        <v>15.3201</v>
      </c>
      <c r="R635" s="184">
        <v>56.169499999999999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44413</v>
      </c>
      <c r="E636" s="184">
        <v>222.67179999999999</v>
      </c>
      <c r="F636" s="184">
        <v>-0.28610000000000002</v>
      </c>
      <c r="G636" s="184">
        <v>-0.45829999999999999</v>
      </c>
      <c r="H636" s="184">
        <v>1.8140000000000001</v>
      </c>
      <c r="I636" s="184">
        <v>2.9157999999999999</v>
      </c>
      <c r="J636" s="184">
        <v>5.3893000000000004</v>
      </c>
      <c r="K636" s="184">
        <v>19.604500000000002</v>
      </c>
      <c r="L636" s="184">
        <v>44.6982</v>
      </c>
      <c r="M636" s="184">
        <v>80.008399999999995</v>
      </c>
      <c r="N636" s="184">
        <v>103.2473</v>
      </c>
      <c r="O636" s="184">
        <v>32.8855</v>
      </c>
      <c r="P636" s="184">
        <v>24.863499999999998</v>
      </c>
      <c r="Q636" s="184">
        <v>22.454999999999998</v>
      </c>
      <c r="R636" s="184">
        <v>59.188400000000001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44413</v>
      </c>
      <c r="E637" s="184">
        <v>75.09</v>
      </c>
      <c r="F637" s="184">
        <v>0</v>
      </c>
      <c r="G637" s="184">
        <v>1.5828</v>
      </c>
      <c r="H637" s="184">
        <v>2.5539000000000001</v>
      </c>
      <c r="I637" s="184">
        <v>2.4140999999999999</v>
      </c>
      <c r="J637" s="184">
        <v>3.4013</v>
      </c>
      <c r="K637" s="184">
        <v>12.1751</v>
      </c>
      <c r="L637" s="184">
        <v>12.985300000000001</v>
      </c>
      <c r="M637" s="184">
        <v>41.305999999999997</v>
      </c>
      <c r="N637" s="184">
        <v>58.518000000000001</v>
      </c>
      <c r="O637" s="184">
        <v>11.852399999999999</v>
      </c>
      <c r="P637" s="184">
        <v>11.195</v>
      </c>
      <c r="Q637" s="184">
        <v>17.3154</v>
      </c>
      <c r="R637" s="184">
        <v>20.7775</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44413</v>
      </c>
      <c r="E638" s="184">
        <v>73.930000000000007</v>
      </c>
      <c r="F638" s="184">
        <v>0</v>
      </c>
      <c r="G638" s="184">
        <v>1.5801000000000001</v>
      </c>
      <c r="H638" s="184">
        <v>2.5381</v>
      </c>
      <c r="I638" s="184">
        <v>2.3961000000000001</v>
      </c>
      <c r="J638" s="184">
        <v>3.3552</v>
      </c>
      <c r="K638" s="184">
        <v>12.0321</v>
      </c>
      <c r="L638" s="184">
        <v>12.715400000000001</v>
      </c>
      <c r="M638" s="184">
        <v>40.792200000000001</v>
      </c>
      <c r="N638" s="184">
        <v>57.767800000000001</v>
      </c>
      <c r="O638" s="184">
        <v>11.3649</v>
      </c>
      <c r="P638" s="184">
        <v>10.814399999999999</v>
      </c>
      <c r="Q638" s="184">
        <v>16.978100000000001</v>
      </c>
      <c r="R638" s="184">
        <v>20.192699999999999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44413</v>
      </c>
      <c r="E639" s="184">
        <v>222.18639999999999</v>
      </c>
      <c r="F639" s="184">
        <v>2.8500000000000001E-2</v>
      </c>
      <c r="G639" s="184">
        <v>1.222</v>
      </c>
      <c r="H639" s="184">
        <v>2.9232</v>
      </c>
      <c r="I639" s="184">
        <v>2.1852</v>
      </c>
      <c r="J639" s="184">
        <v>3.5849000000000002</v>
      </c>
      <c r="K639" s="184">
        <v>14.4892</v>
      </c>
      <c r="L639" s="184">
        <v>15.212</v>
      </c>
      <c r="M639" s="184">
        <v>44.142800000000001</v>
      </c>
      <c r="N639" s="184">
        <v>52.702599999999997</v>
      </c>
      <c r="O639" s="184">
        <v>14.8194</v>
      </c>
      <c r="P639" s="184">
        <v>12.918799999999999</v>
      </c>
      <c r="Q639" s="184">
        <v>14.852</v>
      </c>
      <c r="R639" s="184">
        <v>27.497800000000002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44413</v>
      </c>
      <c r="E640" s="184">
        <v>655.19068129784296</v>
      </c>
      <c r="F640" s="184">
        <v>2.6800000000000001E-2</v>
      </c>
      <c r="G640" s="184">
        <v>1.2171000000000001</v>
      </c>
      <c r="H640" s="184">
        <v>2.9115000000000002</v>
      </c>
      <c r="I640" s="184">
        <v>2.1616</v>
      </c>
      <c r="J640" s="184">
        <v>3.5335000000000001</v>
      </c>
      <c r="K640" s="184">
        <v>14.319800000000001</v>
      </c>
      <c r="L640" s="184">
        <v>14.8566</v>
      </c>
      <c r="M640" s="184">
        <v>43.468400000000003</v>
      </c>
      <c r="N640" s="184">
        <v>51.763599999999997</v>
      </c>
      <c r="O640" s="184">
        <v>14.1029</v>
      </c>
      <c r="P640" s="184">
        <v>12.1839</v>
      </c>
      <c r="Q640" s="184">
        <v>15.885899999999999</v>
      </c>
      <c r="R640" s="184">
        <v>26.702500000000001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44413</v>
      </c>
      <c r="E641" s="184">
        <v>23.0505</v>
      </c>
      <c r="F641" s="184">
        <v>0.39069999999999999</v>
      </c>
      <c r="G641" s="184">
        <v>1.0575000000000001</v>
      </c>
      <c r="H641" s="184">
        <v>1.9839</v>
      </c>
      <c r="I641" s="184">
        <v>1.3601000000000001</v>
      </c>
      <c r="J641" s="184">
        <v>4.0739000000000001</v>
      </c>
      <c r="K641" s="184">
        <v>13.8926</v>
      </c>
      <c r="L641" s="184">
        <v>22.504100000000001</v>
      </c>
      <c r="M641" s="184">
        <v>51.2669</v>
      </c>
      <c r="N641" s="184">
        <v>67.194999999999993</v>
      </c>
      <c r="O641" s="184">
        <v>18.582100000000001</v>
      </c>
      <c r="P641" s="184">
        <v>15.454800000000001</v>
      </c>
      <c r="Q641" s="184">
        <v>13.8093</v>
      </c>
      <c r="R641" s="184">
        <v>33.946399999999997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44413</v>
      </c>
      <c r="E642" s="184">
        <v>22.476800000000001</v>
      </c>
      <c r="F642" s="184">
        <v>0.38990000000000002</v>
      </c>
      <c r="G642" s="184">
        <v>1.0548</v>
      </c>
      <c r="H642" s="184">
        <v>1.9772000000000001</v>
      </c>
      <c r="I642" s="184">
        <v>1.3468</v>
      </c>
      <c r="J642" s="184">
        <v>4.0434000000000001</v>
      </c>
      <c r="K642" s="184">
        <v>13.792199999999999</v>
      </c>
      <c r="L642" s="184">
        <v>22.292100000000001</v>
      </c>
      <c r="M642" s="184">
        <v>50.868200000000002</v>
      </c>
      <c r="N642" s="184">
        <v>66.604699999999994</v>
      </c>
      <c r="O642" s="184">
        <v>17.965199999999999</v>
      </c>
      <c r="P642" s="184">
        <v>14.956300000000001</v>
      </c>
      <c r="Q642" s="184">
        <v>13.368</v>
      </c>
      <c r="R642" s="184">
        <v>33.477600000000002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44413</v>
      </c>
      <c r="E643" s="184">
        <v>24.4998</v>
      </c>
      <c r="F643" s="184">
        <v>0.37409999999999999</v>
      </c>
      <c r="G643" s="184">
        <v>1.1556999999999999</v>
      </c>
      <c r="H643" s="184">
        <v>2.0276999999999998</v>
      </c>
      <c r="I643" s="184">
        <v>1.4174</v>
      </c>
      <c r="J643" s="184">
        <v>4.1344000000000003</v>
      </c>
      <c r="K643" s="184">
        <v>14.434799999999999</v>
      </c>
      <c r="L643" s="184">
        <v>22.573799999999999</v>
      </c>
      <c r="M643" s="184">
        <v>50.869199999999999</v>
      </c>
      <c r="N643" s="184">
        <v>66.498800000000003</v>
      </c>
      <c r="O643" s="184">
        <v>20.487200000000001</v>
      </c>
      <c r="P643" s="184">
        <v>16.881900000000002</v>
      </c>
      <c r="Q643" s="184">
        <v>15.1099</v>
      </c>
      <c r="R643" s="184">
        <v>35.417999999999999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44413</v>
      </c>
      <c r="E644" s="184">
        <v>23.896899999999999</v>
      </c>
      <c r="F644" s="184">
        <v>0.37340000000000001</v>
      </c>
      <c r="G644" s="184">
        <v>1.153</v>
      </c>
      <c r="H644" s="184">
        <v>2.0209999999999999</v>
      </c>
      <c r="I644" s="184">
        <v>1.4040999999999999</v>
      </c>
      <c r="J644" s="184">
        <v>4.1036999999999999</v>
      </c>
      <c r="K644" s="184">
        <v>14.334300000000001</v>
      </c>
      <c r="L644" s="184">
        <v>22.362500000000001</v>
      </c>
      <c r="M644" s="184">
        <v>50.476700000000001</v>
      </c>
      <c r="N644" s="184">
        <v>65.919600000000003</v>
      </c>
      <c r="O644" s="184">
        <v>19.864599999999999</v>
      </c>
      <c r="P644" s="184">
        <v>16.390499999999999</v>
      </c>
      <c r="Q644" s="184">
        <v>14.659599999999999</v>
      </c>
      <c r="R644" s="184">
        <v>34.951000000000001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44413</v>
      </c>
      <c r="E645" s="184">
        <v>24.113600000000002</v>
      </c>
      <c r="F645" s="184">
        <v>0.38340000000000002</v>
      </c>
      <c r="G645" s="184">
        <v>1.079</v>
      </c>
      <c r="H645" s="184">
        <v>1.9577</v>
      </c>
      <c r="I645" s="184">
        <v>1.2959000000000001</v>
      </c>
      <c r="J645" s="184">
        <v>4.1031000000000004</v>
      </c>
      <c r="K645" s="184">
        <v>14.0786</v>
      </c>
      <c r="L645" s="184">
        <v>22.646899999999999</v>
      </c>
      <c r="M645" s="184">
        <v>51.5045</v>
      </c>
      <c r="N645" s="184">
        <v>67.219800000000006</v>
      </c>
      <c r="O645" s="184">
        <v>21.246600000000001</v>
      </c>
      <c r="P645" s="184">
        <v>16.4312</v>
      </c>
      <c r="Q645" s="184">
        <v>17.880400000000002</v>
      </c>
      <c r="R645" s="184">
        <v>35.482300000000002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44413</v>
      </c>
      <c r="E646" s="184">
        <v>22.9924</v>
      </c>
      <c r="F646" s="184">
        <v>0.38250000000000001</v>
      </c>
      <c r="G646" s="184">
        <v>1.0752999999999999</v>
      </c>
      <c r="H646" s="184">
        <v>1.9488000000000001</v>
      </c>
      <c r="I646" s="184">
        <v>1.2783</v>
      </c>
      <c r="J646" s="184">
        <v>4.0629999999999997</v>
      </c>
      <c r="K646" s="184">
        <v>13.950100000000001</v>
      </c>
      <c r="L646" s="184">
        <v>22.3749</v>
      </c>
      <c r="M646" s="184">
        <v>50.979700000000001</v>
      </c>
      <c r="N646" s="184">
        <v>66.431899999999999</v>
      </c>
      <c r="O646" s="184">
        <v>20.494199999999999</v>
      </c>
      <c r="P646" s="184">
        <v>15.454599999999999</v>
      </c>
      <c r="Q646" s="184">
        <v>16.836099999999998</v>
      </c>
      <c r="R646" s="184">
        <v>34.834499999999998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44413</v>
      </c>
      <c r="E647" s="184">
        <v>29.487100000000002</v>
      </c>
      <c r="F647" s="184">
        <v>-0.42109999999999997</v>
      </c>
      <c r="G647" s="184">
        <v>-0.38750000000000001</v>
      </c>
      <c r="H647" s="184">
        <v>2.181</v>
      </c>
      <c r="I647" s="184">
        <v>5.0076999999999998</v>
      </c>
      <c r="J647" s="184">
        <v>9.5165000000000006</v>
      </c>
      <c r="K647" s="184">
        <v>31.3398</v>
      </c>
      <c r="L647" s="184">
        <v>44.333799999999997</v>
      </c>
      <c r="M647" s="184">
        <v>85.8626</v>
      </c>
      <c r="N647" s="184">
        <v>106.18040000000001</v>
      </c>
      <c r="O647" s="184">
        <v>30.252700000000001</v>
      </c>
      <c r="P647" s="184"/>
      <c r="Q647" s="184">
        <v>28.2166</v>
      </c>
      <c r="R647" s="184">
        <v>56.125100000000003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44413</v>
      </c>
      <c r="E648" s="184">
        <v>28.587599999999998</v>
      </c>
      <c r="F648" s="184">
        <v>-0.42249999999999999</v>
      </c>
      <c r="G648" s="184">
        <v>-0.39129999999999998</v>
      </c>
      <c r="H648" s="184">
        <v>2.1722999999999999</v>
      </c>
      <c r="I648" s="184">
        <v>4.9894999999999996</v>
      </c>
      <c r="J648" s="184">
        <v>9.4743999999999993</v>
      </c>
      <c r="K648" s="184">
        <v>31.1905</v>
      </c>
      <c r="L648" s="184">
        <v>44.013800000000003</v>
      </c>
      <c r="M648" s="184">
        <v>85.22</v>
      </c>
      <c r="N648" s="184">
        <v>105.2071</v>
      </c>
      <c r="O648" s="184">
        <v>29.470099999999999</v>
      </c>
      <c r="P648" s="184"/>
      <c r="Q648" s="184">
        <v>27.306899999999999</v>
      </c>
      <c r="R648" s="184">
        <v>55.366100000000003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44413</v>
      </c>
      <c r="E649" s="184">
        <v>15.553900000000001</v>
      </c>
      <c r="F649" s="184">
        <v>8.1699999999999995E-2</v>
      </c>
      <c r="G649" s="184">
        <v>1.1373</v>
      </c>
      <c r="H649" s="184">
        <v>1.4963</v>
      </c>
      <c r="I649" s="184">
        <v>1.7939000000000001</v>
      </c>
      <c r="J649" s="184">
        <v>2.9540999999999999</v>
      </c>
      <c r="K649" s="184">
        <v>13.7888</v>
      </c>
      <c r="L649" s="184">
        <v>15.606299999999999</v>
      </c>
      <c r="M649" s="184">
        <v>41.518700000000003</v>
      </c>
      <c r="N649" s="184">
        <v>52.3384</v>
      </c>
      <c r="O649" s="184">
        <v>15.1614</v>
      </c>
      <c r="P649" s="184"/>
      <c r="Q649" s="184">
        <v>14.0426</v>
      </c>
      <c r="R649" s="184">
        <v>26.796700000000001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44413</v>
      </c>
      <c r="E650" s="184">
        <v>15.193</v>
      </c>
      <c r="F650" s="184">
        <v>8.0399999999999999E-2</v>
      </c>
      <c r="G650" s="184">
        <v>1.1335999999999999</v>
      </c>
      <c r="H650" s="184">
        <v>1.4883</v>
      </c>
      <c r="I650" s="184">
        <v>1.7779</v>
      </c>
      <c r="J650" s="184">
        <v>2.919</v>
      </c>
      <c r="K650" s="184">
        <v>13.674099999999999</v>
      </c>
      <c r="L650" s="184">
        <v>15.4176</v>
      </c>
      <c r="M650" s="184">
        <v>41.105800000000002</v>
      </c>
      <c r="N650" s="184">
        <v>51.6646</v>
      </c>
      <c r="O650" s="184">
        <v>14.4339</v>
      </c>
      <c r="P650" s="184"/>
      <c r="Q650" s="184">
        <v>13.248900000000001</v>
      </c>
      <c r="R650" s="184">
        <v>26.139900000000001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44413</v>
      </c>
      <c r="E651" s="184">
        <v>17.060099999999998</v>
      </c>
      <c r="F651" s="184">
        <v>-0.3604</v>
      </c>
      <c r="G651" s="184">
        <v>0.79469999999999996</v>
      </c>
      <c r="H651" s="184">
        <v>1.0197000000000001</v>
      </c>
      <c r="I651" s="184">
        <v>1.4039999999999999</v>
      </c>
      <c r="J651" s="184">
        <v>2.5629</v>
      </c>
      <c r="K651" s="184">
        <v>14.0297</v>
      </c>
      <c r="L651" s="184">
        <v>17.994399999999999</v>
      </c>
      <c r="M651" s="184">
        <v>43.239400000000003</v>
      </c>
      <c r="N651" s="184">
        <v>61.701000000000001</v>
      </c>
      <c r="O651" s="184">
        <v>18.426300000000001</v>
      </c>
      <c r="P651" s="184"/>
      <c r="Q651" s="184">
        <v>19.107800000000001</v>
      </c>
      <c r="R651" s="184">
        <v>30.404599999999999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44413</v>
      </c>
      <c r="E652" s="184">
        <v>16.6692</v>
      </c>
      <c r="F652" s="184">
        <v>-0.36159999999999998</v>
      </c>
      <c r="G652" s="184">
        <v>0.79090000000000005</v>
      </c>
      <c r="H652" s="184">
        <v>1.012</v>
      </c>
      <c r="I652" s="184">
        <v>1.3879999999999999</v>
      </c>
      <c r="J652" s="184">
        <v>2.5286</v>
      </c>
      <c r="K652" s="184">
        <v>13.915100000000001</v>
      </c>
      <c r="L652" s="184">
        <v>17.802700000000002</v>
      </c>
      <c r="M652" s="184">
        <v>42.805</v>
      </c>
      <c r="N652" s="184">
        <v>60.946199999999997</v>
      </c>
      <c r="O652" s="184">
        <v>17.5428</v>
      </c>
      <c r="P652" s="184"/>
      <c r="Q652" s="184">
        <v>18.2074</v>
      </c>
      <c r="R652" s="184">
        <v>29.686</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44413</v>
      </c>
      <c r="E653" s="184">
        <v>74.774199999999993</v>
      </c>
      <c r="F653" s="184">
        <v>-4.1200000000000001E-2</v>
      </c>
      <c r="G653" s="184">
        <v>1.4218</v>
      </c>
      <c r="H653" s="184">
        <v>2.7387999999999999</v>
      </c>
      <c r="I653" s="184">
        <v>3.5865999999999998</v>
      </c>
      <c r="J653" s="184">
        <v>4.2648000000000001</v>
      </c>
      <c r="K653" s="184">
        <v>18.218399999999999</v>
      </c>
      <c r="L653" s="184">
        <v>29.034300000000002</v>
      </c>
      <c r="M653" s="184">
        <v>56.063099999999999</v>
      </c>
      <c r="N653" s="184">
        <v>81.164500000000004</v>
      </c>
      <c r="O653" s="184">
        <v>28.781500000000001</v>
      </c>
      <c r="P653" s="184">
        <v>23.813500000000001</v>
      </c>
      <c r="Q653" s="184">
        <v>23.982500000000002</v>
      </c>
      <c r="R653" s="184">
        <v>47.336599999999997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44413</v>
      </c>
      <c r="E654" s="184">
        <v>55.947699999999998</v>
      </c>
      <c r="F654" s="184">
        <v>-0.26929999999999998</v>
      </c>
      <c r="G654" s="184">
        <v>0.96970000000000001</v>
      </c>
      <c r="H654" s="184">
        <v>2.7153</v>
      </c>
      <c r="I654" s="184">
        <v>4.2694999999999999</v>
      </c>
      <c r="J654" s="184">
        <v>5.1631</v>
      </c>
      <c r="K654" s="184">
        <v>20.573</v>
      </c>
      <c r="L654" s="184">
        <v>32.225000000000001</v>
      </c>
      <c r="M654" s="184">
        <v>60.043500000000002</v>
      </c>
      <c r="N654" s="184">
        <v>82.840400000000002</v>
      </c>
      <c r="O654" s="184">
        <v>32.9465</v>
      </c>
      <c r="P654" s="184">
        <v>25.259799999999998</v>
      </c>
      <c r="Q654" s="184">
        <v>26.3508</v>
      </c>
      <c r="R654" s="184">
        <v>52.241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44413</v>
      </c>
      <c r="E655" s="184">
        <v>54.291200000000003</v>
      </c>
      <c r="F655" s="184">
        <v>-0.27060000000000001</v>
      </c>
      <c r="G655" s="184">
        <v>0.96609999999999996</v>
      </c>
      <c r="H655" s="184">
        <v>2.7073</v>
      </c>
      <c r="I655" s="184">
        <v>4.2535999999999996</v>
      </c>
      <c r="J655" s="184">
        <v>5.1271000000000004</v>
      </c>
      <c r="K655" s="184">
        <v>20.452200000000001</v>
      </c>
      <c r="L655" s="184">
        <v>31.960799999999999</v>
      </c>
      <c r="M655" s="184">
        <v>59.526600000000002</v>
      </c>
      <c r="N655" s="184">
        <v>82.0197</v>
      </c>
      <c r="O655" s="184">
        <v>32.119999999999997</v>
      </c>
      <c r="P655" s="184">
        <v>24.6249</v>
      </c>
      <c r="Q655" s="184">
        <v>25.836099999999998</v>
      </c>
      <c r="R655" s="184">
        <v>51.523600000000002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44413</v>
      </c>
      <c r="E656" s="184">
        <v>15.233700000000001</v>
      </c>
      <c r="F656" s="184">
        <v>0.28239999999999998</v>
      </c>
      <c r="G656" s="184">
        <v>1.6195999999999999</v>
      </c>
      <c r="H656" s="184">
        <v>3.0215999999999998</v>
      </c>
      <c r="I656" s="184">
        <v>2.7477999999999998</v>
      </c>
      <c r="J656" s="184">
        <v>3.2673999999999999</v>
      </c>
      <c r="K656" s="184">
        <v>11.0619</v>
      </c>
      <c r="L656" s="184">
        <v>9.0716000000000001</v>
      </c>
      <c r="M656" s="184">
        <v>26.796399999999998</v>
      </c>
      <c r="N656" s="184">
        <v>35.250799999999998</v>
      </c>
      <c r="O656" s="184"/>
      <c r="P656" s="184"/>
      <c r="Q656" s="184">
        <v>18.111000000000001</v>
      </c>
      <c r="R656" s="184">
        <v>23.519500000000001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44413</v>
      </c>
      <c r="E657" s="184">
        <v>14.512600000000001</v>
      </c>
      <c r="F657" s="184">
        <v>0.27779999999999999</v>
      </c>
      <c r="G657" s="184">
        <v>1.6047</v>
      </c>
      <c r="H657" s="184">
        <v>2.9868999999999999</v>
      </c>
      <c r="I657" s="184">
        <v>2.6779000000000002</v>
      </c>
      <c r="J657" s="184">
        <v>3.1113</v>
      </c>
      <c r="K657" s="184">
        <v>10.5663</v>
      </c>
      <c r="L657" s="184">
        <v>8.0923999999999996</v>
      </c>
      <c r="M657" s="184">
        <v>25.0623</v>
      </c>
      <c r="N657" s="184">
        <v>32.790999999999997</v>
      </c>
      <c r="O657" s="184"/>
      <c r="P657" s="184"/>
      <c r="Q657" s="184">
        <v>15.867599999999999</v>
      </c>
      <c r="R657" s="184">
        <v>21.2209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44413</v>
      </c>
      <c r="E658" s="184">
        <v>138.14449999999999</v>
      </c>
      <c r="F658" s="184">
        <v>-0.1298</v>
      </c>
      <c r="G658" s="184">
        <v>1.4204000000000001</v>
      </c>
      <c r="H658" s="184">
        <v>2.3889</v>
      </c>
      <c r="I658" s="184">
        <v>3.0817999999999999</v>
      </c>
      <c r="J658" s="184">
        <v>3.95</v>
      </c>
      <c r="K658" s="184">
        <v>14.0158</v>
      </c>
      <c r="L658" s="184">
        <v>13.9755</v>
      </c>
      <c r="M658" s="184">
        <v>41.048699999999997</v>
      </c>
      <c r="N658" s="184">
        <v>53.287500000000001</v>
      </c>
      <c r="O658" s="184">
        <v>9.9225999999999992</v>
      </c>
      <c r="P658" s="184">
        <v>10.928000000000001</v>
      </c>
      <c r="Q658" s="184">
        <v>15.521599999999999</v>
      </c>
      <c r="R658" s="184">
        <v>22.542899999999999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44413</v>
      </c>
      <c r="E659" s="184">
        <v>143.1506</v>
      </c>
      <c r="F659" s="184">
        <v>-0.12889999999999999</v>
      </c>
      <c r="G659" s="184">
        <v>1.4233</v>
      </c>
      <c r="H659" s="184">
        <v>2.3959000000000001</v>
      </c>
      <c r="I659" s="184">
        <v>3.0956999999999999</v>
      </c>
      <c r="J659" s="184">
        <v>3.9853999999999998</v>
      </c>
      <c r="K659" s="184">
        <v>14.2172</v>
      </c>
      <c r="L659" s="184">
        <v>14.350099999999999</v>
      </c>
      <c r="M659" s="184">
        <v>41.638300000000001</v>
      </c>
      <c r="N659" s="184">
        <v>54.065399999999997</v>
      </c>
      <c r="O659" s="184">
        <v>10.4063</v>
      </c>
      <c r="P659" s="184">
        <v>11.4635</v>
      </c>
      <c r="Q659" s="184">
        <v>13.3674</v>
      </c>
      <c r="R659" s="184">
        <v>23.0837</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44413</v>
      </c>
      <c r="E660" s="184">
        <v>17.571200000000001</v>
      </c>
      <c r="F660" s="184">
        <v>1.9400000000000001E-2</v>
      </c>
      <c r="G660" s="184">
        <v>-0.79720000000000002</v>
      </c>
      <c r="H660" s="184">
        <v>0.74309999999999998</v>
      </c>
      <c r="I660" s="184">
        <v>2.3628999999999998</v>
      </c>
      <c r="J660" s="184">
        <v>7.5151000000000003</v>
      </c>
      <c r="K660" s="184">
        <v>32.683900000000001</v>
      </c>
      <c r="L660" s="184">
        <v>48.950099999999999</v>
      </c>
      <c r="M660" s="184">
        <v>91.538899999999998</v>
      </c>
      <c r="N660" s="184">
        <v>117.25830000000001</v>
      </c>
      <c r="O660" s="184">
        <v>13.245900000000001</v>
      </c>
      <c r="P660" s="184"/>
      <c r="Q660" s="184">
        <v>12.698700000000001</v>
      </c>
      <c r="R660" s="184">
        <v>41.266800000000003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44413</v>
      </c>
      <c r="E661" s="184">
        <v>17.181999999999999</v>
      </c>
      <c r="F661" s="184">
        <v>1.9199999999999998E-2</v>
      </c>
      <c r="G661" s="184">
        <v>-0.79849999999999999</v>
      </c>
      <c r="H661" s="184">
        <v>0.7399</v>
      </c>
      <c r="I661" s="184">
        <v>2.3561000000000001</v>
      </c>
      <c r="J661" s="184">
        <v>7.4996999999999998</v>
      </c>
      <c r="K661" s="184">
        <v>32.627299999999998</v>
      </c>
      <c r="L661" s="184">
        <v>48.847000000000001</v>
      </c>
      <c r="M661" s="184">
        <v>91.325699999999998</v>
      </c>
      <c r="N661" s="184">
        <v>116.9225</v>
      </c>
      <c r="O661" s="184">
        <v>12.963800000000001</v>
      </c>
      <c r="P661" s="184"/>
      <c r="Q661" s="184">
        <v>12.1646</v>
      </c>
      <c r="R661" s="184">
        <v>41.047199999999997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44413</v>
      </c>
      <c r="E662" s="184">
        <v>15.0512</v>
      </c>
      <c r="F662" s="184">
        <v>1.3299999999999999E-2</v>
      </c>
      <c r="G662" s="184">
        <v>-0.75560000000000005</v>
      </c>
      <c r="H662" s="184">
        <v>0.72750000000000004</v>
      </c>
      <c r="I662" s="184">
        <v>2.1917</v>
      </c>
      <c r="J662" s="184">
        <v>7.4432999999999998</v>
      </c>
      <c r="K662" s="184">
        <v>32.314799999999998</v>
      </c>
      <c r="L662" s="184">
        <v>49.966099999999997</v>
      </c>
      <c r="M662" s="184">
        <v>93.154799999999994</v>
      </c>
      <c r="N662" s="184">
        <v>119.4212</v>
      </c>
      <c r="O662" s="184">
        <v>13.2857</v>
      </c>
      <c r="P662" s="184"/>
      <c r="Q662" s="184">
        <v>9.8084000000000007</v>
      </c>
      <c r="R662" s="184">
        <v>42.492400000000004</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44413</v>
      </c>
      <c r="E663" s="184">
        <v>14.783899999999999</v>
      </c>
      <c r="F663" s="184">
        <v>1.2200000000000001E-2</v>
      </c>
      <c r="G663" s="184">
        <v>-0.75649999999999995</v>
      </c>
      <c r="H663" s="184">
        <v>0.72489999999999999</v>
      </c>
      <c r="I663" s="184">
        <v>2.1869999999999998</v>
      </c>
      <c r="J663" s="184">
        <v>7.4333</v>
      </c>
      <c r="K663" s="184">
        <v>32.276699999999998</v>
      </c>
      <c r="L663" s="184">
        <v>49.880400000000002</v>
      </c>
      <c r="M663" s="184">
        <v>92.996300000000005</v>
      </c>
      <c r="N663" s="184">
        <v>119.19929999999999</v>
      </c>
      <c r="O663" s="184">
        <v>12.988200000000001</v>
      </c>
      <c r="P663" s="184"/>
      <c r="Q663" s="184">
        <v>9.359</v>
      </c>
      <c r="R663" s="184">
        <v>42.328200000000002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44413</v>
      </c>
      <c r="E664" s="184">
        <v>15.027200000000001</v>
      </c>
      <c r="F664" s="184">
        <v>2.7300000000000001E-2</v>
      </c>
      <c r="G664" s="184">
        <v>-0.82230000000000003</v>
      </c>
      <c r="H664" s="184">
        <v>0.86990000000000001</v>
      </c>
      <c r="I664" s="184">
        <v>2.4083999999999999</v>
      </c>
      <c r="J664" s="184">
        <v>7.2206999999999999</v>
      </c>
      <c r="K664" s="184">
        <v>33.008800000000001</v>
      </c>
      <c r="L664" s="184">
        <v>52.824199999999998</v>
      </c>
      <c r="M664" s="184">
        <v>98.174800000000005</v>
      </c>
      <c r="N664" s="184">
        <v>124.9817</v>
      </c>
      <c r="O664" s="184">
        <v>14.071999999999999</v>
      </c>
      <c r="P664" s="184"/>
      <c r="Q664" s="184">
        <v>10.476800000000001</v>
      </c>
      <c r="R664" s="184">
        <v>45.037799999999997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44413</v>
      </c>
      <c r="E665" s="184">
        <v>14.738799999999999</v>
      </c>
      <c r="F665" s="184">
        <v>2.6499999999999999E-2</v>
      </c>
      <c r="G665" s="184">
        <v>-0.82430000000000003</v>
      </c>
      <c r="H665" s="184">
        <v>0.86570000000000003</v>
      </c>
      <c r="I665" s="184">
        <v>2.4003999999999999</v>
      </c>
      <c r="J665" s="184">
        <v>7.2030000000000003</v>
      </c>
      <c r="K665" s="184">
        <v>32.944899999999997</v>
      </c>
      <c r="L665" s="184">
        <v>52.648299999999999</v>
      </c>
      <c r="M665" s="184">
        <v>97.783100000000005</v>
      </c>
      <c r="N665" s="184">
        <v>124.3553</v>
      </c>
      <c r="O665" s="184">
        <v>13.6632</v>
      </c>
      <c r="P665" s="184"/>
      <c r="Q665" s="184">
        <v>9.9542999999999999</v>
      </c>
      <c r="R665" s="184">
        <v>44.602600000000002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44413</v>
      </c>
      <c r="E666" s="184">
        <v>14.306100000000001</v>
      </c>
      <c r="F666" s="184">
        <v>0.13439999999999999</v>
      </c>
      <c r="G666" s="184">
        <v>-0.72789999999999999</v>
      </c>
      <c r="H666" s="184">
        <v>1.0867</v>
      </c>
      <c r="I666" s="184">
        <v>2.3868</v>
      </c>
      <c r="J666" s="184">
        <v>8.1198999999999995</v>
      </c>
      <c r="K666" s="184">
        <v>34.9377</v>
      </c>
      <c r="L666" s="184">
        <v>55.716000000000001</v>
      </c>
      <c r="M666" s="184">
        <v>101.2166</v>
      </c>
      <c r="N666" s="184">
        <v>127.0125</v>
      </c>
      <c r="O666" s="184">
        <v>13.844099999999999</v>
      </c>
      <c r="P666" s="184"/>
      <c r="Q666" s="184">
        <v>9.7348999999999997</v>
      </c>
      <c r="R666" s="184">
        <v>45.086399999999998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44413</v>
      </c>
      <c r="E667" s="184">
        <v>13.7759</v>
      </c>
      <c r="F667" s="184">
        <v>0.13450000000000001</v>
      </c>
      <c r="G667" s="184">
        <v>-0.72850000000000004</v>
      </c>
      <c r="H667" s="184">
        <v>1.0838000000000001</v>
      </c>
      <c r="I667" s="184">
        <v>2.3803999999999998</v>
      </c>
      <c r="J667" s="184">
        <v>8.1038999999999994</v>
      </c>
      <c r="K667" s="184">
        <v>34.878</v>
      </c>
      <c r="L667" s="184">
        <v>55.552700000000002</v>
      </c>
      <c r="M667" s="184">
        <v>100.8646</v>
      </c>
      <c r="N667" s="184">
        <v>126.45440000000001</v>
      </c>
      <c r="O667" s="184">
        <v>13.1145</v>
      </c>
      <c r="P667" s="184"/>
      <c r="Q667" s="184">
        <v>8.6651000000000007</v>
      </c>
      <c r="R667" s="184">
        <v>44.703200000000002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44413</v>
      </c>
      <c r="E668" s="184">
        <v>20.639700000000001</v>
      </c>
      <c r="F668" s="184">
        <v>-6.6799999999999998E-2</v>
      </c>
      <c r="G668" s="184">
        <v>1.5184</v>
      </c>
      <c r="H668" s="184">
        <v>2.8277999999999999</v>
      </c>
      <c r="I668" s="184">
        <v>3.2734000000000001</v>
      </c>
      <c r="J668" s="184">
        <v>3.8068</v>
      </c>
      <c r="K668" s="184">
        <v>14.438700000000001</v>
      </c>
      <c r="L668" s="184">
        <v>15.4436</v>
      </c>
      <c r="M668" s="184">
        <v>42.8264</v>
      </c>
      <c r="N668" s="184">
        <v>55.198599999999999</v>
      </c>
      <c r="O668" s="184">
        <v>13.5625</v>
      </c>
      <c r="P668" s="184">
        <v>14.0566</v>
      </c>
      <c r="Q668" s="184">
        <v>12.053699999999999</v>
      </c>
      <c r="R668" s="184">
        <v>27.914100000000001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44413</v>
      </c>
      <c r="E669" s="184">
        <v>20.199400000000001</v>
      </c>
      <c r="F669" s="184">
        <v>-6.83E-2</v>
      </c>
      <c r="G669" s="184">
        <v>1.5152000000000001</v>
      </c>
      <c r="H669" s="184">
        <v>2.8205</v>
      </c>
      <c r="I669" s="184">
        <v>3.2593999999999999</v>
      </c>
      <c r="J669" s="184">
        <v>3.7776999999999998</v>
      </c>
      <c r="K669" s="184">
        <v>14.404</v>
      </c>
      <c r="L669" s="184">
        <v>15.4245</v>
      </c>
      <c r="M669" s="184">
        <v>42.797400000000003</v>
      </c>
      <c r="N669" s="184">
        <v>55.160400000000003</v>
      </c>
      <c r="O669" s="184">
        <v>13.2966</v>
      </c>
      <c r="P669" s="184">
        <v>13.7371</v>
      </c>
      <c r="Q669" s="184">
        <v>11.674899999999999</v>
      </c>
      <c r="R669" s="184">
        <v>27.7043</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44413</v>
      </c>
      <c r="E670" s="184">
        <v>22.448799999999999</v>
      </c>
      <c r="F670" s="184">
        <v>-0.10059999999999999</v>
      </c>
      <c r="G670" s="184">
        <v>1.4970000000000001</v>
      </c>
      <c r="H670" s="184">
        <v>2.7545999999999999</v>
      </c>
      <c r="I670" s="184">
        <v>3.0017</v>
      </c>
      <c r="J670" s="184">
        <v>3.4239999999999999</v>
      </c>
      <c r="K670" s="184">
        <v>14.1503</v>
      </c>
      <c r="L670" s="184">
        <v>14.6599</v>
      </c>
      <c r="M670" s="184">
        <v>41.326999999999998</v>
      </c>
      <c r="N670" s="184">
        <v>53.775799999999997</v>
      </c>
      <c r="O670" s="184">
        <v>14.1952</v>
      </c>
      <c r="P670" s="184">
        <v>14.728999999999999</v>
      </c>
      <c r="Q670" s="184">
        <v>16.225300000000001</v>
      </c>
      <c r="R670" s="184">
        <v>28.0425</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44413</v>
      </c>
      <c r="E671" s="184">
        <v>21.953900000000001</v>
      </c>
      <c r="F671" s="184">
        <v>-0.10150000000000001</v>
      </c>
      <c r="G671" s="184">
        <v>1.4956</v>
      </c>
      <c r="H671" s="184">
        <v>2.7511000000000001</v>
      </c>
      <c r="I671" s="184">
        <v>2.9944999999999999</v>
      </c>
      <c r="J671" s="184">
        <v>3.4083000000000001</v>
      </c>
      <c r="K671" s="184">
        <v>14.102499999999999</v>
      </c>
      <c r="L671" s="184">
        <v>14.565799999999999</v>
      </c>
      <c r="M671" s="184">
        <v>41.153599999999997</v>
      </c>
      <c r="N671" s="184">
        <v>53.524799999999999</v>
      </c>
      <c r="O671" s="184">
        <v>13.822900000000001</v>
      </c>
      <c r="P671" s="184">
        <v>14.2477</v>
      </c>
      <c r="Q671" s="184">
        <v>15.7446</v>
      </c>
      <c r="R671" s="184">
        <v>27.785499999999999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44413</v>
      </c>
      <c r="E672" s="184">
        <v>14.2957</v>
      </c>
      <c r="F672" s="184">
        <v>-0.21010000000000001</v>
      </c>
      <c r="G672" s="184">
        <v>-0.93210000000000004</v>
      </c>
      <c r="H672" s="184">
        <v>0.41649999999999998</v>
      </c>
      <c r="I672" s="184">
        <v>1.7907999999999999</v>
      </c>
      <c r="J672" s="184">
        <v>5.4184999999999999</v>
      </c>
      <c r="K672" s="184">
        <v>28.168900000000001</v>
      </c>
      <c r="L672" s="184">
        <v>44.863399999999999</v>
      </c>
      <c r="M672" s="184">
        <v>86.769400000000005</v>
      </c>
      <c r="N672" s="184">
        <v>108.295</v>
      </c>
      <c r="O672" s="184">
        <v>14.8605</v>
      </c>
      <c r="P672" s="184"/>
      <c r="Q672" s="184">
        <v>11.2262</v>
      </c>
      <c r="R672" s="184">
        <v>40.592799999999997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44413</v>
      </c>
      <c r="E673" s="184">
        <v>13.976800000000001</v>
      </c>
      <c r="F673" s="184">
        <v>-0.21129999999999999</v>
      </c>
      <c r="G673" s="184">
        <v>-0.93559999999999999</v>
      </c>
      <c r="H673" s="184">
        <v>0.4088</v>
      </c>
      <c r="I673" s="184">
        <v>1.7753000000000001</v>
      </c>
      <c r="J673" s="184">
        <v>5.3851000000000004</v>
      </c>
      <c r="K673" s="184">
        <v>28.11</v>
      </c>
      <c r="L673" s="184">
        <v>44.735300000000002</v>
      </c>
      <c r="M673" s="184">
        <v>86.504000000000005</v>
      </c>
      <c r="N673" s="184">
        <v>107.8891</v>
      </c>
      <c r="O673" s="184">
        <v>14.238200000000001</v>
      </c>
      <c r="P673" s="184"/>
      <c r="Q673" s="184">
        <v>10.4817</v>
      </c>
      <c r="R673" s="184">
        <v>40.307600000000001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44413</v>
      </c>
      <c r="E674" s="184">
        <v>16.305800000000001</v>
      </c>
      <c r="F674" s="184">
        <v>-0.1855</v>
      </c>
      <c r="G674" s="184">
        <v>-1.0438000000000001</v>
      </c>
      <c r="H674" s="184">
        <v>0.1062</v>
      </c>
      <c r="I674" s="184">
        <v>1.5065</v>
      </c>
      <c r="J674" s="184">
        <v>4.8315000000000001</v>
      </c>
      <c r="K674" s="184">
        <v>27.213200000000001</v>
      </c>
      <c r="L674" s="184">
        <v>42.324199999999998</v>
      </c>
      <c r="M674" s="184">
        <v>84.889799999999994</v>
      </c>
      <c r="N674" s="184">
        <v>107.35</v>
      </c>
      <c r="O674" s="184">
        <v>17.279900000000001</v>
      </c>
      <c r="P674" s="184"/>
      <c r="Q674" s="184">
        <v>17.0595</v>
      </c>
      <c r="R674" s="184">
        <v>39.961500000000001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44413</v>
      </c>
      <c r="E675" s="184">
        <v>16.121600000000001</v>
      </c>
      <c r="F675" s="184">
        <v>-0.187</v>
      </c>
      <c r="G675" s="184">
        <v>-1.0477000000000001</v>
      </c>
      <c r="H675" s="184">
        <v>9.6199999999999994E-2</v>
      </c>
      <c r="I675" s="184">
        <v>1.4856</v>
      </c>
      <c r="J675" s="184">
        <v>4.7864000000000004</v>
      </c>
      <c r="K675" s="184">
        <v>27.096900000000002</v>
      </c>
      <c r="L675" s="184">
        <v>42.0931</v>
      </c>
      <c r="M675" s="184">
        <v>84.455600000000004</v>
      </c>
      <c r="N675" s="184">
        <v>106.711</v>
      </c>
      <c r="O675" s="184">
        <v>16.860199999999999</v>
      </c>
      <c r="P675" s="184"/>
      <c r="Q675" s="184">
        <v>16.631900000000002</v>
      </c>
      <c r="R675" s="184">
        <v>39.544800000000002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44413</v>
      </c>
      <c r="E680" s="184">
        <v>28.543299999999999</v>
      </c>
      <c r="F680" s="184">
        <v>-0.20100000000000001</v>
      </c>
      <c r="G680" s="184">
        <v>1.5375000000000001</v>
      </c>
      <c r="H680" s="184">
        <v>2.8694999999999999</v>
      </c>
      <c r="I680" s="184">
        <v>3.7021999999999999</v>
      </c>
      <c r="J680" s="184">
        <v>4.3883000000000001</v>
      </c>
      <c r="K680" s="184">
        <v>13.640499999999999</v>
      </c>
      <c r="L680" s="184">
        <v>11.2075</v>
      </c>
      <c r="M680" s="184">
        <v>39.084299999999999</v>
      </c>
      <c r="N680" s="184">
        <v>52.203299999999999</v>
      </c>
      <c r="O680" s="184">
        <v>15.353999999999999</v>
      </c>
      <c r="P680" s="184">
        <v>15.3103</v>
      </c>
      <c r="Q680" s="184">
        <v>16.633800000000001</v>
      </c>
      <c r="R680" s="184">
        <v>25.017900000000001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44413</v>
      </c>
      <c r="E681" s="184">
        <v>26.110600000000002</v>
      </c>
      <c r="F681" s="184">
        <v>-0.20449999999999999</v>
      </c>
      <c r="G681" s="184">
        <v>1.5277000000000001</v>
      </c>
      <c r="H681" s="184">
        <v>2.8458000000000001</v>
      </c>
      <c r="I681" s="184">
        <v>3.6537999999999999</v>
      </c>
      <c r="J681" s="184">
        <v>4.2801</v>
      </c>
      <c r="K681" s="184">
        <v>13.290900000000001</v>
      </c>
      <c r="L681" s="184">
        <v>10.500500000000001</v>
      </c>
      <c r="M681" s="184">
        <v>37.722099999999998</v>
      </c>
      <c r="N681" s="184">
        <v>50.1999</v>
      </c>
      <c r="O681" s="184">
        <v>13.7308</v>
      </c>
      <c r="P681" s="184">
        <v>13.829700000000001</v>
      </c>
      <c r="Q681" s="184">
        <v>15.1195</v>
      </c>
      <c r="R681" s="184">
        <v>23.2531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44413</v>
      </c>
      <c r="E682" s="184">
        <v>115.4</v>
      </c>
      <c r="F682" s="184">
        <v>-9.5200000000000007E-2</v>
      </c>
      <c r="G682" s="184">
        <v>1.1571</v>
      </c>
      <c r="H682" s="184">
        <v>2.1871999999999998</v>
      </c>
      <c r="I682" s="184">
        <v>2.2505999999999999</v>
      </c>
      <c r="J682" s="184">
        <v>2.4321000000000002</v>
      </c>
      <c r="K682" s="184">
        <v>12.2896</v>
      </c>
      <c r="L682" s="184">
        <v>12.9269</v>
      </c>
      <c r="M682" s="184">
        <v>31.047000000000001</v>
      </c>
      <c r="N682" s="184">
        <v>41.404200000000003</v>
      </c>
      <c r="O682" s="184">
        <v>11.1128</v>
      </c>
      <c r="P682" s="184">
        <v>14.1235</v>
      </c>
      <c r="Q682" s="184">
        <v>13.554500000000001</v>
      </c>
      <c r="R682" s="184">
        <v>23.27</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44413</v>
      </c>
      <c r="E683" s="184">
        <v>164.98109988769599</v>
      </c>
      <c r="F683" s="184">
        <v>-0.1103</v>
      </c>
      <c r="G683" s="184">
        <v>1.1451</v>
      </c>
      <c r="H683" s="184">
        <v>2.1724999999999999</v>
      </c>
      <c r="I683" s="184">
        <v>2.2204999999999999</v>
      </c>
      <c r="J683" s="184">
        <v>2.3553999999999999</v>
      </c>
      <c r="K683" s="184">
        <v>12.0693</v>
      </c>
      <c r="L683" s="184">
        <v>12.5337</v>
      </c>
      <c r="M683" s="184">
        <v>30.4358</v>
      </c>
      <c r="N683" s="184">
        <v>40.543300000000002</v>
      </c>
      <c r="O683" s="184">
        <v>10.324199999999999</v>
      </c>
      <c r="P683" s="184">
        <v>13.4168</v>
      </c>
      <c r="Q683" s="184">
        <v>11.6858</v>
      </c>
      <c r="R683" s="184">
        <v>22.3871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44413</v>
      </c>
      <c r="E684" s="184">
        <v>38.950000000000003</v>
      </c>
      <c r="F684" s="184">
        <v>0</v>
      </c>
      <c r="G684" s="184">
        <v>1.2214</v>
      </c>
      <c r="H684" s="184">
        <v>2.0701999999999998</v>
      </c>
      <c r="I684" s="184">
        <v>2.5270000000000001</v>
      </c>
      <c r="J684" s="184">
        <v>4.2000999999999999</v>
      </c>
      <c r="K684" s="184">
        <v>17.319299999999998</v>
      </c>
      <c r="L684" s="184">
        <v>17.496200000000002</v>
      </c>
      <c r="M684" s="184">
        <v>43.462200000000003</v>
      </c>
      <c r="N684" s="184">
        <v>55.551099999999998</v>
      </c>
      <c r="O684" s="184">
        <v>16.567499999999999</v>
      </c>
      <c r="P684" s="184">
        <v>13.48</v>
      </c>
      <c r="Q684" s="184">
        <v>15.1738</v>
      </c>
      <c r="R684" s="184">
        <v>30.684000000000001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44413</v>
      </c>
      <c r="E685" s="184">
        <v>40.880000000000003</v>
      </c>
      <c r="F685" s="184">
        <v>0</v>
      </c>
      <c r="G685" s="184">
        <v>1.2132000000000001</v>
      </c>
      <c r="H685" s="184">
        <v>2.0724</v>
      </c>
      <c r="I685" s="184">
        <v>2.5331999999999999</v>
      </c>
      <c r="J685" s="184">
        <v>4.2591000000000001</v>
      </c>
      <c r="K685" s="184">
        <v>17.504999999999999</v>
      </c>
      <c r="L685" s="184">
        <v>17.843800000000002</v>
      </c>
      <c r="M685" s="184">
        <v>44.0959</v>
      </c>
      <c r="N685" s="184">
        <v>56.448500000000003</v>
      </c>
      <c r="O685" s="184">
        <v>17.109100000000002</v>
      </c>
      <c r="P685" s="184">
        <v>14.187900000000001</v>
      </c>
      <c r="Q685" s="184">
        <v>14.1228</v>
      </c>
      <c r="R685" s="184">
        <v>31.3139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44413</v>
      </c>
      <c r="E686" s="184">
        <v>21.112100000000002</v>
      </c>
      <c r="F686" s="184">
        <v>-0.1239</v>
      </c>
      <c r="G686" s="184">
        <v>0.88880000000000003</v>
      </c>
      <c r="H686" s="184">
        <v>3.4171999999999998</v>
      </c>
      <c r="I686" s="184">
        <v>3.0501999999999998</v>
      </c>
      <c r="J686" s="184">
        <v>3.6425999999999998</v>
      </c>
      <c r="K686" s="184">
        <v>17.596499999999999</v>
      </c>
      <c r="L686" s="184">
        <v>21.6037</v>
      </c>
      <c r="M686" s="184">
        <v>54.573399999999999</v>
      </c>
      <c r="N686" s="184">
        <v>66.613500000000002</v>
      </c>
      <c r="O686" s="184">
        <v>14.3165</v>
      </c>
      <c r="P686" s="184">
        <v>14.181800000000001</v>
      </c>
      <c r="Q686" s="184">
        <v>14.979699999999999</v>
      </c>
      <c r="R686" s="184">
        <v>32.821300000000001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44413</v>
      </c>
      <c r="E687" s="184">
        <v>22.2699</v>
      </c>
      <c r="F687" s="184">
        <v>-0.12239999999999999</v>
      </c>
      <c r="G687" s="184">
        <v>0.8911</v>
      </c>
      <c r="H687" s="184">
        <v>3.4207000000000001</v>
      </c>
      <c r="I687" s="184">
        <v>3.0575000000000001</v>
      </c>
      <c r="J687" s="184">
        <v>3.6570999999999998</v>
      </c>
      <c r="K687" s="184">
        <v>17.642199999999999</v>
      </c>
      <c r="L687" s="184">
        <v>21.695399999999999</v>
      </c>
      <c r="M687" s="184">
        <v>54.748800000000003</v>
      </c>
      <c r="N687" s="184">
        <v>66.891999999999996</v>
      </c>
      <c r="O687" s="184">
        <v>14.6974</v>
      </c>
      <c r="P687" s="184">
        <v>15.2165</v>
      </c>
      <c r="Q687" s="184">
        <v>16.132200000000001</v>
      </c>
      <c r="R687" s="184">
        <v>33.034599999999998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44413</v>
      </c>
      <c r="E688" s="184">
        <v>15.2319</v>
      </c>
      <c r="F688" s="184">
        <v>-0.56079999999999997</v>
      </c>
      <c r="G688" s="184">
        <v>1.0085999999999999</v>
      </c>
      <c r="H688" s="184">
        <v>2.569</v>
      </c>
      <c r="I688" s="184">
        <v>2.2646000000000002</v>
      </c>
      <c r="J688" s="184">
        <v>3.0847000000000002</v>
      </c>
      <c r="K688" s="184">
        <v>17.640799999999999</v>
      </c>
      <c r="L688" s="184">
        <v>18.848800000000001</v>
      </c>
      <c r="M688" s="184">
        <v>56.434800000000003</v>
      </c>
      <c r="N688" s="184">
        <v>68.429299999999998</v>
      </c>
      <c r="O688" s="184">
        <v>12.236700000000001</v>
      </c>
      <c r="P688" s="184"/>
      <c r="Q688" s="184">
        <v>9.7371999999999996</v>
      </c>
      <c r="R688" s="184">
        <v>28.238199999999999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44413</v>
      </c>
      <c r="E689" s="184">
        <v>15.982200000000001</v>
      </c>
      <c r="F689" s="184">
        <v>-0.56059999999999999</v>
      </c>
      <c r="G689" s="184">
        <v>1.01</v>
      </c>
      <c r="H689" s="184">
        <v>2.5710000000000002</v>
      </c>
      <c r="I689" s="184">
        <v>2.2690999999999999</v>
      </c>
      <c r="J689" s="184">
        <v>3.0977000000000001</v>
      </c>
      <c r="K689" s="184">
        <v>17.688400000000001</v>
      </c>
      <c r="L689" s="184">
        <v>18.9373</v>
      </c>
      <c r="M689" s="184">
        <v>56.6023</v>
      </c>
      <c r="N689" s="184">
        <v>68.663300000000007</v>
      </c>
      <c r="O689" s="184">
        <v>12.811</v>
      </c>
      <c r="P689" s="184"/>
      <c r="Q689" s="184">
        <v>10.9086</v>
      </c>
      <c r="R689" s="184">
        <v>28.541499999999999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44413</v>
      </c>
      <c r="E690" s="184">
        <v>14.161099999999999</v>
      </c>
      <c r="F690" s="184">
        <v>-0.42749999999999999</v>
      </c>
      <c r="G690" s="184">
        <v>0.99629999999999996</v>
      </c>
      <c r="H690" s="184">
        <v>2.5386000000000002</v>
      </c>
      <c r="I690" s="184">
        <v>2.2631999999999999</v>
      </c>
      <c r="J690" s="184">
        <v>3.1901999999999999</v>
      </c>
      <c r="K690" s="184">
        <v>17.875599999999999</v>
      </c>
      <c r="L690" s="184">
        <v>19.394100000000002</v>
      </c>
      <c r="M690" s="184">
        <v>55.5259</v>
      </c>
      <c r="N690" s="184">
        <v>65.3446</v>
      </c>
      <c r="O690" s="184">
        <v>12.814</v>
      </c>
      <c r="P690" s="184"/>
      <c r="Q690" s="184">
        <v>8.3142999999999994</v>
      </c>
      <c r="R690" s="184">
        <v>29.0412</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44413</v>
      </c>
      <c r="E691" s="184">
        <v>14.8606</v>
      </c>
      <c r="F691" s="184">
        <v>-0.42749999999999999</v>
      </c>
      <c r="G691" s="184">
        <v>0.997</v>
      </c>
      <c r="H691" s="184">
        <v>2.5406</v>
      </c>
      <c r="I691" s="184">
        <v>2.2667999999999999</v>
      </c>
      <c r="J691" s="184">
        <v>3.1985999999999999</v>
      </c>
      <c r="K691" s="184">
        <v>17.9057</v>
      </c>
      <c r="L691" s="184">
        <v>19.453399999999998</v>
      </c>
      <c r="M691" s="184">
        <v>55.644199999999998</v>
      </c>
      <c r="N691" s="184">
        <v>65.513199999999998</v>
      </c>
      <c r="O691" s="184">
        <v>13.537000000000001</v>
      </c>
      <c r="P691" s="184"/>
      <c r="Q691" s="184">
        <v>9.5198</v>
      </c>
      <c r="R691" s="184">
        <v>29.284500000000001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44413</v>
      </c>
      <c r="E692" s="184">
        <v>11.733599999999999</v>
      </c>
      <c r="F692" s="184">
        <v>3.4099999999999998E-2</v>
      </c>
      <c r="G692" s="184">
        <v>0.2666</v>
      </c>
      <c r="H692" s="184">
        <v>1.6671</v>
      </c>
      <c r="I692" s="184">
        <v>1.9719</v>
      </c>
      <c r="J692" s="184">
        <v>2.4420000000000002</v>
      </c>
      <c r="K692" s="184">
        <v>11.2706</v>
      </c>
      <c r="L692" s="184">
        <v>9.0311000000000003</v>
      </c>
      <c r="M692" s="184">
        <v>39.305900000000001</v>
      </c>
      <c r="N692" s="184">
        <v>43.0595</v>
      </c>
      <c r="O692" s="184">
        <v>6.6848999999999998</v>
      </c>
      <c r="P692" s="184"/>
      <c r="Q692" s="184">
        <v>4.6090999999999998</v>
      </c>
      <c r="R692" s="184">
        <v>25.879200000000001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44413</v>
      </c>
      <c r="E693" s="184">
        <v>12.1959</v>
      </c>
      <c r="F693" s="184">
        <v>5.91E-2</v>
      </c>
      <c r="G693" s="184">
        <v>0.2944</v>
      </c>
      <c r="H693" s="184">
        <v>1.6995</v>
      </c>
      <c r="I693" s="184">
        <v>2.0133000000000001</v>
      </c>
      <c r="J693" s="184">
        <v>2.5038</v>
      </c>
      <c r="K693" s="184">
        <v>11.4178</v>
      </c>
      <c r="L693" s="184">
        <v>9.2803000000000004</v>
      </c>
      <c r="M693" s="184">
        <v>39.758699999999997</v>
      </c>
      <c r="N693" s="184">
        <v>43.682299999999998</v>
      </c>
      <c r="O693" s="184">
        <v>7.6372</v>
      </c>
      <c r="P693" s="184"/>
      <c r="Q693" s="184">
        <v>5.7546999999999997</v>
      </c>
      <c r="R693" s="184">
        <v>26.467300000000002</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44413</v>
      </c>
      <c r="E694" s="184">
        <v>12.2217</v>
      </c>
      <c r="F694" s="184">
        <v>-8.0000000000000004E-4</v>
      </c>
      <c r="G694" s="184">
        <v>0.38030000000000003</v>
      </c>
      <c r="H694" s="184">
        <v>1.8526</v>
      </c>
      <c r="I694" s="184">
        <v>2.0312000000000001</v>
      </c>
      <c r="J694" s="184">
        <v>2.3370000000000002</v>
      </c>
      <c r="K694" s="184">
        <v>11.4153</v>
      </c>
      <c r="L694" s="184">
        <v>8.8462999999999994</v>
      </c>
      <c r="M694" s="184">
        <v>38.126399999999997</v>
      </c>
      <c r="N694" s="184">
        <v>41.924700000000001</v>
      </c>
      <c r="O694" s="184">
        <v>7.7826000000000004</v>
      </c>
      <c r="P694" s="184"/>
      <c r="Q694" s="184">
        <v>6.1497999999999999</v>
      </c>
      <c r="R694" s="184">
        <v>26.278600000000001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44413</v>
      </c>
      <c r="E695" s="184">
        <v>12.644399999999999</v>
      </c>
      <c r="F695" s="184">
        <v>0</v>
      </c>
      <c r="G695" s="184">
        <v>0.38350000000000001</v>
      </c>
      <c r="H695" s="184">
        <v>1.8601000000000001</v>
      </c>
      <c r="I695" s="184">
        <v>2.0449999999999999</v>
      </c>
      <c r="J695" s="184">
        <v>2.3664000000000001</v>
      </c>
      <c r="K695" s="184">
        <v>11.5115</v>
      </c>
      <c r="L695" s="184">
        <v>9.0326000000000004</v>
      </c>
      <c r="M695" s="184">
        <v>38.482300000000002</v>
      </c>
      <c r="N695" s="184">
        <v>42.415900000000001</v>
      </c>
      <c r="O695" s="184">
        <v>8.7058999999999997</v>
      </c>
      <c r="P695" s="184"/>
      <c r="Q695" s="184">
        <v>7.2289000000000003</v>
      </c>
      <c r="R695" s="184">
        <v>26.721800000000002</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44413</v>
      </c>
      <c r="E696" s="184">
        <v>148.40880000000001</v>
      </c>
      <c r="F696" s="184">
        <v>4.1700000000000001E-2</v>
      </c>
      <c r="G696" s="184">
        <v>1.4786999999999999</v>
      </c>
      <c r="H696" s="184">
        <v>2.5163000000000002</v>
      </c>
      <c r="I696" s="184">
        <v>3.3738000000000001</v>
      </c>
      <c r="J696" s="184">
        <v>5.2594000000000003</v>
      </c>
      <c r="K696" s="184">
        <v>16.4375</v>
      </c>
      <c r="L696" s="184">
        <v>17.574200000000001</v>
      </c>
      <c r="M696" s="184">
        <v>46.0047</v>
      </c>
      <c r="N696" s="184">
        <v>60.8506</v>
      </c>
      <c r="O696" s="184">
        <v>17.082899999999999</v>
      </c>
      <c r="P696" s="184">
        <v>15.5427</v>
      </c>
      <c r="Q696" s="184">
        <v>15.6676</v>
      </c>
      <c r="R696" s="184">
        <v>32.539099999999998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44413</v>
      </c>
      <c r="E697" s="184">
        <v>137.97130000000001</v>
      </c>
      <c r="F697" s="184">
        <v>3.9399999999999998E-2</v>
      </c>
      <c r="G697" s="184">
        <v>1.4716</v>
      </c>
      <c r="H697" s="184">
        <v>2.5</v>
      </c>
      <c r="I697" s="184">
        <v>3.3395000000000001</v>
      </c>
      <c r="J697" s="184">
        <v>5.1802999999999999</v>
      </c>
      <c r="K697" s="184">
        <v>16.18</v>
      </c>
      <c r="L697" s="184">
        <v>17.031500000000001</v>
      </c>
      <c r="M697" s="184">
        <v>45.001300000000001</v>
      </c>
      <c r="N697" s="184">
        <v>59.361800000000002</v>
      </c>
      <c r="O697" s="184">
        <v>16.013000000000002</v>
      </c>
      <c r="P697" s="184">
        <v>14.4884</v>
      </c>
      <c r="Q697" s="184">
        <v>12.361700000000001</v>
      </c>
      <c r="R697" s="184">
        <v>31.299900000000001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44413</v>
      </c>
      <c r="E698" s="184">
        <v>215.38376624400999</v>
      </c>
      <c r="F698" s="184">
        <v>0.1208</v>
      </c>
      <c r="G698" s="184">
        <v>1.5245</v>
      </c>
      <c r="H698" s="184">
        <v>2.6829999999999998</v>
      </c>
      <c r="I698" s="184">
        <v>3.2296</v>
      </c>
      <c r="J698" s="184">
        <v>3.4565000000000001</v>
      </c>
      <c r="K698" s="184">
        <v>13.6076</v>
      </c>
      <c r="L698" s="184">
        <v>12.6128</v>
      </c>
      <c r="M698" s="184">
        <v>36.913600000000002</v>
      </c>
      <c r="N698" s="184">
        <v>49.844299999999997</v>
      </c>
      <c r="O698" s="184">
        <v>11.0288</v>
      </c>
      <c r="P698" s="184">
        <v>12.449400000000001</v>
      </c>
      <c r="Q698" s="184">
        <v>18.188700000000001</v>
      </c>
      <c r="R698" s="184">
        <v>22.623200000000001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-4.5862121212121201E-2</v>
      </c>
      <c r="G699" s="186">
        <v>0.84750984848484845</v>
      </c>
      <c r="H699" s="186">
        <v>2.0951287878787883</v>
      </c>
      <c r="I699" s="186">
        <v>2.5336212121212118</v>
      </c>
      <c r="J699" s="186">
        <v>4.0832333333333333</v>
      </c>
      <c r="K699" s="186">
        <v>16.525134090909081</v>
      </c>
      <c r="L699" s="186">
        <v>20.528565151515156</v>
      </c>
      <c r="M699" s="186">
        <v>49.128121212121208</v>
      </c>
      <c r="N699" s="186">
        <v>63.880787878787885</v>
      </c>
      <c r="O699" s="186">
        <v>14.978826612903227</v>
      </c>
      <c r="P699" s="186">
        <v>14.928265555555555</v>
      </c>
      <c r="Q699" s="186">
        <v>15.748243181818181</v>
      </c>
      <c r="R699" s="186">
        <v>30.695784615384621</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-3.0249999999999999E-2</v>
      </c>
      <c r="G700" s="186">
        <v>1.0561500000000001</v>
      </c>
      <c r="H700" s="186">
        <v>2.1746999999999996</v>
      </c>
      <c r="I700" s="186">
        <v>2.4544999999999999</v>
      </c>
      <c r="J700" s="186">
        <v>3.8006500000000001</v>
      </c>
      <c r="K700" s="186">
        <v>14.463950000000001</v>
      </c>
      <c r="L700" s="186">
        <v>16.865450000000003</v>
      </c>
      <c r="M700" s="186">
        <v>43.465299999999999</v>
      </c>
      <c r="N700" s="186">
        <v>58.445549999999997</v>
      </c>
      <c r="O700" s="186">
        <v>14.0891</v>
      </c>
      <c r="P700" s="186">
        <v>14.312100000000001</v>
      </c>
      <c r="Q700" s="186">
        <v>15.51845</v>
      </c>
      <c r="R700" s="186">
        <v>27.978300000000001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44413</v>
      </c>
      <c r="E703" s="184">
        <v>32.444499999999998</v>
      </c>
      <c r="F703" s="184">
        <v>-6.5600000000000006E-2</v>
      </c>
      <c r="G703" s="184">
        <v>0.62180000000000002</v>
      </c>
      <c r="H703" s="184">
        <v>1.4334</v>
      </c>
      <c r="I703" s="184">
        <v>1.9754</v>
      </c>
      <c r="J703" s="184">
        <v>2.6442000000000001</v>
      </c>
      <c r="K703" s="184">
        <v>10.0985</v>
      </c>
      <c r="L703" s="184">
        <v>11.52</v>
      </c>
      <c r="M703" s="184">
        <v>29.113800000000001</v>
      </c>
      <c r="N703" s="184">
        <v>36.303699999999999</v>
      </c>
      <c r="O703" s="184">
        <v>12.667</v>
      </c>
      <c r="P703" s="184">
        <v>12.0205</v>
      </c>
      <c r="Q703" s="184">
        <v>12.1685</v>
      </c>
      <c r="R703" s="184">
        <v>22.4848</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44413</v>
      </c>
      <c r="E704" s="184">
        <v>34.527000000000001</v>
      </c>
      <c r="F704" s="184">
        <v>-6.2799999999999995E-2</v>
      </c>
      <c r="G704" s="184">
        <v>0.63039999999999996</v>
      </c>
      <c r="H704" s="184">
        <v>1.4536</v>
      </c>
      <c r="I704" s="184">
        <v>2.016</v>
      </c>
      <c r="J704" s="184">
        <v>2.7351000000000001</v>
      </c>
      <c r="K704" s="184">
        <v>10.3713</v>
      </c>
      <c r="L704" s="184">
        <v>12.063499999999999</v>
      </c>
      <c r="M704" s="184">
        <v>30.158000000000001</v>
      </c>
      <c r="N704" s="184">
        <v>37.796599999999998</v>
      </c>
      <c r="O704" s="184">
        <v>13.669</v>
      </c>
      <c r="P704" s="184">
        <v>12.957000000000001</v>
      </c>
      <c r="Q704" s="184">
        <v>13.647500000000001</v>
      </c>
      <c r="R704" s="184">
        <v>23.659300000000002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44413</v>
      </c>
      <c r="E705" s="184">
        <v>112.3112</v>
      </c>
      <c r="F705" s="184">
        <v>-0.28160000000000002</v>
      </c>
      <c r="G705" s="184">
        <v>0.63180000000000003</v>
      </c>
      <c r="H705" s="184">
        <v>1.4418</v>
      </c>
      <c r="I705" s="184">
        <v>1.5694999999999999</v>
      </c>
      <c r="J705" s="184">
        <v>2.3841000000000001</v>
      </c>
      <c r="K705" s="184">
        <v>11.011699999999999</v>
      </c>
      <c r="L705" s="184">
        <v>12.811199999999999</v>
      </c>
      <c r="M705" s="184">
        <v>41.757300000000001</v>
      </c>
      <c r="N705" s="184">
        <v>55.401600000000002</v>
      </c>
      <c r="O705" s="184">
        <v>10.6028</v>
      </c>
      <c r="P705" s="184">
        <v>10.3819</v>
      </c>
      <c r="Q705" s="184">
        <v>14.6511</v>
      </c>
      <c r="R705" s="184">
        <v>20.853400000000001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44413</v>
      </c>
      <c r="E706" s="184">
        <v>117.0013</v>
      </c>
      <c r="F706" s="184">
        <v>-0.28029999999999999</v>
      </c>
      <c r="G706" s="184">
        <v>0.63549999999999995</v>
      </c>
      <c r="H706" s="184">
        <v>1.4507000000000001</v>
      </c>
      <c r="I706" s="184">
        <v>1.5872999999999999</v>
      </c>
      <c r="J706" s="184">
        <v>2.4239000000000002</v>
      </c>
      <c r="K706" s="184">
        <v>11.130100000000001</v>
      </c>
      <c r="L706" s="184">
        <v>13.0619</v>
      </c>
      <c r="M706" s="184">
        <v>42.295999999999999</v>
      </c>
      <c r="N706" s="184">
        <v>56.308100000000003</v>
      </c>
      <c r="O706" s="184">
        <v>11.234400000000001</v>
      </c>
      <c r="P706" s="184">
        <v>10.9534</v>
      </c>
      <c r="Q706" s="184">
        <v>12.6591</v>
      </c>
      <c r="R706" s="184">
        <v>21.635000000000002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44413</v>
      </c>
      <c r="E707" s="184">
        <v>74.581900000000005</v>
      </c>
      <c r="F707" s="184">
        <v>-0.1888</v>
      </c>
      <c r="G707" s="184">
        <v>0.46729999999999999</v>
      </c>
      <c r="H707" s="184">
        <v>1.1375</v>
      </c>
      <c r="I707" s="184">
        <v>1.258</v>
      </c>
      <c r="J707" s="184">
        <v>2.0078</v>
      </c>
      <c r="K707" s="184">
        <v>9.5422999999999991</v>
      </c>
      <c r="L707" s="184">
        <v>12.8386</v>
      </c>
      <c r="M707" s="184">
        <v>36.714799999999997</v>
      </c>
      <c r="N707" s="184">
        <v>46.6145</v>
      </c>
      <c r="O707" s="184">
        <v>8.2310999999999996</v>
      </c>
      <c r="P707" s="184">
        <v>8.5929000000000002</v>
      </c>
      <c r="Q707" s="184">
        <v>12.0284</v>
      </c>
      <c r="R707" s="184">
        <v>14.011200000000001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44413</v>
      </c>
      <c r="E708" s="184">
        <v>78.399699999999996</v>
      </c>
      <c r="F708" s="184">
        <v>-0.1875</v>
      </c>
      <c r="G708" s="184">
        <v>0.47110000000000002</v>
      </c>
      <c r="H708" s="184">
        <v>1.1467000000000001</v>
      </c>
      <c r="I708" s="184">
        <v>1.2764</v>
      </c>
      <c r="J708" s="184">
        <v>2.0493000000000001</v>
      </c>
      <c r="K708" s="184">
        <v>9.6745000000000001</v>
      </c>
      <c r="L708" s="184">
        <v>13.118</v>
      </c>
      <c r="M708" s="184">
        <v>37.260100000000001</v>
      </c>
      <c r="N708" s="184">
        <v>47.464599999999997</v>
      </c>
      <c r="O708" s="184">
        <v>8.8854000000000006</v>
      </c>
      <c r="P708" s="184">
        <v>9.2777999999999992</v>
      </c>
      <c r="Q708" s="184">
        <v>10.8841</v>
      </c>
      <c r="R708" s="184">
        <v>14.7202</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44413</v>
      </c>
      <c r="E709" s="184">
        <v>25.4556</v>
      </c>
      <c r="F709" s="184">
        <v>-0.18079999999999999</v>
      </c>
      <c r="G709" s="184">
        <v>0.80310000000000004</v>
      </c>
      <c r="H709" s="184">
        <v>1.5725</v>
      </c>
      <c r="I709" s="184">
        <v>1.7287999999999999</v>
      </c>
      <c r="J709" s="184">
        <v>2.4744999999999999</v>
      </c>
      <c r="K709" s="184">
        <v>12.202999999999999</v>
      </c>
      <c r="L709" s="184">
        <v>11.925700000000001</v>
      </c>
      <c r="M709" s="184">
        <v>32.930199999999999</v>
      </c>
      <c r="N709" s="184">
        <v>45.471400000000003</v>
      </c>
      <c r="O709" s="184">
        <v>12.0701</v>
      </c>
      <c r="P709" s="184">
        <v>12.2143</v>
      </c>
      <c r="Q709" s="184">
        <v>13.7121</v>
      </c>
      <c r="R709" s="184">
        <v>22.631499999999999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44413</v>
      </c>
      <c r="E710" s="184">
        <v>26.008700000000001</v>
      </c>
      <c r="F710" s="184">
        <v>-0.18</v>
      </c>
      <c r="G710" s="184">
        <v>0.80620000000000003</v>
      </c>
      <c r="H710" s="184">
        <v>1.5793999999999999</v>
      </c>
      <c r="I710" s="184">
        <v>1.7426999999999999</v>
      </c>
      <c r="J710" s="184">
        <v>2.5049999999999999</v>
      </c>
      <c r="K710" s="184">
        <v>12.302</v>
      </c>
      <c r="L710" s="184">
        <v>12.12</v>
      </c>
      <c r="M710" s="184">
        <v>33.278799999999997</v>
      </c>
      <c r="N710" s="184">
        <v>45.985100000000003</v>
      </c>
      <c r="O710" s="184">
        <v>12.4428</v>
      </c>
      <c r="P710" s="184">
        <v>12.5595</v>
      </c>
      <c r="Q710" s="184">
        <v>14.0488</v>
      </c>
      <c r="R710" s="184">
        <v>23.066700000000001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44413</v>
      </c>
      <c r="E711" s="184">
        <v>23.4026</v>
      </c>
      <c r="F711" s="184">
        <v>-0.14380000000000001</v>
      </c>
      <c r="G711" s="184">
        <v>0.66279999999999994</v>
      </c>
      <c r="H711" s="184">
        <v>1.2994000000000001</v>
      </c>
      <c r="I711" s="184">
        <v>1.4341999999999999</v>
      </c>
      <c r="J711" s="184">
        <v>2.1011000000000002</v>
      </c>
      <c r="K711" s="184">
        <v>9.9457000000000004</v>
      </c>
      <c r="L711" s="184">
        <v>9.9291999999999998</v>
      </c>
      <c r="M711" s="184">
        <v>26.5258</v>
      </c>
      <c r="N711" s="184">
        <v>36.284300000000002</v>
      </c>
      <c r="O711" s="184">
        <v>11.126099999999999</v>
      </c>
      <c r="P711" s="184">
        <v>11.0707</v>
      </c>
      <c r="Q711" s="184">
        <v>12.4046</v>
      </c>
      <c r="R711" s="184">
        <v>19.690200000000001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44413</v>
      </c>
      <c r="E712" s="184">
        <v>24.026399999999999</v>
      </c>
      <c r="F712" s="184">
        <v>-0.1421</v>
      </c>
      <c r="G712" s="184">
        <v>0.66790000000000005</v>
      </c>
      <c r="H712" s="184">
        <v>1.3109999999999999</v>
      </c>
      <c r="I712" s="184">
        <v>1.4568000000000001</v>
      </c>
      <c r="J712" s="184">
        <v>2.1518000000000002</v>
      </c>
      <c r="K712" s="184">
        <v>10.1068</v>
      </c>
      <c r="L712" s="184">
        <v>10.2477</v>
      </c>
      <c r="M712" s="184">
        <v>27.081399999999999</v>
      </c>
      <c r="N712" s="184">
        <v>37.086100000000002</v>
      </c>
      <c r="O712" s="184">
        <v>11.7058</v>
      </c>
      <c r="P712" s="184">
        <v>11.5298</v>
      </c>
      <c r="Q712" s="184">
        <v>12.811999999999999</v>
      </c>
      <c r="R712" s="184">
        <v>20.419599999999999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44413</v>
      </c>
      <c r="E713" s="184">
        <v>12.126099999999999</v>
      </c>
      <c r="F713" s="184">
        <v>0.36670000000000003</v>
      </c>
      <c r="G713" s="184">
        <v>1.2077</v>
      </c>
      <c r="H713" s="184">
        <v>2.2195</v>
      </c>
      <c r="I713" s="184">
        <v>1.5663</v>
      </c>
      <c r="J713" s="184">
        <v>2.4535999999999998</v>
      </c>
      <c r="K713" s="184">
        <v>14.260300000000001</v>
      </c>
      <c r="L713" s="184">
        <v>12.632199999999999</v>
      </c>
      <c r="M713" s="184">
        <v>57.598500000000001</v>
      </c>
      <c r="N713" s="184">
        <v>59.633800000000001</v>
      </c>
      <c r="O713" s="184">
        <v>4.0848000000000004</v>
      </c>
      <c r="P713" s="184"/>
      <c r="Q713" s="184">
        <v>6.4071999999999996</v>
      </c>
      <c r="R713" s="184">
        <v>9.3590999999999998</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44413</v>
      </c>
      <c r="E714" s="184">
        <v>12.125999999999999</v>
      </c>
      <c r="F714" s="184">
        <v>0.36670000000000003</v>
      </c>
      <c r="G714" s="184">
        <v>1.2077</v>
      </c>
      <c r="H714" s="184">
        <v>2.2195999999999998</v>
      </c>
      <c r="I714" s="184">
        <v>1.5663</v>
      </c>
      <c r="J714" s="184">
        <v>2.4535999999999998</v>
      </c>
      <c r="K714" s="184">
        <v>14.2593</v>
      </c>
      <c r="L714" s="184">
        <v>12.632400000000001</v>
      </c>
      <c r="M714" s="184">
        <v>57.597200000000001</v>
      </c>
      <c r="N714" s="184">
        <v>59.634500000000003</v>
      </c>
      <c r="O714" s="184">
        <v>4.0845000000000002</v>
      </c>
      <c r="P714" s="184"/>
      <c r="Q714" s="184">
        <v>6.4069000000000003</v>
      </c>
      <c r="R714" s="184">
        <v>9.3585999999999991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44413</v>
      </c>
      <c r="E715" s="184">
        <v>15.4468</v>
      </c>
      <c r="F715" s="184">
        <v>6.4999999999999997E-3</v>
      </c>
      <c r="G715" s="184">
        <v>0.72509999999999997</v>
      </c>
      <c r="H715" s="184">
        <v>1.7998000000000001</v>
      </c>
      <c r="I715" s="184">
        <v>2.1242000000000001</v>
      </c>
      <c r="J715" s="184">
        <v>3.2582</v>
      </c>
      <c r="K715" s="184">
        <v>14.5404</v>
      </c>
      <c r="L715" s="184">
        <v>22.459499999999998</v>
      </c>
      <c r="M715" s="184">
        <v>55.737299999999998</v>
      </c>
      <c r="N715" s="184">
        <v>66.633899999999997</v>
      </c>
      <c r="O715" s="184"/>
      <c r="P715" s="184"/>
      <c r="Q715" s="184">
        <v>35.1417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44413</v>
      </c>
      <c r="E716" s="184">
        <v>15.652799999999999</v>
      </c>
      <c r="F716" s="184">
        <v>9.5999999999999992E-3</v>
      </c>
      <c r="G716" s="184">
        <v>0.73360000000000003</v>
      </c>
      <c r="H716" s="184">
        <v>1.8193999999999999</v>
      </c>
      <c r="I716" s="184">
        <v>2.1637</v>
      </c>
      <c r="J716" s="184">
        <v>3.3475000000000001</v>
      </c>
      <c r="K716" s="184">
        <v>14.8307</v>
      </c>
      <c r="L716" s="184">
        <v>23.060500000000001</v>
      </c>
      <c r="M716" s="184">
        <v>56.873100000000001</v>
      </c>
      <c r="N716" s="184">
        <v>68.255399999999995</v>
      </c>
      <c r="O716" s="184"/>
      <c r="P716" s="184"/>
      <c r="Q716" s="184">
        <v>36.3874</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44413</v>
      </c>
      <c r="E717" s="184">
        <v>92.881</v>
      </c>
      <c r="F717" s="184">
        <v>0.29749999999999999</v>
      </c>
      <c r="G717" s="184">
        <v>1.9749000000000001</v>
      </c>
      <c r="H717" s="184">
        <v>2.7233999999999998</v>
      </c>
      <c r="I717" s="184">
        <v>2.6932999999999998</v>
      </c>
      <c r="J717" s="184">
        <v>2.9348999999999998</v>
      </c>
      <c r="K717" s="184">
        <v>12.629899999999999</v>
      </c>
      <c r="L717" s="184">
        <v>13.853400000000001</v>
      </c>
      <c r="M717" s="184">
        <v>41.517600000000002</v>
      </c>
      <c r="N717" s="184">
        <v>54.7181</v>
      </c>
      <c r="O717" s="184">
        <v>11.7887</v>
      </c>
      <c r="P717" s="184">
        <v>12.6381</v>
      </c>
      <c r="Q717" s="184">
        <v>13.4643</v>
      </c>
      <c r="R717" s="184">
        <v>22.222999999999999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44413</v>
      </c>
      <c r="E718" s="184">
        <v>96.160200000000003</v>
      </c>
      <c r="F718" s="184">
        <v>0.29830000000000001</v>
      </c>
      <c r="G718" s="184">
        <v>1.9773000000000001</v>
      </c>
      <c r="H718" s="184">
        <v>2.7290000000000001</v>
      </c>
      <c r="I718" s="184">
        <v>2.7044000000000001</v>
      </c>
      <c r="J718" s="184">
        <v>2.9594</v>
      </c>
      <c r="K718" s="184">
        <v>12.711600000000001</v>
      </c>
      <c r="L718" s="184">
        <v>14.043200000000001</v>
      </c>
      <c r="M718" s="184">
        <v>41.911299999999997</v>
      </c>
      <c r="N718" s="184">
        <v>55.290199999999999</v>
      </c>
      <c r="O718" s="184">
        <v>12.1792</v>
      </c>
      <c r="P718" s="184">
        <v>13.0404</v>
      </c>
      <c r="Q718" s="184">
        <v>12.192600000000001</v>
      </c>
      <c r="R718" s="184">
        <v>22.656199999999998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44413</v>
      </c>
      <c r="E719" s="184">
        <v>121.1178</v>
      </c>
      <c r="F719" s="184">
        <v>2.0400000000000001E-2</v>
      </c>
      <c r="G719" s="184">
        <v>0.9002</v>
      </c>
      <c r="H719" s="184">
        <v>1.7994000000000001</v>
      </c>
      <c r="I719" s="184">
        <v>2.3205</v>
      </c>
      <c r="J719" s="184">
        <v>3.5171999999999999</v>
      </c>
      <c r="K719" s="184">
        <v>14.8467</v>
      </c>
      <c r="L719" s="184">
        <v>23.232600000000001</v>
      </c>
      <c r="M719" s="184">
        <v>63.7194</v>
      </c>
      <c r="N719" s="184">
        <v>68.918800000000005</v>
      </c>
      <c r="O719" s="184">
        <v>17.844999999999999</v>
      </c>
      <c r="P719" s="184">
        <v>16.288900000000002</v>
      </c>
      <c r="Q719" s="184">
        <v>15.184200000000001</v>
      </c>
      <c r="R719" s="184">
        <v>35.073399999999999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44413</v>
      </c>
      <c r="E720" s="184">
        <v>123.3871</v>
      </c>
      <c r="F720" s="184">
        <v>2.06E-2</v>
      </c>
      <c r="G720" s="184">
        <v>0.90549999999999997</v>
      </c>
      <c r="H720" s="184">
        <v>1.8122</v>
      </c>
      <c r="I720" s="184">
        <v>2.3454000000000002</v>
      </c>
      <c r="J720" s="184">
        <v>3.5709</v>
      </c>
      <c r="K720" s="184">
        <v>15.0002</v>
      </c>
      <c r="L720" s="184">
        <v>23.502300000000002</v>
      </c>
      <c r="M720" s="184">
        <v>64.192300000000003</v>
      </c>
      <c r="N720" s="184">
        <v>69.524799999999999</v>
      </c>
      <c r="O720" s="184">
        <v>18.188199999999998</v>
      </c>
      <c r="P720" s="184">
        <v>16.6038</v>
      </c>
      <c r="Q720" s="184">
        <v>15.8225</v>
      </c>
      <c r="R720" s="184">
        <v>35.281300000000002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44413</v>
      </c>
      <c r="E721" s="184">
        <v>31.713899999999999</v>
      </c>
      <c r="F721" s="184">
        <v>-0.12820000000000001</v>
      </c>
      <c r="G721" s="184">
        <v>0.83460000000000001</v>
      </c>
      <c r="H721" s="184">
        <v>1.3858999999999999</v>
      </c>
      <c r="I721" s="184">
        <v>2.2484999999999999</v>
      </c>
      <c r="J721" s="184">
        <v>3.1819000000000002</v>
      </c>
      <c r="K721" s="184">
        <v>11.089399999999999</v>
      </c>
      <c r="L721" s="184">
        <v>10.264699999999999</v>
      </c>
      <c r="M721" s="184">
        <v>26.8627</v>
      </c>
      <c r="N721" s="184">
        <v>35.943100000000001</v>
      </c>
      <c r="O721" s="184">
        <v>9.7909000000000006</v>
      </c>
      <c r="P721" s="184">
        <v>10.0221</v>
      </c>
      <c r="Q721" s="184">
        <v>10.6724</v>
      </c>
      <c r="R721" s="184">
        <v>19.073499999999999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44413</v>
      </c>
      <c r="E722" s="184">
        <v>30.193899999999999</v>
      </c>
      <c r="F722" s="184">
        <v>-0.1303</v>
      </c>
      <c r="G722" s="184">
        <v>0.82779999999999998</v>
      </c>
      <c r="H722" s="184">
        <v>1.3701000000000001</v>
      </c>
      <c r="I722" s="184">
        <v>2.2164000000000001</v>
      </c>
      <c r="J722" s="184">
        <v>3.11</v>
      </c>
      <c r="K722" s="184">
        <v>10.8627</v>
      </c>
      <c r="L722" s="184">
        <v>9.8119999999999994</v>
      </c>
      <c r="M722" s="184">
        <v>26.050599999999999</v>
      </c>
      <c r="N722" s="184">
        <v>34.806199999999997</v>
      </c>
      <c r="O722" s="184">
        <v>8.8323</v>
      </c>
      <c r="P722" s="184">
        <v>9.1991999999999994</v>
      </c>
      <c r="Q722" s="184">
        <v>10.0974</v>
      </c>
      <c r="R722" s="184">
        <v>18.075299999999999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44413</v>
      </c>
      <c r="E723" s="184">
        <v>14.6152</v>
      </c>
      <c r="F723" s="184">
        <v>5.4800000000000001E-2</v>
      </c>
      <c r="G723" s="184">
        <v>-9.4299999999999995E-2</v>
      </c>
      <c r="H723" s="184">
        <v>1.2862</v>
      </c>
      <c r="I723" s="184">
        <v>1.5571999999999999</v>
      </c>
      <c r="J723" s="184">
        <v>2.7444999999999999</v>
      </c>
      <c r="K723" s="184">
        <v>12.492100000000001</v>
      </c>
      <c r="L723" s="184">
        <v>17.8047</v>
      </c>
      <c r="M723" s="184">
        <v>41.5105</v>
      </c>
      <c r="N723" s="184">
        <v>48.263300000000001</v>
      </c>
      <c r="O723" s="184"/>
      <c r="P723" s="184"/>
      <c r="Q723" s="184">
        <v>17.025099999999998</v>
      </c>
      <c r="R723" s="184">
        <v>24.757100000000001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44413</v>
      </c>
      <c r="E724" s="184">
        <v>14.521000000000001</v>
      </c>
      <c r="F724" s="184">
        <v>5.4399999999999997E-2</v>
      </c>
      <c r="G724" s="184">
        <v>-9.5600000000000004E-2</v>
      </c>
      <c r="H724" s="184">
        <v>1.282</v>
      </c>
      <c r="I724" s="184">
        <v>1.5483</v>
      </c>
      <c r="J724" s="184">
        <v>2.7227999999999999</v>
      </c>
      <c r="K724" s="184">
        <v>12.4186</v>
      </c>
      <c r="L724" s="184">
        <v>17.653300000000002</v>
      </c>
      <c r="M724" s="184">
        <v>41.245199999999997</v>
      </c>
      <c r="N724" s="184">
        <v>47.879199999999997</v>
      </c>
      <c r="O724" s="184"/>
      <c r="P724" s="184"/>
      <c r="Q724" s="184">
        <v>16.712</v>
      </c>
      <c r="R724" s="184">
        <v>24.446999999999999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44413</v>
      </c>
      <c r="E725" s="184">
        <v>51.341000000000001</v>
      </c>
      <c r="F725" s="184">
        <v>-0.1226</v>
      </c>
      <c r="G725" s="184">
        <v>0.93579999999999997</v>
      </c>
      <c r="H725" s="184">
        <v>1.8671</v>
      </c>
      <c r="I725" s="184">
        <v>2.3319999999999999</v>
      </c>
      <c r="J725" s="184">
        <v>3.5122</v>
      </c>
      <c r="K725" s="184">
        <v>14.119</v>
      </c>
      <c r="L725" s="184">
        <v>14.933999999999999</v>
      </c>
      <c r="M725" s="184">
        <v>39.03</v>
      </c>
      <c r="N725" s="184">
        <v>51.613900000000001</v>
      </c>
      <c r="O725" s="184">
        <v>13.256</v>
      </c>
      <c r="P725" s="184">
        <v>13.323499999999999</v>
      </c>
      <c r="Q725" s="184">
        <v>14.538</v>
      </c>
      <c r="R725" s="184">
        <v>24.612500000000001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-2.6039130434782603E-2</v>
      </c>
      <c r="G726" s="186">
        <v>0.80166086956521732</v>
      </c>
      <c r="H726" s="186">
        <v>1.6582434782608699</v>
      </c>
      <c r="I726" s="186">
        <v>1.8883304347826089</v>
      </c>
      <c r="J726" s="186">
        <v>2.749717391304348</v>
      </c>
      <c r="K726" s="186">
        <v>12.193339130434785</v>
      </c>
      <c r="L726" s="186">
        <v>14.587852173913046</v>
      </c>
      <c r="M726" s="186">
        <v>41.346169565217387</v>
      </c>
      <c r="N726" s="186">
        <v>50.688313043478274</v>
      </c>
      <c r="O726" s="186">
        <v>11.193899999999999</v>
      </c>
      <c r="P726" s="186">
        <v>11.921988235294117</v>
      </c>
      <c r="Q726" s="186">
        <v>14.742082608695652</v>
      </c>
      <c r="R726" s="186">
        <v>21.337566666666671</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-6.5600000000000006E-2</v>
      </c>
      <c r="G727" s="186">
        <v>0.73360000000000003</v>
      </c>
      <c r="H727" s="186">
        <v>1.4536</v>
      </c>
      <c r="I727" s="186">
        <v>1.7426999999999999</v>
      </c>
      <c r="J727" s="186">
        <v>2.7227999999999999</v>
      </c>
      <c r="K727" s="186">
        <v>12.302</v>
      </c>
      <c r="L727" s="186">
        <v>12.8386</v>
      </c>
      <c r="M727" s="186">
        <v>41.245199999999997</v>
      </c>
      <c r="N727" s="186">
        <v>48.263300000000001</v>
      </c>
      <c r="O727" s="186">
        <v>11.7058</v>
      </c>
      <c r="P727" s="186">
        <v>12.0205</v>
      </c>
      <c r="Q727" s="186">
        <v>13.4643</v>
      </c>
      <c r="R727" s="186">
        <v>22.222999999999999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44413</v>
      </c>
      <c r="E730" s="184">
        <v>18.3</v>
      </c>
      <c r="F730" s="184">
        <v>5.4699999999999999E-2</v>
      </c>
      <c r="G730" s="184">
        <v>0.49419999999999997</v>
      </c>
      <c r="H730" s="184">
        <v>1.1609</v>
      </c>
      <c r="I730" s="184">
        <v>1.2727999999999999</v>
      </c>
      <c r="J730" s="184">
        <v>1.7798</v>
      </c>
      <c r="K730" s="184">
        <v>6.1485000000000003</v>
      </c>
      <c r="L730" s="184">
        <v>7.2685000000000004</v>
      </c>
      <c r="M730" s="184">
        <v>18.37</v>
      </c>
      <c r="N730" s="184">
        <v>25.4284</v>
      </c>
      <c r="O730" s="184">
        <v>9.4421999999999997</v>
      </c>
      <c r="P730" s="184">
        <v>9.2415000000000003</v>
      </c>
      <c r="Q730" s="184">
        <v>9.4530999999999992</v>
      </c>
      <c r="R730" s="184">
        <v>15.468299999999999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44413</v>
      </c>
      <c r="E731" s="184">
        <v>17.04</v>
      </c>
      <c r="F731" s="184">
        <v>0</v>
      </c>
      <c r="G731" s="184">
        <v>0.47170000000000001</v>
      </c>
      <c r="H731" s="184">
        <v>1.1275999999999999</v>
      </c>
      <c r="I731" s="184">
        <v>1.2478</v>
      </c>
      <c r="J731" s="184">
        <v>1.6706000000000001</v>
      </c>
      <c r="K731" s="184">
        <v>5.8384999999999998</v>
      </c>
      <c r="L731" s="184">
        <v>6.7000999999999999</v>
      </c>
      <c r="M731" s="184">
        <v>17.436299999999999</v>
      </c>
      <c r="N731" s="184">
        <v>24.107800000000001</v>
      </c>
      <c r="O731" s="184">
        <v>8.3969000000000005</v>
      </c>
      <c r="P731" s="184">
        <v>8.0833999999999993</v>
      </c>
      <c r="Q731" s="184">
        <v>8.2921999999999993</v>
      </c>
      <c r="R731" s="184">
        <v>14.336</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44413</v>
      </c>
      <c r="E732" s="184">
        <v>17.579999999999998</v>
      </c>
      <c r="F732" s="184">
        <v>-0.11360000000000001</v>
      </c>
      <c r="G732" s="184">
        <v>0.80279999999999996</v>
      </c>
      <c r="H732" s="184">
        <v>0.86060000000000003</v>
      </c>
      <c r="I732" s="184">
        <v>1.2673000000000001</v>
      </c>
      <c r="J732" s="184">
        <v>2.9274</v>
      </c>
      <c r="K732" s="184">
        <v>7.8528000000000002</v>
      </c>
      <c r="L732" s="184">
        <v>7.8528000000000002</v>
      </c>
      <c r="M732" s="184">
        <v>17.986599999999999</v>
      </c>
      <c r="N732" s="184">
        <v>25.035599999999999</v>
      </c>
      <c r="O732" s="184">
        <v>10.4688</v>
      </c>
      <c r="P732" s="184">
        <v>10.434200000000001</v>
      </c>
      <c r="Q732" s="184">
        <v>9.8923000000000005</v>
      </c>
      <c r="R732" s="184">
        <v>14.861599999999999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44413</v>
      </c>
      <c r="E733" s="184">
        <v>16.329999999999998</v>
      </c>
      <c r="F733" s="184">
        <v>-0.12230000000000001</v>
      </c>
      <c r="G733" s="184">
        <v>0.74029999999999996</v>
      </c>
      <c r="H733" s="184">
        <v>0.80249999999999999</v>
      </c>
      <c r="I733" s="184">
        <v>1.1772</v>
      </c>
      <c r="J733" s="184">
        <v>2.7690000000000001</v>
      </c>
      <c r="K733" s="184">
        <v>7.4341999999999997</v>
      </c>
      <c r="L733" s="184">
        <v>7.0118</v>
      </c>
      <c r="M733" s="184">
        <v>16.642900000000001</v>
      </c>
      <c r="N733" s="184">
        <v>23.1523</v>
      </c>
      <c r="O733" s="184">
        <v>9.0888000000000009</v>
      </c>
      <c r="P733" s="184">
        <v>9.0840999999999994</v>
      </c>
      <c r="Q733" s="184">
        <v>8.5454000000000008</v>
      </c>
      <c r="R733" s="184">
        <v>13.330299999999999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44413</v>
      </c>
      <c r="E734" s="184">
        <v>12.25</v>
      </c>
      <c r="F734" s="184">
        <v>0</v>
      </c>
      <c r="G734" s="184">
        <v>0.16350000000000001</v>
      </c>
      <c r="H734" s="184">
        <v>0.2455</v>
      </c>
      <c r="I734" s="184">
        <v>0.49220000000000003</v>
      </c>
      <c r="J734" s="184">
        <v>0.98929999999999996</v>
      </c>
      <c r="K734" s="184">
        <v>2.6823000000000001</v>
      </c>
      <c r="L734" s="184">
        <v>3.5503</v>
      </c>
      <c r="M734" s="184">
        <v>6.8935000000000004</v>
      </c>
      <c r="N734" s="184">
        <v>10.161899999999999</v>
      </c>
      <c r="O734" s="184"/>
      <c r="P734" s="184"/>
      <c r="Q734" s="184">
        <v>10.498200000000001</v>
      </c>
      <c r="R734" s="184">
        <v>10.554</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44413</v>
      </c>
      <c r="E735" s="184">
        <v>11.98</v>
      </c>
      <c r="F735" s="184">
        <v>-8.3400000000000002E-2</v>
      </c>
      <c r="G735" s="184">
        <v>8.3500000000000005E-2</v>
      </c>
      <c r="H735" s="184">
        <v>0.16719999999999999</v>
      </c>
      <c r="I735" s="184">
        <v>0.41909999999999997</v>
      </c>
      <c r="J735" s="184">
        <v>0.84179999999999999</v>
      </c>
      <c r="K735" s="184">
        <v>2.3932000000000002</v>
      </c>
      <c r="L735" s="184">
        <v>3.0095000000000001</v>
      </c>
      <c r="M735" s="184">
        <v>6.0176999999999996</v>
      </c>
      <c r="N735" s="184">
        <v>8.9091000000000005</v>
      </c>
      <c r="O735" s="184"/>
      <c r="P735" s="184"/>
      <c r="Q735" s="184">
        <v>9.2934000000000001</v>
      </c>
      <c r="R735" s="184">
        <v>9.3850999999999996</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44413</v>
      </c>
      <c r="E736" s="184">
        <v>17.048999999999999</v>
      </c>
      <c r="F736" s="184">
        <v>-1.17E-2</v>
      </c>
      <c r="G736" s="184">
        <v>0.188</v>
      </c>
      <c r="H736" s="184">
        <v>0.56630000000000003</v>
      </c>
      <c r="I736" s="184">
        <v>0.75649999999999995</v>
      </c>
      <c r="J736" s="184">
        <v>1.7728999999999999</v>
      </c>
      <c r="K736" s="184">
        <v>6.5961999999999996</v>
      </c>
      <c r="L736" s="184">
        <v>8.7516999999999996</v>
      </c>
      <c r="M736" s="184">
        <v>18.6678</v>
      </c>
      <c r="N736" s="184">
        <v>25.906500000000001</v>
      </c>
      <c r="O736" s="184">
        <v>9.7104999999999997</v>
      </c>
      <c r="P736" s="184">
        <v>9.4381000000000004</v>
      </c>
      <c r="Q736" s="184">
        <v>10.4679</v>
      </c>
      <c r="R736" s="184">
        <v>15.149800000000001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44413</v>
      </c>
      <c r="E737" s="184">
        <v>15.765000000000001</v>
      </c>
      <c r="F737" s="184">
        <v>-1.9E-2</v>
      </c>
      <c r="G737" s="184">
        <v>0.1716</v>
      </c>
      <c r="H737" s="184">
        <v>0.53569999999999995</v>
      </c>
      <c r="I737" s="184">
        <v>0.69620000000000004</v>
      </c>
      <c r="J737" s="184">
        <v>1.631</v>
      </c>
      <c r="K737" s="184">
        <v>6.1688000000000001</v>
      </c>
      <c r="L737" s="184">
        <v>7.8982000000000001</v>
      </c>
      <c r="M737" s="184">
        <v>17.2729</v>
      </c>
      <c r="N737" s="184">
        <v>23.948399999999999</v>
      </c>
      <c r="O737" s="184">
        <v>8.0397999999999996</v>
      </c>
      <c r="P737" s="184">
        <v>7.8140999999999998</v>
      </c>
      <c r="Q737" s="184">
        <v>8.8656000000000006</v>
      </c>
      <c r="R737" s="184">
        <v>13.391400000000001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44413</v>
      </c>
      <c r="E738" s="184">
        <v>18.831499999999998</v>
      </c>
      <c r="F738" s="184">
        <v>2.23E-2</v>
      </c>
      <c r="G738" s="184">
        <v>0.58809999999999996</v>
      </c>
      <c r="H738" s="184">
        <v>0.82509999999999994</v>
      </c>
      <c r="I738" s="184">
        <v>1.2490000000000001</v>
      </c>
      <c r="J738" s="184">
        <v>1.7699</v>
      </c>
      <c r="K738" s="184">
        <v>6.5823</v>
      </c>
      <c r="L738" s="184">
        <v>6.8811999999999998</v>
      </c>
      <c r="M738" s="184">
        <v>16.044</v>
      </c>
      <c r="N738" s="184">
        <v>19.399799999999999</v>
      </c>
      <c r="O738" s="184">
        <v>10.623100000000001</v>
      </c>
      <c r="P738" s="184">
        <v>10.3598</v>
      </c>
      <c r="Q738" s="184">
        <v>9.7303999999999995</v>
      </c>
      <c r="R738" s="184">
        <v>15.0839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44413</v>
      </c>
      <c r="E739" s="184">
        <v>17.869</v>
      </c>
      <c r="F739" s="184">
        <v>1.7899999999999999E-2</v>
      </c>
      <c r="G739" s="184">
        <v>0.57579999999999998</v>
      </c>
      <c r="H739" s="184">
        <v>0.79759999999999998</v>
      </c>
      <c r="I739" s="184">
        <v>1.1938</v>
      </c>
      <c r="J739" s="184">
        <v>1.6468</v>
      </c>
      <c r="K739" s="184">
        <v>6.2385000000000002</v>
      </c>
      <c r="L739" s="184">
        <v>6.2713999999999999</v>
      </c>
      <c r="M739" s="184">
        <v>15.0916</v>
      </c>
      <c r="N739" s="184">
        <v>18.1218</v>
      </c>
      <c r="O739" s="184">
        <v>9.4636999999999993</v>
      </c>
      <c r="P739" s="184">
        <v>9.3699999999999992</v>
      </c>
      <c r="Q739" s="184">
        <v>8.8889999999999993</v>
      </c>
      <c r="R739" s="184">
        <v>13.9023</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44413</v>
      </c>
      <c r="E740" s="184">
        <v>12.389200000000001</v>
      </c>
      <c r="F740" s="184">
        <v>-2.9899999999999999E-2</v>
      </c>
      <c r="G740" s="184">
        <v>0.56010000000000004</v>
      </c>
      <c r="H740" s="184">
        <v>0.9254</v>
      </c>
      <c r="I740" s="184">
        <v>0.89580000000000004</v>
      </c>
      <c r="J740" s="184">
        <v>1.4394</v>
      </c>
      <c r="K740" s="184">
        <v>6.7004000000000001</v>
      </c>
      <c r="L740" s="184">
        <v>6.9233000000000002</v>
      </c>
      <c r="M740" s="184">
        <v>17.5245</v>
      </c>
      <c r="N740" s="184">
        <v>23.504200000000001</v>
      </c>
      <c r="O740" s="184"/>
      <c r="P740" s="184"/>
      <c r="Q740" s="184">
        <v>7.5526</v>
      </c>
      <c r="R740" s="184">
        <v>11.226599999999999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44413</v>
      </c>
      <c r="E741" s="184">
        <v>12.9994</v>
      </c>
      <c r="F741" s="184">
        <v>-2.5399999999999999E-2</v>
      </c>
      <c r="G741" s="184">
        <v>0.57169999999999999</v>
      </c>
      <c r="H741" s="184">
        <v>0.95130000000000003</v>
      </c>
      <c r="I741" s="184">
        <v>0.9466</v>
      </c>
      <c r="J741" s="184">
        <v>1.5507</v>
      </c>
      <c r="K741" s="184">
        <v>7.0411999999999999</v>
      </c>
      <c r="L741" s="184">
        <v>7.6295999999999999</v>
      </c>
      <c r="M741" s="184">
        <v>18.698599999999999</v>
      </c>
      <c r="N741" s="184">
        <v>25.1218</v>
      </c>
      <c r="O741" s="184"/>
      <c r="P741" s="184"/>
      <c r="Q741" s="184">
        <v>9.3244000000000007</v>
      </c>
      <c r="R741" s="184">
        <v>12.9785</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44413</v>
      </c>
      <c r="E742" s="184">
        <v>46.502000000000002</v>
      </c>
      <c r="F742" s="184">
        <v>6.4999999999999997E-3</v>
      </c>
      <c r="G742" s="184">
        <v>0.40810000000000002</v>
      </c>
      <c r="H742" s="184">
        <v>0.73</v>
      </c>
      <c r="I742" s="184">
        <v>0.82389999999999997</v>
      </c>
      <c r="J742" s="184">
        <v>1.0298</v>
      </c>
      <c r="K742" s="184">
        <v>8.0136000000000003</v>
      </c>
      <c r="L742" s="184">
        <v>9.2570999999999994</v>
      </c>
      <c r="M742" s="184">
        <v>23.4162</v>
      </c>
      <c r="N742" s="184">
        <v>28.094100000000001</v>
      </c>
      <c r="O742" s="184">
        <v>9.4815000000000005</v>
      </c>
      <c r="P742" s="184">
        <v>9.4947999999999997</v>
      </c>
      <c r="Q742" s="184">
        <v>9.5244999999999997</v>
      </c>
      <c r="R742" s="184">
        <v>13.7841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44413</v>
      </c>
      <c r="E743" s="184">
        <v>50.204000000000001</v>
      </c>
      <c r="F743" s="184">
        <v>0.01</v>
      </c>
      <c r="G743" s="184">
        <v>0.41599999999999998</v>
      </c>
      <c r="H743" s="184">
        <v>0.74650000000000005</v>
      </c>
      <c r="I743" s="184">
        <v>0.85580000000000001</v>
      </c>
      <c r="J743" s="184">
        <v>1.1015999999999999</v>
      </c>
      <c r="K743" s="184">
        <v>8.2402999999999995</v>
      </c>
      <c r="L743" s="184">
        <v>9.6852</v>
      </c>
      <c r="M743" s="184">
        <v>24.150600000000001</v>
      </c>
      <c r="N743" s="184">
        <v>29.105599999999999</v>
      </c>
      <c r="O743" s="184">
        <v>10.4406</v>
      </c>
      <c r="P743" s="184">
        <v>10.758800000000001</v>
      </c>
      <c r="Q743" s="184">
        <v>10.6378</v>
      </c>
      <c r="R743" s="184">
        <v>14.636900000000001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44413</v>
      </c>
      <c r="E746" s="184">
        <v>16.5</v>
      </c>
      <c r="F746" s="184">
        <v>0.12139999999999999</v>
      </c>
      <c r="G746" s="184">
        <v>0.36499999999999999</v>
      </c>
      <c r="H746" s="184">
        <v>0.60980000000000001</v>
      </c>
      <c r="I746" s="184">
        <v>0.67110000000000003</v>
      </c>
      <c r="J746" s="184">
        <v>1.0409999999999999</v>
      </c>
      <c r="K746" s="184">
        <v>2.9319999999999999</v>
      </c>
      <c r="L746" s="184">
        <v>3.8389000000000002</v>
      </c>
      <c r="M746" s="184">
        <v>13.402100000000001</v>
      </c>
      <c r="N746" s="184">
        <v>16.115400000000001</v>
      </c>
      <c r="O746" s="184">
        <v>8.1648999999999994</v>
      </c>
      <c r="P746" s="184">
        <v>7.8606999999999996</v>
      </c>
      <c r="Q746" s="184">
        <v>7.7953999999999999</v>
      </c>
      <c r="R746" s="184">
        <v>9.2140000000000004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44413</v>
      </c>
      <c r="E747" s="184">
        <v>17.36</v>
      </c>
      <c r="F747" s="184">
        <v>0.1153</v>
      </c>
      <c r="G747" s="184">
        <v>0.3468</v>
      </c>
      <c r="H747" s="184">
        <v>0.63770000000000004</v>
      </c>
      <c r="I747" s="184">
        <v>0.69610000000000005</v>
      </c>
      <c r="J747" s="184">
        <v>1.1066</v>
      </c>
      <c r="K747" s="184">
        <v>3.0878999999999999</v>
      </c>
      <c r="L747" s="184">
        <v>4.1391999999999998</v>
      </c>
      <c r="M747" s="184">
        <v>13.9108</v>
      </c>
      <c r="N747" s="184">
        <v>16.9024</v>
      </c>
      <c r="O747" s="184">
        <v>8.8533000000000008</v>
      </c>
      <c r="P747" s="184">
        <v>8.6369000000000007</v>
      </c>
      <c r="Q747" s="184">
        <v>8.6195000000000004</v>
      </c>
      <c r="R747" s="184">
        <v>9.8980999999999995</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44413</v>
      </c>
      <c r="E748" s="184">
        <v>20.378799999999998</v>
      </c>
      <c r="F748" s="184">
        <v>-0.19689999999999999</v>
      </c>
      <c r="G748" s="184">
        <v>0.78839999999999999</v>
      </c>
      <c r="H748" s="184">
        <v>0.85870000000000002</v>
      </c>
      <c r="I748" s="184">
        <v>1.0212000000000001</v>
      </c>
      <c r="J748" s="184">
        <v>1.2384999999999999</v>
      </c>
      <c r="K748" s="184">
        <v>5.0437000000000003</v>
      </c>
      <c r="L748" s="184">
        <v>4.3349000000000002</v>
      </c>
      <c r="M748" s="184">
        <v>15.0701</v>
      </c>
      <c r="N748" s="184">
        <v>20.350300000000001</v>
      </c>
      <c r="O748" s="184">
        <v>7.6082999999999998</v>
      </c>
      <c r="P748" s="184">
        <v>6.1524999999999999</v>
      </c>
      <c r="Q748" s="184">
        <v>7.0696000000000003</v>
      </c>
      <c r="R748" s="184">
        <v>12.051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44413</v>
      </c>
      <c r="E749" s="184">
        <v>22.114699999999999</v>
      </c>
      <c r="F749" s="184">
        <v>-0.19409999999999999</v>
      </c>
      <c r="G749" s="184">
        <v>0.79630000000000001</v>
      </c>
      <c r="H749" s="184">
        <v>0.87760000000000005</v>
      </c>
      <c r="I749" s="184">
        <v>1.0607</v>
      </c>
      <c r="J749" s="184">
        <v>1.3302</v>
      </c>
      <c r="K749" s="184">
        <v>5.3196000000000003</v>
      </c>
      <c r="L749" s="184">
        <v>4.8239000000000001</v>
      </c>
      <c r="M749" s="184">
        <v>15.877800000000001</v>
      </c>
      <c r="N749" s="184">
        <v>21.534700000000001</v>
      </c>
      <c r="O749" s="184">
        <v>8.9356000000000009</v>
      </c>
      <c r="P749" s="184">
        <v>7.5347999999999997</v>
      </c>
      <c r="Q749" s="184">
        <v>7.8288000000000002</v>
      </c>
      <c r="R749" s="184">
        <v>13.0938</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44413</v>
      </c>
      <c r="E750" s="184">
        <v>25.75</v>
      </c>
      <c r="F750" s="184">
        <v>0</v>
      </c>
      <c r="G750" s="184">
        <v>0.54669999999999996</v>
      </c>
      <c r="H750" s="184">
        <v>0.94079999999999997</v>
      </c>
      <c r="I750" s="184">
        <v>0.94079999999999997</v>
      </c>
      <c r="J750" s="184">
        <v>1.2185999999999999</v>
      </c>
      <c r="K750" s="184">
        <v>4.6322999999999999</v>
      </c>
      <c r="L750" s="184">
        <v>5.0591999999999997</v>
      </c>
      <c r="M750" s="184">
        <v>12.7408</v>
      </c>
      <c r="N750" s="184">
        <v>16.200399999999998</v>
      </c>
      <c r="O750" s="184">
        <v>8.0496999999999996</v>
      </c>
      <c r="P750" s="184">
        <v>7.5792000000000002</v>
      </c>
      <c r="Q750" s="184">
        <v>7.8564999999999996</v>
      </c>
      <c r="R750" s="184">
        <v>11.732200000000001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44413</v>
      </c>
      <c r="E751" s="184">
        <v>24.13</v>
      </c>
      <c r="F751" s="184">
        <v>0</v>
      </c>
      <c r="G751" s="184">
        <v>0.54169999999999996</v>
      </c>
      <c r="H751" s="184">
        <v>0.92010000000000003</v>
      </c>
      <c r="I751" s="184">
        <v>0.87790000000000001</v>
      </c>
      <c r="J751" s="184">
        <v>1.1315999999999999</v>
      </c>
      <c r="K751" s="184">
        <v>4.3685</v>
      </c>
      <c r="L751" s="184">
        <v>4.5494000000000003</v>
      </c>
      <c r="M751" s="184">
        <v>11.8683</v>
      </c>
      <c r="N751" s="184">
        <v>15.0143</v>
      </c>
      <c r="O751" s="184">
        <v>6.9211999999999998</v>
      </c>
      <c r="P751" s="184">
        <v>6.5430999999999999</v>
      </c>
      <c r="Q751" s="184">
        <v>6.9203000000000001</v>
      </c>
      <c r="R751" s="184">
        <v>10.602600000000001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44413</v>
      </c>
      <c r="E752" s="184">
        <v>12.864699999999999</v>
      </c>
      <c r="F752" s="184">
        <v>2.1000000000000001E-2</v>
      </c>
      <c r="G752" s="184">
        <v>0.33069999999999999</v>
      </c>
      <c r="H752" s="184">
        <v>0.70369999999999999</v>
      </c>
      <c r="I752" s="184">
        <v>0.6139</v>
      </c>
      <c r="J752" s="184">
        <v>1.4742</v>
      </c>
      <c r="K752" s="184">
        <v>6.1348000000000003</v>
      </c>
      <c r="L752" s="184">
        <v>6.9847000000000001</v>
      </c>
      <c r="M752" s="184">
        <v>13.259600000000001</v>
      </c>
      <c r="N752" s="184">
        <v>16.552399999999999</v>
      </c>
      <c r="O752" s="184"/>
      <c r="P752" s="184"/>
      <c r="Q752" s="184">
        <v>10.987299999999999</v>
      </c>
      <c r="R752" s="184">
        <v>12.680199999999999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44413</v>
      </c>
      <c r="E753" s="184">
        <v>12.3218</v>
      </c>
      <c r="F753" s="184">
        <v>1.7000000000000001E-2</v>
      </c>
      <c r="G753" s="184">
        <v>0.31669999999999998</v>
      </c>
      <c r="H753" s="184">
        <v>0.67159999999999997</v>
      </c>
      <c r="I753" s="184">
        <v>0.54920000000000002</v>
      </c>
      <c r="J753" s="184">
        <v>1.3289</v>
      </c>
      <c r="K753" s="184">
        <v>5.6902999999999997</v>
      </c>
      <c r="L753" s="184">
        <v>6.0788000000000002</v>
      </c>
      <c r="M753" s="184">
        <v>11.818099999999999</v>
      </c>
      <c r="N753" s="184">
        <v>14.571300000000001</v>
      </c>
      <c r="O753" s="184"/>
      <c r="P753" s="184"/>
      <c r="Q753" s="184">
        <v>9.0244</v>
      </c>
      <c r="R753" s="184">
        <v>10.7232</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44413</v>
      </c>
      <c r="E754" s="184">
        <v>17.558700000000002</v>
      </c>
      <c r="F754" s="184">
        <v>5.7000000000000002E-2</v>
      </c>
      <c r="G754" s="184">
        <v>0.5595</v>
      </c>
      <c r="H754" s="184">
        <v>0.65349999999999997</v>
      </c>
      <c r="I754" s="184">
        <v>0.88419999999999999</v>
      </c>
      <c r="J754" s="184">
        <v>0.94630000000000003</v>
      </c>
      <c r="K754" s="184">
        <v>4.7624000000000004</v>
      </c>
      <c r="L754" s="184">
        <v>5.1470000000000002</v>
      </c>
      <c r="M754" s="184">
        <v>11.943</v>
      </c>
      <c r="N754" s="184">
        <v>15.971</v>
      </c>
      <c r="O754" s="184">
        <v>8.2759999999999998</v>
      </c>
      <c r="P754" s="184">
        <v>8.6249000000000002</v>
      </c>
      <c r="Q754" s="184">
        <v>8.6096000000000004</v>
      </c>
      <c r="R754" s="184">
        <v>11.6205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44413</v>
      </c>
      <c r="E755" s="184">
        <v>18.493600000000001</v>
      </c>
      <c r="F755" s="184">
        <v>6.0100000000000001E-2</v>
      </c>
      <c r="G755" s="184">
        <v>0.56769999999999998</v>
      </c>
      <c r="H755" s="184">
        <v>0.67279999999999995</v>
      </c>
      <c r="I755" s="184">
        <v>0.92279999999999995</v>
      </c>
      <c r="J755" s="184">
        <v>1.0298</v>
      </c>
      <c r="K755" s="184">
        <v>5.0164</v>
      </c>
      <c r="L755" s="184">
        <v>5.6493000000000002</v>
      </c>
      <c r="M755" s="184">
        <v>12.75</v>
      </c>
      <c r="N755" s="184">
        <v>17.088100000000001</v>
      </c>
      <c r="O755" s="184">
        <v>9.2103999999999999</v>
      </c>
      <c r="P755" s="184">
        <v>9.4972999999999992</v>
      </c>
      <c r="Q755" s="184">
        <v>9.4392999999999994</v>
      </c>
      <c r="R755" s="184">
        <v>12.6685</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44413</v>
      </c>
      <c r="E756" s="184">
        <v>23.867000000000001</v>
      </c>
      <c r="F756" s="184">
        <v>8.3999999999999995E-3</v>
      </c>
      <c r="G756" s="184">
        <v>0.35320000000000001</v>
      </c>
      <c r="H756" s="184">
        <v>0.90900000000000003</v>
      </c>
      <c r="I756" s="184">
        <v>1.4538</v>
      </c>
      <c r="J756" s="184">
        <v>2.1659999999999999</v>
      </c>
      <c r="K756" s="184">
        <v>7.8734000000000002</v>
      </c>
      <c r="L756" s="184">
        <v>9.3262</v>
      </c>
      <c r="M756" s="184">
        <v>20.845600000000001</v>
      </c>
      <c r="N756" s="184">
        <v>28.0487</v>
      </c>
      <c r="O756" s="184">
        <v>9.2463999999999995</v>
      </c>
      <c r="P756" s="184">
        <v>8.8673999999999999</v>
      </c>
      <c r="Q756" s="184">
        <v>9.3379999999999992</v>
      </c>
      <c r="R756" s="184">
        <v>15.700200000000001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44413</v>
      </c>
      <c r="E757" s="184">
        <v>22.285</v>
      </c>
      <c r="F757" s="184">
        <v>4.4999999999999997E-3</v>
      </c>
      <c r="G757" s="184">
        <v>0.34670000000000001</v>
      </c>
      <c r="H757" s="184">
        <v>0.89190000000000003</v>
      </c>
      <c r="I757" s="184">
        <v>1.4198999999999999</v>
      </c>
      <c r="J757" s="184">
        <v>2.089</v>
      </c>
      <c r="K757" s="184">
        <v>7.6257999999999999</v>
      </c>
      <c r="L757" s="184">
        <v>8.8613</v>
      </c>
      <c r="M757" s="184">
        <v>20.0959</v>
      </c>
      <c r="N757" s="184">
        <v>26.958400000000001</v>
      </c>
      <c r="O757" s="184">
        <v>8.2721999999999998</v>
      </c>
      <c r="P757" s="184">
        <v>7.9610000000000003</v>
      </c>
      <c r="Q757" s="184">
        <v>8.5154999999999994</v>
      </c>
      <c r="R757" s="184">
        <v>14.6647</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44413</v>
      </c>
      <c r="E758" s="184">
        <v>16.320799999999998</v>
      </c>
      <c r="F758" s="184">
        <v>-3.7000000000000002E-3</v>
      </c>
      <c r="G758" s="184">
        <v>0.94689999999999996</v>
      </c>
      <c r="H758" s="184">
        <v>1.3702000000000001</v>
      </c>
      <c r="I758" s="184">
        <v>1.8858999999999999</v>
      </c>
      <c r="J758" s="184">
        <v>2.1461000000000001</v>
      </c>
      <c r="K758" s="184">
        <v>8.2302999999999997</v>
      </c>
      <c r="L758" s="184">
        <v>9.1669999999999998</v>
      </c>
      <c r="M758" s="184">
        <v>22.2056</v>
      </c>
      <c r="N758" s="184">
        <v>28.798300000000001</v>
      </c>
      <c r="O758" s="184">
        <v>12.853999999999999</v>
      </c>
      <c r="P758" s="184"/>
      <c r="Q758" s="184">
        <v>11.474500000000001</v>
      </c>
      <c r="R758" s="184">
        <v>18.3659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44413</v>
      </c>
      <c r="E759" s="184">
        <v>14.979200000000001</v>
      </c>
      <c r="F759" s="184">
        <v>-8.6999999999999994E-3</v>
      </c>
      <c r="G759" s="184">
        <v>0.93259999999999998</v>
      </c>
      <c r="H759" s="184">
        <v>1.3361000000000001</v>
      </c>
      <c r="I759" s="184">
        <v>1.8169</v>
      </c>
      <c r="J759" s="184">
        <v>1.9887999999999999</v>
      </c>
      <c r="K759" s="184">
        <v>7.7385000000000002</v>
      </c>
      <c r="L759" s="184">
        <v>8.2350999999999992</v>
      </c>
      <c r="M759" s="184">
        <v>20.685199999999998</v>
      </c>
      <c r="N759" s="184">
        <v>26.673999999999999</v>
      </c>
      <c r="O759" s="184">
        <v>10.9497</v>
      </c>
      <c r="P759" s="184"/>
      <c r="Q759" s="184">
        <v>9.3741000000000003</v>
      </c>
      <c r="R759" s="184">
        <v>16.449000000000002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44413</v>
      </c>
      <c r="E760" s="184">
        <v>14.582000000000001</v>
      </c>
      <c r="F760" s="184">
        <v>-0.1096</v>
      </c>
      <c r="G760" s="184">
        <v>0.47539999999999999</v>
      </c>
      <c r="H760" s="184">
        <v>1.0184</v>
      </c>
      <c r="I760" s="184">
        <v>1.4753000000000001</v>
      </c>
      <c r="J760" s="184">
        <v>2.1004999999999998</v>
      </c>
      <c r="K760" s="184">
        <v>7.1733000000000002</v>
      </c>
      <c r="L760" s="184">
        <v>8.7965</v>
      </c>
      <c r="M760" s="184">
        <v>19.986799999999999</v>
      </c>
      <c r="N760" s="184">
        <v>27.822600000000001</v>
      </c>
      <c r="O760" s="184"/>
      <c r="P760" s="184"/>
      <c r="Q760" s="184">
        <v>15.3865</v>
      </c>
      <c r="R760" s="184">
        <v>18.343800000000002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44413</v>
      </c>
      <c r="E761" s="184">
        <v>14.164</v>
      </c>
      <c r="F761" s="184">
        <v>-0.11990000000000001</v>
      </c>
      <c r="G761" s="184">
        <v>0.46100000000000002</v>
      </c>
      <c r="H761" s="184">
        <v>0.99109999999999998</v>
      </c>
      <c r="I761" s="184">
        <v>1.425</v>
      </c>
      <c r="J761" s="184">
        <v>2.0019999999999998</v>
      </c>
      <c r="K761" s="184">
        <v>6.8981000000000003</v>
      </c>
      <c r="L761" s="184">
        <v>8.2544000000000004</v>
      </c>
      <c r="M761" s="184">
        <v>19.055199999999999</v>
      </c>
      <c r="N761" s="184">
        <v>26.498200000000001</v>
      </c>
      <c r="O761" s="184"/>
      <c r="P761" s="184"/>
      <c r="Q761" s="184">
        <v>14.120200000000001</v>
      </c>
      <c r="R761" s="184">
        <v>17.110600000000002</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44413</v>
      </c>
      <c r="E762" s="184">
        <v>12.086</v>
      </c>
      <c r="F762" s="184">
        <v>9.7699999999999995E-2</v>
      </c>
      <c r="G762" s="184">
        <v>0.86539999999999995</v>
      </c>
      <c r="H762" s="184">
        <v>1.1718999999999999</v>
      </c>
      <c r="I762" s="184">
        <v>1.0789</v>
      </c>
      <c r="J762" s="184">
        <v>1.0044999999999999</v>
      </c>
      <c r="K762" s="184">
        <v>6.1227</v>
      </c>
      <c r="L762" s="184">
        <v>6.4264000000000001</v>
      </c>
      <c r="M762" s="184">
        <v>16.317799999999998</v>
      </c>
      <c r="N762" s="184">
        <v>20.021100000000001</v>
      </c>
      <c r="O762" s="184">
        <v>-1.8153999999999999</v>
      </c>
      <c r="P762" s="184">
        <v>2.2559</v>
      </c>
      <c r="Q762" s="184">
        <v>3.1086</v>
      </c>
      <c r="R762" s="184">
        <v>0.14080000000000001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44413</v>
      </c>
      <c r="E763" s="184">
        <v>12.850199999999999</v>
      </c>
      <c r="F763" s="184">
        <v>0.10050000000000001</v>
      </c>
      <c r="G763" s="184">
        <v>0.87450000000000006</v>
      </c>
      <c r="H763" s="184">
        <v>1.1930000000000001</v>
      </c>
      <c r="I763" s="184">
        <v>1.119</v>
      </c>
      <c r="J763" s="184">
        <v>1.0840000000000001</v>
      </c>
      <c r="K763" s="184">
        <v>6.3502999999999998</v>
      </c>
      <c r="L763" s="184">
        <v>6.8677000000000001</v>
      </c>
      <c r="M763" s="184">
        <v>17.040199999999999</v>
      </c>
      <c r="N763" s="184">
        <v>21.012499999999999</v>
      </c>
      <c r="O763" s="184">
        <v>-0.99339999999999995</v>
      </c>
      <c r="P763" s="184">
        <v>3.2534000000000001</v>
      </c>
      <c r="Q763" s="184">
        <v>4.1351000000000004</v>
      </c>
      <c r="R763" s="184">
        <v>0.94620000000000004</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44413</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44413</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44413</v>
      </c>
      <c r="E768" s="184">
        <v>38.739699999999999</v>
      </c>
      <c r="F768" s="184">
        <v>-7.3300000000000004E-2</v>
      </c>
      <c r="G768" s="184">
        <v>9.6600000000000005E-2</v>
      </c>
      <c r="H768" s="184">
        <v>0.88249999999999995</v>
      </c>
      <c r="I768" s="184">
        <v>0.87680000000000002</v>
      </c>
      <c r="J768" s="184">
        <v>1.3346</v>
      </c>
      <c r="K768" s="184">
        <v>5.9507000000000003</v>
      </c>
      <c r="L768" s="184">
        <v>7.2904999999999998</v>
      </c>
      <c r="M768" s="184">
        <v>15.9993</v>
      </c>
      <c r="N768" s="184">
        <v>20.353400000000001</v>
      </c>
      <c r="O768" s="184">
        <v>7.7367999999999997</v>
      </c>
      <c r="P768" s="184">
        <v>7.6689999999999996</v>
      </c>
      <c r="Q768" s="184">
        <v>8.0414999999999992</v>
      </c>
      <c r="R768" s="184">
        <v>10.8851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44413</v>
      </c>
      <c r="E769" s="184">
        <v>42.476799999999997</v>
      </c>
      <c r="F769" s="184">
        <v>-6.9900000000000004E-2</v>
      </c>
      <c r="G769" s="184">
        <v>0.10680000000000001</v>
      </c>
      <c r="H769" s="184">
        <v>0.90629999999999999</v>
      </c>
      <c r="I769" s="184">
        <v>0.92830000000000001</v>
      </c>
      <c r="J769" s="184">
        <v>1.4553</v>
      </c>
      <c r="K769" s="184">
        <v>6.3376999999999999</v>
      </c>
      <c r="L769" s="184">
        <v>8.0649999999999995</v>
      </c>
      <c r="M769" s="184">
        <v>17.247900000000001</v>
      </c>
      <c r="N769" s="184">
        <v>22.034500000000001</v>
      </c>
      <c r="O769" s="184">
        <v>8.9664999999999999</v>
      </c>
      <c r="P769" s="184">
        <v>8.9724000000000004</v>
      </c>
      <c r="Q769" s="184">
        <v>9.8751999999999995</v>
      </c>
      <c r="R769" s="184">
        <v>12.2508</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44413</v>
      </c>
      <c r="E770" s="184">
        <v>47.4024</v>
      </c>
      <c r="F770" s="184">
        <v>-0.10539999999999999</v>
      </c>
      <c r="G770" s="184">
        <v>0.30959999999999999</v>
      </c>
      <c r="H770" s="184">
        <v>0.91969999999999996</v>
      </c>
      <c r="I770" s="184">
        <v>1.1402000000000001</v>
      </c>
      <c r="J770" s="184">
        <v>1.4137</v>
      </c>
      <c r="K770" s="184">
        <v>7.5650000000000004</v>
      </c>
      <c r="L770" s="184">
        <v>7.4516</v>
      </c>
      <c r="M770" s="184">
        <v>19.217400000000001</v>
      </c>
      <c r="N770" s="184">
        <v>24.925000000000001</v>
      </c>
      <c r="O770" s="184">
        <v>10.3437</v>
      </c>
      <c r="P770" s="184">
        <v>9.5216999999999992</v>
      </c>
      <c r="Q770" s="184">
        <v>8.4345999999999997</v>
      </c>
      <c r="R770" s="184">
        <v>15.249700000000001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44413</v>
      </c>
      <c r="E771" s="184">
        <v>51.557299999999998</v>
      </c>
      <c r="F771" s="184">
        <v>-0.10150000000000001</v>
      </c>
      <c r="G771" s="184">
        <v>0.32069999999999999</v>
      </c>
      <c r="H771" s="184">
        <v>0.94469999999999998</v>
      </c>
      <c r="I771" s="184">
        <v>1.1931</v>
      </c>
      <c r="J771" s="184">
        <v>1.5387</v>
      </c>
      <c r="K771" s="184">
        <v>7.9509999999999996</v>
      </c>
      <c r="L771" s="184">
        <v>8.2312999999999992</v>
      </c>
      <c r="M771" s="184">
        <v>20.477900000000002</v>
      </c>
      <c r="N771" s="184">
        <v>26.654</v>
      </c>
      <c r="O771" s="184">
        <v>11.773</v>
      </c>
      <c r="P771" s="184">
        <v>10.7906</v>
      </c>
      <c r="Q771" s="184">
        <v>9.1957000000000004</v>
      </c>
      <c r="R771" s="184">
        <v>16.706900000000001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44413</v>
      </c>
      <c r="E772" s="184">
        <v>47.4024</v>
      </c>
      <c r="F772" s="184">
        <v>-0.10539999999999999</v>
      </c>
      <c r="G772" s="184">
        <v>0.30959999999999999</v>
      </c>
      <c r="H772" s="184">
        <v>0.91969999999999996</v>
      </c>
      <c r="I772" s="184">
        <v>1.1402000000000001</v>
      </c>
      <c r="J772" s="184">
        <v>1.4137</v>
      </c>
      <c r="K772" s="184">
        <v>7.5650000000000004</v>
      </c>
      <c r="L772" s="184">
        <v>7.4516</v>
      </c>
      <c r="M772" s="184">
        <v>19.217400000000001</v>
      </c>
      <c r="N772" s="184">
        <v>24.925000000000001</v>
      </c>
      <c r="O772" s="184">
        <v>10.3437</v>
      </c>
      <c r="P772" s="184">
        <v>9.5216999999999992</v>
      </c>
      <c r="Q772" s="184">
        <v>8.4345999999999997</v>
      </c>
      <c r="R772" s="184">
        <v>15.249700000000001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44413</v>
      </c>
      <c r="E773" s="184">
        <v>47.4024</v>
      </c>
      <c r="F773" s="184">
        <v>-0.10539999999999999</v>
      </c>
      <c r="G773" s="184">
        <v>0.30959999999999999</v>
      </c>
      <c r="H773" s="184">
        <v>0.91969999999999996</v>
      </c>
      <c r="I773" s="184">
        <v>1.1402000000000001</v>
      </c>
      <c r="J773" s="184">
        <v>1.4137</v>
      </c>
      <c r="K773" s="184">
        <v>7.5650000000000004</v>
      </c>
      <c r="L773" s="184">
        <v>7.4516</v>
      </c>
      <c r="M773" s="184">
        <v>19.217400000000001</v>
      </c>
      <c r="N773" s="184">
        <v>24.925000000000001</v>
      </c>
      <c r="O773" s="184">
        <v>10.3437</v>
      </c>
      <c r="P773" s="184">
        <v>9.5216999999999992</v>
      </c>
      <c r="Q773" s="184">
        <v>8.4345999999999997</v>
      </c>
      <c r="R773" s="184">
        <v>15.249700000000001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44413</v>
      </c>
      <c r="E774" s="184">
        <v>18.0579</v>
      </c>
      <c r="F774" s="184">
        <v>-0.1012</v>
      </c>
      <c r="G774" s="184">
        <v>0.73299999999999998</v>
      </c>
      <c r="H774" s="184">
        <v>0.95040000000000002</v>
      </c>
      <c r="I774" s="184">
        <v>0.85109999999999997</v>
      </c>
      <c r="J774" s="184">
        <v>1.2299</v>
      </c>
      <c r="K774" s="184">
        <v>5.4476000000000004</v>
      </c>
      <c r="L774" s="184">
        <v>6.1580000000000004</v>
      </c>
      <c r="M774" s="184">
        <v>18.206299999999999</v>
      </c>
      <c r="N774" s="184">
        <v>24.704899999999999</v>
      </c>
      <c r="O774" s="184">
        <v>10.4244</v>
      </c>
      <c r="P774" s="184">
        <v>9.6011000000000006</v>
      </c>
      <c r="Q774" s="184">
        <v>10.006</v>
      </c>
      <c r="R774" s="184">
        <v>15.478999999999999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44413</v>
      </c>
      <c r="E775" s="184">
        <v>16.723099999999999</v>
      </c>
      <c r="F775" s="184">
        <v>-0.1027</v>
      </c>
      <c r="G775" s="184">
        <v>0.72819999999999996</v>
      </c>
      <c r="H775" s="184">
        <v>0.93920000000000003</v>
      </c>
      <c r="I775" s="184">
        <v>0.82840000000000003</v>
      </c>
      <c r="J775" s="184">
        <v>1.1792</v>
      </c>
      <c r="K775" s="184">
        <v>5.2812999999999999</v>
      </c>
      <c r="L775" s="184">
        <v>5.8095999999999997</v>
      </c>
      <c r="M775" s="184">
        <v>17.611799999999999</v>
      </c>
      <c r="N775" s="184">
        <v>23.8629</v>
      </c>
      <c r="O775" s="184">
        <v>9.5277999999999992</v>
      </c>
      <c r="P775" s="184">
        <v>8.3914000000000009</v>
      </c>
      <c r="Q775" s="184">
        <v>8.6513000000000009</v>
      </c>
      <c r="R775" s="184">
        <v>14.7227</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44413</v>
      </c>
      <c r="E776" s="184">
        <v>12.889699999999999</v>
      </c>
      <c r="F776" s="184">
        <v>-4.4200000000000003E-2</v>
      </c>
      <c r="G776" s="184">
        <v>0.83309999999999995</v>
      </c>
      <c r="H776" s="184">
        <v>1.0204</v>
      </c>
      <c r="I776" s="184">
        <v>1.3292999999999999</v>
      </c>
      <c r="J776" s="184">
        <v>1.5729</v>
      </c>
      <c r="K776" s="184">
        <v>5.4181999999999997</v>
      </c>
      <c r="L776" s="184">
        <v>4.8437000000000001</v>
      </c>
      <c r="M776" s="184">
        <v>12.92</v>
      </c>
      <c r="N776" s="184">
        <v>16.992999999999999</v>
      </c>
      <c r="O776" s="184"/>
      <c r="P776" s="184"/>
      <c r="Q776" s="184">
        <v>10.001300000000001</v>
      </c>
      <c r="R776" s="184">
        <v>11.382899999999999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44413</v>
      </c>
      <c r="E777" s="184">
        <v>12.303900000000001</v>
      </c>
      <c r="F777" s="184">
        <v>-4.87E-2</v>
      </c>
      <c r="G777" s="184">
        <v>0.81859999999999999</v>
      </c>
      <c r="H777" s="184">
        <v>0.98740000000000006</v>
      </c>
      <c r="I777" s="184">
        <v>1.2642</v>
      </c>
      <c r="J777" s="184">
        <v>1.4278</v>
      </c>
      <c r="K777" s="184">
        <v>4.9686000000000003</v>
      </c>
      <c r="L777" s="184">
        <v>3.9645999999999999</v>
      </c>
      <c r="M777" s="184">
        <v>11.510999999999999</v>
      </c>
      <c r="N777" s="184">
        <v>15.0779</v>
      </c>
      <c r="O777" s="184"/>
      <c r="P777" s="184"/>
      <c r="Q777" s="184">
        <v>8.0967000000000002</v>
      </c>
      <c r="R777" s="184">
        <v>9.4841999999999995</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44413</v>
      </c>
      <c r="E778" s="184">
        <v>43.503300000000003</v>
      </c>
      <c r="F778" s="184">
        <v>5.04E-2</v>
      </c>
      <c r="G778" s="184">
        <v>0.84119999999999995</v>
      </c>
      <c r="H778" s="184">
        <v>1.2241</v>
      </c>
      <c r="I778" s="184">
        <v>1.5256000000000001</v>
      </c>
      <c r="J778" s="184">
        <v>1.7406999999999999</v>
      </c>
      <c r="K778" s="184">
        <v>5.1609999999999996</v>
      </c>
      <c r="L778" s="184">
        <v>5.0429000000000004</v>
      </c>
      <c r="M778" s="184">
        <v>13.945600000000001</v>
      </c>
      <c r="N778" s="184">
        <v>19.0932</v>
      </c>
      <c r="O778" s="184">
        <v>8.9955999999999996</v>
      </c>
      <c r="P778" s="184">
        <v>7.8411</v>
      </c>
      <c r="Q778" s="184">
        <v>8.4879999999999995</v>
      </c>
      <c r="R778" s="184">
        <v>11.768800000000001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44413</v>
      </c>
      <c r="E779" s="184">
        <v>52.625048549539798</v>
      </c>
      <c r="F779" s="184">
        <v>4.7399999999999998E-2</v>
      </c>
      <c r="G779" s="184">
        <v>0.83169999999999999</v>
      </c>
      <c r="H779" s="184">
        <v>1.202</v>
      </c>
      <c r="I779" s="184">
        <v>1.4742999999999999</v>
      </c>
      <c r="J779" s="184">
        <v>1.6378999999999999</v>
      </c>
      <c r="K779" s="184">
        <v>4.8731999999999998</v>
      </c>
      <c r="L779" s="184">
        <v>4.4778000000000002</v>
      </c>
      <c r="M779" s="184">
        <v>13.0052</v>
      </c>
      <c r="N779" s="184">
        <v>17.781300000000002</v>
      </c>
      <c r="O779" s="184">
        <v>7.8418999999999999</v>
      </c>
      <c r="P779" s="184">
        <v>6.6853999999999996</v>
      </c>
      <c r="Q779" s="184">
        <v>7.8733000000000004</v>
      </c>
      <c r="R779" s="184">
        <v>10.5535</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44413</v>
      </c>
      <c r="E780" s="184">
        <v>13.17</v>
      </c>
      <c r="F780" s="184">
        <v>7.5999999999999998E-2</v>
      </c>
      <c r="G780" s="184">
        <v>0.7651</v>
      </c>
      <c r="H780" s="184">
        <v>0.91949999999999998</v>
      </c>
      <c r="I780" s="184">
        <v>1.0744</v>
      </c>
      <c r="J780" s="184">
        <v>1.4638</v>
      </c>
      <c r="K780" s="184">
        <v>4.6067999999999998</v>
      </c>
      <c r="L780" s="184">
        <v>4.2755000000000001</v>
      </c>
      <c r="M780" s="184">
        <v>11.610200000000001</v>
      </c>
      <c r="N780" s="184">
        <v>15.831099999999999</v>
      </c>
      <c r="O780" s="184"/>
      <c r="P780" s="184"/>
      <c r="Q780" s="184">
        <v>9.6405999999999992</v>
      </c>
      <c r="R780" s="184">
        <v>11.7652</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44413</v>
      </c>
      <c r="E781" s="184">
        <v>12.94</v>
      </c>
      <c r="F781" s="184">
        <v>7.7299999999999994E-2</v>
      </c>
      <c r="G781" s="184">
        <v>0.77880000000000005</v>
      </c>
      <c r="H781" s="184">
        <v>0.93600000000000005</v>
      </c>
      <c r="I781" s="184">
        <v>1.0936999999999999</v>
      </c>
      <c r="J781" s="184">
        <v>1.4902</v>
      </c>
      <c r="K781" s="184">
        <v>4.4390999999999998</v>
      </c>
      <c r="L781" s="184">
        <v>4.0193000000000003</v>
      </c>
      <c r="M781" s="184">
        <v>11.263999999999999</v>
      </c>
      <c r="N781" s="184">
        <v>15.2271</v>
      </c>
      <c r="O781" s="184"/>
      <c r="P781" s="184"/>
      <c r="Q781" s="184">
        <v>8.9968000000000004</v>
      </c>
      <c r="R781" s="184">
        <v>11.208500000000001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44413</v>
      </c>
      <c r="E782" s="184">
        <v>13.037599999999999</v>
      </c>
      <c r="F782" s="184">
        <v>0.1183</v>
      </c>
      <c r="G782" s="184">
        <v>0.95630000000000004</v>
      </c>
      <c r="H782" s="184">
        <v>1.3992</v>
      </c>
      <c r="I782" s="184">
        <v>1.2911999999999999</v>
      </c>
      <c r="J782" s="184">
        <v>1.7339</v>
      </c>
      <c r="K782" s="184">
        <v>5.7054</v>
      </c>
      <c r="L782" s="184">
        <v>6.5232999999999999</v>
      </c>
      <c r="M782" s="184">
        <v>18.567799999999998</v>
      </c>
      <c r="N782" s="184">
        <v>23.436399999999999</v>
      </c>
      <c r="O782" s="184"/>
      <c r="P782" s="184"/>
      <c r="Q782" s="184">
        <v>9.4611000000000001</v>
      </c>
      <c r="R782" s="184">
        <v>13.1592</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44413</v>
      </c>
      <c r="E783" s="184">
        <v>12.6836</v>
      </c>
      <c r="F783" s="184">
        <v>0.1129</v>
      </c>
      <c r="G783" s="184">
        <v>0.94550000000000001</v>
      </c>
      <c r="H783" s="184">
        <v>1.3804000000000001</v>
      </c>
      <c r="I783" s="184">
        <v>1.2558</v>
      </c>
      <c r="J783" s="184">
        <v>1.6591</v>
      </c>
      <c r="K783" s="184">
        <v>5.4821999999999997</v>
      </c>
      <c r="L783" s="184">
        <v>6.0820999999999996</v>
      </c>
      <c r="M783" s="184">
        <v>17.827000000000002</v>
      </c>
      <c r="N783" s="184">
        <v>22.399000000000001</v>
      </c>
      <c r="O783" s="184"/>
      <c r="P783" s="184"/>
      <c r="Q783" s="184">
        <v>8.4390000000000001</v>
      </c>
      <c r="R783" s="184">
        <v>12.271800000000001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-1.3986E-2</v>
      </c>
      <c r="G784" s="186">
        <v>0.52669999999999995</v>
      </c>
      <c r="H784" s="186">
        <v>0.86642600000000014</v>
      </c>
      <c r="I784" s="186">
        <v>1.0322680000000002</v>
      </c>
      <c r="J784" s="186">
        <v>1.4610339999999999</v>
      </c>
      <c r="K784" s="186">
        <v>5.7449779999999997</v>
      </c>
      <c r="L784" s="186">
        <v>6.2473800000000015</v>
      </c>
      <c r="M784" s="186">
        <v>15.618645999999991</v>
      </c>
      <c r="N784" s="186">
        <v>20.487101999999997</v>
      </c>
      <c r="O784" s="186">
        <v>8.7054676470588248</v>
      </c>
      <c r="P784" s="186">
        <v>8.3550625000000025</v>
      </c>
      <c r="Q784" s="186">
        <v>8.652806</v>
      </c>
      <c r="R784" s="186">
        <v>12.739204166666667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0.54420000000000002</v>
      </c>
      <c r="H785" s="186">
        <v>0.91959999999999997</v>
      </c>
      <c r="I785" s="186">
        <v>1.0766499999999999</v>
      </c>
      <c r="J785" s="186">
        <v>1.4473500000000001</v>
      </c>
      <c r="K785" s="186">
        <v>6.0366999999999997</v>
      </c>
      <c r="L785" s="186">
        <v>6.6116999999999999</v>
      </c>
      <c r="M785" s="186">
        <v>16.841549999999998</v>
      </c>
      <c r="N785" s="186">
        <v>21.784600000000001</v>
      </c>
      <c r="O785" s="186">
        <v>9.1495999999999995</v>
      </c>
      <c r="P785" s="186">
        <v>8.7521500000000003</v>
      </c>
      <c r="Q785" s="186">
        <v>8.8773</v>
      </c>
      <c r="R785" s="186">
        <v>13.036149999999999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44413</v>
      </c>
      <c r="E788" s="184">
        <v>1095.9000000000001</v>
      </c>
      <c r="F788" s="184">
        <v>0.1142</v>
      </c>
      <c r="G788" s="184">
        <v>1.0166999999999999</v>
      </c>
      <c r="H788" s="184">
        <v>1.6973</v>
      </c>
      <c r="I788" s="184">
        <v>2.4234</v>
      </c>
      <c r="J788" s="184">
        <v>3.3439000000000001</v>
      </c>
      <c r="K788" s="184">
        <v>13.3674</v>
      </c>
      <c r="L788" s="184">
        <v>17.177199999999999</v>
      </c>
      <c r="M788" s="184">
        <v>42.965200000000003</v>
      </c>
      <c r="N788" s="184">
        <v>58.335000000000001</v>
      </c>
      <c r="O788" s="184">
        <v>14.8361</v>
      </c>
      <c r="P788" s="184">
        <v>14.7005</v>
      </c>
      <c r="Q788" s="184">
        <v>22.702999999999999</v>
      </c>
      <c r="R788" s="184">
        <v>27.886600000000001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44413</v>
      </c>
      <c r="E789" s="184">
        <v>1185.31</v>
      </c>
      <c r="F789" s="184">
        <v>0.1183</v>
      </c>
      <c r="G789" s="184">
        <v>1.0253000000000001</v>
      </c>
      <c r="H789" s="184">
        <v>1.7162999999999999</v>
      </c>
      <c r="I789" s="184">
        <v>2.4628000000000001</v>
      </c>
      <c r="J789" s="184">
        <v>3.4310999999999998</v>
      </c>
      <c r="K789" s="184">
        <v>13.624700000000001</v>
      </c>
      <c r="L789" s="184">
        <v>17.645099999999999</v>
      </c>
      <c r="M789" s="184">
        <v>43.841299999999997</v>
      </c>
      <c r="N789" s="184">
        <v>59.674300000000002</v>
      </c>
      <c r="O789" s="184">
        <v>15.8591</v>
      </c>
      <c r="P789" s="184">
        <v>15.831099999999999</v>
      </c>
      <c r="Q789" s="184">
        <v>18.345300000000002</v>
      </c>
      <c r="R789" s="184">
        <v>28.986999999999998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44413</v>
      </c>
      <c r="E790" s="184">
        <v>18.899999999999999</v>
      </c>
      <c r="F790" s="184">
        <v>-0.1585</v>
      </c>
      <c r="G790" s="184">
        <v>1.3405</v>
      </c>
      <c r="H790" s="184">
        <v>1.5583</v>
      </c>
      <c r="I790" s="184">
        <v>2.7732000000000001</v>
      </c>
      <c r="J790" s="184">
        <v>4.3045999999999998</v>
      </c>
      <c r="K790" s="184">
        <v>15.384600000000001</v>
      </c>
      <c r="L790" s="184">
        <v>14.6149</v>
      </c>
      <c r="M790" s="184">
        <v>37.654800000000002</v>
      </c>
      <c r="N790" s="184">
        <v>51.321100000000001</v>
      </c>
      <c r="O790" s="184">
        <v>17.787299999999998</v>
      </c>
      <c r="P790" s="184"/>
      <c r="Q790" s="184">
        <v>18.675599999999999</v>
      </c>
      <c r="R790" s="184">
        <v>27.219100000000001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44413</v>
      </c>
      <c r="E791" s="184">
        <v>17.87</v>
      </c>
      <c r="F791" s="184">
        <v>-0.1676</v>
      </c>
      <c r="G791" s="184">
        <v>1.3039000000000001</v>
      </c>
      <c r="H791" s="184">
        <v>1.5341</v>
      </c>
      <c r="I791" s="184">
        <v>2.7010999999999998</v>
      </c>
      <c r="J791" s="184">
        <v>4.1982999999999997</v>
      </c>
      <c r="K791" s="184">
        <v>14.993600000000001</v>
      </c>
      <c r="L791" s="184">
        <v>13.8942</v>
      </c>
      <c r="M791" s="184">
        <v>36.412199999999999</v>
      </c>
      <c r="N791" s="184">
        <v>49.289900000000003</v>
      </c>
      <c r="O791" s="184">
        <v>16.049299999999999</v>
      </c>
      <c r="P791" s="184"/>
      <c r="Q791" s="184">
        <v>16.900200000000002</v>
      </c>
      <c r="R791" s="184">
        <v>25.493300000000001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44413</v>
      </c>
      <c r="E792" s="184">
        <v>18.79</v>
      </c>
      <c r="F792" s="184">
        <v>0</v>
      </c>
      <c r="G792" s="184">
        <v>-0.21240000000000001</v>
      </c>
      <c r="H792" s="184">
        <v>0.64270000000000005</v>
      </c>
      <c r="I792" s="184">
        <v>1.7876000000000001</v>
      </c>
      <c r="J792" s="184">
        <v>3.8121999999999998</v>
      </c>
      <c r="K792" s="184">
        <v>18.176100000000002</v>
      </c>
      <c r="L792" s="184">
        <v>30.124700000000001</v>
      </c>
      <c r="M792" s="184">
        <v>55.804299999999998</v>
      </c>
      <c r="N792" s="184">
        <v>74.142700000000005</v>
      </c>
      <c r="O792" s="184"/>
      <c r="P792" s="184"/>
      <c r="Q792" s="184">
        <v>77.302400000000006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44413</v>
      </c>
      <c r="E793" s="184">
        <v>18.420000000000002</v>
      </c>
      <c r="F793" s="184">
        <v>0</v>
      </c>
      <c r="G793" s="184">
        <v>-0.2167</v>
      </c>
      <c r="H793" s="184">
        <v>0.65569999999999995</v>
      </c>
      <c r="I793" s="184">
        <v>1.7118</v>
      </c>
      <c r="J793" s="184">
        <v>3.6579000000000002</v>
      </c>
      <c r="K793" s="184">
        <v>17.6997</v>
      </c>
      <c r="L793" s="184">
        <v>29.082000000000001</v>
      </c>
      <c r="M793" s="184">
        <v>53.756300000000003</v>
      </c>
      <c r="N793" s="184">
        <v>71.030600000000007</v>
      </c>
      <c r="O793" s="184"/>
      <c r="P793" s="184"/>
      <c r="Q793" s="184">
        <v>74.129499999999993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44413</v>
      </c>
      <c r="E794" s="184">
        <v>226.61</v>
      </c>
      <c r="F794" s="184">
        <v>-0.13220000000000001</v>
      </c>
      <c r="G794" s="184">
        <v>1.1560999999999999</v>
      </c>
      <c r="H794" s="184">
        <v>2.2054999999999998</v>
      </c>
      <c r="I794" s="184">
        <v>2.7010999999999998</v>
      </c>
      <c r="J794" s="184">
        <v>3.7496999999999998</v>
      </c>
      <c r="K794" s="184">
        <v>15.493600000000001</v>
      </c>
      <c r="L794" s="184">
        <v>15.865600000000001</v>
      </c>
      <c r="M794" s="184">
        <v>39.65</v>
      </c>
      <c r="N794" s="184">
        <v>53.363599999999998</v>
      </c>
      <c r="O794" s="184">
        <v>18.368099999999998</v>
      </c>
      <c r="P794" s="184">
        <v>18.109500000000001</v>
      </c>
      <c r="Q794" s="184">
        <v>15.8576</v>
      </c>
      <c r="R794" s="184">
        <v>31.394300000000001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44413</v>
      </c>
      <c r="E795" s="184">
        <v>212.14</v>
      </c>
      <c r="F795" s="184">
        <v>-0.13650000000000001</v>
      </c>
      <c r="G795" s="184">
        <v>1.1443000000000001</v>
      </c>
      <c r="H795" s="184">
        <v>2.1770999999999998</v>
      </c>
      <c r="I795" s="184">
        <v>2.6467000000000001</v>
      </c>
      <c r="J795" s="184">
        <v>3.6295000000000002</v>
      </c>
      <c r="K795" s="184">
        <v>15.099600000000001</v>
      </c>
      <c r="L795" s="184">
        <v>15.1121</v>
      </c>
      <c r="M795" s="184">
        <v>38.301099999999998</v>
      </c>
      <c r="N795" s="184">
        <v>51.409599999999998</v>
      </c>
      <c r="O795" s="184">
        <v>17.050999999999998</v>
      </c>
      <c r="P795" s="184">
        <v>17.004300000000001</v>
      </c>
      <c r="Q795" s="184">
        <v>18.609300000000001</v>
      </c>
      <c r="R795" s="184">
        <v>29.683599999999998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44413</v>
      </c>
      <c r="E796" s="184">
        <v>68.715999999999994</v>
      </c>
      <c r="F796" s="184">
        <v>-0.41299999999999998</v>
      </c>
      <c r="G796" s="184">
        <v>0.54869999999999997</v>
      </c>
      <c r="H796" s="184">
        <v>1.5066999999999999</v>
      </c>
      <c r="I796" s="184">
        <v>2.3214000000000001</v>
      </c>
      <c r="J796" s="184">
        <v>4.6064999999999996</v>
      </c>
      <c r="K796" s="184">
        <v>16.229399999999998</v>
      </c>
      <c r="L796" s="184">
        <v>19.810300000000002</v>
      </c>
      <c r="M796" s="184">
        <v>48.559100000000001</v>
      </c>
      <c r="N796" s="184">
        <v>63.457700000000003</v>
      </c>
      <c r="O796" s="184">
        <v>19.341899999999999</v>
      </c>
      <c r="P796" s="184">
        <v>17.552399999999999</v>
      </c>
      <c r="Q796" s="184">
        <v>16.980799999999999</v>
      </c>
      <c r="R796" s="184">
        <v>32.893000000000001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44413</v>
      </c>
      <c r="E797" s="184">
        <v>189.88854047553099</v>
      </c>
      <c r="F797" s="184">
        <v>-0.41270000000000001</v>
      </c>
      <c r="G797" s="184">
        <v>0.54830000000000001</v>
      </c>
      <c r="H797" s="184">
        <v>1.5069999999999999</v>
      </c>
      <c r="I797" s="184">
        <v>2.3216000000000001</v>
      </c>
      <c r="J797" s="184">
        <v>4.6058000000000003</v>
      </c>
      <c r="K797" s="184">
        <v>16.228899999999999</v>
      </c>
      <c r="L797" s="184">
        <v>19.811599999999999</v>
      </c>
      <c r="M797" s="184">
        <v>48.5593</v>
      </c>
      <c r="N797" s="184">
        <v>63.457999999999998</v>
      </c>
      <c r="O797" s="184">
        <v>18.2592</v>
      </c>
      <c r="P797" s="184">
        <v>16.912099999999999</v>
      </c>
      <c r="Q797" s="184">
        <v>16.611899999999999</v>
      </c>
      <c r="R797" s="184">
        <v>31.943999999999999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44413</v>
      </c>
      <c r="E798" s="184">
        <v>64.48</v>
      </c>
      <c r="F798" s="184">
        <v>-0.41549999999999998</v>
      </c>
      <c r="G798" s="184">
        <v>0.53949999999999998</v>
      </c>
      <c r="H798" s="184">
        <v>1.4874000000000001</v>
      </c>
      <c r="I798" s="184">
        <v>2.2810000000000001</v>
      </c>
      <c r="J798" s="184">
        <v>4.5157999999999996</v>
      </c>
      <c r="K798" s="184">
        <v>15.9337</v>
      </c>
      <c r="L798" s="184">
        <v>19.213100000000001</v>
      </c>
      <c r="M798" s="184">
        <v>47.433399999999999</v>
      </c>
      <c r="N798" s="184">
        <v>61.814900000000002</v>
      </c>
      <c r="O798" s="184">
        <v>18.247399999999999</v>
      </c>
      <c r="P798" s="184">
        <v>16.563700000000001</v>
      </c>
      <c r="Q798" s="184">
        <v>14.054399999999999</v>
      </c>
      <c r="R798" s="184">
        <v>31.583600000000001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44413</v>
      </c>
      <c r="E799" s="184">
        <v>804.19283993400097</v>
      </c>
      <c r="F799" s="184">
        <v>-0.41520000000000001</v>
      </c>
      <c r="G799" s="184">
        <v>0.53939999999999999</v>
      </c>
      <c r="H799" s="184">
        <v>1.4872000000000001</v>
      </c>
      <c r="I799" s="184">
        <v>2.2814999999999999</v>
      </c>
      <c r="J799" s="184">
        <v>4.5175000000000001</v>
      </c>
      <c r="K799" s="184">
        <v>15.934200000000001</v>
      </c>
      <c r="L799" s="184">
        <v>19.2151</v>
      </c>
      <c r="M799" s="184">
        <v>47.439599999999999</v>
      </c>
      <c r="N799" s="184">
        <v>61.819600000000001</v>
      </c>
      <c r="O799" s="184">
        <v>17.167300000000001</v>
      </c>
      <c r="P799" s="184">
        <v>15.9216</v>
      </c>
      <c r="Q799" s="184">
        <v>19.8005</v>
      </c>
      <c r="R799" s="184">
        <v>30.640599999999999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44413</v>
      </c>
      <c r="E800" s="184">
        <v>23.652000000000001</v>
      </c>
      <c r="F800" s="184">
        <v>-0.19409999999999999</v>
      </c>
      <c r="G800" s="184">
        <v>0.73680000000000001</v>
      </c>
      <c r="H800" s="184">
        <v>2.3319999999999999</v>
      </c>
      <c r="I800" s="184">
        <v>3.1082000000000001</v>
      </c>
      <c r="J800" s="184">
        <v>5.0640000000000001</v>
      </c>
      <c r="K800" s="184">
        <v>16.6387</v>
      </c>
      <c r="L800" s="184">
        <v>17.870999999999999</v>
      </c>
      <c r="M800" s="184">
        <v>45.398699999999998</v>
      </c>
      <c r="N800" s="184">
        <v>59.9621</v>
      </c>
      <c r="O800" s="184">
        <v>15.8865</v>
      </c>
      <c r="P800" s="184">
        <v>17.289100000000001</v>
      </c>
      <c r="Q800" s="184">
        <v>14.145200000000001</v>
      </c>
      <c r="R800" s="184">
        <v>28.824300000000001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44413</v>
      </c>
      <c r="E801" s="184">
        <v>21.803000000000001</v>
      </c>
      <c r="F801" s="184">
        <v>-0.2014</v>
      </c>
      <c r="G801" s="184">
        <v>0.72070000000000001</v>
      </c>
      <c r="H801" s="184">
        <v>2.2942999999999998</v>
      </c>
      <c r="I801" s="184">
        <v>3.0339</v>
      </c>
      <c r="J801" s="184">
        <v>4.9028</v>
      </c>
      <c r="K801" s="184">
        <v>16.121600000000001</v>
      </c>
      <c r="L801" s="184">
        <v>16.837299999999999</v>
      </c>
      <c r="M801" s="184">
        <v>43.488</v>
      </c>
      <c r="N801" s="184">
        <v>57.1614</v>
      </c>
      <c r="O801" s="184">
        <v>13.8857</v>
      </c>
      <c r="P801" s="184">
        <v>15.7546</v>
      </c>
      <c r="Q801" s="184">
        <v>12.726100000000001</v>
      </c>
      <c r="R801" s="184">
        <v>26.5473</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44413</v>
      </c>
      <c r="E802" s="184">
        <v>879.50599999999997</v>
      </c>
      <c r="F802" s="184">
        <v>-5.6800000000000003E-2</v>
      </c>
      <c r="G802" s="184">
        <v>0.90229999999999999</v>
      </c>
      <c r="H802" s="184">
        <v>2.0253999999999999</v>
      </c>
      <c r="I802" s="184">
        <v>2.7328000000000001</v>
      </c>
      <c r="J802" s="184">
        <v>3.1276999999999999</v>
      </c>
      <c r="K802" s="184">
        <v>13.904</v>
      </c>
      <c r="L802" s="184">
        <v>13.758800000000001</v>
      </c>
      <c r="M802" s="184">
        <v>48.695399999999999</v>
      </c>
      <c r="N802" s="184">
        <v>64.433000000000007</v>
      </c>
      <c r="O802" s="184">
        <v>13.725</v>
      </c>
      <c r="P802" s="184">
        <v>12.684100000000001</v>
      </c>
      <c r="Q802" s="184">
        <v>18.130299999999998</v>
      </c>
      <c r="R802" s="184">
        <v>27.455400000000001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44413</v>
      </c>
      <c r="E803" s="184">
        <v>950.18510000000003</v>
      </c>
      <c r="F803" s="184">
        <v>-5.4899999999999997E-2</v>
      </c>
      <c r="G803" s="184">
        <v>0.90810000000000002</v>
      </c>
      <c r="H803" s="184">
        <v>2.0388000000000002</v>
      </c>
      <c r="I803" s="184">
        <v>2.7610000000000001</v>
      </c>
      <c r="J803" s="184">
        <v>3.1924000000000001</v>
      </c>
      <c r="K803" s="184">
        <v>14.108700000000001</v>
      </c>
      <c r="L803" s="184">
        <v>14.173999999999999</v>
      </c>
      <c r="M803" s="184">
        <v>49.515500000000003</v>
      </c>
      <c r="N803" s="184">
        <v>65.649299999999997</v>
      </c>
      <c r="O803" s="184">
        <v>14.6432</v>
      </c>
      <c r="P803" s="184">
        <v>13.7248</v>
      </c>
      <c r="Q803" s="184">
        <v>16.602399999999999</v>
      </c>
      <c r="R803" s="184">
        <v>28.424499999999998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44413</v>
      </c>
      <c r="E804" s="184">
        <v>917.77499999999998</v>
      </c>
      <c r="F804" s="184">
        <v>-0.2843</v>
      </c>
      <c r="G804" s="184">
        <v>1.1453</v>
      </c>
      <c r="H804" s="184">
        <v>2.2118000000000002</v>
      </c>
      <c r="I804" s="184">
        <v>2.2343000000000002</v>
      </c>
      <c r="J804" s="184">
        <v>2.3454000000000002</v>
      </c>
      <c r="K804" s="184">
        <v>13.8629</v>
      </c>
      <c r="L804" s="184">
        <v>13.5677</v>
      </c>
      <c r="M804" s="184">
        <v>52.451000000000001</v>
      </c>
      <c r="N804" s="184">
        <v>63.343499999999999</v>
      </c>
      <c r="O804" s="184">
        <v>12.902799999999999</v>
      </c>
      <c r="P804" s="184">
        <v>13.544600000000001</v>
      </c>
      <c r="Q804" s="184">
        <v>18.5105</v>
      </c>
      <c r="R804" s="184">
        <v>21.382300000000001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44413</v>
      </c>
      <c r="E805" s="184">
        <v>977.66899999999998</v>
      </c>
      <c r="F805" s="184">
        <v>-0.28260000000000002</v>
      </c>
      <c r="G805" s="184">
        <v>1.1501999999999999</v>
      </c>
      <c r="H805" s="184">
        <v>2.2235999999999998</v>
      </c>
      <c r="I805" s="184">
        <v>2.2578</v>
      </c>
      <c r="J805" s="184">
        <v>2.3969</v>
      </c>
      <c r="K805" s="184">
        <v>14.035600000000001</v>
      </c>
      <c r="L805" s="184">
        <v>13.908799999999999</v>
      </c>
      <c r="M805" s="184">
        <v>53.118499999999997</v>
      </c>
      <c r="N805" s="184">
        <v>64.298699999999997</v>
      </c>
      <c r="O805" s="184">
        <v>13.601000000000001</v>
      </c>
      <c r="P805" s="184">
        <v>14.3744</v>
      </c>
      <c r="Q805" s="184">
        <v>15.021599999999999</v>
      </c>
      <c r="R805" s="184">
        <v>22.0791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44413</v>
      </c>
      <c r="E806" s="184">
        <v>123.73439999999999</v>
      </c>
      <c r="F806" s="184">
        <v>-0.33310000000000001</v>
      </c>
      <c r="G806" s="184">
        <v>0.73129999999999995</v>
      </c>
      <c r="H806" s="184">
        <v>1.9023000000000001</v>
      </c>
      <c r="I806" s="184">
        <v>2.6145</v>
      </c>
      <c r="J806" s="184">
        <v>3.2624</v>
      </c>
      <c r="K806" s="184">
        <v>15.7195</v>
      </c>
      <c r="L806" s="184">
        <v>14.3028</v>
      </c>
      <c r="M806" s="184">
        <v>39.823500000000003</v>
      </c>
      <c r="N806" s="184">
        <v>54.438899999999997</v>
      </c>
      <c r="O806" s="184">
        <v>11.1579</v>
      </c>
      <c r="P806" s="184">
        <v>11.5282</v>
      </c>
      <c r="Q806" s="184">
        <v>15.4994</v>
      </c>
      <c r="R806" s="184">
        <v>26.7331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44413</v>
      </c>
      <c r="E807" s="184">
        <v>133.10810000000001</v>
      </c>
      <c r="F807" s="184">
        <v>-0.33</v>
      </c>
      <c r="G807" s="184">
        <v>0.74080000000000001</v>
      </c>
      <c r="H807" s="184">
        <v>1.9247000000000001</v>
      </c>
      <c r="I807" s="184">
        <v>2.6597</v>
      </c>
      <c r="J807" s="184">
        <v>3.3645</v>
      </c>
      <c r="K807" s="184">
        <v>16.058399999999999</v>
      </c>
      <c r="L807" s="184">
        <v>14.965299999999999</v>
      </c>
      <c r="M807" s="184">
        <v>41.042999999999999</v>
      </c>
      <c r="N807" s="184">
        <v>56.242100000000001</v>
      </c>
      <c r="O807" s="184">
        <v>12.332800000000001</v>
      </c>
      <c r="P807" s="184">
        <v>12.5654</v>
      </c>
      <c r="Q807" s="184">
        <v>15.603999999999999</v>
      </c>
      <c r="R807" s="184">
        <v>28.21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44413</v>
      </c>
      <c r="E808" s="184">
        <v>31.67</v>
      </c>
      <c r="F808" s="184">
        <v>0.2215</v>
      </c>
      <c r="G808" s="184">
        <v>1.5064</v>
      </c>
      <c r="H808" s="184">
        <v>3.2942</v>
      </c>
      <c r="I808" s="184">
        <v>3.0253999999999999</v>
      </c>
      <c r="J808" s="184">
        <v>4.3148999999999997</v>
      </c>
      <c r="K808" s="184">
        <v>15.4575</v>
      </c>
      <c r="L808" s="184">
        <v>17.819900000000001</v>
      </c>
      <c r="M808" s="184">
        <v>40.319000000000003</v>
      </c>
      <c r="N808" s="184">
        <v>50.8095</v>
      </c>
      <c r="O808" s="184">
        <v>13.166399999999999</v>
      </c>
      <c r="P808" s="184">
        <v>12.081</v>
      </c>
      <c r="Q808" s="184">
        <v>16.952000000000002</v>
      </c>
      <c r="R808" s="184">
        <v>27.8902</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44413</v>
      </c>
      <c r="E809" s="184">
        <v>34.85</v>
      </c>
      <c r="F809" s="184">
        <v>0.2301</v>
      </c>
      <c r="G809" s="184">
        <v>1.5146999999999999</v>
      </c>
      <c r="H809" s="184">
        <v>3.3205</v>
      </c>
      <c r="I809" s="184">
        <v>3.1065</v>
      </c>
      <c r="J809" s="184">
        <v>4.4351000000000003</v>
      </c>
      <c r="K809" s="184">
        <v>15.8962</v>
      </c>
      <c r="L809" s="184">
        <v>18.5777</v>
      </c>
      <c r="M809" s="184">
        <v>41.666699999999999</v>
      </c>
      <c r="N809" s="184">
        <v>52.783900000000003</v>
      </c>
      <c r="O809" s="184">
        <v>14.813800000000001</v>
      </c>
      <c r="P809" s="184">
        <v>13.929</v>
      </c>
      <c r="Q809" s="184">
        <v>18.481999999999999</v>
      </c>
      <c r="R809" s="184">
        <v>29.581499999999998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44413</v>
      </c>
      <c r="E810" s="184">
        <v>136.19</v>
      </c>
      <c r="F810" s="184">
        <v>-0.38040000000000002</v>
      </c>
      <c r="G810" s="184">
        <v>0.85909999999999997</v>
      </c>
      <c r="H810" s="184">
        <v>1.1287</v>
      </c>
      <c r="I810" s="184">
        <v>2.5836000000000001</v>
      </c>
      <c r="J810" s="184">
        <v>3.8429000000000002</v>
      </c>
      <c r="K810" s="184">
        <v>14.2629</v>
      </c>
      <c r="L810" s="184">
        <v>15.259</v>
      </c>
      <c r="M810" s="184">
        <v>39.182400000000001</v>
      </c>
      <c r="N810" s="184">
        <v>52.184600000000003</v>
      </c>
      <c r="O810" s="184">
        <v>10.5642</v>
      </c>
      <c r="P810" s="184">
        <v>11.393800000000001</v>
      </c>
      <c r="Q810" s="184">
        <v>15.1693</v>
      </c>
      <c r="R810" s="184">
        <v>23.026</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44413</v>
      </c>
      <c r="E811" s="184">
        <v>128.13</v>
      </c>
      <c r="F811" s="184">
        <v>-0.38100000000000001</v>
      </c>
      <c r="G811" s="184">
        <v>0.85009999999999997</v>
      </c>
      <c r="H811" s="184">
        <v>1.1127</v>
      </c>
      <c r="I811" s="184">
        <v>2.5531999999999999</v>
      </c>
      <c r="J811" s="184">
        <v>3.7826</v>
      </c>
      <c r="K811" s="184">
        <v>14.0657</v>
      </c>
      <c r="L811" s="184">
        <v>14.853</v>
      </c>
      <c r="M811" s="184">
        <v>38.444099999999999</v>
      </c>
      <c r="N811" s="184">
        <v>51.132300000000001</v>
      </c>
      <c r="O811" s="184">
        <v>9.8033000000000001</v>
      </c>
      <c r="P811" s="184">
        <v>10.5962</v>
      </c>
      <c r="Q811" s="184">
        <v>17.442699999999999</v>
      </c>
      <c r="R811" s="184">
        <v>22.183700000000002</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44413</v>
      </c>
      <c r="E812" s="184">
        <v>47.4679</v>
      </c>
      <c r="F812" s="184">
        <v>-0.249</v>
      </c>
      <c r="G812" s="184">
        <v>0.90969999999999995</v>
      </c>
      <c r="H812" s="184">
        <v>2.4037000000000002</v>
      </c>
      <c r="I812" s="184">
        <v>3.4706999999999999</v>
      </c>
      <c r="J812" s="184">
        <v>3.9823</v>
      </c>
      <c r="K812" s="184">
        <v>12.8782</v>
      </c>
      <c r="L812" s="184">
        <v>12.000400000000001</v>
      </c>
      <c r="M812" s="184">
        <v>45.845500000000001</v>
      </c>
      <c r="N812" s="184">
        <v>54.176600000000001</v>
      </c>
      <c r="O812" s="184">
        <v>13.6404</v>
      </c>
      <c r="P812" s="184">
        <v>14.884399999999999</v>
      </c>
      <c r="Q812" s="184">
        <v>12.86</v>
      </c>
      <c r="R812" s="184">
        <v>24.904900000000001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44413</v>
      </c>
      <c r="E813" s="184">
        <v>51.686599999999999</v>
      </c>
      <c r="F813" s="184">
        <v>-0.24679999999999999</v>
      </c>
      <c r="G813" s="184">
        <v>0.91610000000000003</v>
      </c>
      <c r="H813" s="184">
        <v>2.4190999999999998</v>
      </c>
      <c r="I813" s="184">
        <v>3.5015000000000001</v>
      </c>
      <c r="J813" s="184">
        <v>4.0511999999999997</v>
      </c>
      <c r="K813" s="184">
        <v>13.100300000000001</v>
      </c>
      <c r="L813" s="184">
        <v>12.4343</v>
      </c>
      <c r="M813" s="184">
        <v>46.698999999999998</v>
      </c>
      <c r="N813" s="184">
        <v>55.383899999999997</v>
      </c>
      <c r="O813" s="184">
        <v>14.529400000000001</v>
      </c>
      <c r="P813" s="184">
        <v>15.9536</v>
      </c>
      <c r="Q813" s="184">
        <v>16.6678</v>
      </c>
      <c r="R813" s="184">
        <v>25.881699999999999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44413</v>
      </c>
      <c r="E814" s="184">
        <v>50.57</v>
      </c>
      <c r="F814" s="184">
        <v>-0.24260000000000001</v>
      </c>
      <c r="G814" s="184">
        <v>0.86360000000000003</v>
      </c>
      <c r="H814" s="184">
        <v>2.2235999999999998</v>
      </c>
      <c r="I814" s="184">
        <v>2.6238999999999999</v>
      </c>
      <c r="J814" s="184">
        <v>3.4807000000000001</v>
      </c>
      <c r="K814" s="184">
        <v>12.2605</v>
      </c>
      <c r="L814" s="184">
        <v>12.3528</v>
      </c>
      <c r="M814" s="184">
        <v>37.217100000000002</v>
      </c>
      <c r="N814" s="184">
        <v>47.865499999999997</v>
      </c>
      <c r="O814" s="184">
        <v>13.2125</v>
      </c>
      <c r="P814" s="184">
        <v>14.3222</v>
      </c>
      <c r="Q814" s="184">
        <v>14.582100000000001</v>
      </c>
      <c r="R814" s="184">
        <v>23.21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44413</v>
      </c>
      <c r="E815" s="184">
        <v>54.991</v>
      </c>
      <c r="F815" s="184">
        <v>-0.24129999999999999</v>
      </c>
      <c r="G815" s="184">
        <v>0.86950000000000005</v>
      </c>
      <c r="H815" s="184">
        <v>2.2404000000000002</v>
      </c>
      <c r="I815" s="184">
        <v>2.6564000000000001</v>
      </c>
      <c r="J815" s="184">
        <v>3.5573000000000001</v>
      </c>
      <c r="K815" s="184">
        <v>12.5251</v>
      </c>
      <c r="L815" s="184">
        <v>12.8947</v>
      </c>
      <c r="M815" s="184">
        <v>38.213500000000003</v>
      </c>
      <c r="N815" s="184">
        <v>49.286000000000001</v>
      </c>
      <c r="O815" s="184">
        <v>14.3232</v>
      </c>
      <c r="P815" s="184">
        <v>15.5138</v>
      </c>
      <c r="Q815" s="184">
        <v>17.867799999999999</v>
      </c>
      <c r="R815" s="184">
        <v>24.39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44413</v>
      </c>
      <c r="E816" s="184">
        <v>120.90600000000001</v>
      </c>
      <c r="F816" s="184">
        <v>0.2089</v>
      </c>
      <c r="G816" s="184">
        <v>1.6025</v>
      </c>
      <c r="H816" s="184">
        <v>2.5114000000000001</v>
      </c>
      <c r="I816" s="184">
        <v>2.7002999999999999</v>
      </c>
      <c r="J816" s="184">
        <v>2.7021000000000002</v>
      </c>
      <c r="K816" s="184">
        <v>12.138999999999999</v>
      </c>
      <c r="L816" s="184">
        <v>14.4131</v>
      </c>
      <c r="M816" s="184">
        <v>36.138500000000001</v>
      </c>
      <c r="N816" s="184">
        <v>44.990299999999998</v>
      </c>
      <c r="O816" s="184">
        <v>11.0124</v>
      </c>
      <c r="P816" s="184">
        <v>12.3316</v>
      </c>
      <c r="Q816" s="184">
        <v>14.398400000000001</v>
      </c>
      <c r="R816" s="184">
        <v>22.535399999999999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44413</v>
      </c>
      <c r="E817" s="184">
        <v>113.94</v>
      </c>
      <c r="F817" s="184">
        <v>0.20669999999999999</v>
      </c>
      <c r="G817" s="184">
        <v>1.5961000000000001</v>
      </c>
      <c r="H817" s="184">
        <v>2.4963000000000002</v>
      </c>
      <c r="I817" s="184">
        <v>2.6707999999999998</v>
      </c>
      <c r="J817" s="184">
        <v>2.6356999999999999</v>
      </c>
      <c r="K817" s="184">
        <v>11.9275</v>
      </c>
      <c r="L817" s="184">
        <v>14.0016</v>
      </c>
      <c r="M817" s="184">
        <v>35.4236</v>
      </c>
      <c r="N817" s="184">
        <v>43.9636</v>
      </c>
      <c r="O817" s="184">
        <v>10.229100000000001</v>
      </c>
      <c r="P817" s="184">
        <v>11.5306</v>
      </c>
      <c r="Q817" s="184">
        <v>16.170200000000001</v>
      </c>
      <c r="R817" s="184">
        <v>21.693300000000001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44413</v>
      </c>
      <c r="E818" s="184">
        <v>64.056899999999999</v>
      </c>
      <c r="F818" s="184">
        <v>-1.11E-2</v>
      </c>
      <c r="G818" s="184">
        <v>1.3706</v>
      </c>
      <c r="H818" s="184">
        <v>2.3761999999999999</v>
      </c>
      <c r="I818" s="184">
        <v>2.6154999999999999</v>
      </c>
      <c r="J818" s="184">
        <v>2.6608999999999998</v>
      </c>
      <c r="K818" s="184">
        <v>12.9558</v>
      </c>
      <c r="L818" s="184">
        <v>12.3025</v>
      </c>
      <c r="M818" s="184">
        <v>29.142299999999999</v>
      </c>
      <c r="N818" s="184">
        <v>40.241599999999998</v>
      </c>
      <c r="O818" s="184">
        <v>12.0595</v>
      </c>
      <c r="P818" s="184">
        <v>9.7712000000000003</v>
      </c>
      <c r="Q818" s="184">
        <v>9.2425999999999995</v>
      </c>
      <c r="R818" s="184">
        <v>19.393000000000001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44413</v>
      </c>
      <c r="E819" s="184">
        <v>68.140199999999993</v>
      </c>
      <c r="F819" s="184">
        <v>-8.5000000000000006E-3</v>
      </c>
      <c r="G819" s="184">
        <v>1.3787</v>
      </c>
      <c r="H819" s="184">
        <v>2.3953000000000002</v>
      </c>
      <c r="I819" s="184">
        <v>2.6539999999999999</v>
      </c>
      <c r="J819" s="184">
        <v>2.7464</v>
      </c>
      <c r="K819" s="184">
        <v>13.236000000000001</v>
      </c>
      <c r="L819" s="184">
        <v>12.849500000000001</v>
      </c>
      <c r="M819" s="184">
        <v>30.066800000000001</v>
      </c>
      <c r="N819" s="184">
        <v>41.523899999999998</v>
      </c>
      <c r="O819" s="184">
        <v>12.988300000000001</v>
      </c>
      <c r="P819" s="184">
        <v>10.685499999999999</v>
      </c>
      <c r="Q819" s="184">
        <v>11.143599999999999</v>
      </c>
      <c r="R819" s="184">
        <v>20.340299999999999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44413</v>
      </c>
      <c r="E820" s="184">
        <v>37.390599999999999</v>
      </c>
      <c r="F820" s="184">
        <v>-4.9500000000000002E-2</v>
      </c>
      <c r="G820" s="184">
        <v>1.2996000000000001</v>
      </c>
      <c r="H820" s="184">
        <v>2.0907</v>
      </c>
      <c r="I820" s="184">
        <v>3.1374</v>
      </c>
      <c r="J820" s="184">
        <v>3.9581</v>
      </c>
      <c r="K820" s="184">
        <v>13.4344</v>
      </c>
      <c r="L820" s="184">
        <v>12.660600000000001</v>
      </c>
      <c r="M820" s="184">
        <v>33.470599999999997</v>
      </c>
      <c r="N820" s="184">
        <v>39.287999999999997</v>
      </c>
      <c r="O820" s="184">
        <v>9.7213999999999992</v>
      </c>
      <c r="P820" s="184">
        <v>13.5137</v>
      </c>
      <c r="Q820" s="184">
        <v>19.8703</v>
      </c>
      <c r="R820" s="184">
        <v>20.941199999999998</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44413</v>
      </c>
      <c r="E821" s="184">
        <v>34.903100000000002</v>
      </c>
      <c r="F821" s="184">
        <v>-5.1799999999999999E-2</v>
      </c>
      <c r="G821" s="184">
        <v>1.2923</v>
      </c>
      <c r="H821" s="184">
        <v>2.0731999999999999</v>
      </c>
      <c r="I821" s="184">
        <v>3.1019000000000001</v>
      </c>
      <c r="J821" s="184">
        <v>3.8786</v>
      </c>
      <c r="K821" s="184">
        <v>13.177300000000001</v>
      </c>
      <c r="L821" s="184">
        <v>12.159700000000001</v>
      </c>
      <c r="M821" s="184">
        <v>32.598999999999997</v>
      </c>
      <c r="N821" s="184">
        <v>38.037700000000001</v>
      </c>
      <c r="O821" s="184">
        <v>8.7200000000000006</v>
      </c>
      <c r="P821" s="184">
        <v>12.4793</v>
      </c>
      <c r="Q821" s="184">
        <v>18.741599999999998</v>
      </c>
      <c r="R821" s="184">
        <v>19.845099999999999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44413</v>
      </c>
      <c r="E822" s="184">
        <v>15.907299999999999</v>
      </c>
      <c r="F822" s="184">
        <v>-3.9E-2</v>
      </c>
      <c r="G822" s="184">
        <v>1.3488</v>
      </c>
      <c r="H822" s="184">
        <v>2.7345000000000002</v>
      </c>
      <c r="I822" s="184">
        <v>3.3915000000000002</v>
      </c>
      <c r="J822" s="184">
        <v>3.9958</v>
      </c>
      <c r="K822" s="184">
        <v>13.463900000000001</v>
      </c>
      <c r="L822" s="184">
        <v>16.770499999999998</v>
      </c>
      <c r="M822" s="184">
        <v>41.930599999999998</v>
      </c>
      <c r="N822" s="184">
        <v>51.8887</v>
      </c>
      <c r="O822" s="184">
        <v>15.2204</v>
      </c>
      <c r="P822" s="184"/>
      <c r="Q822" s="184">
        <v>16.2849</v>
      </c>
      <c r="R822" s="184">
        <v>24.904699999999998</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44413</v>
      </c>
      <c r="E823" s="184">
        <v>14.9152</v>
      </c>
      <c r="F823" s="184">
        <v>-4.4200000000000003E-2</v>
      </c>
      <c r="G823" s="184">
        <v>1.333</v>
      </c>
      <c r="H823" s="184">
        <v>2.6977000000000002</v>
      </c>
      <c r="I823" s="184">
        <v>3.3172999999999999</v>
      </c>
      <c r="J823" s="184">
        <v>3.8374000000000001</v>
      </c>
      <c r="K823" s="184">
        <v>12.928900000000001</v>
      </c>
      <c r="L823" s="184">
        <v>15.6074</v>
      </c>
      <c r="M823" s="184">
        <v>39.834800000000001</v>
      </c>
      <c r="N823" s="184">
        <v>48.787500000000001</v>
      </c>
      <c r="O823" s="184">
        <v>12.857100000000001</v>
      </c>
      <c r="P823" s="184"/>
      <c r="Q823" s="184">
        <v>13.876300000000001</v>
      </c>
      <c r="R823" s="184">
        <v>22.448899999999998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44413</v>
      </c>
      <c r="E824" s="184">
        <v>48.677100000000003</v>
      </c>
      <c r="F824" s="184">
        <v>0.58499999999999996</v>
      </c>
      <c r="G824" s="184">
        <v>0.56130000000000002</v>
      </c>
      <c r="H824" s="184">
        <v>0.34320000000000001</v>
      </c>
      <c r="I824" s="184">
        <v>1.8692</v>
      </c>
      <c r="J824" s="184">
        <v>5.7708000000000004</v>
      </c>
      <c r="K824" s="184">
        <v>15.9663</v>
      </c>
      <c r="L824" s="184">
        <v>22.703800000000001</v>
      </c>
      <c r="M824" s="184">
        <v>44.4544</v>
      </c>
      <c r="N824" s="184">
        <v>57.347200000000001</v>
      </c>
      <c r="O824" s="184">
        <v>23.539899999999999</v>
      </c>
      <c r="P824" s="184">
        <v>21.474</v>
      </c>
      <c r="Q824" s="184">
        <v>21.305499999999999</v>
      </c>
      <c r="R824" s="184">
        <v>39.233800000000002</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44413</v>
      </c>
      <c r="E825" s="184">
        <v>46.1492</v>
      </c>
      <c r="F825" s="184">
        <v>0.58279999999999998</v>
      </c>
      <c r="G825" s="184">
        <v>0.55389999999999995</v>
      </c>
      <c r="H825" s="184">
        <v>0.32519999999999999</v>
      </c>
      <c r="I825" s="184">
        <v>1.8311999999999999</v>
      </c>
      <c r="J825" s="184">
        <v>5.6792999999999996</v>
      </c>
      <c r="K825" s="184">
        <v>15.6442</v>
      </c>
      <c r="L825" s="184">
        <v>22.068100000000001</v>
      </c>
      <c r="M825" s="184">
        <v>43.355699999999999</v>
      </c>
      <c r="N825" s="184">
        <v>55.751600000000003</v>
      </c>
      <c r="O825" s="184">
        <v>22.4742</v>
      </c>
      <c r="P825" s="184">
        <v>20.570799999999998</v>
      </c>
      <c r="Q825" s="184">
        <v>20.518699999999999</v>
      </c>
      <c r="R825" s="184">
        <v>37.931899999999999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44413</v>
      </c>
      <c r="E826" s="184">
        <v>27.83</v>
      </c>
      <c r="F826" s="184">
        <v>-0.21510000000000001</v>
      </c>
      <c r="G826" s="184">
        <v>7.1900000000000006E-2</v>
      </c>
      <c r="H826" s="184">
        <v>1.8668</v>
      </c>
      <c r="I826" s="184">
        <v>3.5341999999999998</v>
      </c>
      <c r="J826" s="184">
        <v>6.7511000000000001</v>
      </c>
      <c r="K826" s="184">
        <v>18.779299999999999</v>
      </c>
      <c r="L826" s="184">
        <v>26.615100000000002</v>
      </c>
      <c r="M826" s="184">
        <v>57.855899999999998</v>
      </c>
      <c r="N826" s="184">
        <v>72.215299999999999</v>
      </c>
      <c r="O826" s="184">
        <v>25.7775</v>
      </c>
      <c r="P826" s="184">
        <v>20.673500000000001</v>
      </c>
      <c r="Q826" s="184">
        <v>17.262499999999999</v>
      </c>
      <c r="R826" s="184">
        <v>45.623600000000003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44413</v>
      </c>
      <c r="E827" s="184">
        <v>25.27</v>
      </c>
      <c r="F827" s="184">
        <v>-0.2369</v>
      </c>
      <c r="G827" s="184">
        <v>3.9600000000000003E-2</v>
      </c>
      <c r="H827" s="184">
        <v>1.8130999999999999</v>
      </c>
      <c r="I827" s="184">
        <v>3.4807999999999999</v>
      </c>
      <c r="J827" s="184">
        <v>6.5346000000000002</v>
      </c>
      <c r="K827" s="184">
        <v>18.139299999999999</v>
      </c>
      <c r="L827" s="184">
        <v>25.2851</v>
      </c>
      <c r="M827" s="184">
        <v>55.412100000000002</v>
      </c>
      <c r="N827" s="184">
        <v>68.804299999999998</v>
      </c>
      <c r="O827" s="184">
        <v>23.3537</v>
      </c>
      <c r="P827" s="184">
        <v>18.543099999999999</v>
      </c>
      <c r="Q827" s="184">
        <v>15.5151</v>
      </c>
      <c r="R827" s="184">
        <v>42.8583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44413</v>
      </c>
      <c r="E828" s="184">
        <v>77.531800000000004</v>
      </c>
      <c r="F828" s="184">
        <v>-0.12559999999999999</v>
      </c>
      <c r="G828" s="184">
        <v>1.0563</v>
      </c>
      <c r="H828" s="184">
        <v>2.2625999999999999</v>
      </c>
      <c r="I828" s="184">
        <v>2.3506</v>
      </c>
      <c r="J828" s="184">
        <v>3.1959</v>
      </c>
      <c r="K828" s="184">
        <v>13.782400000000001</v>
      </c>
      <c r="L828" s="184">
        <v>14.5983</v>
      </c>
      <c r="M828" s="184">
        <v>44.020699999999998</v>
      </c>
      <c r="N828" s="184">
        <v>58.953800000000001</v>
      </c>
      <c r="O828" s="184">
        <v>15.166399999999999</v>
      </c>
      <c r="P828" s="184">
        <v>15.168799999999999</v>
      </c>
      <c r="Q828" s="184">
        <v>17.774699999999999</v>
      </c>
      <c r="R828" s="184">
        <v>25.4758</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44413</v>
      </c>
      <c r="E829" s="184">
        <v>71.845500000000001</v>
      </c>
      <c r="F829" s="184">
        <v>-0.12820000000000001</v>
      </c>
      <c r="G829" s="184">
        <v>1.0488</v>
      </c>
      <c r="H829" s="184">
        <v>2.2444000000000002</v>
      </c>
      <c r="I829" s="184">
        <v>2.3134000000000001</v>
      </c>
      <c r="J829" s="184">
        <v>3.1133999999999999</v>
      </c>
      <c r="K829" s="184">
        <v>13.497299999999999</v>
      </c>
      <c r="L829" s="184">
        <v>14.0343</v>
      </c>
      <c r="M829" s="184">
        <v>42.970399999999998</v>
      </c>
      <c r="N829" s="184">
        <v>57.441600000000001</v>
      </c>
      <c r="O829" s="184">
        <v>14.0748</v>
      </c>
      <c r="P829" s="184">
        <v>13.984400000000001</v>
      </c>
      <c r="Q829" s="184">
        <v>13.207599999999999</v>
      </c>
      <c r="R829" s="184">
        <v>24.270199999999999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44413</v>
      </c>
      <c r="E830" s="184">
        <v>14.614800000000001</v>
      </c>
      <c r="F830" s="184">
        <v>-7.7299999999999994E-2</v>
      </c>
      <c r="G830" s="184">
        <v>1.7538</v>
      </c>
      <c r="H830" s="184">
        <v>3.3527</v>
      </c>
      <c r="I830" s="184">
        <v>3.1194000000000002</v>
      </c>
      <c r="J830" s="184">
        <v>3.7709999999999999</v>
      </c>
      <c r="K830" s="184">
        <v>12.0595</v>
      </c>
      <c r="L830" s="184">
        <v>10.1723</v>
      </c>
      <c r="M830" s="184">
        <v>30.262499999999999</v>
      </c>
      <c r="N830" s="184">
        <v>39.037599999999998</v>
      </c>
      <c r="O830" s="184"/>
      <c r="P830" s="184"/>
      <c r="Q830" s="184">
        <v>14.2155</v>
      </c>
      <c r="R830" s="184">
        <v>21.183900000000001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44413</v>
      </c>
      <c r="E831" s="184">
        <v>13.8779</v>
      </c>
      <c r="F831" s="184">
        <v>-8.2799999999999999E-2</v>
      </c>
      <c r="G831" s="184">
        <v>1.7388999999999999</v>
      </c>
      <c r="H831" s="184">
        <v>3.3166000000000002</v>
      </c>
      <c r="I831" s="184">
        <v>3.0472999999999999</v>
      </c>
      <c r="J831" s="184">
        <v>3.6105</v>
      </c>
      <c r="K831" s="184">
        <v>11.546099999999999</v>
      </c>
      <c r="L831" s="184">
        <v>9.1801999999999992</v>
      </c>
      <c r="M831" s="184">
        <v>28.502600000000001</v>
      </c>
      <c r="N831" s="184">
        <v>36.538400000000003</v>
      </c>
      <c r="O831" s="184"/>
      <c r="P831" s="184"/>
      <c r="Q831" s="184">
        <v>12.164199999999999</v>
      </c>
      <c r="R831" s="184">
        <v>19.000699999999998</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44413</v>
      </c>
      <c r="E832" s="184">
        <v>15.887600000000001</v>
      </c>
      <c r="F832" s="184">
        <v>-7.9200000000000007E-2</v>
      </c>
      <c r="G832" s="184">
        <v>1.1117999999999999</v>
      </c>
      <c r="H832" s="184">
        <v>1.8841000000000001</v>
      </c>
      <c r="I832" s="184">
        <v>2.9136000000000002</v>
      </c>
      <c r="J832" s="184">
        <v>3.4699</v>
      </c>
      <c r="K832" s="184">
        <v>13.202299999999999</v>
      </c>
      <c r="L832" s="184">
        <v>13.187799999999999</v>
      </c>
      <c r="M832" s="184">
        <v>33.055300000000003</v>
      </c>
      <c r="N832" s="184">
        <v>44.228200000000001</v>
      </c>
      <c r="O832" s="184"/>
      <c r="P832" s="184"/>
      <c r="Q832" s="184">
        <v>17.212</v>
      </c>
      <c r="R832" s="184">
        <v>25.964600000000001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44413</v>
      </c>
      <c r="E833" s="184">
        <v>15.075200000000001</v>
      </c>
      <c r="F833" s="184">
        <v>-8.2799999999999999E-2</v>
      </c>
      <c r="G833" s="184">
        <v>1.1005</v>
      </c>
      <c r="H833" s="184">
        <v>1.8567</v>
      </c>
      <c r="I833" s="184">
        <v>2.8582000000000001</v>
      </c>
      <c r="J833" s="184">
        <v>3.3460999999999999</v>
      </c>
      <c r="K833" s="184">
        <v>12.8088</v>
      </c>
      <c r="L833" s="184">
        <v>12.424300000000001</v>
      </c>
      <c r="M833" s="184">
        <v>31.5244</v>
      </c>
      <c r="N833" s="184">
        <v>42.023299999999999</v>
      </c>
      <c r="O833" s="184"/>
      <c r="P833" s="184"/>
      <c r="Q833" s="184">
        <v>15.1204</v>
      </c>
      <c r="R833" s="184">
        <v>23.825900000000001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44413</v>
      </c>
      <c r="E834" s="184">
        <v>147.38999999999999</v>
      </c>
      <c r="F834" s="184">
        <v>2.0400000000000001E-2</v>
      </c>
      <c r="G834" s="184">
        <v>1.2989999999999999</v>
      </c>
      <c r="H834" s="184">
        <v>2.0565000000000002</v>
      </c>
      <c r="I834" s="184">
        <v>2.0352999999999999</v>
      </c>
      <c r="J834" s="184">
        <v>3.0339</v>
      </c>
      <c r="K834" s="184">
        <v>11.9049</v>
      </c>
      <c r="L834" s="184">
        <v>13.1593</v>
      </c>
      <c r="M834" s="184">
        <v>33.264000000000003</v>
      </c>
      <c r="N834" s="184">
        <v>42.778300000000002</v>
      </c>
      <c r="O834" s="184">
        <v>7.0435999999999996</v>
      </c>
      <c r="P834" s="184">
        <v>8.6441999999999997</v>
      </c>
      <c r="Q834" s="184">
        <v>10.1854</v>
      </c>
      <c r="R834" s="184">
        <v>18.265499999999999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44413</v>
      </c>
      <c r="E835" s="184">
        <v>141.94999999999999</v>
      </c>
      <c r="F835" s="184">
        <v>1.41E-2</v>
      </c>
      <c r="G835" s="184">
        <v>1.2988</v>
      </c>
      <c r="H835" s="184">
        <v>2.0489000000000002</v>
      </c>
      <c r="I835" s="184">
        <v>2.0268999999999999</v>
      </c>
      <c r="J835" s="184">
        <v>3.0266000000000002</v>
      </c>
      <c r="K835" s="184">
        <v>11.886200000000001</v>
      </c>
      <c r="L835" s="184">
        <v>13.1256</v>
      </c>
      <c r="M835" s="184">
        <v>33.211300000000001</v>
      </c>
      <c r="N835" s="184">
        <v>42.692</v>
      </c>
      <c r="O835" s="184">
        <v>6.9260999999999999</v>
      </c>
      <c r="P835" s="184">
        <v>8.5120000000000005</v>
      </c>
      <c r="Q835" s="184">
        <v>10.1143</v>
      </c>
      <c r="R835" s="184">
        <v>18.1449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44413</v>
      </c>
      <c r="E836" s="184">
        <v>33.71</v>
      </c>
      <c r="F836" s="184">
        <v>0.17829999999999999</v>
      </c>
      <c r="G836" s="184">
        <v>1.1097999999999999</v>
      </c>
      <c r="H836" s="184">
        <v>2.0278</v>
      </c>
      <c r="I836" s="184">
        <v>2.4620000000000002</v>
      </c>
      <c r="J836" s="184">
        <v>4.2685000000000004</v>
      </c>
      <c r="K836" s="184">
        <v>17.6204</v>
      </c>
      <c r="L836" s="184">
        <v>19.369700000000002</v>
      </c>
      <c r="M836" s="184">
        <v>45.427100000000003</v>
      </c>
      <c r="N836" s="184">
        <v>58.337200000000003</v>
      </c>
      <c r="O836" s="184">
        <v>17.940799999999999</v>
      </c>
      <c r="P836" s="184">
        <v>15.3789</v>
      </c>
      <c r="Q836" s="184">
        <v>14.045999999999999</v>
      </c>
      <c r="R836" s="184">
        <v>32.556399999999996</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44413</v>
      </c>
      <c r="E837" s="184">
        <v>31.66</v>
      </c>
      <c r="F837" s="184">
        <v>0.18990000000000001</v>
      </c>
      <c r="G837" s="184">
        <v>1.0855999999999999</v>
      </c>
      <c r="H837" s="184">
        <v>1.9974000000000001</v>
      </c>
      <c r="I837" s="184">
        <v>2.4264000000000001</v>
      </c>
      <c r="J837" s="184">
        <v>4.1790000000000003</v>
      </c>
      <c r="K837" s="184">
        <v>17.389700000000001</v>
      </c>
      <c r="L837" s="184">
        <v>18.888500000000001</v>
      </c>
      <c r="M837" s="184">
        <v>44.566200000000002</v>
      </c>
      <c r="N837" s="184">
        <v>57.043700000000001</v>
      </c>
      <c r="O837" s="184">
        <v>17.142299999999999</v>
      </c>
      <c r="P837" s="184">
        <v>14.5875</v>
      </c>
      <c r="Q837" s="184">
        <v>12.009499999999999</v>
      </c>
      <c r="R837" s="184">
        <v>31.5181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44413</v>
      </c>
      <c r="E838" s="184">
        <v>256.17399999999998</v>
      </c>
      <c r="F838" s="184">
        <v>2.8E-3</v>
      </c>
      <c r="G838" s="184">
        <v>1.2935000000000001</v>
      </c>
      <c r="H838" s="184">
        <v>2.2130000000000001</v>
      </c>
      <c r="I838" s="184">
        <v>3.7191000000000001</v>
      </c>
      <c r="J838" s="184">
        <v>5.0644999999999998</v>
      </c>
      <c r="K838" s="184">
        <v>16.161000000000001</v>
      </c>
      <c r="L838" s="184">
        <v>16.724799999999998</v>
      </c>
      <c r="M838" s="184">
        <v>45.5625</v>
      </c>
      <c r="N838" s="184">
        <v>66.128</v>
      </c>
      <c r="O838" s="184">
        <v>19.5337</v>
      </c>
      <c r="P838" s="184">
        <v>17.9712</v>
      </c>
      <c r="Q838" s="184">
        <v>17.648299999999999</v>
      </c>
      <c r="R838" s="184">
        <v>37.472200000000001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44413</v>
      </c>
      <c r="E839" s="184">
        <v>224.929727912234</v>
      </c>
      <c r="F839" s="184">
        <v>6.1000000000000004E-3</v>
      </c>
      <c r="G839" s="184">
        <v>1.2968999999999999</v>
      </c>
      <c r="H839" s="184">
        <v>2.2164000000000001</v>
      </c>
      <c r="I839" s="184">
        <v>3.7225999999999999</v>
      </c>
      <c r="J839" s="184">
        <v>5.0681000000000003</v>
      </c>
      <c r="K839" s="184">
        <v>16.164899999999999</v>
      </c>
      <c r="L839" s="184">
        <v>16.7288</v>
      </c>
      <c r="M839" s="184">
        <v>45.567399999999999</v>
      </c>
      <c r="N839" s="184">
        <v>66.134</v>
      </c>
      <c r="O839" s="184">
        <v>19.272300000000001</v>
      </c>
      <c r="P839" s="184">
        <v>17.815999999999999</v>
      </c>
      <c r="Q839" s="184">
        <v>17.550599999999999</v>
      </c>
      <c r="R839" s="184">
        <v>37.242199999999997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44413</v>
      </c>
      <c r="E840" s="184">
        <v>246.08680000000001</v>
      </c>
      <c r="F840" s="184">
        <v>-9.1000000000000004E-3</v>
      </c>
      <c r="G840" s="184">
        <v>1.2773000000000001</v>
      </c>
      <c r="H840" s="184">
        <v>2.1871</v>
      </c>
      <c r="I840" s="184">
        <v>3.6768000000000001</v>
      </c>
      <c r="J840" s="184">
        <v>4.9865000000000004</v>
      </c>
      <c r="K840" s="184">
        <v>15.9391</v>
      </c>
      <c r="L840" s="184">
        <v>16.297499999999999</v>
      </c>
      <c r="M840" s="184">
        <v>44.79</v>
      </c>
      <c r="N840" s="184">
        <v>64.893100000000004</v>
      </c>
      <c r="O840" s="184">
        <v>18.800599999999999</v>
      </c>
      <c r="P840" s="184">
        <v>17.3111</v>
      </c>
      <c r="Q840" s="184">
        <v>16.399000000000001</v>
      </c>
      <c r="R840" s="184">
        <v>36.548999999999999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44413</v>
      </c>
      <c r="E841" s="184">
        <v>394.02622676263098</v>
      </c>
      <c r="F841" s="184">
        <v>-8.9999999999999993E-3</v>
      </c>
      <c r="G841" s="184">
        <v>1.2773000000000001</v>
      </c>
      <c r="H841" s="184">
        <v>2.1871</v>
      </c>
      <c r="I841" s="184">
        <v>3.6766999999999999</v>
      </c>
      <c r="J841" s="184">
        <v>4.9863999999999997</v>
      </c>
      <c r="K841" s="184">
        <v>15.939</v>
      </c>
      <c r="L841" s="184">
        <v>16.2972</v>
      </c>
      <c r="M841" s="184">
        <v>44.789700000000003</v>
      </c>
      <c r="N841" s="184">
        <v>64.892799999999994</v>
      </c>
      <c r="O841" s="184">
        <v>18.5322</v>
      </c>
      <c r="P841" s="184">
        <v>17.151700000000002</v>
      </c>
      <c r="Q841" s="184">
        <v>13.39</v>
      </c>
      <c r="R841" s="184">
        <v>36.311199999999999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-7.9638888888888898E-2</v>
      </c>
      <c r="G842" s="186">
        <v>1.0047203703703702</v>
      </c>
      <c r="H842" s="186">
        <v>2.0156666666666663</v>
      </c>
      <c r="I842" s="186">
        <v>2.7405370370370372</v>
      </c>
      <c r="J842" s="186">
        <v>3.958277777777778</v>
      </c>
      <c r="K842" s="186">
        <v>14.643607407407412</v>
      </c>
      <c r="L842" s="186">
        <v>16.273499999999999</v>
      </c>
      <c r="M842" s="186">
        <v>42.012887037037039</v>
      </c>
      <c r="N842" s="186">
        <v>54.856111111111112</v>
      </c>
      <c r="O842" s="186">
        <v>15.157106249999998</v>
      </c>
      <c r="P842" s="186">
        <v>14.791670454545454</v>
      </c>
      <c r="Q842" s="186">
        <v>18.177794444444441</v>
      </c>
      <c r="R842" s="186">
        <v>27.576523076923078</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-7.825E-2</v>
      </c>
      <c r="G843" s="186">
        <v>1.0930499999999999</v>
      </c>
      <c r="H843" s="186">
        <v>2.08195</v>
      </c>
      <c r="I843" s="186">
        <v>2.6652499999999999</v>
      </c>
      <c r="J843" s="186">
        <v>3.8247999999999998</v>
      </c>
      <c r="K843" s="186">
        <v>14.1858</v>
      </c>
      <c r="L843" s="186">
        <v>15.038699999999999</v>
      </c>
      <c r="M843" s="186">
        <v>42.967799999999997</v>
      </c>
      <c r="N843" s="186">
        <v>55.567750000000004</v>
      </c>
      <c r="O843" s="186">
        <v>14.7285</v>
      </c>
      <c r="P843" s="186">
        <v>14.792449999999999</v>
      </c>
      <c r="Q843" s="186">
        <v>16.500700000000002</v>
      </c>
      <c r="R843" s="186">
        <v>26.6402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44413</v>
      </c>
      <c r="E846" s="184">
        <v>271.3485</v>
      </c>
      <c r="F846" s="184">
        <v>14.1698</v>
      </c>
      <c r="G846" s="184">
        <v>10.034000000000001</v>
      </c>
      <c r="H846" s="184">
        <v>7.2122000000000002</v>
      </c>
      <c r="I846" s="184">
        <v>6.9497999999999998</v>
      </c>
      <c r="J846" s="184">
        <v>7.7530999999999999</v>
      </c>
      <c r="K846" s="184">
        <v>5.2614000000000001</v>
      </c>
      <c r="L846" s="184">
        <v>5.8063000000000002</v>
      </c>
      <c r="M846" s="184">
        <v>4.4592999999999998</v>
      </c>
      <c r="N846" s="184">
        <v>4.9564000000000004</v>
      </c>
      <c r="O846" s="184">
        <v>7.6512000000000002</v>
      </c>
      <c r="P846" s="184">
        <v>7.5327000000000002</v>
      </c>
      <c r="Q846" s="184">
        <v>8.4007000000000005</v>
      </c>
      <c r="R846" s="184">
        <v>7.0533000000000001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44413</v>
      </c>
      <c r="E847" s="184">
        <v>276.4633</v>
      </c>
      <c r="F847" s="184">
        <v>14.343500000000001</v>
      </c>
      <c r="G847" s="184">
        <v>10.222899999999999</v>
      </c>
      <c r="H847" s="184">
        <v>7.3849999999999998</v>
      </c>
      <c r="I847" s="184">
        <v>7.1109999999999998</v>
      </c>
      <c r="J847" s="184">
        <v>7.9090999999999996</v>
      </c>
      <c r="K847" s="184">
        <v>5.4156000000000004</v>
      </c>
      <c r="L847" s="184">
        <v>5.9619999999999997</v>
      </c>
      <c r="M847" s="184">
        <v>4.6201999999999996</v>
      </c>
      <c r="N847" s="184">
        <v>5.1239999999999997</v>
      </c>
      <c r="O847" s="184">
        <v>7.8635999999999999</v>
      </c>
      <c r="P847" s="184">
        <v>7.7653999999999996</v>
      </c>
      <c r="Q847" s="184">
        <v>8.5527999999999995</v>
      </c>
      <c r="R847" s="184">
        <v>7.2496999999999998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44413</v>
      </c>
      <c r="E848" s="184">
        <v>10.258100000000001</v>
      </c>
      <c r="F848" s="184">
        <v>6.4058000000000002</v>
      </c>
      <c r="G848" s="184">
        <v>5.4583000000000004</v>
      </c>
      <c r="H848" s="184">
        <v>4.8842999999999996</v>
      </c>
      <c r="I848" s="184">
        <v>5.7565999999999997</v>
      </c>
      <c r="J848" s="184">
        <v>7.1711999999999998</v>
      </c>
      <c r="K848" s="184">
        <v>4.3914</v>
      </c>
      <c r="L848" s="184"/>
      <c r="M848" s="184"/>
      <c r="N848" s="184"/>
      <c r="O848" s="184"/>
      <c r="P848" s="184"/>
      <c r="Q848" s="184">
        <v>6.7774000000000001</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44413</v>
      </c>
      <c r="E849" s="184">
        <v>10.2463</v>
      </c>
      <c r="F849" s="184">
        <v>5.7004999999999999</v>
      </c>
      <c r="G849" s="184">
        <v>5.1081000000000003</v>
      </c>
      <c r="H849" s="184">
        <v>4.5331000000000001</v>
      </c>
      <c r="I849" s="184">
        <v>5.4565999999999999</v>
      </c>
      <c r="J849" s="184">
        <v>6.8655999999999997</v>
      </c>
      <c r="K849" s="184">
        <v>4.0839999999999996</v>
      </c>
      <c r="L849" s="184"/>
      <c r="M849" s="184"/>
      <c r="N849" s="184"/>
      <c r="O849" s="184"/>
      <c r="P849" s="184"/>
      <c r="Q849" s="184">
        <v>6.4676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44413</v>
      </c>
      <c r="E850" s="184">
        <v>31.860600000000002</v>
      </c>
      <c r="F850" s="184">
        <v>-1.0309999999999999</v>
      </c>
      <c r="G850" s="184">
        <v>3.4378000000000002</v>
      </c>
      <c r="H850" s="184">
        <v>4.3078000000000003</v>
      </c>
      <c r="I850" s="184">
        <v>6.6698000000000004</v>
      </c>
      <c r="J850" s="184">
        <v>6.1181999999999999</v>
      </c>
      <c r="K850" s="184">
        <v>4.4004000000000003</v>
      </c>
      <c r="L850" s="184">
        <v>3.8843000000000001</v>
      </c>
      <c r="M850" s="184">
        <v>4.0129000000000001</v>
      </c>
      <c r="N850" s="184">
        <v>4.3977000000000004</v>
      </c>
      <c r="O850" s="184">
        <v>6.0995999999999997</v>
      </c>
      <c r="P850" s="184">
        <v>6.1055000000000001</v>
      </c>
      <c r="Q850" s="184">
        <v>5.8747999999999996</v>
      </c>
      <c r="R850" s="184">
        <v>5.5415000000000001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44413</v>
      </c>
      <c r="E851" s="184">
        <v>33.8279</v>
      </c>
      <c r="F851" s="184">
        <v>-0.43159999999999998</v>
      </c>
      <c r="G851" s="184">
        <v>4.1014999999999997</v>
      </c>
      <c r="H851" s="184">
        <v>4.9989999999999997</v>
      </c>
      <c r="I851" s="184">
        <v>7.3578000000000001</v>
      </c>
      <c r="J851" s="184">
        <v>6.8053999999999997</v>
      </c>
      <c r="K851" s="184">
        <v>5.0815999999999999</v>
      </c>
      <c r="L851" s="184">
        <v>4.5380000000000003</v>
      </c>
      <c r="M851" s="184">
        <v>4.6712999999999996</v>
      </c>
      <c r="N851" s="184">
        <v>5.0911999999999997</v>
      </c>
      <c r="O851" s="184">
        <v>6.7435</v>
      </c>
      <c r="P851" s="184">
        <v>6.7417999999999996</v>
      </c>
      <c r="Q851" s="184">
        <v>7.0834000000000001</v>
      </c>
      <c r="R851" s="184">
        <v>6.2313000000000001</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44413</v>
      </c>
      <c r="E852" s="184">
        <v>38.7119</v>
      </c>
      <c r="F852" s="184">
        <v>5.8467000000000002</v>
      </c>
      <c r="G852" s="184">
        <v>8.6491000000000007</v>
      </c>
      <c r="H852" s="184">
        <v>3.5314000000000001</v>
      </c>
      <c r="I852" s="184">
        <v>5.2705000000000002</v>
      </c>
      <c r="J852" s="184">
        <v>6.9664999999999999</v>
      </c>
      <c r="K852" s="184">
        <v>5.9416000000000002</v>
      </c>
      <c r="L852" s="184">
        <v>5.5918999999999999</v>
      </c>
      <c r="M852" s="184">
        <v>5.2415000000000003</v>
      </c>
      <c r="N852" s="184">
        <v>5.9390000000000001</v>
      </c>
      <c r="O852" s="184">
        <v>7.8207000000000004</v>
      </c>
      <c r="P852" s="184">
        <v>7.5571000000000002</v>
      </c>
      <c r="Q852" s="184">
        <v>8.1226000000000003</v>
      </c>
      <c r="R852" s="184">
        <v>7.5263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44413</v>
      </c>
      <c r="E853" s="184">
        <v>39.132899999999999</v>
      </c>
      <c r="F853" s="184">
        <v>6.0636999999999999</v>
      </c>
      <c r="G853" s="184">
        <v>8.8673000000000002</v>
      </c>
      <c r="H853" s="184">
        <v>3.7736000000000001</v>
      </c>
      <c r="I853" s="184">
        <v>5.5147000000000004</v>
      </c>
      <c r="J853" s="184">
        <v>7.2138</v>
      </c>
      <c r="K853" s="184">
        <v>6.1954000000000002</v>
      </c>
      <c r="L853" s="184">
        <v>5.8487999999999998</v>
      </c>
      <c r="M853" s="184">
        <v>5.5015000000000001</v>
      </c>
      <c r="N853" s="184">
        <v>6.2042999999999999</v>
      </c>
      <c r="O853" s="184">
        <v>8.0234000000000005</v>
      </c>
      <c r="P853" s="184">
        <v>7.7358000000000002</v>
      </c>
      <c r="Q853" s="184">
        <v>8.3553999999999995</v>
      </c>
      <c r="R853" s="184">
        <v>7.7488999999999999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44413</v>
      </c>
      <c r="E854" s="184">
        <v>331.95170000000002</v>
      </c>
      <c r="F854" s="184">
        <v>15.2903</v>
      </c>
      <c r="G854" s="184">
        <v>10.238200000000001</v>
      </c>
      <c r="H854" s="184">
        <v>7.6547000000000001</v>
      </c>
      <c r="I854" s="184">
        <v>10.8956</v>
      </c>
      <c r="J854" s="184">
        <v>7.9451999999999998</v>
      </c>
      <c r="K854" s="184">
        <v>7.8083999999999998</v>
      </c>
      <c r="L854" s="184">
        <v>4.9074999999999998</v>
      </c>
      <c r="M854" s="184">
        <v>5.4748999999999999</v>
      </c>
      <c r="N854" s="184">
        <v>6.1712999999999996</v>
      </c>
      <c r="O854" s="184">
        <v>7.7415000000000003</v>
      </c>
      <c r="P854" s="184">
        <v>7.4401000000000002</v>
      </c>
      <c r="Q854" s="184">
        <v>7.9280999999999997</v>
      </c>
      <c r="R854" s="184">
        <v>7.742</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44413</v>
      </c>
      <c r="E855" s="184">
        <v>353.24349999999998</v>
      </c>
      <c r="F855" s="184">
        <v>16.012599999999999</v>
      </c>
      <c r="G855" s="184">
        <v>10.959199999999999</v>
      </c>
      <c r="H855" s="184">
        <v>8.3756000000000004</v>
      </c>
      <c r="I855" s="184">
        <v>11.6191</v>
      </c>
      <c r="J855" s="184">
        <v>8.6706000000000003</v>
      </c>
      <c r="K855" s="184">
        <v>8.5434000000000001</v>
      </c>
      <c r="L855" s="184">
        <v>5.6464999999999996</v>
      </c>
      <c r="M855" s="184">
        <v>6.2263999999999999</v>
      </c>
      <c r="N855" s="184">
        <v>6.9383999999999997</v>
      </c>
      <c r="O855" s="184">
        <v>8.5446000000000009</v>
      </c>
      <c r="P855" s="184">
        <v>8.2729999999999997</v>
      </c>
      <c r="Q855" s="184">
        <v>8.8353000000000002</v>
      </c>
      <c r="R855" s="184">
        <v>8.5276999999999994</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44413</v>
      </c>
      <c r="E856" s="184">
        <v>10.207000000000001</v>
      </c>
      <c r="F856" s="184">
        <v>3.9340000000000002</v>
      </c>
      <c r="G856" s="184">
        <v>4.2927</v>
      </c>
      <c r="H856" s="184">
        <v>4.1412000000000004</v>
      </c>
      <c r="I856" s="184">
        <v>3.8883000000000001</v>
      </c>
      <c r="J856" s="184">
        <v>5.0975999999999999</v>
      </c>
      <c r="K856" s="184">
        <v>4.1792999999999996</v>
      </c>
      <c r="L856" s="184"/>
      <c r="M856" s="184"/>
      <c r="N856" s="184"/>
      <c r="O856" s="184"/>
      <c r="P856" s="184"/>
      <c r="Q856" s="184">
        <v>4.4973000000000001</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44413</v>
      </c>
      <c r="E857" s="184">
        <v>10.1843</v>
      </c>
      <c r="F857" s="184">
        <v>3.2258</v>
      </c>
      <c r="G857" s="184">
        <v>3.8241000000000001</v>
      </c>
      <c r="H857" s="184">
        <v>3.6377000000000002</v>
      </c>
      <c r="I857" s="184">
        <v>3.3835000000000002</v>
      </c>
      <c r="J857" s="184">
        <v>4.6077000000000004</v>
      </c>
      <c r="K857" s="184">
        <v>3.6880000000000002</v>
      </c>
      <c r="L857" s="184"/>
      <c r="M857" s="184"/>
      <c r="N857" s="184"/>
      <c r="O857" s="184"/>
      <c r="P857" s="184"/>
      <c r="Q857" s="184">
        <v>4.0041000000000002</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44413</v>
      </c>
      <c r="E858" s="184">
        <v>1194.1701</v>
      </c>
      <c r="F858" s="184">
        <v>32.617699999999999</v>
      </c>
      <c r="G858" s="184">
        <v>16.547999999999998</v>
      </c>
      <c r="H858" s="184">
        <v>10.5006</v>
      </c>
      <c r="I858" s="184">
        <v>12.059100000000001</v>
      </c>
      <c r="J858" s="184">
        <v>11.6427</v>
      </c>
      <c r="K858" s="184">
        <v>7.3635999999999999</v>
      </c>
      <c r="L858" s="184">
        <v>7.5430999999999999</v>
      </c>
      <c r="M858" s="184">
        <v>5.5862999999999996</v>
      </c>
      <c r="N858" s="184">
        <v>6.2001999999999997</v>
      </c>
      <c r="O858" s="184"/>
      <c r="P858" s="184"/>
      <c r="Q858" s="184">
        <v>8.2820999999999998</v>
      </c>
      <c r="R858" s="184">
        <v>8.3297000000000008</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44413</v>
      </c>
      <c r="E859" s="184">
        <v>1185.0802000000001</v>
      </c>
      <c r="F859" s="184">
        <v>32.217100000000002</v>
      </c>
      <c r="G859" s="184">
        <v>16.146999999999998</v>
      </c>
      <c r="H859" s="184">
        <v>10.0998</v>
      </c>
      <c r="I859" s="184">
        <v>11.6572</v>
      </c>
      <c r="J859" s="184">
        <v>11.238799999999999</v>
      </c>
      <c r="K859" s="184">
        <v>6.9562999999999997</v>
      </c>
      <c r="L859" s="184">
        <v>7.1281999999999996</v>
      </c>
      <c r="M859" s="184">
        <v>5.17</v>
      </c>
      <c r="N859" s="184">
        <v>5.7760999999999996</v>
      </c>
      <c r="O859" s="184"/>
      <c r="P859" s="184"/>
      <c r="Q859" s="184">
        <v>7.9116999999999997</v>
      </c>
      <c r="R859" s="184">
        <v>7.9419000000000004</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44413</v>
      </c>
      <c r="E860" s="184">
        <v>35.471699999999998</v>
      </c>
      <c r="F860" s="184">
        <v>15.853300000000001</v>
      </c>
      <c r="G860" s="184">
        <v>13.666600000000001</v>
      </c>
      <c r="H860" s="184">
        <v>9.7494999999999994</v>
      </c>
      <c r="I860" s="184">
        <v>9.0053000000000001</v>
      </c>
      <c r="J860" s="184">
        <v>10.08</v>
      </c>
      <c r="K860" s="184">
        <v>6.0039999999999996</v>
      </c>
      <c r="L860" s="184">
        <v>6.6543000000000001</v>
      </c>
      <c r="M860" s="184">
        <v>5.0137</v>
      </c>
      <c r="N860" s="184">
        <v>5.6718000000000002</v>
      </c>
      <c r="O860" s="184">
        <v>8.5442</v>
      </c>
      <c r="P860" s="184">
        <v>7.5959000000000003</v>
      </c>
      <c r="Q860" s="184">
        <v>7.7634999999999996</v>
      </c>
      <c r="R860" s="184">
        <v>8.4492999999999991</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44413</v>
      </c>
      <c r="E861" s="184">
        <v>36.8752</v>
      </c>
      <c r="F861" s="184">
        <v>16.141300000000001</v>
      </c>
      <c r="G861" s="184">
        <v>14.005599999999999</v>
      </c>
      <c r="H861" s="184">
        <v>10.0732</v>
      </c>
      <c r="I861" s="184">
        <v>9.3376999999999999</v>
      </c>
      <c r="J861" s="184">
        <v>10.414199999999999</v>
      </c>
      <c r="K861" s="184">
        <v>6.3399000000000001</v>
      </c>
      <c r="L861" s="184">
        <v>6.9988999999999999</v>
      </c>
      <c r="M861" s="184">
        <v>5.3657000000000004</v>
      </c>
      <c r="N861" s="184">
        <v>6.0335999999999999</v>
      </c>
      <c r="O861" s="184">
        <v>8.9769000000000005</v>
      </c>
      <c r="P861" s="184">
        <v>8.0472999999999999</v>
      </c>
      <c r="Q861" s="184">
        <v>8.6082999999999998</v>
      </c>
      <c r="R861" s="184">
        <v>8.8535000000000004</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44413</v>
      </c>
      <c r="E862" s="184">
        <v>10.385999999999999</v>
      </c>
      <c r="F862" s="184">
        <v>13.0077</v>
      </c>
      <c r="G862" s="184">
        <v>12.5474</v>
      </c>
      <c r="H862" s="184">
        <v>6.5852000000000004</v>
      </c>
      <c r="I862" s="184">
        <v>8.1586999999999996</v>
      </c>
      <c r="J862" s="184">
        <v>7.266</v>
      </c>
      <c r="K862" s="184">
        <v>5.3503999999999996</v>
      </c>
      <c r="L862" s="184">
        <v>3.7075</v>
      </c>
      <c r="M862" s="184">
        <v>4.8491</v>
      </c>
      <c r="N862" s="184"/>
      <c r="O862" s="184"/>
      <c r="P862" s="184"/>
      <c r="Q862" s="184">
        <v>4.9961000000000002</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44413</v>
      </c>
      <c r="E863" s="184">
        <v>10.3695</v>
      </c>
      <c r="F863" s="184">
        <v>12.6762</v>
      </c>
      <c r="G863" s="184">
        <v>12.3323</v>
      </c>
      <c r="H863" s="184">
        <v>6.3940000000000001</v>
      </c>
      <c r="I863" s="184">
        <v>7.944</v>
      </c>
      <c r="J863" s="184">
        <v>7.0591999999999997</v>
      </c>
      <c r="K863" s="184">
        <v>5.1429</v>
      </c>
      <c r="L863" s="184">
        <v>3.5019</v>
      </c>
      <c r="M863" s="184">
        <v>4.6372</v>
      </c>
      <c r="N863" s="184"/>
      <c r="O863" s="184"/>
      <c r="P863" s="184"/>
      <c r="Q863" s="184">
        <v>4.7824999999999998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44413</v>
      </c>
      <c r="E864" s="184">
        <v>1231.5483999999999</v>
      </c>
      <c r="F864" s="184">
        <v>10.4383</v>
      </c>
      <c r="G864" s="184">
        <v>6.6938000000000004</v>
      </c>
      <c r="H864" s="184">
        <v>5.5867000000000004</v>
      </c>
      <c r="I864" s="184">
        <v>6.62</v>
      </c>
      <c r="J864" s="184">
        <v>5.9305000000000003</v>
      </c>
      <c r="K864" s="184">
        <v>4.8509000000000002</v>
      </c>
      <c r="L864" s="184">
        <v>5.2582000000000004</v>
      </c>
      <c r="M864" s="184">
        <v>4.4031000000000002</v>
      </c>
      <c r="N864" s="184">
        <v>4.6996000000000002</v>
      </c>
      <c r="O864" s="184"/>
      <c r="P864" s="184"/>
      <c r="Q864" s="184">
        <v>7.8171999999999997</v>
      </c>
      <c r="R864" s="184">
        <v>6.9409999999999998</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44413</v>
      </c>
      <c r="E865" s="184">
        <v>1199.4110000000001</v>
      </c>
      <c r="F865" s="184">
        <v>9.2992000000000008</v>
      </c>
      <c r="G865" s="184">
        <v>5.7594000000000003</v>
      </c>
      <c r="H865" s="184">
        <v>4.7115999999999998</v>
      </c>
      <c r="I865" s="184">
        <v>5.8056000000000001</v>
      </c>
      <c r="J865" s="184">
        <v>5.0824999999999996</v>
      </c>
      <c r="K865" s="184">
        <v>3.98</v>
      </c>
      <c r="L865" s="184">
        <v>4.3681000000000001</v>
      </c>
      <c r="M865" s="184">
        <v>3.4973000000000001</v>
      </c>
      <c r="N865" s="184">
        <v>3.7707000000000002</v>
      </c>
      <c r="O865" s="184"/>
      <c r="P865" s="184"/>
      <c r="Q865" s="184">
        <v>6.7918000000000003</v>
      </c>
      <c r="R865" s="184">
        <v>5.9638</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11.589044999999999</v>
      </c>
      <c r="G866" s="186">
        <v>9.1446649999999998</v>
      </c>
      <c r="H866" s="186">
        <v>6.4068100000000001</v>
      </c>
      <c r="I866" s="186">
        <v>7.5230450000000006</v>
      </c>
      <c r="J866" s="186">
        <v>7.5918949999999992</v>
      </c>
      <c r="K866" s="186">
        <v>5.5489249999999997</v>
      </c>
      <c r="L866" s="186">
        <v>5.4590937500000001</v>
      </c>
      <c r="M866" s="186">
        <v>4.9206500000000002</v>
      </c>
      <c r="N866" s="186">
        <v>5.4981642857142869</v>
      </c>
      <c r="O866" s="186">
        <v>7.8009200000000005</v>
      </c>
      <c r="P866" s="186">
        <v>7.4794600000000004</v>
      </c>
      <c r="Q866" s="186">
        <v>7.0926349999999987</v>
      </c>
      <c r="R866" s="186">
        <v>7.4357071428571428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11.55725</v>
      </c>
      <c r="G867" s="186">
        <v>9.4506499999999996</v>
      </c>
      <c r="H867" s="186">
        <v>5.9903500000000003</v>
      </c>
      <c r="I867" s="186">
        <v>7.0304000000000002</v>
      </c>
      <c r="J867" s="186">
        <v>7.1924999999999999</v>
      </c>
      <c r="K867" s="186">
        <v>5.3058999999999994</v>
      </c>
      <c r="L867" s="186">
        <v>5.6191999999999993</v>
      </c>
      <c r="M867" s="186">
        <v>4.9314</v>
      </c>
      <c r="N867" s="186">
        <v>5.7239500000000003</v>
      </c>
      <c r="O867" s="186">
        <v>7.8421500000000002</v>
      </c>
      <c r="P867" s="186">
        <v>7.5765000000000002</v>
      </c>
      <c r="Q867" s="186">
        <v>7.7903500000000001</v>
      </c>
      <c r="R867" s="186">
        <v>7.63415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44413</v>
      </c>
      <c r="E870" s="184">
        <v>85.781499999999994</v>
      </c>
      <c r="F870" s="184">
        <v>7.0000000000000007E-2</v>
      </c>
      <c r="G870" s="184">
        <v>1.9990000000000001</v>
      </c>
      <c r="H870" s="184">
        <v>2.6985000000000001</v>
      </c>
      <c r="I870" s="184">
        <v>2.6677</v>
      </c>
      <c r="J870" s="184">
        <v>2.9767999999999999</v>
      </c>
      <c r="K870" s="184">
        <v>12.933400000000001</v>
      </c>
      <c r="L870" s="184">
        <v>10.863899999999999</v>
      </c>
      <c r="M870" s="184">
        <v>35.348999999999997</v>
      </c>
      <c r="N870" s="184">
        <v>46.704999999999998</v>
      </c>
      <c r="O870" s="184">
        <v>13.2759</v>
      </c>
      <c r="P870" s="184">
        <v>12.632300000000001</v>
      </c>
      <c r="Q870" s="184">
        <v>14.5793</v>
      </c>
      <c r="R870" s="184">
        <v>23.8657</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44413</v>
      </c>
      <c r="E871" s="184">
        <v>93.072299999999998</v>
      </c>
      <c r="F871" s="184">
        <v>7.2400000000000006E-2</v>
      </c>
      <c r="G871" s="184">
        <v>2.0063</v>
      </c>
      <c r="H871" s="184">
        <v>2.7158000000000002</v>
      </c>
      <c r="I871" s="184">
        <v>2.7023000000000001</v>
      </c>
      <c r="J871" s="184">
        <v>3.0535999999999999</v>
      </c>
      <c r="K871" s="184">
        <v>13.186</v>
      </c>
      <c r="L871" s="184">
        <v>11.332800000000001</v>
      </c>
      <c r="M871" s="184">
        <v>36.231499999999997</v>
      </c>
      <c r="N871" s="184">
        <v>48.021599999999999</v>
      </c>
      <c r="O871" s="184">
        <v>14.29</v>
      </c>
      <c r="P871" s="184">
        <v>13.784800000000001</v>
      </c>
      <c r="Q871" s="184">
        <v>15.8728</v>
      </c>
      <c r="R871" s="184">
        <v>24.970800000000001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44413</v>
      </c>
      <c r="E872" s="184">
        <v>47.74</v>
      </c>
      <c r="F872" s="184">
        <v>2.1000000000000001E-2</v>
      </c>
      <c r="G872" s="184">
        <v>1.5313000000000001</v>
      </c>
      <c r="H872" s="184">
        <v>1.9432</v>
      </c>
      <c r="I872" s="184">
        <v>2.1831999999999998</v>
      </c>
      <c r="J872" s="184">
        <v>2.8879000000000001</v>
      </c>
      <c r="K872" s="184">
        <v>12.8338</v>
      </c>
      <c r="L872" s="184">
        <v>12.4617</v>
      </c>
      <c r="M872" s="184">
        <v>37.5396</v>
      </c>
      <c r="N872" s="184">
        <v>52.524000000000001</v>
      </c>
      <c r="O872" s="184">
        <v>15.2865</v>
      </c>
      <c r="P872" s="184">
        <v>18.432300000000001</v>
      </c>
      <c r="Q872" s="184">
        <v>17.816700000000001</v>
      </c>
      <c r="R872" s="184">
        <v>27.7559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44413</v>
      </c>
      <c r="E873" s="184">
        <v>43.03</v>
      </c>
      <c r="F873" s="184">
        <v>2.3199999999999998E-2</v>
      </c>
      <c r="G873" s="184">
        <v>1.5337000000000001</v>
      </c>
      <c r="H873" s="184">
        <v>1.9185000000000001</v>
      </c>
      <c r="I873" s="184">
        <v>2.1362000000000001</v>
      </c>
      <c r="J873" s="184">
        <v>2.7705000000000002</v>
      </c>
      <c r="K873" s="184">
        <v>12.4673</v>
      </c>
      <c r="L873" s="184">
        <v>11.853400000000001</v>
      </c>
      <c r="M873" s="184">
        <v>36.429900000000004</v>
      </c>
      <c r="N873" s="184">
        <v>50.770800000000001</v>
      </c>
      <c r="O873" s="184">
        <v>13.8733</v>
      </c>
      <c r="P873" s="184">
        <v>17.009599999999999</v>
      </c>
      <c r="Q873" s="184">
        <v>17.3797</v>
      </c>
      <c r="R873" s="184">
        <v>26.2484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44413</v>
      </c>
      <c r="E874" s="184">
        <v>14.545</v>
      </c>
      <c r="F874" s="184">
        <v>-0.19209999999999999</v>
      </c>
      <c r="G874" s="184">
        <v>1.2390000000000001</v>
      </c>
      <c r="H874" s="184">
        <v>2.0415000000000001</v>
      </c>
      <c r="I874" s="184">
        <v>3.4569000000000001</v>
      </c>
      <c r="J874" s="184">
        <v>3.3172000000000001</v>
      </c>
      <c r="K874" s="184">
        <v>12.9709</v>
      </c>
      <c r="L874" s="184">
        <v>11.2684</v>
      </c>
      <c r="M874" s="184">
        <v>34.451799999999999</v>
      </c>
      <c r="N874" s="184">
        <v>46.7117</v>
      </c>
      <c r="O874" s="184">
        <v>13.1395</v>
      </c>
      <c r="P874" s="184"/>
      <c r="Q874" s="184">
        <v>10.268700000000001</v>
      </c>
      <c r="R874" s="184">
        <v>24.520499999999998</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44413</v>
      </c>
      <c r="E875" s="184">
        <v>13.775</v>
      </c>
      <c r="F875" s="184">
        <v>-0.2029</v>
      </c>
      <c r="G875" s="184">
        <v>1.2198</v>
      </c>
      <c r="H875" s="184">
        <v>2.0068000000000001</v>
      </c>
      <c r="I875" s="184">
        <v>3.3925999999999998</v>
      </c>
      <c r="J875" s="184">
        <v>3.1758000000000002</v>
      </c>
      <c r="K875" s="184">
        <v>12.504099999999999</v>
      </c>
      <c r="L875" s="184">
        <v>10.3766</v>
      </c>
      <c r="M875" s="184">
        <v>32.8735</v>
      </c>
      <c r="N875" s="184">
        <v>44.452599999999997</v>
      </c>
      <c r="O875" s="184">
        <v>11.5687</v>
      </c>
      <c r="P875" s="184"/>
      <c r="Q875" s="184">
        <v>8.7149000000000001</v>
      </c>
      <c r="R875" s="184">
        <v>22.723299999999998</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44413</v>
      </c>
      <c r="E876" s="184">
        <v>36.36</v>
      </c>
      <c r="F876" s="184">
        <v>6.3299999999999995E-2</v>
      </c>
      <c r="G876" s="184">
        <v>1.1208</v>
      </c>
      <c r="H876" s="184">
        <v>2.3763999999999998</v>
      </c>
      <c r="I876" s="184">
        <v>2.9329000000000001</v>
      </c>
      <c r="J876" s="184">
        <v>3.9302999999999999</v>
      </c>
      <c r="K876" s="184">
        <v>15.388299999999999</v>
      </c>
      <c r="L876" s="184">
        <v>14.537699999999999</v>
      </c>
      <c r="M876" s="184">
        <v>38.783900000000003</v>
      </c>
      <c r="N876" s="184">
        <v>50.484200000000001</v>
      </c>
      <c r="O876" s="184">
        <v>14.266400000000001</v>
      </c>
      <c r="P876" s="184">
        <v>13.221299999999999</v>
      </c>
      <c r="Q876" s="184">
        <v>14.831200000000001</v>
      </c>
      <c r="R876" s="184">
        <v>26.678899999999999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44413</v>
      </c>
      <c r="E877" s="184">
        <v>33.951000000000001</v>
      </c>
      <c r="F877" s="184">
        <v>5.8900000000000001E-2</v>
      </c>
      <c r="G877" s="184">
        <v>1.1108</v>
      </c>
      <c r="H877" s="184">
        <v>2.3544999999999998</v>
      </c>
      <c r="I877" s="184">
        <v>2.8912</v>
      </c>
      <c r="J877" s="184">
        <v>3.8384</v>
      </c>
      <c r="K877" s="184">
        <v>15.080299999999999</v>
      </c>
      <c r="L877" s="184">
        <v>13.937200000000001</v>
      </c>
      <c r="M877" s="184">
        <v>37.687600000000003</v>
      </c>
      <c r="N877" s="184">
        <v>48.894799999999996</v>
      </c>
      <c r="O877" s="184">
        <v>13.0754</v>
      </c>
      <c r="P877" s="184">
        <v>12.172499999999999</v>
      </c>
      <c r="Q877" s="184">
        <v>11.5733</v>
      </c>
      <c r="R877" s="184">
        <v>25.33</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44413</v>
      </c>
      <c r="E878" s="184">
        <v>61.458100000000002</v>
      </c>
      <c r="F878" s="184">
        <v>-0.39629999999999999</v>
      </c>
      <c r="G878" s="184">
        <v>1.0027999999999999</v>
      </c>
      <c r="H878" s="184">
        <v>1.7744</v>
      </c>
      <c r="I878" s="184">
        <v>1.7181</v>
      </c>
      <c r="J878" s="184">
        <v>3.7786</v>
      </c>
      <c r="K878" s="184">
        <v>15.1356</v>
      </c>
      <c r="L878" s="184">
        <v>15.9922</v>
      </c>
      <c r="M878" s="184">
        <v>55.798000000000002</v>
      </c>
      <c r="N878" s="184">
        <v>70.581000000000003</v>
      </c>
      <c r="O878" s="184">
        <v>15.821400000000001</v>
      </c>
      <c r="P878" s="184">
        <v>14.4574</v>
      </c>
      <c r="Q878" s="184">
        <v>13.8081</v>
      </c>
      <c r="R878" s="184">
        <v>26.776900000000001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44413</v>
      </c>
      <c r="E879" s="184">
        <v>67.053299999999993</v>
      </c>
      <c r="F879" s="184">
        <v>-0.39419999999999999</v>
      </c>
      <c r="G879" s="184">
        <v>1.0091000000000001</v>
      </c>
      <c r="H879" s="184">
        <v>1.7887999999999999</v>
      </c>
      <c r="I879" s="184">
        <v>1.7479</v>
      </c>
      <c r="J879" s="184">
        <v>3.8485</v>
      </c>
      <c r="K879" s="184">
        <v>15.3675</v>
      </c>
      <c r="L879" s="184">
        <v>16.464500000000001</v>
      </c>
      <c r="M879" s="184">
        <v>56.772100000000002</v>
      </c>
      <c r="N879" s="184">
        <v>71.988399999999999</v>
      </c>
      <c r="O879" s="184">
        <v>16.874300000000002</v>
      </c>
      <c r="P879" s="184">
        <v>15.613200000000001</v>
      </c>
      <c r="Q879" s="184">
        <v>19.3842</v>
      </c>
      <c r="R879" s="184">
        <v>27.842300000000002</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44413</v>
      </c>
      <c r="E880" s="184">
        <v>102.877</v>
      </c>
      <c r="F880" s="184">
        <v>-0.32169999999999999</v>
      </c>
      <c r="G880" s="184">
        <v>1.1066</v>
      </c>
      <c r="H880" s="184">
        <v>1.5909</v>
      </c>
      <c r="I880" s="184">
        <v>2.5213000000000001</v>
      </c>
      <c r="J880" s="184">
        <v>4.4320000000000004</v>
      </c>
      <c r="K880" s="184">
        <v>15.620699999999999</v>
      </c>
      <c r="L880" s="184">
        <v>15.984400000000001</v>
      </c>
      <c r="M880" s="184">
        <v>49.876899999999999</v>
      </c>
      <c r="N880" s="184">
        <v>54.802399999999999</v>
      </c>
      <c r="O880" s="184">
        <v>9.5275999999999996</v>
      </c>
      <c r="P880" s="184">
        <v>10.0151</v>
      </c>
      <c r="Q880" s="184">
        <v>14.795500000000001</v>
      </c>
      <c r="R880" s="184">
        <v>20.5974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44413</v>
      </c>
      <c r="E881" s="184">
        <v>111.035</v>
      </c>
      <c r="F881" s="184">
        <v>-0.3196</v>
      </c>
      <c r="G881" s="184">
        <v>1.1155999999999999</v>
      </c>
      <c r="H881" s="184">
        <v>1.6114999999999999</v>
      </c>
      <c r="I881" s="184">
        <v>2.5642</v>
      </c>
      <c r="J881" s="184">
        <v>4.5281000000000002</v>
      </c>
      <c r="K881" s="184">
        <v>15.9429</v>
      </c>
      <c r="L881" s="184">
        <v>16.654199999999999</v>
      </c>
      <c r="M881" s="184">
        <v>51.1462</v>
      </c>
      <c r="N881" s="184">
        <v>56.499699999999997</v>
      </c>
      <c r="O881" s="184">
        <v>10.574400000000001</v>
      </c>
      <c r="P881" s="184">
        <v>11.1648</v>
      </c>
      <c r="Q881" s="184">
        <v>12.6774</v>
      </c>
      <c r="R881" s="184">
        <v>21.8081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44413</v>
      </c>
      <c r="E882" s="184">
        <v>15.236599999999999</v>
      </c>
      <c r="F882" s="184">
        <v>-8.2000000000000003E-2</v>
      </c>
      <c r="G882" s="184">
        <v>1.0566</v>
      </c>
      <c r="H882" s="184">
        <v>2.7153999999999998</v>
      </c>
      <c r="I882" s="184">
        <v>3.5644</v>
      </c>
      <c r="J882" s="184">
        <v>4.1910999999999996</v>
      </c>
      <c r="K882" s="184">
        <v>14.5816</v>
      </c>
      <c r="L882" s="184">
        <v>12.9809</v>
      </c>
      <c r="M882" s="184">
        <v>39.460299999999997</v>
      </c>
      <c r="N882" s="184">
        <v>52.578099999999999</v>
      </c>
      <c r="O882" s="184"/>
      <c r="P882" s="184"/>
      <c r="Q882" s="184">
        <v>50.014200000000002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44413</v>
      </c>
      <c r="E883" s="184">
        <v>14.979200000000001</v>
      </c>
      <c r="F883" s="184">
        <v>-8.6699999999999999E-2</v>
      </c>
      <c r="G883" s="184">
        <v>1.0435000000000001</v>
      </c>
      <c r="H883" s="184">
        <v>2.6844999999999999</v>
      </c>
      <c r="I883" s="184">
        <v>3.5011000000000001</v>
      </c>
      <c r="J883" s="184">
        <v>4.0496999999999996</v>
      </c>
      <c r="K883" s="184">
        <v>14.1168</v>
      </c>
      <c r="L883" s="184">
        <v>12.065200000000001</v>
      </c>
      <c r="M883" s="184">
        <v>37.749899999999997</v>
      </c>
      <c r="N883" s="184">
        <v>50.098199999999999</v>
      </c>
      <c r="O883" s="184"/>
      <c r="P883" s="184"/>
      <c r="Q883" s="184">
        <v>47.572800000000001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44413</v>
      </c>
      <c r="E884" s="184">
        <v>46.07</v>
      </c>
      <c r="F884" s="184">
        <v>0.19570000000000001</v>
      </c>
      <c r="G884" s="184">
        <v>1.5876999999999999</v>
      </c>
      <c r="H884" s="184">
        <v>2.7888999999999999</v>
      </c>
      <c r="I884" s="184">
        <v>3.7846000000000002</v>
      </c>
      <c r="J884" s="184">
        <v>5.2066999999999997</v>
      </c>
      <c r="K884" s="184">
        <v>14.8019</v>
      </c>
      <c r="L884" s="184">
        <v>16.045300000000001</v>
      </c>
      <c r="M884" s="184">
        <v>47.141500000000001</v>
      </c>
      <c r="N884" s="184">
        <v>52.297499999999999</v>
      </c>
      <c r="O884" s="184">
        <v>14.433299999999999</v>
      </c>
      <c r="P884" s="184">
        <v>12.7813</v>
      </c>
      <c r="Q884" s="184">
        <v>13.342000000000001</v>
      </c>
      <c r="R884" s="184">
        <v>27.524799999999999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44413</v>
      </c>
      <c r="E885" s="184">
        <v>50.29</v>
      </c>
      <c r="F885" s="184">
        <v>0.19919999999999999</v>
      </c>
      <c r="G885" s="184">
        <v>1.5960000000000001</v>
      </c>
      <c r="H885" s="184">
        <v>2.8214999999999999</v>
      </c>
      <c r="I885" s="184">
        <v>3.8405999999999998</v>
      </c>
      <c r="J885" s="184">
        <v>5.3193999999999999</v>
      </c>
      <c r="K885" s="184">
        <v>15.1591</v>
      </c>
      <c r="L885" s="184">
        <v>16.7363</v>
      </c>
      <c r="M885" s="184">
        <v>48.479500000000002</v>
      </c>
      <c r="N885" s="184">
        <v>54.122</v>
      </c>
      <c r="O885" s="184">
        <v>15.7012</v>
      </c>
      <c r="P885" s="184">
        <v>14.034700000000001</v>
      </c>
      <c r="Q885" s="184">
        <v>14.841699999999999</v>
      </c>
      <c r="R885" s="184">
        <v>28.956199999999999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44413</v>
      </c>
      <c r="E886" s="184">
        <v>14.82</v>
      </c>
      <c r="F886" s="184">
        <v>0.27060000000000001</v>
      </c>
      <c r="G886" s="184">
        <v>2.3481000000000001</v>
      </c>
      <c r="H886" s="184">
        <v>2.7027000000000001</v>
      </c>
      <c r="I886" s="184">
        <v>2.6316000000000002</v>
      </c>
      <c r="J886" s="184">
        <v>3.3473000000000002</v>
      </c>
      <c r="K886" s="184">
        <v>13.9124</v>
      </c>
      <c r="L886" s="184">
        <v>11.6805</v>
      </c>
      <c r="M886" s="184">
        <v>33.633899999999997</v>
      </c>
      <c r="N886" s="184">
        <v>43.743899999999996</v>
      </c>
      <c r="O886" s="184">
        <v>11.714499999999999</v>
      </c>
      <c r="P886" s="184"/>
      <c r="Q886" s="184">
        <v>11.1614</v>
      </c>
      <c r="R886" s="184">
        <v>24.275500000000001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44413</v>
      </c>
      <c r="E887" s="184">
        <v>13.98</v>
      </c>
      <c r="F887" s="184">
        <v>0.28689999999999999</v>
      </c>
      <c r="G887" s="184">
        <v>2.3426</v>
      </c>
      <c r="H887" s="184">
        <v>2.6432000000000002</v>
      </c>
      <c r="I887" s="184">
        <v>2.5678999999999998</v>
      </c>
      <c r="J887" s="184">
        <v>3.2496</v>
      </c>
      <c r="K887" s="184">
        <v>13.5662</v>
      </c>
      <c r="L887" s="184">
        <v>11.1288</v>
      </c>
      <c r="M887" s="184">
        <v>32.763500000000001</v>
      </c>
      <c r="N887" s="184">
        <v>42.362499999999997</v>
      </c>
      <c r="O887" s="184">
        <v>10.298299999999999</v>
      </c>
      <c r="P887" s="184"/>
      <c r="Q887" s="184">
        <v>9.4304000000000006</v>
      </c>
      <c r="R887" s="184">
        <v>23.101800000000001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44413</v>
      </c>
      <c r="E888" s="184">
        <v>57.08</v>
      </c>
      <c r="F888" s="184">
        <v>-0.41870000000000002</v>
      </c>
      <c r="G888" s="184">
        <v>1.3134999999999999</v>
      </c>
      <c r="H888" s="184">
        <v>1.7468999999999999</v>
      </c>
      <c r="I888" s="184">
        <v>2.1657000000000002</v>
      </c>
      <c r="J888" s="184">
        <v>2.4775999999999998</v>
      </c>
      <c r="K888" s="184">
        <v>13.0297</v>
      </c>
      <c r="L888" s="184">
        <v>8.9520999999999997</v>
      </c>
      <c r="M888" s="184">
        <v>27.810099999999998</v>
      </c>
      <c r="N888" s="184">
        <v>36.9482</v>
      </c>
      <c r="O888" s="184">
        <v>9.9245999999999999</v>
      </c>
      <c r="P888" s="184">
        <v>14.5914</v>
      </c>
      <c r="Q888" s="184">
        <v>12.9861</v>
      </c>
      <c r="R888" s="184">
        <v>26.6723</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44413</v>
      </c>
      <c r="E889" s="184">
        <v>51.05</v>
      </c>
      <c r="F889" s="184">
        <v>-0.40970000000000001</v>
      </c>
      <c r="G889" s="184">
        <v>1.3098000000000001</v>
      </c>
      <c r="H889" s="184">
        <v>1.7135</v>
      </c>
      <c r="I889" s="184">
        <v>2.1204000000000001</v>
      </c>
      <c r="J889" s="184">
        <v>2.3662000000000001</v>
      </c>
      <c r="K889" s="184">
        <v>12.6683</v>
      </c>
      <c r="L889" s="184">
        <v>8.2256</v>
      </c>
      <c r="M889" s="184">
        <v>26.518000000000001</v>
      </c>
      <c r="N889" s="184">
        <v>35.0886</v>
      </c>
      <c r="O889" s="184">
        <v>8.4465000000000003</v>
      </c>
      <c r="P889" s="184">
        <v>12.9109</v>
      </c>
      <c r="Q889" s="184">
        <v>11.166499999999999</v>
      </c>
      <c r="R889" s="184">
        <v>24.9848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44413</v>
      </c>
      <c r="E890" s="184">
        <v>30.651599999999998</v>
      </c>
      <c r="F890" s="184">
        <v>-0.65659999999999996</v>
      </c>
      <c r="G890" s="184">
        <v>0.27939999999999998</v>
      </c>
      <c r="H890" s="184">
        <v>1.258</v>
      </c>
      <c r="I890" s="184">
        <v>3.4670999999999998</v>
      </c>
      <c r="J890" s="184">
        <v>5.32</v>
      </c>
      <c r="K890" s="184">
        <v>17.306899999999999</v>
      </c>
      <c r="L890" s="184">
        <v>17.610800000000001</v>
      </c>
      <c r="M890" s="184">
        <v>44.587800000000001</v>
      </c>
      <c r="N890" s="184">
        <v>61.450800000000001</v>
      </c>
      <c r="O890" s="184">
        <v>25.145299999999999</v>
      </c>
      <c r="P890" s="184">
        <v>19.217099999999999</v>
      </c>
      <c r="Q890" s="184">
        <v>17.992799999999999</v>
      </c>
      <c r="R890" s="184">
        <v>35.567599999999999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44413</v>
      </c>
      <c r="E891" s="184">
        <v>28.142099999999999</v>
      </c>
      <c r="F891" s="184">
        <v>-0.65939999999999999</v>
      </c>
      <c r="G891" s="184">
        <v>0.27010000000000001</v>
      </c>
      <c r="H891" s="184">
        <v>1.236</v>
      </c>
      <c r="I891" s="184">
        <v>3.4222000000000001</v>
      </c>
      <c r="J891" s="184">
        <v>5.2179000000000002</v>
      </c>
      <c r="K891" s="184">
        <v>16.9663</v>
      </c>
      <c r="L891" s="184">
        <v>17.000900000000001</v>
      </c>
      <c r="M891" s="184">
        <v>43.415300000000002</v>
      </c>
      <c r="N891" s="184">
        <v>59.6081</v>
      </c>
      <c r="O891" s="184">
        <v>23.449100000000001</v>
      </c>
      <c r="P891" s="184">
        <v>17.642399999999999</v>
      </c>
      <c r="Q891" s="184">
        <v>16.513400000000001</v>
      </c>
      <c r="R891" s="184">
        <v>33.827500000000001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44413</v>
      </c>
      <c r="E892" s="184">
        <v>14.73</v>
      </c>
      <c r="F892" s="184">
        <v>6.7900000000000002E-2</v>
      </c>
      <c r="G892" s="184">
        <v>0.95960000000000001</v>
      </c>
      <c r="H892" s="184">
        <v>2.0790000000000002</v>
      </c>
      <c r="I892" s="184">
        <v>2.5051999999999999</v>
      </c>
      <c r="J892" s="184">
        <v>5.2142999999999997</v>
      </c>
      <c r="K892" s="184">
        <v>17.3705</v>
      </c>
      <c r="L892" s="184">
        <v>16.167200000000001</v>
      </c>
      <c r="M892" s="184">
        <v>43.567300000000003</v>
      </c>
      <c r="N892" s="184"/>
      <c r="O892" s="184"/>
      <c r="P892" s="184"/>
      <c r="Q892" s="184">
        <v>47.3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44413</v>
      </c>
      <c r="E893" s="184">
        <v>14.5</v>
      </c>
      <c r="F893" s="184">
        <v>6.9000000000000006E-2</v>
      </c>
      <c r="G893" s="184">
        <v>0.97489999999999999</v>
      </c>
      <c r="H893" s="184">
        <v>2.0407999999999999</v>
      </c>
      <c r="I893" s="184">
        <v>2.4011</v>
      </c>
      <c r="J893" s="184">
        <v>4.9964000000000004</v>
      </c>
      <c r="K893" s="184">
        <v>16.747199999999999</v>
      </c>
      <c r="L893" s="184">
        <v>15.1708</v>
      </c>
      <c r="M893" s="184">
        <v>41.601599999999998</v>
      </c>
      <c r="N893" s="184"/>
      <c r="O893" s="184"/>
      <c r="P893" s="184"/>
      <c r="Q893" s="184">
        <v>45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44413</v>
      </c>
      <c r="E894" s="184">
        <v>10.799099999999999</v>
      </c>
      <c r="F894" s="184">
        <v>-0.18490000000000001</v>
      </c>
      <c r="G894" s="184">
        <v>2.1200999999999999</v>
      </c>
      <c r="H894" s="184">
        <v>2.9544999999999999</v>
      </c>
      <c r="I894" s="184">
        <v>1.5898000000000001</v>
      </c>
      <c r="J894" s="184">
        <v>2.3717999999999999</v>
      </c>
      <c r="K894" s="184">
        <v>9.2352000000000007</v>
      </c>
      <c r="L894" s="184">
        <v>3.9994999999999998</v>
      </c>
      <c r="M894" s="184">
        <v>28.670999999999999</v>
      </c>
      <c r="N894" s="184">
        <v>37.1663</v>
      </c>
      <c r="O894" s="184">
        <v>5.3042999999999996</v>
      </c>
      <c r="P894" s="184">
        <v>9.5431000000000008</v>
      </c>
      <c r="Q894" s="184">
        <v>0.57420000000000004</v>
      </c>
      <c r="R894" s="184">
        <v>14.1516</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44413</v>
      </c>
      <c r="E895" s="184">
        <v>12.0481</v>
      </c>
      <c r="F895" s="184">
        <v>-0.18140000000000001</v>
      </c>
      <c r="G895" s="184">
        <v>2.1294</v>
      </c>
      <c r="H895" s="184">
        <v>2.9761000000000002</v>
      </c>
      <c r="I895" s="184">
        <v>1.6323000000000001</v>
      </c>
      <c r="J895" s="184">
        <v>2.4672999999999998</v>
      </c>
      <c r="K895" s="184">
        <v>9.5390999999999995</v>
      </c>
      <c r="L895" s="184">
        <v>4.5678999999999998</v>
      </c>
      <c r="M895" s="184">
        <v>29.734999999999999</v>
      </c>
      <c r="N895" s="184">
        <v>38.723100000000002</v>
      </c>
      <c r="O895" s="184">
        <v>6.9157000000000002</v>
      </c>
      <c r="P895" s="184">
        <v>11.0143</v>
      </c>
      <c r="Q895" s="184">
        <v>14.068199999999999</v>
      </c>
      <c r="R895" s="184">
        <v>15.7906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44413</v>
      </c>
      <c r="E896" s="184">
        <v>15.911</v>
      </c>
      <c r="F896" s="184">
        <v>-3.7699999999999997E-2</v>
      </c>
      <c r="G896" s="184">
        <v>1.0286</v>
      </c>
      <c r="H896" s="184">
        <v>2.8041999999999998</v>
      </c>
      <c r="I896" s="184">
        <v>3.0238</v>
      </c>
      <c r="J896" s="184">
        <v>4.0138999999999996</v>
      </c>
      <c r="K896" s="184">
        <v>15.0886</v>
      </c>
      <c r="L896" s="184">
        <v>15.355600000000001</v>
      </c>
      <c r="M896" s="184">
        <v>42.444000000000003</v>
      </c>
      <c r="N896" s="184">
        <v>53.373800000000003</v>
      </c>
      <c r="O896" s="184"/>
      <c r="P896" s="184"/>
      <c r="Q896" s="184">
        <v>25.322399999999998</v>
      </c>
      <c r="R896" s="184">
        <v>26.0044</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44413</v>
      </c>
      <c r="E897" s="184">
        <v>15.348000000000001</v>
      </c>
      <c r="F897" s="184">
        <v>-4.5600000000000002E-2</v>
      </c>
      <c r="G897" s="184">
        <v>1.0068999999999999</v>
      </c>
      <c r="H897" s="184">
        <v>2.7722000000000002</v>
      </c>
      <c r="I897" s="184">
        <v>2.9514</v>
      </c>
      <c r="J897" s="184">
        <v>3.8641000000000001</v>
      </c>
      <c r="K897" s="184">
        <v>14.605700000000001</v>
      </c>
      <c r="L897" s="184">
        <v>14.3751</v>
      </c>
      <c r="M897" s="184">
        <v>40.613799999999998</v>
      </c>
      <c r="N897" s="184">
        <v>50.736600000000003</v>
      </c>
      <c r="O897" s="184"/>
      <c r="P897" s="184"/>
      <c r="Q897" s="184">
        <v>23.147200000000002</v>
      </c>
      <c r="R897" s="184">
        <v>23.819800000000001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44413</v>
      </c>
      <c r="E898" s="184">
        <v>16.178999999999998</v>
      </c>
      <c r="F898" s="184">
        <v>0.51570000000000005</v>
      </c>
      <c r="G898" s="184">
        <v>0.77229999999999999</v>
      </c>
      <c r="H898" s="184">
        <v>1.3404</v>
      </c>
      <c r="I898" s="184">
        <v>0.97360000000000002</v>
      </c>
      <c r="J898" s="184">
        <v>1.9020999999999999</v>
      </c>
      <c r="K898" s="184">
        <v>11.8338</v>
      </c>
      <c r="L898" s="184">
        <v>18.910799999999998</v>
      </c>
      <c r="M898" s="184">
        <v>33.534199999999998</v>
      </c>
      <c r="N898" s="184">
        <v>42.308</v>
      </c>
      <c r="O898" s="184"/>
      <c r="P898" s="184"/>
      <c r="Q898" s="184">
        <v>19.1142</v>
      </c>
      <c r="R898" s="184">
        <v>25.116199999999999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44413</v>
      </c>
      <c r="E899" s="184">
        <v>15.683999999999999</v>
      </c>
      <c r="F899" s="184">
        <v>0.50619999999999998</v>
      </c>
      <c r="G899" s="184">
        <v>0.7581</v>
      </c>
      <c r="H899" s="184">
        <v>1.3112999999999999</v>
      </c>
      <c r="I899" s="184">
        <v>0.92010000000000003</v>
      </c>
      <c r="J899" s="184">
        <v>1.7912999999999999</v>
      </c>
      <c r="K899" s="184">
        <v>11.4871</v>
      </c>
      <c r="L899" s="184">
        <v>18.200299999999999</v>
      </c>
      <c r="M899" s="184">
        <v>32.354399999999998</v>
      </c>
      <c r="N899" s="184">
        <v>40.638500000000001</v>
      </c>
      <c r="O899" s="184"/>
      <c r="P899" s="184"/>
      <c r="Q899" s="184">
        <v>17.776199999999999</v>
      </c>
      <c r="R899" s="184">
        <v>23.6751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44413</v>
      </c>
      <c r="E900" s="184">
        <v>14.412599999999999</v>
      </c>
      <c r="F900" s="184">
        <v>-4.65E-2</v>
      </c>
      <c r="G900" s="184">
        <v>1.4742999999999999</v>
      </c>
      <c r="H900" s="184">
        <v>2.4809000000000001</v>
      </c>
      <c r="I900" s="184">
        <v>3.3776000000000002</v>
      </c>
      <c r="J900" s="184">
        <v>4.4671000000000003</v>
      </c>
      <c r="K900" s="184">
        <v>15.897</v>
      </c>
      <c r="L900" s="184">
        <v>22.2318</v>
      </c>
      <c r="M900" s="184"/>
      <c r="N900" s="184"/>
      <c r="O900" s="184"/>
      <c r="P900" s="184"/>
      <c r="Q900" s="184">
        <v>44.125999999999998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44413</v>
      </c>
      <c r="E901" s="184">
        <v>14.194699999999999</v>
      </c>
      <c r="F901" s="184">
        <v>-5.28E-2</v>
      </c>
      <c r="G901" s="184">
        <v>1.4574</v>
      </c>
      <c r="H901" s="184">
        <v>2.4415</v>
      </c>
      <c r="I901" s="184">
        <v>3.2965</v>
      </c>
      <c r="J901" s="184">
        <v>4.2808000000000002</v>
      </c>
      <c r="K901" s="184">
        <v>15.2897</v>
      </c>
      <c r="L901" s="184">
        <v>20.9666</v>
      </c>
      <c r="M901" s="184"/>
      <c r="N901" s="184"/>
      <c r="O901" s="184"/>
      <c r="P901" s="184"/>
      <c r="Q901" s="184">
        <v>41.947000000000003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44413</v>
      </c>
      <c r="E902" s="184">
        <v>18.907</v>
      </c>
      <c r="F902" s="184">
        <v>-0.1321</v>
      </c>
      <c r="G902" s="184">
        <v>1.0475000000000001</v>
      </c>
      <c r="H902" s="184">
        <v>1.5195000000000001</v>
      </c>
      <c r="I902" s="184">
        <v>1.8476999999999999</v>
      </c>
      <c r="J902" s="184">
        <v>4.2685000000000004</v>
      </c>
      <c r="K902" s="184">
        <v>16.782</v>
      </c>
      <c r="L902" s="184">
        <v>18.9344</v>
      </c>
      <c r="M902" s="184">
        <v>45.561599999999999</v>
      </c>
      <c r="N902" s="184">
        <v>62.097099999999998</v>
      </c>
      <c r="O902" s="184"/>
      <c r="P902" s="184"/>
      <c r="Q902" s="184">
        <v>33.057200000000002</v>
      </c>
      <c r="R902" s="184">
        <v>36.3645</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44413</v>
      </c>
      <c r="E903" s="184">
        <v>18.239999999999998</v>
      </c>
      <c r="F903" s="184">
        <v>-0.13139999999999999</v>
      </c>
      <c r="G903" s="184">
        <v>1.0358000000000001</v>
      </c>
      <c r="H903" s="184">
        <v>1.4912000000000001</v>
      </c>
      <c r="I903" s="184">
        <v>1.7914000000000001</v>
      </c>
      <c r="J903" s="184">
        <v>4.1452999999999998</v>
      </c>
      <c r="K903" s="184">
        <v>16.363600000000002</v>
      </c>
      <c r="L903" s="184">
        <v>18.058299999999999</v>
      </c>
      <c r="M903" s="184">
        <v>43.927999999999997</v>
      </c>
      <c r="N903" s="184">
        <v>59.649900000000002</v>
      </c>
      <c r="O903" s="184"/>
      <c r="P903" s="184"/>
      <c r="Q903" s="184">
        <v>30.9315</v>
      </c>
      <c r="R903" s="184">
        <v>34.211599999999997</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44413</v>
      </c>
      <c r="E904" s="184">
        <v>36.247900000000001</v>
      </c>
      <c r="F904" s="184">
        <v>6.0999999999999999E-2</v>
      </c>
      <c r="G904" s="184">
        <v>1.2887</v>
      </c>
      <c r="H904" s="184">
        <v>3.7004999999999999</v>
      </c>
      <c r="I904" s="184">
        <v>3.5870000000000002</v>
      </c>
      <c r="J904" s="184">
        <v>2.4094000000000002</v>
      </c>
      <c r="K904" s="184">
        <v>10.842700000000001</v>
      </c>
      <c r="L904" s="184">
        <v>8.2265999999999995</v>
      </c>
      <c r="M904" s="184">
        <v>30.504999999999999</v>
      </c>
      <c r="N904" s="184">
        <v>43.289900000000003</v>
      </c>
      <c r="O904" s="184">
        <v>14.6897</v>
      </c>
      <c r="P904" s="184">
        <v>15.618399999999999</v>
      </c>
      <c r="Q904" s="184">
        <v>16.925799999999999</v>
      </c>
      <c r="R904" s="184">
        <v>27.086600000000001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44413</v>
      </c>
      <c r="E905" s="184">
        <v>32.463999999999999</v>
      </c>
      <c r="F905" s="184">
        <v>5.7599999999999998E-2</v>
      </c>
      <c r="G905" s="184">
        <v>1.2785</v>
      </c>
      <c r="H905" s="184">
        <v>3.6755</v>
      </c>
      <c r="I905" s="184">
        <v>3.5369000000000002</v>
      </c>
      <c r="J905" s="184">
        <v>2.2997000000000001</v>
      </c>
      <c r="K905" s="184">
        <v>10.498100000000001</v>
      </c>
      <c r="L905" s="184">
        <v>7.5861000000000001</v>
      </c>
      <c r="M905" s="184">
        <v>29.357700000000001</v>
      </c>
      <c r="N905" s="184">
        <v>41.5608</v>
      </c>
      <c r="O905" s="184">
        <v>13.3063</v>
      </c>
      <c r="P905" s="184">
        <v>14.148099999999999</v>
      </c>
      <c r="Q905" s="184">
        <v>15.370900000000001</v>
      </c>
      <c r="R905" s="184">
        <v>25.5305</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44413</v>
      </c>
      <c r="E906" s="184">
        <v>72.536299999999997</v>
      </c>
      <c r="F906" s="184">
        <v>1.0800000000000001E-2</v>
      </c>
      <c r="G906" s="184">
        <v>1.593</v>
      </c>
      <c r="H906" s="184">
        <v>2.4485999999999999</v>
      </c>
      <c r="I906" s="184">
        <v>4.0114999999999998</v>
      </c>
      <c r="J906" s="184">
        <v>3.8948999999999998</v>
      </c>
      <c r="K906" s="184">
        <v>13.861700000000001</v>
      </c>
      <c r="L906" s="184">
        <v>15.839700000000001</v>
      </c>
      <c r="M906" s="184">
        <v>55.611199999999997</v>
      </c>
      <c r="N906" s="184">
        <v>69.818600000000004</v>
      </c>
      <c r="O906" s="184">
        <v>14.9057</v>
      </c>
      <c r="P906" s="184">
        <v>14.2958</v>
      </c>
      <c r="Q906" s="184">
        <v>14.515599999999999</v>
      </c>
      <c r="R906" s="184">
        <v>30.332899999999999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44413</v>
      </c>
      <c r="E907" s="184">
        <v>77.652199999999993</v>
      </c>
      <c r="F907" s="184">
        <v>1.26E-2</v>
      </c>
      <c r="G907" s="184">
        <v>1.5986</v>
      </c>
      <c r="H907" s="184">
        <v>2.4615</v>
      </c>
      <c r="I907" s="184">
        <v>4.0373000000000001</v>
      </c>
      <c r="J907" s="184">
        <v>3.9533</v>
      </c>
      <c r="K907" s="184">
        <v>14.0579</v>
      </c>
      <c r="L907" s="184">
        <v>16.223400000000002</v>
      </c>
      <c r="M907" s="184">
        <v>56.404499999999999</v>
      </c>
      <c r="N907" s="184">
        <v>70.968900000000005</v>
      </c>
      <c r="O907" s="184">
        <v>15.6877</v>
      </c>
      <c r="P907" s="184">
        <v>15.2372</v>
      </c>
      <c r="Q907" s="184">
        <v>19.0928</v>
      </c>
      <c r="R907" s="184">
        <v>31.2057</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44413</v>
      </c>
      <c r="E908" s="184">
        <v>103.68</v>
      </c>
      <c r="F908" s="184">
        <v>-8.6699999999999999E-2</v>
      </c>
      <c r="G908" s="184">
        <v>1.3985000000000001</v>
      </c>
      <c r="H908" s="184">
        <v>2.4910999999999999</v>
      </c>
      <c r="I908" s="184">
        <v>2.9081999999999999</v>
      </c>
      <c r="J908" s="184">
        <v>3.2772000000000001</v>
      </c>
      <c r="K908" s="184">
        <v>13.7341</v>
      </c>
      <c r="L908" s="184">
        <v>16.402799999999999</v>
      </c>
      <c r="M908" s="184">
        <v>46.110500000000002</v>
      </c>
      <c r="N908" s="184">
        <v>56.285800000000002</v>
      </c>
      <c r="O908" s="184">
        <v>17.473800000000001</v>
      </c>
      <c r="P908" s="184">
        <v>15.693899999999999</v>
      </c>
      <c r="Q908" s="184">
        <v>16.016400000000001</v>
      </c>
      <c r="R908" s="184">
        <v>31.546600000000002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44413</v>
      </c>
      <c r="E909" s="184">
        <v>110.23</v>
      </c>
      <c r="F909" s="184">
        <v>-7.2499999999999995E-2</v>
      </c>
      <c r="G909" s="184">
        <v>1.4169</v>
      </c>
      <c r="H909" s="184">
        <v>2.5205000000000002</v>
      </c>
      <c r="I909" s="184">
        <v>2.9512999999999998</v>
      </c>
      <c r="J909" s="184">
        <v>3.3664999999999998</v>
      </c>
      <c r="K909" s="184">
        <v>14.0153</v>
      </c>
      <c r="L909" s="184">
        <v>16.942499999999999</v>
      </c>
      <c r="M909" s="184">
        <v>47.149900000000002</v>
      </c>
      <c r="N909" s="184">
        <v>57.719299999999997</v>
      </c>
      <c r="O909" s="184">
        <v>18.399799999999999</v>
      </c>
      <c r="P909" s="184">
        <v>16.588100000000001</v>
      </c>
      <c r="Q909" s="184">
        <v>15.8955</v>
      </c>
      <c r="R909" s="184">
        <v>32.614400000000003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44413</v>
      </c>
      <c r="E910" s="184">
        <v>52.842199999999998</v>
      </c>
      <c r="F910" s="184">
        <v>-0.49540000000000001</v>
      </c>
      <c r="G910" s="184">
        <v>9.4899999999999998E-2</v>
      </c>
      <c r="H910" s="184">
        <v>1.9852000000000001</v>
      </c>
      <c r="I910" s="184">
        <v>4.4897</v>
      </c>
      <c r="J910" s="184">
        <v>5.79</v>
      </c>
      <c r="K910" s="184">
        <v>9.8149999999999995</v>
      </c>
      <c r="L910" s="184">
        <v>26.654900000000001</v>
      </c>
      <c r="M910" s="184">
        <v>55.6494</v>
      </c>
      <c r="N910" s="184">
        <v>65.704599999999999</v>
      </c>
      <c r="O910" s="184">
        <v>17.269100000000002</v>
      </c>
      <c r="P910" s="184">
        <v>16.2257</v>
      </c>
      <c r="Q910" s="184">
        <v>13.6402</v>
      </c>
      <c r="R910" s="184">
        <v>33.71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44413</v>
      </c>
      <c r="E911" s="184">
        <v>54.761099999999999</v>
      </c>
      <c r="F911" s="184">
        <v>-0.48920000000000002</v>
      </c>
      <c r="G911" s="184">
        <v>0.11260000000000001</v>
      </c>
      <c r="H911" s="184">
        <v>2.0263</v>
      </c>
      <c r="I911" s="184">
        <v>4.5091000000000001</v>
      </c>
      <c r="J911" s="184">
        <v>5.9146999999999998</v>
      </c>
      <c r="K911" s="184">
        <v>10.496600000000001</v>
      </c>
      <c r="L911" s="184">
        <v>28.088899999999999</v>
      </c>
      <c r="M911" s="184">
        <v>58.160699999999999</v>
      </c>
      <c r="N911" s="184">
        <v>69.126400000000004</v>
      </c>
      <c r="O911" s="184">
        <v>18.945599999999999</v>
      </c>
      <c r="P911" s="184">
        <v>17.3048</v>
      </c>
      <c r="Q911" s="184">
        <v>18.666699999999999</v>
      </c>
      <c r="R911" s="184">
        <v>36.084699999999998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44413</v>
      </c>
      <c r="E912" s="184">
        <v>237.517</v>
      </c>
      <c r="F912" s="184">
        <v>0.35570000000000002</v>
      </c>
      <c r="G912" s="184">
        <v>1.1930000000000001</v>
      </c>
      <c r="H912" s="184">
        <v>1.9316</v>
      </c>
      <c r="I912" s="184">
        <v>1.3414999999999999</v>
      </c>
      <c r="J912" s="184">
        <v>2.5101</v>
      </c>
      <c r="K912" s="184">
        <v>14.9779</v>
      </c>
      <c r="L912" s="184">
        <v>18.6281</v>
      </c>
      <c r="M912" s="184">
        <v>44.547499999999999</v>
      </c>
      <c r="N912" s="184">
        <v>56.198900000000002</v>
      </c>
      <c r="O912" s="184">
        <v>17.853000000000002</v>
      </c>
      <c r="P912" s="184">
        <v>17.9374</v>
      </c>
      <c r="Q912" s="184">
        <v>17.027899999999999</v>
      </c>
      <c r="R912" s="184">
        <v>28.741199999999999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44413</v>
      </c>
      <c r="E913" s="184">
        <v>219.35069999999999</v>
      </c>
      <c r="F913" s="184">
        <v>0.35299999999999998</v>
      </c>
      <c r="G913" s="184">
        <v>1.1847000000000001</v>
      </c>
      <c r="H913" s="184">
        <v>1.911</v>
      </c>
      <c r="I913" s="184">
        <v>1.3</v>
      </c>
      <c r="J913" s="184">
        <v>2.4184999999999999</v>
      </c>
      <c r="K913" s="184">
        <v>14.670500000000001</v>
      </c>
      <c r="L913" s="184">
        <v>17.993300000000001</v>
      </c>
      <c r="M913" s="184">
        <v>43.377499999999998</v>
      </c>
      <c r="N913" s="184">
        <v>54.554900000000004</v>
      </c>
      <c r="O913" s="184">
        <v>16.657599999999999</v>
      </c>
      <c r="P913" s="184">
        <v>16.780200000000001</v>
      </c>
      <c r="Q913" s="184">
        <v>20.1433</v>
      </c>
      <c r="R913" s="184">
        <v>27.387799999999999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44413</v>
      </c>
      <c r="E914" s="184">
        <v>256.48919999999998</v>
      </c>
      <c r="F914" s="184">
        <v>-2.4E-2</v>
      </c>
      <c r="G914" s="184">
        <v>1.7402</v>
      </c>
      <c r="H914" s="184">
        <v>2.9834999999999998</v>
      </c>
      <c r="I914" s="184">
        <v>3.5912000000000002</v>
      </c>
      <c r="J914" s="184">
        <v>3.9944999999999999</v>
      </c>
      <c r="K914" s="184">
        <v>13.008100000000001</v>
      </c>
      <c r="L914" s="184">
        <v>10.4598</v>
      </c>
      <c r="M914" s="184">
        <v>35.156599999999997</v>
      </c>
      <c r="N914" s="184">
        <v>44.7727</v>
      </c>
      <c r="O914" s="184">
        <v>12.9963</v>
      </c>
      <c r="P914" s="184">
        <v>14.534599999999999</v>
      </c>
      <c r="Q914" s="184">
        <v>18.588899999999999</v>
      </c>
      <c r="R914" s="184">
        <v>21.5181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44413</v>
      </c>
      <c r="E915" s="184">
        <v>273.40640000000002</v>
      </c>
      <c r="F915" s="184">
        <v>-2.1299999999999999E-2</v>
      </c>
      <c r="G915" s="184">
        <v>1.7485999999999999</v>
      </c>
      <c r="H915" s="184">
        <v>3.0030000000000001</v>
      </c>
      <c r="I915" s="184">
        <v>3.6301999999999999</v>
      </c>
      <c r="J915" s="184">
        <v>4.0822000000000003</v>
      </c>
      <c r="K915" s="184">
        <v>13.2889</v>
      </c>
      <c r="L915" s="184">
        <v>10.994199999999999</v>
      </c>
      <c r="M915" s="184">
        <v>36.142200000000003</v>
      </c>
      <c r="N915" s="184">
        <v>46.197000000000003</v>
      </c>
      <c r="O915" s="184">
        <v>14.053699999999999</v>
      </c>
      <c r="P915" s="184">
        <v>15.654999999999999</v>
      </c>
      <c r="Q915" s="184">
        <v>13.5985</v>
      </c>
      <c r="R915" s="184">
        <v>22.617999999999999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44413</v>
      </c>
      <c r="E916" s="184">
        <v>14.832000000000001</v>
      </c>
      <c r="F916" s="184">
        <v>4.1099999999999998E-2</v>
      </c>
      <c r="G916" s="184">
        <v>1.7654000000000001</v>
      </c>
      <c r="H916" s="184">
        <v>2.9407000000000001</v>
      </c>
      <c r="I916" s="184">
        <v>4.4301000000000004</v>
      </c>
      <c r="J916" s="184">
        <v>6.3813000000000004</v>
      </c>
      <c r="K916" s="184">
        <v>17.265699999999999</v>
      </c>
      <c r="L916" s="184">
        <v>17.2379</v>
      </c>
      <c r="M916" s="184">
        <v>47.107799999999997</v>
      </c>
      <c r="N916" s="184">
        <v>60.2333</v>
      </c>
      <c r="O916" s="184"/>
      <c r="P916" s="184"/>
      <c r="Q916" s="184">
        <v>26.650600000000001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44413</v>
      </c>
      <c r="E917" s="184">
        <v>14.3658</v>
      </c>
      <c r="F917" s="184">
        <v>3.6900000000000002E-2</v>
      </c>
      <c r="G917" s="184">
        <v>1.7502</v>
      </c>
      <c r="H917" s="184">
        <v>2.9068999999999998</v>
      </c>
      <c r="I917" s="184">
        <v>4.3616999999999999</v>
      </c>
      <c r="J917" s="184">
        <v>6.2260999999999997</v>
      </c>
      <c r="K917" s="184">
        <v>16.8369</v>
      </c>
      <c r="L917" s="184">
        <v>16.304400000000001</v>
      </c>
      <c r="M917" s="184">
        <v>45.263199999999998</v>
      </c>
      <c r="N917" s="184">
        <v>57.5837</v>
      </c>
      <c r="O917" s="184"/>
      <c r="P917" s="184"/>
      <c r="Q917" s="184">
        <v>24.249500000000001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44413</v>
      </c>
      <c r="E918" s="184">
        <v>17.32</v>
      </c>
      <c r="F918" s="184">
        <v>0.63919999999999999</v>
      </c>
      <c r="G918" s="184">
        <v>1.6432</v>
      </c>
      <c r="H918" s="184">
        <v>2.7284000000000002</v>
      </c>
      <c r="I918" s="184">
        <v>2.2431999999999999</v>
      </c>
      <c r="J918" s="184">
        <v>4.5263</v>
      </c>
      <c r="K918" s="184">
        <v>15.8528</v>
      </c>
      <c r="L918" s="184">
        <v>17.503399999999999</v>
      </c>
      <c r="M918" s="184">
        <v>41.619</v>
      </c>
      <c r="N918" s="184">
        <v>55.895600000000002</v>
      </c>
      <c r="O918" s="184"/>
      <c r="P918" s="184"/>
      <c r="Q918" s="184">
        <v>31.556000000000001</v>
      </c>
      <c r="R918" s="184">
        <v>31.556000000000001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44413</v>
      </c>
      <c r="E919" s="184">
        <v>17.010000000000002</v>
      </c>
      <c r="F919" s="184">
        <v>0.65090000000000003</v>
      </c>
      <c r="G919" s="184">
        <v>1.6129</v>
      </c>
      <c r="H919" s="184">
        <v>2.7174</v>
      </c>
      <c r="I919" s="184">
        <v>2.1621999999999999</v>
      </c>
      <c r="J919" s="184">
        <v>4.4199000000000002</v>
      </c>
      <c r="K919" s="184">
        <v>15.6356</v>
      </c>
      <c r="L919" s="184">
        <v>17.148800000000001</v>
      </c>
      <c r="M919" s="184">
        <v>40.811300000000003</v>
      </c>
      <c r="N919" s="184">
        <v>54.495899999999999</v>
      </c>
      <c r="O919" s="184"/>
      <c r="P919" s="184"/>
      <c r="Q919" s="184">
        <v>30.375</v>
      </c>
      <c r="R919" s="184">
        <v>30.375</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-3.0052000000000002E-2</v>
      </c>
      <c r="G920" s="186">
        <v>1.306538</v>
      </c>
      <c r="H920" s="186">
        <v>2.3154940000000006</v>
      </c>
      <c r="I920" s="186">
        <v>2.8276340000000011</v>
      </c>
      <c r="J920" s="186">
        <v>3.8506139999999998</v>
      </c>
      <c r="K920" s="186">
        <v>14.092746000000002</v>
      </c>
      <c r="L920" s="186">
        <v>14.866529999999996</v>
      </c>
      <c r="M920" s="186">
        <v>41.239264583333345</v>
      </c>
      <c r="N920" s="186">
        <v>52.605080434782614</v>
      </c>
      <c r="O920" s="186">
        <v>14.268955882352945</v>
      </c>
      <c r="P920" s="186">
        <v>14.675256666666664</v>
      </c>
      <c r="Q920" s="186">
        <v>20.628015999999999</v>
      </c>
      <c r="R920" s="186">
        <v>26.98738095238096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-2.265E-2</v>
      </c>
      <c r="G921" s="186">
        <v>1.2835999999999999</v>
      </c>
      <c r="H921" s="186">
        <v>2.4450500000000002</v>
      </c>
      <c r="I921" s="186">
        <v>2.8997000000000002</v>
      </c>
      <c r="J921" s="186">
        <v>3.9125999999999999</v>
      </c>
      <c r="K921" s="186">
        <v>14.3492</v>
      </c>
      <c r="L921" s="186">
        <v>15.988300000000001</v>
      </c>
      <c r="M921" s="186">
        <v>41.206450000000004</v>
      </c>
      <c r="N921" s="186">
        <v>52.551050000000004</v>
      </c>
      <c r="O921" s="186">
        <v>14.2782</v>
      </c>
      <c r="P921" s="186">
        <v>14.562999999999999</v>
      </c>
      <c r="Q921" s="186">
        <v>16.976849999999999</v>
      </c>
      <c r="R921" s="186">
        <v>26.675599999999999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44413</v>
      </c>
      <c r="E924" s="184">
        <v>17.887699999999999</v>
      </c>
      <c r="F924" s="184">
        <v>-22.839400000000001</v>
      </c>
      <c r="G924" s="184">
        <v>-4.3514999999999997</v>
      </c>
      <c r="H924" s="184">
        <v>1.9830000000000001</v>
      </c>
      <c r="I924" s="184">
        <v>-7.8613</v>
      </c>
      <c r="J924" s="184">
        <v>-12.271800000000001</v>
      </c>
      <c r="K924" s="184">
        <v>-3.3123</v>
      </c>
      <c r="L924" s="184">
        <v>2.5133999999999999</v>
      </c>
      <c r="M924" s="184">
        <v>1.1762999999999999</v>
      </c>
      <c r="N924" s="184">
        <v>1.9068000000000001</v>
      </c>
      <c r="O924" s="184">
        <v>9.5905000000000005</v>
      </c>
      <c r="P924" s="184">
        <v>7.6733000000000002</v>
      </c>
      <c r="Q924" s="184">
        <v>8.8427000000000007</v>
      </c>
      <c r="R924" s="184">
        <v>6.2497999999999996</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44413</v>
      </c>
      <c r="E925" s="184">
        <v>17.601600000000001</v>
      </c>
      <c r="F925" s="184">
        <v>-23.003299999999999</v>
      </c>
      <c r="G925" s="184">
        <v>-4.5603999999999996</v>
      </c>
      <c r="H925" s="184">
        <v>1.778</v>
      </c>
      <c r="I925" s="184">
        <v>-8.077</v>
      </c>
      <c r="J925" s="184">
        <v>-12.4757</v>
      </c>
      <c r="K925" s="184">
        <v>-3.5207999999999999</v>
      </c>
      <c r="L925" s="184">
        <v>2.2989000000000002</v>
      </c>
      <c r="M925" s="184">
        <v>0.96550000000000002</v>
      </c>
      <c r="N925" s="184">
        <v>1.6969000000000001</v>
      </c>
      <c r="O925" s="184">
        <v>9.3489000000000004</v>
      </c>
      <c r="P925" s="184">
        <v>7.4264000000000001</v>
      </c>
      <c r="Q925" s="184">
        <v>8.5873000000000008</v>
      </c>
      <c r="R925" s="184">
        <v>6.0269000000000004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44413</v>
      </c>
      <c r="E926" s="184">
        <v>19.3264</v>
      </c>
      <c r="F926" s="184">
        <v>14.1701</v>
      </c>
      <c r="G926" s="184">
        <v>12.0991</v>
      </c>
      <c r="H926" s="184">
        <v>13.823399999999999</v>
      </c>
      <c r="I926" s="184">
        <v>3.2010999999999998</v>
      </c>
      <c r="J926" s="184">
        <v>5.0784000000000002</v>
      </c>
      <c r="K926" s="184">
        <v>4.2388000000000003</v>
      </c>
      <c r="L926" s="184">
        <v>4.5932000000000004</v>
      </c>
      <c r="M926" s="184">
        <v>2.3776999999999999</v>
      </c>
      <c r="N926" s="184">
        <v>3.4708999999999999</v>
      </c>
      <c r="O926" s="184">
        <v>11.214600000000001</v>
      </c>
      <c r="P926" s="184">
        <v>9.0070999999999994</v>
      </c>
      <c r="Q926" s="184">
        <v>10.017799999999999</v>
      </c>
      <c r="R926" s="184">
        <v>8.0344999999999995</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44413</v>
      </c>
      <c r="E927" s="184">
        <v>19.636199999999999</v>
      </c>
      <c r="F927" s="184">
        <v>14.5045</v>
      </c>
      <c r="G927" s="184">
        <v>12.2805</v>
      </c>
      <c r="H927" s="184">
        <v>14.0052</v>
      </c>
      <c r="I927" s="184">
        <v>3.3767999999999998</v>
      </c>
      <c r="J927" s="184">
        <v>5.2398999999999996</v>
      </c>
      <c r="K927" s="184">
        <v>4.4024000000000001</v>
      </c>
      <c r="L927" s="184">
        <v>4.7576999999999998</v>
      </c>
      <c r="M927" s="184">
        <v>2.5407999999999999</v>
      </c>
      <c r="N927" s="184">
        <v>3.637</v>
      </c>
      <c r="O927" s="184">
        <v>11.423</v>
      </c>
      <c r="P927" s="184">
        <v>9.2134999999999998</v>
      </c>
      <c r="Q927" s="184">
        <v>10.271599999999999</v>
      </c>
      <c r="R927" s="184">
        <v>8.2147000000000006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44413</v>
      </c>
      <c r="E928" s="184">
        <v>36.458300000000001</v>
      </c>
      <c r="F928" s="184">
        <v>21.3368</v>
      </c>
      <c r="G928" s="184">
        <v>17.545300000000001</v>
      </c>
      <c r="H928" s="184">
        <v>17.795100000000001</v>
      </c>
      <c r="I928" s="184">
        <v>5.2594000000000003</v>
      </c>
      <c r="J928" s="184">
        <v>5.2778999999999998</v>
      </c>
      <c r="K928" s="184">
        <v>3.6215999999999999</v>
      </c>
      <c r="L928" s="184">
        <v>3.9218000000000002</v>
      </c>
      <c r="M928" s="184">
        <v>1.8693</v>
      </c>
      <c r="N928" s="184">
        <v>2.6150000000000002</v>
      </c>
      <c r="O928" s="184">
        <v>11.945499999999999</v>
      </c>
      <c r="P928" s="184">
        <v>9.9718</v>
      </c>
      <c r="Q928" s="184">
        <v>10.275</v>
      </c>
      <c r="R928" s="184">
        <v>7.8554000000000004</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44413</v>
      </c>
      <c r="E929" s="184">
        <v>36.115099999999998</v>
      </c>
      <c r="F929" s="184">
        <v>21.2362</v>
      </c>
      <c r="G929" s="184">
        <v>17.408200000000001</v>
      </c>
      <c r="H929" s="184">
        <v>17.659500000000001</v>
      </c>
      <c r="I929" s="184">
        <v>5.1283000000000003</v>
      </c>
      <c r="J929" s="184">
        <v>5.1474000000000002</v>
      </c>
      <c r="K929" s="184">
        <v>3.4908999999999999</v>
      </c>
      <c r="L929" s="184">
        <v>3.7898000000000001</v>
      </c>
      <c r="M929" s="184">
        <v>1.7378</v>
      </c>
      <c r="N929" s="184">
        <v>2.4821</v>
      </c>
      <c r="O929" s="184">
        <v>11.8058</v>
      </c>
      <c r="P929" s="184">
        <v>9.8469999999999995</v>
      </c>
      <c r="Q929" s="184">
        <v>6.8352000000000004</v>
      </c>
      <c r="R929" s="184">
        <v>7.7129000000000003</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44413</v>
      </c>
      <c r="E930" s="184">
        <v>50.171399999999998</v>
      </c>
      <c r="F930" s="184">
        <v>13.318199999999999</v>
      </c>
      <c r="G930" s="184">
        <v>14.4217</v>
      </c>
      <c r="H930" s="184">
        <v>15.2912</v>
      </c>
      <c r="I930" s="184">
        <v>11.513999999999999</v>
      </c>
      <c r="J930" s="184">
        <v>7.6150000000000002</v>
      </c>
      <c r="K930" s="184">
        <v>3.8887999999999998</v>
      </c>
      <c r="L930" s="184">
        <v>4.1078000000000001</v>
      </c>
      <c r="M930" s="184">
        <v>1.911</v>
      </c>
      <c r="N930" s="184">
        <v>2.7749000000000001</v>
      </c>
      <c r="O930" s="184">
        <v>9.8726000000000003</v>
      </c>
      <c r="P930" s="184">
        <v>9.1568000000000005</v>
      </c>
      <c r="Q930" s="184">
        <v>8.1340000000000003</v>
      </c>
      <c r="R930" s="184">
        <v>6.7331000000000003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44413</v>
      </c>
      <c r="E931" s="184">
        <v>51.521999999999998</v>
      </c>
      <c r="F931" s="184">
        <v>13.606999999999999</v>
      </c>
      <c r="G931" s="184">
        <v>14.753299999999999</v>
      </c>
      <c r="H931" s="184">
        <v>15.601800000000001</v>
      </c>
      <c r="I931" s="184">
        <v>11.8286</v>
      </c>
      <c r="J931" s="184">
        <v>7.9280999999999997</v>
      </c>
      <c r="K931" s="184">
        <v>4.2023000000000001</v>
      </c>
      <c r="L931" s="184">
        <v>4.4238999999999997</v>
      </c>
      <c r="M931" s="184">
        <v>2.2252999999999998</v>
      </c>
      <c r="N931" s="184">
        <v>3.0929000000000002</v>
      </c>
      <c r="O931" s="184">
        <v>10.2164</v>
      </c>
      <c r="P931" s="184">
        <v>9.5112000000000005</v>
      </c>
      <c r="Q931" s="184">
        <v>9.9827999999999992</v>
      </c>
      <c r="R931" s="184">
        <v>7.0583999999999998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6.5412624999999993</v>
      </c>
      <c r="G932" s="186">
        <v>9.9495249999999995</v>
      </c>
      <c r="H932" s="186">
        <v>12.242149999999999</v>
      </c>
      <c r="I932" s="186">
        <v>3.0462375000000002</v>
      </c>
      <c r="J932" s="186">
        <v>1.4423999999999997</v>
      </c>
      <c r="K932" s="186">
        <v>2.1264625000000001</v>
      </c>
      <c r="L932" s="186">
        <v>3.8008125000000001</v>
      </c>
      <c r="M932" s="186">
        <v>1.8504624999999999</v>
      </c>
      <c r="N932" s="186">
        <v>2.7095625000000001</v>
      </c>
      <c r="O932" s="186">
        <v>10.677162500000001</v>
      </c>
      <c r="P932" s="186">
        <v>8.9758875000000007</v>
      </c>
      <c r="Q932" s="186">
        <v>9.1182999999999996</v>
      </c>
      <c r="R932" s="186">
        <v>7.2357125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13.888549999999999</v>
      </c>
      <c r="G933" s="186">
        <v>13.351099999999999</v>
      </c>
      <c r="H933" s="186">
        <v>14.648199999999999</v>
      </c>
      <c r="I933" s="186">
        <v>4.2525500000000003</v>
      </c>
      <c r="J933" s="186">
        <v>5.1936499999999999</v>
      </c>
      <c r="K933" s="186">
        <v>3.7551999999999999</v>
      </c>
      <c r="L933" s="186">
        <v>4.0148000000000001</v>
      </c>
      <c r="M933" s="186">
        <v>1.89015</v>
      </c>
      <c r="N933" s="186">
        <v>2.6949500000000004</v>
      </c>
      <c r="O933" s="186">
        <v>10.7155</v>
      </c>
      <c r="P933" s="186">
        <v>9.1851500000000001</v>
      </c>
      <c r="Q933" s="186">
        <v>9.4127499999999991</v>
      </c>
      <c r="R933" s="186">
        <v>7.38565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44413</v>
      </c>
      <c r="E936" s="184">
        <v>4388.0666000000001</v>
      </c>
      <c r="F936" s="184">
        <v>27.328499999999998</v>
      </c>
      <c r="G936" s="184">
        <v>1.0752999999999999</v>
      </c>
      <c r="H936" s="184">
        <v>-20.969200000000001</v>
      </c>
      <c r="I936" s="184">
        <v>14.691700000000001</v>
      </c>
      <c r="J936" s="184">
        <v>14.1159</v>
      </c>
      <c r="K936" s="184">
        <v>8.5578000000000003</v>
      </c>
      <c r="L936" s="184">
        <v>3.2646999999999999</v>
      </c>
      <c r="M936" s="184">
        <v>-9.4055</v>
      </c>
      <c r="N936" s="184">
        <v>-13.210800000000001</v>
      </c>
      <c r="O936" s="184">
        <v>16.803599999999999</v>
      </c>
      <c r="P936" s="184">
        <v>7.1158000000000001</v>
      </c>
      <c r="Q936" s="184">
        <v>6.8404999999999996</v>
      </c>
      <c r="R936" s="184">
        <v>13.2004</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44413</v>
      </c>
      <c r="E937" s="184">
        <v>14.795500000000001</v>
      </c>
      <c r="F937" s="184">
        <v>-90.559100000000001</v>
      </c>
      <c r="G937" s="184">
        <v>-16.014199999999999</v>
      </c>
      <c r="H937" s="184">
        <v>-7.9526000000000003</v>
      </c>
      <c r="I937" s="184">
        <v>22.823699999999999</v>
      </c>
      <c r="J937" s="184">
        <v>7.8669000000000002</v>
      </c>
      <c r="K937" s="184">
        <v>11.898300000000001</v>
      </c>
      <c r="L937" s="184">
        <v>2.7814999999999999</v>
      </c>
      <c r="M937" s="184">
        <v>-9.1583000000000006</v>
      </c>
      <c r="N937" s="184">
        <v>-13.3377</v>
      </c>
      <c r="O937" s="184">
        <v>15.760300000000001</v>
      </c>
      <c r="P937" s="184">
        <v>7.3777999999999997</v>
      </c>
      <c r="Q937" s="184">
        <v>4.2630999999999997</v>
      </c>
      <c r="R937" s="184">
        <v>13.7919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44413</v>
      </c>
      <c r="E938" s="184">
        <v>15.165699999999999</v>
      </c>
      <c r="F938" s="184">
        <v>-90.0304</v>
      </c>
      <c r="G938" s="184">
        <v>-15.543699999999999</v>
      </c>
      <c r="H938" s="184">
        <v>-7.4844999999999997</v>
      </c>
      <c r="I938" s="184">
        <v>23.276399999999999</v>
      </c>
      <c r="J938" s="184">
        <v>8.3268000000000004</v>
      </c>
      <c r="K938" s="184">
        <v>12.3462</v>
      </c>
      <c r="L938" s="184">
        <v>3.2343000000000002</v>
      </c>
      <c r="M938" s="184">
        <v>-8.7382000000000009</v>
      </c>
      <c r="N938" s="184">
        <v>-12.973800000000001</v>
      </c>
      <c r="O938" s="184">
        <v>16.1645</v>
      </c>
      <c r="P938" s="184">
        <v>7.7168000000000001</v>
      </c>
      <c r="Q938" s="184">
        <v>4.2195</v>
      </c>
      <c r="R938" s="184">
        <v>14.229699999999999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44413</v>
      </c>
      <c r="E939" s="184">
        <v>41.603200000000001</v>
      </c>
      <c r="F939" s="184">
        <v>27.129799999999999</v>
      </c>
      <c r="G939" s="184">
        <v>1.0236000000000001</v>
      </c>
      <c r="H939" s="184">
        <v>-20.747599999999998</v>
      </c>
      <c r="I939" s="184">
        <v>14.8421</v>
      </c>
      <c r="J939" s="184">
        <v>14.1546</v>
      </c>
      <c r="K939" s="184">
        <v>8.4528999999999996</v>
      </c>
      <c r="L939" s="184">
        <v>3.2652000000000001</v>
      </c>
      <c r="M939" s="184">
        <v>-9.2890999999999995</v>
      </c>
      <c r="N939" s="184">
        <v>-12.945399999999999</v>
      </c>
      <c r="O939" s="184">
        <v>16.669899999999998</v>
      </c>
      <c r="P939" s="184">
        <v>6.5633999999999997</v>
      </c>
      <c r="Q939" s="184">
        <v>6.9231999999999996</v>
      </c>
      <c r="R939" s="184">
        <v>13.148400000000001</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44413</v>
      </c>
      <c r="E940" s="184">
        <v>15.884499999999999</v>
      </c>
      <c r="F940" s="184">
        <v>79.217200000000005</v>
      </c>
      <c r="G940" s="184">
        <v>20.6389</v>
      </c>
      <c r="H940" s="184">
        <v>-8.7499000000000002</v>
      </c>
      <c r="I940" s="184">
        <v>21.746700000000001</v>
      </c>
      <c r="J940" s="184">
        <v>11.0433</v>
      </c>
      <c r="K940" s="184">
        <v>8.7037999999999993</v>
      </c>
      <c r="L940" s="184">
        <v>1.841</v>
      </c>
      <c r="M940" s="184">
        <v>-8.9250000000000007</v>
      </c>
      <c r="N940" s="184">
        <v>-13.085900000000001</v>
      </c>
      <c r="O940" s="184">
        <v>16.522600000000001</v>
      </c>
      <c r="P940" s="184">
        <v>7.6653000000000002</v>
      </c>
      <c r="Q940" s="184">
        <v>3.8904000000000001</v>
      </c>
      <c r="R940" s="184">
        <v>14.6912</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44413</v>
      </c>
      <c r="E941" s="184">
        <v>14.7439</v>
      </c>
      <c r="F941" s="184">
        <v>78.645600000000002</v>
      </c>
      <c r="G941" s="184">
        <v>20.168299999999999</v>
      </c>
      <c r="H941" s="184">
        <v>-9.2141000000000002</v>
      </c>
      <c r="I941" s="184">
        <v>21.285699999999999</v>
      </c>
      <c r="J941" s="184">
        <v>10.595800000000001</v>
      </c>
      <c r="K941" s="184">
        <v>8.2543000000000006</v>
      </c>
      <c r="L941" s="184">
        <v>1.7967</v>
      </c>
      <c r="M941" s="184">
        <v>-9.1094000000000008</v>
      </c>
      <c r="N941" s="184">
        <v>-13.323700000000001</v>
      </c>
      <c r="O941" s="184">
        <v>16.1478</v>
      </c>
      <c r="P941" s="184">
        <v>7.1406999999999998</v>
      </c>
      <c r="Q941" s="184">
        <v>4.0411999999999999</v>
      </c>
      <c r="R941" s="184">
        <v>14.3782</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44413</v>
      </c>
      <c r="E942" s="184">
        <v>19.149899999999999</v>
      </c>
      <c r="F942" s="184">
        <v>-931.11109999999996</v>
      </c>
      <c r="G942" s="184">
        <v>-122.2063</v>
      </c>
      <c r="H942" s="184">
        <v>-43.526400000000002</v>
      </c>
      <c r="I942" s="184">
        <v>108.1294</v>
      </c>
      <c r="J942" s="184">
        <v>14.2377</v>
      </c>
      <c r="K942" s="184">
        <v>-5.8581000000000003</v>
      </c>
      <c r="L942" s="184">
        <v>4.2591999999999999</v>
      </c>
      <c r="M942" s="184">
        <v>-17.787099999999999</v>
      </c>
      <c r="N942" s="184">
        <v>-22.998799999999999</v>
      </c>
      <c r="O942" s="184">
        <v>19.392399999999999</v>
      </c>
      <c r="P942" s="184">
        <v>2.6682999999999999</v>
      </c>
      <c r="Q942" s="184">
        <v>0.85640000000000005</v>
      </c>
      <c r="R942" s="184">
        <v>14.8888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44413</v>
      </c>
      <c r="E943" s="184">
        <v>18.3842</v>
      </c>
      <c r="F943" s="184">
        <v>-931.57159999999999</v>
      </c>
      <c r="G943" s="184">
        <v>-122.705</v>
      </c>
      <c r="H943" s="184">
        <v>-44.0411</v>
      </c>
      <c r="I943" s="184">
        <v>107.5592</v>
      </c>
      <c r="J943" s="184">
        <v>13.703200000000001</v>
      </c>
      <c r="K943" s="184">
        <v>-6.4307999999999996</v>
      </c>
      <c r="L943" s="184">
        <v>3.6267999999999998</v>
      </c>
      <c r="M943" s="184">
        <v>-18.340299999999999</v>
      </c>
      <c r="N943" s="184">
        <v>-23.477900000000002</v>
      </c>
      <c r="O943" s="184">
        <v>18.747199999999999</v>
      </c>
      <c r="P943" s="184">
        <v>2.1412</v>
      </c>
      <c r="Q943" s="184">
        <v>4.4775</v>
      </c>
      <c r="R943" s="184">
        <v>14.2713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44413</v>
      </c>
      <c r="E944" s="184">
        <v>42.747</v>
      </c>
      <c r="F944" s="184">
        <v>27.087499999999999</v>
      </c>
      <c r="G944" s="184">
        <v>0.93930000000000002</v>
      </c>
      <c r="H944" s="184">
        <v>-20.799700000000001</v>
      </c>
      <c r="I944" s="184">
        <v>14.6524</v>
      </c>
      <c r="J944" s="184">
        <v>14.0139</v>
      </c>
      <c r="K944" s="184">
        <v>8.3565000000000005</v>
      </c>
      <c r="L944" s="184">
        <v>3.1303999999999998</v>
      </c>
      <c r="M944" s="184">
        <v>-9.4946999999999999</v>
      </c>
      <c r="N944" s="184">
        <v>-13.2796</v>
      </c>
      <c r="O944" s="184">
        <v>16.4148</v>
      </c>
      <c r="P944" s="184">
        <v>7.1436999999999999</v>
      </c>
      <c r="Q944" s="184">
        <v>8.1891999999999996</v>
      </c>
      <c r="R944" s="184">
        <v>12.7034</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44413</v>
      </c>
      <c r="E945" s="184">
        <v>15.1661</v>
      </c>
      <c r="F945" s="184">
        <v>8.1845999999999997</v>
      </c>
      <c r="G945" s="184">
        <v>-0.32090000000000002</v>
      </c>
      <c r="H945" s="184">
        <v>-13.818899999999999</v>
      </c>
      <c r="I945" s="184">
        <v>15.5291</v>
      </c>
      <c r="J945" s="184">
        <v>9.8876000000000008</v>
      </c>
      <c r="K945" s="184">
        <v>9.1036999999999999</v>
      </c>
      <c r="L945" s="184">
        <v>1.3492999999999999</v>
      </c>
      <c r="M945" s="184">
        <v>-9.9</v>
      </c>
      <c r="N945" s="184">
        <v>-14.2179</v>
      </c>
      <c r="O945" s="184">
        <v>16.049399999999999</v>
      </c>
      <c r="P945" s="184">
        <v>7.4989999999999997</v>
      </c>
      <c r="Q945" s="184">
        <v>4.3563000000000001</v>
      </c>
      <c r="R945" s="184">
        <v>13.7958</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44413</v>
      </c>
      <c r="E946" s="184">
        <v>15.674899999999999</v>
      </c>
      <c r="F946" s="184">
        <v>8.6176999999999992</v>
      </c>
      <c r="G946" s="184">
        <v>0</v>
      </c>
      <c r="H946" s="184">
        <v>-13.470800000000001</v>
      </c>
      <c r="I946" s="184">
        <v>15.8805</v>
      </c>
      <c r="J946" s="184">
        <v>10.221</v>
      </c>
      <c r="K946" s="184">
        <v>9.5434999999999999</v>
      </c>
      <c r="L946" s="184">
        <v>1.7257</v>
      </c>
      <c r="M946" s="184">
        <v>-9.5399999999999991</v>
      </c>
      <c r="N946" s="184">
        <v>-13.860900000000001</v>
      </c>
      <c r="O946" s="184">
        <v>16.517099999999999</v>
      </c>
      <c r="P946" s="184">
        <v>7.9520999999999997</v>
      </c>
      <c r="Q946" s="184">
        <v>4.1932</v>
      </c>
      <c r="R946" s="184">
        <v>14.2501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44413</v>
      </c>
      <c r="E947" s="184">
        <v>42.653199999999998</v>
      </c>
      <c r="F947" s="184">
        <v>27.3185</v>
      </c>
      <c r="G947" s="184">
        <v>1.0555000000000001</v>
      </c>
      <c r="H947" s="184">
        <v>-20.6997</v>
      </c>
      <c r="I947" s="184">
        <v>14.7652</v>
      </c>
      <c r="J947" s="184">
        <v>14.129899999999999</v>
      </c>
      <c r="K947" s="184">
        <v>8.3858999999999995</v>
      </c>
      <c r="L947" s="184">
        <v>3.1181999999999999</v>
      </c>
      <c r="M947" s="184">
        <v>-9.4837000000000007</v>
      </c>
      <c r="N947" s="184">
        <v>-13.292400000000001</v>
      </c>
      <c r="O947" s="184">
        <v>16.470500000000001</v>
      </c>
      <c r="P947" s="184">
        <v>6.7869999999999999</v>
      </c>
      <c r="Q947" s="184">
        <v>7.6992000000000003</v>
      </c>
      <c r="R947" s="184">
        <v>12.6531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44413</v>
      </c>
      <c r="E948" s="184">
        <v>15.684799999999999</v>
      </c>
      <c r="F948" s="184">
        <v>102.4462</v>
      </c>
      <c r="G948" s="184">
        <v>33.758699999999997</v>
      </c>
      <c r="H948" s="184">
        <v>-4.2850000000000001</v>
      </c>
      <c r="I948" s="184">
        <v>14.2058</v>
      </c>
      <c r="J948" s="184">
        <v>11.116400000000001</v>
      </c>
      <c r="K948" s="184">
        <v>9.1028000000000002</v>
      </c>
      <c r="L948" s="184">
        <v>1.5861000000000001</v>
      </c>
      <c r="M948" s="184">
        <v>-9.7523</v>
      </c>
      <c r="N948" s="184">
        <v>-14.120799999999999</v>
      </c>
      <c r="O948" s="184">
        <v>15.9825</v>
      </c>
      <c r="P948" s="184">
        <v>7.3944999999999999</v>
      </c>
      <c r="Q948" s="184">
        <v>4.6879999999999997</v>
      </c>
      <c r="R948" s="184">
        <v>12.8939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44413</v>
      </c>
      <c r="E949" s="184">
        <v>16.062999999999999</v>
      </c>
      <c r="F949" s="184">
        <v>102.9979</v>
      </c>
      <c r="G949" s="184">
        <v>34.256500000000003</v>
      </c>
      <c r="H949" s="184">
        <v>-3.8275999999999999</v>
      </c>
      <c r="I949" s="184">
        <v>14.640700000000001</v>
      </c>
      <c r="J949" s="184">
        <v>11.5619</v>
      </c>
      <c r="K949" s="184">
        <v>9.5533999999999999</v>
      </c>
      <c r="L949" s="184">
        <v>2.0238</v>
      </c>
      <c r="M949" s="184">
        <v>-9.35</v>
      </c>
      <c r="N949" s="184">
        <v>-13.7446</v>
      </c>
      <c r="O949" s="184">
        <v>16.363700000000001</v>
      </c>
      <c r="P949" s="184">
        <v>7.6939000000000002</v>
      </c>
      <c r="Q949" s="184">
        <v>4.17</v>
      </c>
      <c r="R949" s="184">
        <v>13.255100000000001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44413</v>
      </c>
      <c r="E950" s="184">
        <v>4429.8464999999997</v>
      </c>
      <c r="F950" s="184">
        <v>27.769500000000001</v>
      </c>
      <c r="G950" s="184">
        <v>1.2322</v>
      </c>
      <c r="H950" s="184">
        <v>-20.810500000000001</v>
      </c>
      <c r="I950" s="184">
        <v>15.1502</v>
      </c>
      <c r="J950" s="184">
        <v>14.4984</v>
      </c>
      <c r="K950" s="184">
        <v>8.7540999999999993</v>
      </c>
      <c r="L950" s="184">
        <v>3.4986999999999999</v>
      </c>
      <c r="M950" s="184">
        <v>-9.3104999999999993</v>
      </c>
      <c r="N950" s="184">
        <v>-13.138199999999999</v>
      </c>
      <c r="O950" s="184">
        <v>16.6309</v>
      </c>
      <c r="P950" s="184">
        <v>7.3163999999999998</v>
      </c>
      <c r="Q950" s="184">
        <v>4.4374000000000002</v>
      </c>
      <c r="R950" s="184">
        <v>12.8805</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44413</v>
      </c>
      <c r="E951" s="184">
        <v>13.1038</v>
      </c>
      <c r="F951" s="184">
        <v>-24.217300000000002</v>
      </c>
      <c r="G951" s="184">
        <v>-48.458799999999997</v>
      </c>
      <c r="H951" s="184">
        <v>-34.076700000000002</v>
      </c>
      <c r="I951" s="184">
        <v>11.370200000000001</v>
      </c>
      <c r="J951" s="184">
        <v>3.6051000000000002</v>
      </c>
      <c r="K951" s="184">
        <v>2.6977000000000002</v>
      </c>
      <c r="L951" s="184">
        <v>3.2446000000000002</v>
      </c>
      <c r="M951" s="184">
        <v>-7.4668000000000001</v>
      </c>
      <c r="N951" s="184">
        <v>-15.205500000000001</v>
      </c>
      <c r="O951" s="184">
        <v>15.4268</v>
      </c>
      <c r="P951" s="184">
        <v>5.8570000000000002</v>
      </c>
      <c r="Q951" s="184">
        <v>3.0556999999999999</v>
      </c>
      <c r="R951" s="184">
        <v>11.8895</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44413</v>
      </c>
      <c r="E952" s="184">
        <v>13.589499999999999</v>
      </c>
      <c r="F952" s="184">
        <v>-23.8888</v>
      </c>
      <c r="G952" s="184">
        <v>-48.154800000000002</v>
      </c>
      <c r="H952" s="184">
        <v>-33.699800000000003</v>
      </c>
      <c r="I952" s="184">
        <v>11.755599999999999</v>
      </c>
      <c r="J952" s="184">
        <v>4.0077999999999996</v>
      </c>
      <c r="K952" s="184">
        <v>3.1071</v>
      </c>
      <c r="L952" s="184">
        <v>3.6331000000000002</v>
      </c>
      <c r="M952" s="184">
        <v>-7.1067999999999998</v>
      </c>
      <c r="N952" s="184">
        <v>-14.892799999999999</v>
      </c>
      <c r="O952" s="184">
        <v>15.9389</v>
      </c>
      <c r="P952" s="184">
        <v>6.3681000000000001</v>
      </c>
      <c r="Q952" s="184">
        <v>3.6351</v>
      </c>
      <c r="R952" s="184">
        <v>12.335599999999999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44413</v>
      </c>
      <c r="E953" s="184">
        <v>4329.8072000000002</v>
      </c>
      <c r="F953" s="184">
        <v>27.271000000000001</v>
      </c>
      <c r="G953" s="184">
        <v>1.0356000000000001</v>
      </c>
      <c r="H953" s="184">
        <v>-20.836600000000001</v>
      </c>
      <c r="I953" s="184">
        <v>14.802300000000001</v>
      </c>
      <c r="J953" s="184">
        <v>14.1676</v>
      </c>
      <c r="K953" s="184">
        <v>8.5427</v>
      </c>
      <c r="L953" s="184">
        <v>3.319</v>
      </c>
      <c r="M953" s="184">
        <v>-9.3862000000000005</v>
      </c>
      <c r="N953" s="184">
        <v>-13.209</v>
      </c>
      <c r="O953" s="184">
        <v>16.8279</v>
      </c>
      <c r="P953" s="184">
        <v>7.1605999999999996</v>
      </c>
      <c r="Q953" s="184">
        <v>8.6348000000000003</v>
      </c>
      <c r="R953" s="184">
        <v>13.1653</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44413</v>
      </c>
      <c r="E954" s="184">
        <v>14.3588</v>
      </c>
      <c r="F954" s="184">
        <v>1.2709999999999999</v>
      </c>
      <c r="G954" s="184">
        <v>-19.879799999999999</v>
      </c>
      <c r="H954" s="184">
        <v>-12.136900000000001</v>
      </c>
      <c r="I954" s="184">
        <v>17.272099999999998</v>
      </c>
      <c r="J954" s="184">
        <v>6.4806999999999997</v>
      </c>
      <c r="K954" s="184">
        <v>7.1932</v>
      </c>
      <c r="L954" s="184">
        <v>0.37709999999999999</v>
      </c>
      <c r="M954" s="184">
        <v>-10.752800000000001</v>
      </c>
      <c r="N954" s="184">
        <v>-14.213900000000001</v>
      </c>
      <c r="O954" s="184">
        <v>15.770799999999999</v>
      </c>
      <c r="P954" s="184">
        <v>7.4752000000000001</v>
      </c>
      <c r="Q954" s="184">
        <v>3.8105000000000002</v>
      </c>
      <c r="R954" s="184">
        <v>13.987500000000001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44413</v>
      </c>
      <c r="E955" s="184">
        <v>14.730399999999999</v>
      </c>
      <c r="F955" s="184">
        <v>1.4867999999999999</v>
      </c>
      <c r="G955" s="184">
        <v>-19.626000000000001</v>
      </c>
      <c r="H955" s="184">
        <v>-11.8667</v>
      </c>
      <c r="I955" s="184">
        <v>17.568899999999999</v>
      </c>
      <c r="J955" s="184">
        <v>6.7770000000000001</v>
      </c>
      <c r="K955" s="184">
        <v>7.5140000000000002</v>
      </c>
      <c r="L955" s="184">
        <v>0.72399999999999998</v>
      </c>
      <c r="M955" s="184">
        <v>-10.424200000000001</v>
      </c>
      <c r="N955" s="184">
        <v>-13.9056</v>
      </c>
      <c r="O955" s="184">
        <v>16.194299999999998</v>
      </c>
      <c r="P955" s="184">
        <v>7.8281999999999998</v>
      </c>
      <c r="Q955" s="184">
        <v>4.0057999999999998</v>
      </c>
      <c r="R955" s="184">
        <v>14.4345</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44413</v>
      </c>
      <c r="E956" s="184">
        <v>41.706400000000002</v>
      </c>
      <c r="F956" s="184">
        <v>27.238</v>
      </c>
      <c r="G956" s="184">
        <v>0.9919</v>
      </c>
      <c r="H956" s="184">
        <v>-20.746099999999998</v>
      </c>
      <c r="I956" s="184">
        <v>14.7033</v>
      </c>
      <c r="J956" s="184">
        <v>14.062799999999999</v>
      </c>
      <c r="K956" s="184">
        <v>8.3958999999999993</v>
      </c>
      <c r="L956" s="184">
        <v>3.1802000000000001</v>
      </c>
      <c r="M956" s="184">
        <v>-9.4505999999999997</v>
      </c>
      <c r="N956" s="184">
        <v>-13.247</v>
      </c>
      <c r="O956" s="184">
        <v>16.688400000000001</v>
      </c>
      <c r="P956" s="184">
        <v>7.0407000000000002</v>
      </c>
      <c r="Q956" s="184">
        <v>11.7232</v>
      </c>
      <c r="R956" s="184">
        <v>12.980700000000001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44413</v>
      </c>
      <c r="E957" s="184">
        <v>19.722999999999999</v>
      </c>
      <c r="F957" s="184">
        <v>42.614199999999997</v>
      </c>
      <c r="G957" s="184">
        <v>42.713999999999999</v>
      </c>
      <c r="H957" s="184">
        <v>-7.7610999999999999</v>
      </c>
      <c r="I957" s="184">
        <v>6.8918999999999997</v>
      </c>
      <c r="J957" s="184">
        <v>12.2873</v>
      </c>
      <c r="K957" s="184">
        <v>9.1390999999999991</v>
      </c>
      <c r="L957" s="184">
        <v>2.9683000000000002</v>
      </c>
      <c r="M957" s="184">
        <v>-9.1797000000000004</v>
      </c>
      <c r="N957" s="184">
        <v>-13.8222</v>
      </c>
      <c r="O957" s="184">
        <v>16.8781</v>
      </c>
      <c r="P957" s="184">
        <v>8.1852999999999998</v>
      </c>
      <c r="Q957" s="184">
        <v>6.7671999999999999</v>
      </c>
      <c r="R957" s="184">
        <v>12.9512</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44413</v>
      </c>
      <c r="E958" s="184">
        <v>20.490500000000001</v>
      </c>
      <c r="F958" s="184">
        <v>42.980200000000004</v>
      </c>
      <c r="G958" s="184">
        <v>43.081699999999998</v>
      </c>
      <c r="H958" s="184">
        <v>-7.3947000000000003</v>
      </c>
      <c r="I958" s="184">
        <v>7.2470999999999997</v>
      </c>
      <c r="J958" s="184">
        <v>12.679</v>
      </c>
      <c r="K958" s="184">
        <v>9.5492000000000008</v>
      </c>
      <c r="L958" s="184">
        <v>3.3832</v>
      </c>
      <c r="M958" s="184">
        <v>-8.8040000000000003</v>
      </c>
      <c r="N958" s="184">
        <v>-13.475</v>
      </c>
      <c r="O958" s="184">
        <v>17.368400000000001</v>
      </c>
      <c r="P958" s="184">
        <v>8.6593999999999998</v>
      </c>
      <c r="Q958" s="184">
        <v>4.2845000000000004</v>
      </c>
      <c r="R958" s="184">
        <v>13.405200000000001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44413</v>
      </c>
      <c r="E959" s="184">
        <v>41.636499999999998</v>
      </c>
      <c r="F959" s="184">
        <v>-26.455200000000001</v>
      </c>
      <c r="G959" s="184">
        <v>-11.1814</v>
      </c>
      <c r="H959" s="184">
        <v>-36.3506</v>
      </c>
      <c r="I959" s="184">
        <v>14.570499999999999</v>
      </c>
      <c r="J959" s="184">
        <v>12.142300000000001</v>
      </c>
      <c r="K959" s="184">
        <v>6.6067</v>
      </c>
      <c r="L959" s="184">
        <v>2.9140999999999999</v>
      </c>
      <c r="M959" s="184">
        <v>-9.8187999999999995</v>
      </c>
      <c r="N959" s="184">
        <v>-14.0631</v>
      </c>
      <c r="O959" s="184">
        <v>16.3934</v>
      </c>
      <c r="P959" s="184">
        <v>6.9539</v>
      </c>
      <c r="Q959" s="184">
        <v>10.8238</v>
      </c>
      <c r="R959" s="184">
        <v>12.7256</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44413</v>
      </c>
      <c r="E960" s="184">
        <v>19.472100000000001</v>
      </c>
      <c r="F960" s="184">
        <v>25.886099999999999</v>
      </c>
      <c r="G960" s="184">
        <v>8.4410000000000007</v>
      </c>
      <c r="H960" s="184">
        <v>-15.3255</v>
      </c>
      <c r="I960" s="184">
        <v>16.044599999999999</v>
      </c>
      <c r="J960" s="184">
        <v>9.9208999999999996</v>
      </c>
      <c r="K960" s="184">
        <v>9.7039000000000009</v>
      </c>
      <c r="L960" s="184">
        <v>1.7255</v>
      </c>
      <c r="M960" s="184">
        <v>-10.3233</v>
      </c>
      <c r="N960" s="184">
        <v>-14.5844</v>
      </c>
      <c r="O960" s="184">
        <v>15.9198</v>
      </c>
      <c r="P960" s="184">
        <v>7.4001999999999999</v>
      </c>
      <c r="Q960" s="184">
        <v>6.6029999999999998</v>
      </c>
      <c r="R960" s="184">
        <v>13.642799999999999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44413</v>
      </c>
      <c r="E961" s="184">
        <v>20.1707</v>
      </c>
      <c r="F961" s="184">
        <v>26.257400000000001</v>
      </c>
      <c r="G961" s="184">
        <v>8.6920999999999999</v>
      </c>
      <c r="H961" s="184">
        <v>-15.079000000000001</v>
      </c>
      <c r="I961" s="184">
        <v>16.322900000000001</v>
      </c>
      <c r="J961" s="184">
        <v>10.2096</v>
      </c>
      <c r="K961" s="184">
        <v>10.0059</v>
      </c>
      <c r="L961" s="184">
        <v>2.0369000000000002</v>
      </c>
      <c r="M961" s="184">
        <v>-10.035600000000001</v>
      </c>
      <c r="N961" s="184">
        <v>-14.313800000000001</v>
      </c>
      <c r="O961" s="184">
        <v>16.328600000000002</v>
      </c>
      <c r="P961" s="184">
        <v>7.8592000000000004</v>
      </c>
      <c r="Q961" s="184">
        <v>4.0039999999999996</v>
      </c>
      <c r="R961" s="184">
        <v>13.999000000000001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44413</v>
      </c>
      <c r="E962" s="184">
        <v>2070.8445999999999</v>
      </c>
      <c r="F962" s="184">
        <v>27.195499999999999</v>
      </c>
      <c r="G962" s="184">
        <v>0.77439999999999998</v>
      </c>
      <c r="H962" s="184">
        <v>-23.085899999999999</v>
      </c>
      <c r="I962" s="184">
        <v>13.653</v>
      </c>
      <c r="J962" s="184">
        <v>13.5341</v>
      </c>
      <c r="K962" s="184">
        <v>8.1791</v>
      </c>
      <c r="L962" s="184">
        <v>2.9617</v>
      </c>
      <c r="M962" s="184">
        <v>-9.7201000000000004</v>
      </c>
      <c r="N962" s="184">
        <v>-13.5527</v>
      </c>
      <c r="O962" s="184">
        <v>16.445599999999999</v>
      </c>
      <c r="P962" s="184">
        <v>6.9240000000000004</v>
      </c>
      <c r="Q962" s="184">
        <v>9.7373999999999992</v>
      </c>
      <c r="R962" s="184">
        <v>12.7029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44413</v>
      </c>
      <c r="E963" s="184">
        <v>19.182400000000001</v>
      </c>
      <c r="F963" s="184">
        <v>53.928400000000003</v>
      </c>
      <c r="G963" s="184">
        <v>19.375800000000002</v>
      </c>
      <c r="H963" s="184">
        <v>-9.6319999999999997</v>
      </c>
      <c r="I963" s="184">
        <v>25.277999999999999</v>
      </c>
      <c r="J963" s="184">
        <v>8.5754000000000001</v>
      </c>
      <c r="K963" s="184">
        <v>8.9696999999999996</v>
      </c>
      <c r="L963" s="184">
        <v>1.8267</v>
      </c>
      <c r="M963" s="184">
        <v>-10.0511</v>
      </c>
      <c r="N963" s="184">
        <v>-14.270099999999999</v>
      </c>
      <c r="O963" s="184">
        <v>16.049600000000002</v>
      </c>
      <c r="P963" s="184">
        <v>7.7575000000000003</v>
      </c>
      <c r="Q963" s="184">
        <v>6.5800999999999998</v>
      </c>
      <c r="R963" s="184">
        <v>13.4201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44413</v>
      </c>
      <c r="E964" s="184">
        <v>19.086500000000001</v>
      </c>
      <c r="F964" s="184">
        <v>53.624400000000001</v>
      </c>
      <c r="G964" s="184">
        <v>19.153600000000001</v>
      </c>
      <c r="H964" s="184">
        <v>-9.8163999999999998</v>
      </c>
      <c r="I964" s="184">
        <v>25.113800000000001</v>
      </c>
      <c r="J964" s="184">
        <v>8.4247999999999994</v>
      </c>
      <c r="K964" s="184">
        <v>8.8180999999999994</v>
      </c>
      <c r="L964" s="184">
        <v>1.6778999999999999</v>
      </c>
      <c r="M964" s="184">
        <v>-10.128399999999999</v>
      </c>
      <c r="N964" s="184">
        <v>-14.3531</v>
      </c>
      <c r="O964" s="184">
        <v>15.9184</v>
      </c>
      <c r="P964" s="184">
        <v>7.6355000000000004</v>
      </c>
      <c r="Q964" s="184">
        <v>6.4667000000000003</v>
      </c>
      <c r="R964" s="184">
        <v>13.296900000000001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44413</v>
      </c>
      <c r="E965" s="184">
        <v>15.2791</v>
      </c>
      <c r="F965" s="184">
        <v>-79.614699999999999</v>
      </c>
      <c r="G965" s="184">
        <v>-0.63700000000000001</v>
      </c>
      <c r="H965" s="184">
        <v>-19.617100000000001</v>
      </c>
      <c r="I965" s="184">
        <v>16.501799999999999</v>
      </c>
      <c r="J965" s="184">
        <v>9.9001000000000001</v>
      </c>
      <c r="K965" s="184">
        <v>9.3556000000000008</v>
      </c>
      <c r="L965" s="184">
        <v>2.1004</v>
      </c>
      <c r="M965" s="184">
        <v>-9.4222000000000001</v>
      </c>
      <c r="N965" s="184">
        <v>-13.7554</v>
      </c>
      <c r="O965" s="184">
        <v>16.776399999999999</v>
      </c>
      <c r="P965" s="184">
        <v>7.9424000000000001</v>
      </c>
      <c r="Q965" s="184">
        <v>4.1649000000000003</v>
      </c>
      <c r="R965" s="184">
        <v>14.68</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44413</v>
      </c>
      <c r="E966" s="184">
        <v>14.7538</v>
      </c>
      <c r="F966" s="184">
        <v>-80.226299999999995</v>
      </c>
      <c r="G966" s="184">
        <v>-1.0719000000000001</v>
      </c>
      <c r="H966" s="184">
        <v>-20.067399999999999</v>
      </c>
      <c r="I966" s="184">
        <v>16.0731</v>
      </c>
      <c r="J966" s="184">
        <v>9.4685000000000006</v>
      </c>
      <c r="K966" s="184">
        <v>8.9222999999999999</v>
      </c>
      <c r="L966" s="184">
        <v>1.7467999999999999</v>
      </c>
      <c r="M966" s="184">
        <v>-9.7456999999999994</v>
      </c>
      <c r="N966" s="184">
        <v>-14.0657</v>
      </c>
      <c r="O966" s="184">
        <v>16.3245</v>
      </c>
      <c r="P966" s="184">
        <v>7.5076000000000001</v>
      </c>
      <c r="Q966" s="184">
        <v>4.0049000000000001</v>
      </c>
      <c r="R966" s="184">
        <v>14.228400000000001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44413</v>
      </c>
      <c r="E967" s="184">
        <v>4280.6232</v>
      </c>
      <c r="F967" s="184">
        <v>27.367599999999999</v>
      </c>
      <c r="G967" s="184">
        <v>0.99770000000000003</v>
      </c>
      <c r="H967" s="184">
        <v>-20.756499999999999</v>
      </c>
      <c r="I967" s="184">
        <v>14.767099999999999</v>
      </c>
      <c r="J967" s="184">
        <v>14.1182</v>
      </c>
      <c r="K967" s="184">
        <v>8.4545999999999992</v>
      </c>
      <c r="L967" s="184">
        <v>3.2155999999999998</v>
      </c>
      <c r="M967" s="184">
        <v>-9.4570000000000007</v>
      </c>
      <c r="N967" s="184">
        <v>-13.257300000000001</v>
      </c>
      <c r="O967" s="184">
        <v>16.688400000000001</v>
      </c>
      <c r="P967" s="184">
        <v>7.0145</v>
      </c>
      <c r="Q967" s="184">
        <v>9.1790000000000003</v>
      </c>
      <c r="R967" s="184">
        <v>13.0497</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44413</v>
      </c>
      <c r="E968" s="184">
        <v>41.785299999999999</v>
      </c>
      <c r="F968" s="184">
        <v>27.186499999999999</v>
      </c>
      <c r="G968" s="184">
        <v>0.46589999999999998</v>
      </c>
      <c r="H968" s="184">
        <v>-21.7715</v>
      </c>
      <c r="I968" s="184">
        <v>14.4678</v>
      </c>
      <c r="J968" s="184">
        <v>13.815200000000001</v>
      </c>
      <c r="K968" s="184">
        <v>8.0205000000000002</v>
      </c>
      <c r="L968" s="184">
        <v>2.6934</v>
      </c>
      <c r="M968" s="184">
        <v>-10.1327</v>
      </c>
      <c r="N968" s="184">
        <v>-13.9346</v>
      </c>
      <c r="O968" s="184">
        <v>16.369499999999999</v>
      </c>
      <c r="P968" s="184">
        <v>6.9885000000000002</v>
      </c>
      <c r="Q968" s="184">
        <v>10.9299</v>
      </c>
      <c r="R968" s="184">
        <v>12.481400000000001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-41.715890909090909</v>
      </c>
      <c r="G969" s="186">
        <v>-5.0281151515151477</v>
      </c>
      <c r="H969" s="186">
        <v>-18.194487878787879</v>
      </c>
      <c r="I969" s="186">
        <v>21.623721212121211</v>
      </c>
      <c r="J969" s="186">
        <v>11.019687878787881</v>
      </c>
      <c r="K969" s="186">
        <v>7.6333212121212126</v>
      </c>
      <c r="L969" s="186">
        <v>2.5524272727272717</v>
      </c>
      <c r="M969" s="186">
        <v>-9.9693969696969695</v>
      </c>
      <c r="N969" s="186">
        <v>-14.337260606060608</v>
      </c>
      <c r="O969" s="186">
        <v>16.51348484848485</v>
      </c>
      <c r="P969" s="186">
        <v>7.0525363636363636</v>
      </c>
      <c r="Q969" s="186">
        <v>5.8077454545454534</v>
      </c>
      <c r="R969" s="186">
        <v>13.466912121212122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27.129799999999999</v>
      </c>
      <c r="G970" s="186">
        <v>0.9919</v>
      </c>
      <c r="H970" s="186">
        <v>-19.617100000000001</v>
      </c>
      <c r="I970" s="186">
        <v>15.1502</v>
      </c>
      <c r="J970" s="186">
        <v>11.116400000000001</v>
      </c>
      <c r="K970" s="186">
        <v>8.5578000000000003</v>
      </c>
      <c r="L970" s="186">
        <v>2.9140999999999999</v>
      </c>
      <c r="M970" s="186">
        <v>-9.4837000000000007</v>
      </c>
      <c r="N970" s="186">
        <v>-13.8222</v>
      </c>
      <c r="O970" s="186">
        <v>16.3934</v>
      </c>
      <c r="P970" s="186">
        <v>7.3777999999999997</v>
      </c>
      <c r="Q970" s="186">
        <v>4.4374000000000002</v>
      </c>
      <c r="R970" s="186">
        <v>13.296900000000001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44413</v>
      </c>
      <c r="E973" s="184">
        <v>760.431327550525</v>
      </c>
      <c r="F973" s="184">
        <v>-0.32729999999999998</v>
      </c>
      <c r="G973" s="184">
        <v>0.17960000000000001</v>
      </c>
      <c r="H973" s="184">
        <v>1.9767999999999999</v>
      </c>
      <c r="I973" s="184">
        <v>2.2595999999999998</v>
      </c>
      <c r="J973" s="184">
        <v>3.7473000000000001</v>
      </c>
      <c r="K973" s="184">
        <v>13.883100000000001</v>
      </c>
      <c r="L973" s="184">
        <v>18.205200000000001</v>
      </c>
      <c r="M973" s="184">
        <v>45.082999999999998</v>
      </c>
      <c r="N973" s="184">
        <v>63.405000000000001</v>
      </c>
      <c r="O973" s="184">
        <v>13.500999999999999</v>
      </c>
      <c r="P973" s="184">
        <v>13.124599999999999</v>
      </c>
      <c r="Q973" s="184">
        <v>18.058700000000002</v>
      </c>
      <c r="R973" s="184">
        <v>30.938199999999998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44413</v>
      </c>
      <c r="E974" s="184">
        <v>678.54</v>
      </c>
      <c r="F974" s="184">
        <v>-0.32319999999999999</v>
      </c>
      <c r="G974" s="184">
        <v>0.1875</v>
      </c>
      <c r="H974" s="184">
        <v>1.9931000000000001</v>
      </c>
      <c r="I974" s="184">
        <v>2.2913999999999999</v>
      </c>
      <c r="J974" s="184">
        <v>3.8174000000000001</v>
      </c>
      <c r="K974" s="184">
        <v>14.119</v>
      </c>
      <c r="L974" s="184">
        <v>18.694400000000002</v>
      </c>
      <c r="M974" s="184">
        <v>46.013599999999997</v>
      </c>
      <c r="N974" s="184">
        <v>64.854200000000006</v>
      </c>
      <c r="O974" s="184">
        <v>14.5336</v>
      </c>
      <c r="P974" s="184">
        <v>14.3056</v>
      </c>
      <c r="Q974" s="184">
        <v>17.977900000000002</v>
      </c>
      <c r="R974" s="184">
        <v>32.119100000000003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44413</v>
      </c>
      <c r="E975" s="184">
        <v>752.79780750264797</v>
      </c>
      <c r="F975" s="184">
        <v>-0.3221</v>
      </c>
      <c r="G975" s="184">
        <v>0.18160000000000001</v>
      </c>
      <c r="H975" s="184">
        <v>1.9770000000000001</v>
      </c>
      <c r="I975" s="184">
        <v>2.2564000000000002</v>
      </c>
      <c r="J975" s="184">
        <v>3.7446000000000002</v>
      </c>
      <c r="K975" s="184">
        <v>13.884399999999999</v>
      </c>
      <c r="L975" s="184">
        <v>18.202100000000002</v>
      </c>
      <c r="M975" s="184">
        <v>45.083500000000001</v>
      </c>
      <c r="N975" s="184">
        <v>63.393500000000003</v>
      </c>
      <c r="O975" s="184">
        <v>12.935</v>
      </c>
      <c r="P975" s="184">
        <v>12.800800000000001</v>
      </c>
      <c r="Q975" s="184">
        <v>17.738099999999999</v>
      </c>
      <c r="R975" s="184">
        <v>30.406700000000001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44413</v>
      </c>
      <c r="E976" s="184">
        <v>324.37954860922201</v>
      </c>
      <c r="F976" s="184">
        <v>-0.32219999999999999</v>
      </c>
      <c r="G976" s="184">
        <v>0.19109999999999999</v>
      </c>
      <c r="H976" s="184">
        <v>1.9943</v>
      </c>
      <c r="I976" s="184">
        <v>2.2928000000000002</v>
      </c>
      <c r="J976" s="184">
        <v>3.8178000000000001</v>
      </c>
      <c r="K976" s="184">
        <v>14.119899999999999</v>
      </c>
      <c r="L976" s="184">
        <v>18.691800000000001</v>
      </c>
      <c r="M976" s="184">
        <v>46.011600000000001</v>
      </c>
      <c r="N976" s="184">
        <v>64.849800000000002</v>
      </c>
      <c r="O976" s="184">
        <v>14.271800000000001</v>
      </c>
      <c r="P976" s="184">
        <v>14.169700000000001</v>
      </c>
      <c r="Q976" s="184">
        <v>17.880199999999999</v>
      </c>
      <c r="R976" s="184">
        <v>32.120800000000003</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44413</v>
      </c>
      <c r="E977" s="184">
        <v>20.38</v>
      </c>
      <c r="F977" s="184">
        <v>0.34470000000000001</v>
      </c>
      <c r="G977" s="184">
        <v>-0.43969999999999998</v>
      </c>
      <c r="H977" s="184">
        <v>1.1917</v>
      </c>
      <c r="I977" s="184">
        <v>1.6966000000000001</v>
      </c>
      <c r="J977" s="184">
        <v>2.8254000000000001</v>
      </c>
      <c r="K977" s="184">
        <v>16.590399999999999</v>
      </c>
      <c r="L977" s="184">
        <v>27.7743</v>
      </c>
      <c r="M977" s="184">
        <v>50.6282</v>
      </c>
      <c r="N977" s="184">
        <v>66.639399999999995</v>
      </c>
      <c r="O977" s="184"/>
      <c r="P977" s="184"/>
      <c r="Q977" s="184">
        <v>29.081499999999998</v>
      </c>
      <c r="R977" s="184">
        <v>36.616799999999998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44413</v>
      </c>
      <c r="E978" s="184">
        <v>19.43</v>
      </c>
      <c r="F978" s="184">
        <v>0.36159999999999998</v>
      </c>
      <c r="G978" s="184">
        <v>-0.46110000000000001</v>
      </c>
      <c r="H978" s="184">
        <v>1.1979</v>
      </c>
      <c r="I978" s="184">
        <v>1.6213</v>
      </c>
      <c r="J978" s="184">
        <v>2.6956000000000002</v>
      </c>
      <c r="K978" s="184">
        <v>16.1387</v>
      </c>
      <c r="L978" s="184">
        <v>26.8277</v>
      </c>
      <c r="M978" s="184">
        <v>48.8889</v>
      </c>
      <c r="N978" s="184">
        <v>64.104699999999994</v>
      </c>
      <c r="O978" s="184"/>
      <c r="P978" s="184"/>
      <c r="Q978" s="184">
        <v>26.890999999999998</v>
      </c>
      <c r="R978" s="184">
        <v>34.449199999999998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44413</v>
      </c>
      <c r="E979" s="184">
        <v>15.15</v>
      </c>
      <c r="F979" s="184">
        <v>-0.1318</v>
      </c>
      <c r="G979" s="184">
        <v>0.4642</v>
      </c>
      <c r="H979" s="184">
        <v>2.0202</v>
      </c>
      <c r="I979" s="184">
        <v>2.8513000000000002</v>
      </c>
      <c r="J979" s="184">
        <v>5.0624000000000002</v>
      </c>
      <c r="K979" s="184">
        <v>16.270099999999999</v>
      </c>
      <c r="L979" s="184">
        <v>19.573799999999999</v>
      </c>
      <c r="M979" s="184">
        <v>44.011400000000002</v>
      </c>
      <c r="N979" s="184"/>
      <c r="O979" s="184"/>
      <c r="P979" s="184"/>
      <c r="Q979" s="184">
        <v>51.5</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44413</v>
      </c>
      <c r="E980" s="184">
        <v>14.88</v>
      </c>
      <c r="F980" s="184">
        <v>-0.20119999999999999</v>
      </c>
      <c r="G980" s="184">
        <v>0.40489999999999998</v>
      </c>
      <c r="H980" s="184">
        <v>1.9177999999999999</v>
      </c>
      <c r="I980" s="184">
        <v>2.7624</v>
      </c>
      <c r="J980" s="184">
        <v>4.8625999999999996</v>
      </c>
      <c r="K980" s="184">
        <v>15.707599999999999</v>
      </c>
      <c r="L980" s="184">
        <v>18.471299999999999</v>
      </c>
      <c r="M980" s="184">
        <v>41.849400000000003</v>
      </c>
      <c r="N980" s="184"/>
      <c r="O980" s="184"/>
      <c r="P980" s="184"/>
      <c r="Q980" s="184">
        <v>48.8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44413</v>
      </c>
      <c r="E981" s="184">
        <v>58.96</v>
      </c>
      <c r="F981" s="184">
        <v>5.0900000000000001E-2</v>
      </c>
      <c r="G981" s="184">
        <v>0.64870000000000005</v>
      </c>
      <c r="H981" s="184">
        <v>2.3256000000000001</v>
      </c>
      <c r="I981" s="184">
        <v>2.5390999999999999</v>
      </c>
      <c r="J981" s="184">
        <v>4.7805</v>
      </c>
      <c r="K981" s="184">
        <v>18.369800000000001</v>
      </c>
      <c r="L981" s="184">
        <v>24.021899999999999</v>
      </c>
      <c r="M981" s="184">
        <v>45.114400000000003</v>
      </c>
      <c r="N981" s="184">
        <v>61.048900000000003</v>
      </c>
      <c r="O981" s="184">
        <v>12.982699999999999</v>
      </c>
      <c r="P981" s="184">
        <v>14.2933</v>
      </c>
      <c r="Q981" s="184">
        <v>14.4764</v>
      </c>
      <c r="R981" s="184">
        <v>32.613700000000001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44413</v>
      </c>
      <c r="E982" s="184">
        <v>53.51</v>
      </c>
      <c r="F982" s="184">
        <v>5.6099999999999997E-2</v>
      </c>
      <c r="G982" s="184">
        <v>0.62050000000000005</v>
      </c>
      <c r="H982" s="184">
        <v>2.294</v>
      </c>
      <c r="I982" s="184">
        <v>2.4899</v>
      </c>
      <c r="J982" s="184">
        <v>4.6958000000000002</v>
      </c>
      <c r="K982" s="184">
        <v>18.1236</v>
      </c>
      <c r="L982" s="184">
        <v>23.380199999999999</v>
      </c>
      <c r="M982" s="184">
        <v>43.998899999999999</v>
      </c>
      <c r="N982" s="184">
        <v>59.3508</v>
      </c>
      <c r="O982" s="184">
        <v>11.671099999999999</v>
      </c>
      <c r="P982" s="184">
        <v>12.963800000000001</v>
      </c>
      <c r="Q982" s="184">
        <v>14.004300000000001</v>
      </c>
      <c r="R982" s="184">
        <v>31.122199999999999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44413</v>
      </c>
      <c r="E983" s="184">
        <v>166.82</v>
      </c>
      <c r="F983" s="184">
        <v>-0.17949999999999999</v>
      </c>
      <c r="G983" s="184">
        <v>0.35489999999999999</v>
      </c>
      <c r="H983" s="184">
        <v>1.5709</v>
      </c>
      <c r="I983" s="184">
        <v>2.0617999999999999</v>
      </c>
      <c r="J983" s="184">
        <v>3.718</v>
      </c>
      <c r="K983" s="184">
        <v>17.487100000000002</v>
      </c>
      <c r="L983" s="184">
        <v>19.738700000000001</v>
      </c>
      <c r="M983" s="184">
        <v>45.351599999999998</v>
      </c>
      <c r="N983" s="184">
        <v>62.450099999999999</v>
      </c>
      <c r="O983" s="184">
        <v>17.460999999999999</v>
      </c>
      <c r="P983" s="184">
        <v>19.302700000000002</v>
      </c>
      <c r="Q983" s="184">
        <v>23.209700000000002</v>
      </c>
      <c r="R983" s="184">
        <v>35.176000000000002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44413</v>
      </c>
      <c r="E984" s="184">
        <v>152.16999999999999</v>
      </c>
      <c r="F984" s="184">
        <v>-0.19020000000000001</v>
      </c>
      <c r="G984" s="184">
        <v>0.34289999999999998</v>
      </c>
      <c r="H984" s="184">
        <v>1.5414000000000001</v>
      </c>
      <c r="I984" s="184">
        <v>2.0110999999999999</v>
      </c>
      <c r="J984" s="184">
        <v>3.6086</v>
      </c>
      <c r="K984" s="184">
        <v>17.125900000000001</v>
      </c>
      <c r="L984" s="184">
        <v>19.022300000000001</v>
      </c>
      <c r="M984" s="184">
        <v>44.0458</v>
      </c>
      <c r="N984" s="184">
        <v>60.5169</v>
      </c>
      <c r="O984" s="184">
        <v>16.1111</v>
      </c>
      <c r="P984" s="184">
        <v>17.8568</v>
      </c>
      <c r="Q984" s="184">
        <v>18.0411</v>
      </c>
      <c r="R984" s="184">
        <v>33.566099999999999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44413</v>
      </c>
      <c r="E985" s="184">
        <v>152.16999999999999</v>
      </c>
      <c r="F985" s="184">
        <v>-0.19020000000000001</v>
      </c>
      <c r="G985" s="184">
        <v>0.34289999999999998</v>
      </c>
      <c r="H985" s="184">
        <v>1.5414000000000001</v>
      </c>
      <c r="I985" s="184">
        <v>2.0110999999999999</v>
      </c>
      <c r="J985" s="184">
        <v>3.6086</v>
      </c>
      <c r="K985" s="184">
        <v>17.125900000000001</v>
      </c>
      <c r="L985" s="184">
        <v>19.022300000000001</v>
      </c>
      <c r="M985" s="184">
        <v>44.0458</v>
      </c>
      <c r="N985" s="184">
        <v>60.5169</v>
      </c>
      <c r="O985" s="184">
        <v>16.1111</v>
      </c>
      <c r="P985" s="184">
        <v>17.8568</v>
      </c>
      <c r="Q985" s="184">
        <v>18.0411</v>
      </c>
      <c r="R985" s="184">
        <v>33.566099999999999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44413</v>
      </c>
      <c r="E986" s="184">
        <v>377.46600000000001</v>
      </c>
      <c r="F986" s="184">
        <v>-0.19750000000000001</v>
      </c>
      <c r="G986" s="184">
        <v>0.27789999999999998</v>
      </c>
      <c r="H986" s="184">
        <v>1.0294000000000001</v>
      </c>
      <c r="I986" s="184">
        <v>2.4603999999999999</v>
      </c>
      <c r="J986" s="184">
        <v>4.6273</v>
      </c>
      <c r="K986" s="184">
        <v>16.2546</v>
      </c>
      <c r="L986" s="184">
        <v>21.304200000000002</v>
      </c>
      <c r="M986" s="184">
        <v>51.387900000000002</v>
      </c>
      <c r="N986" s="184">
        <v>64.5535</v>
      </c>
      <c r="O986" s="184">
        <v>17.7682</v>
      </c>
      <c r="P986" s="184">
        <v>16.616499999999998</v>
      </c>
      <c r="Q986" s="184">
        <v>18.052299999999999</v>
      </c>
      <c r="R986" s="184">
        <v>32.164400000000001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44413</v>
      </c>
      <c r="E987" s="184">
        <v>351.197</v>
      </c>
      <c r="F987" s="184">
        <v>-0.2001</v>
      </c>
      <c r="G987" s="184">
        <v>0.27039999999999997</v>
      </c>
      <c r="H987" s="184">
        <v>1.0119</v>
      </c>
      <c r="I987" s="184">
        <v>2.4241000000000001</v>
      </c>
      <c r="J987" s="184">
        <v>4.5462999999999996</v>
      </c>
      <c r="K987" s="184">
        <v>15.981199999999999</v>
      </c>
      <c r="L987" s="184">
        <v>20.736899999999999</v>
      </c>
      <c r="M987" s="184">
        <v>50.317999999999998</v>
      </c>
      <c r="N987" s="184">
        <v>63.011600000000001</v>
      </c>
      <c r="O987" s="184">
        <v>16.6417</v>
      </c>
      <c r="P987" s="184">
        <v>15.4421</v>
      </c>
      <c r="Q987" s="184">
        <v>18.244499999999999</v>
      </c>
      <c r="R987" s="184">
        <v>30.9239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44413</v>
      </c>
      <c r="E988" s="184">
        <v>55.344000000000001</v>
      </c>
      <c r="F988" s="184">
        <v>-8.8499999999999995E-2</v>
      </c>
      <c r="G988" s="184">
        <v>0.50119999999999998</v>
      </c>
      <c r="H988" s="184">
        <v>2.4641999999999999</v>
      </c>
      <c r="I988" s="184">
        <v>2.9540999999999999</v>
      </c>
      <c r="J988" s="184">
        <v>4.9116</v>
      </c>
      <c r="K988" s="184">
        <v>16.727499999999999</v>
      </c>
      <c r="L988" s="184">
        <v>20.041599999999999</v>
      </c>
      <c r="M988" s="184">
        <v>47.706099999999999</v>
      </c>
      <c r="N988" s="184">
        <v>62.843499999999999</v>
      </c>
      <c r="O988" s="184">
        <v>17.929300000000001</v>
      </c>
      <c r="P988" s="184">
        <v>17.106999999999999</v>
      </c>
      <c r="Q988" s="184">
        <v>17.057300000000001</v>
      </c>
      <c r="R988" s="184">
        <v>32.4696</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44413</v>
      </c>
      <c r="E989" s="184">
        <v>49.996000000000002</v>
      </c>
      <c r="F989" s="184">
        <v>-9.3899999999999997E-2</v>
      </c>
      <c r="G989" s="184">
        <v>0.4884</v>
      </c>
      <c r="H989" s="184">
        <v>2.4319000000000002</v>
      </c>
      <c r="I989" s="184">
        <v>2.8915000000000002</v>
      </c>
      <c r="J989" s="184">
        <v>4.7694999999999999</v>
      </c>
      <c r="K989" s="184">
        <v>16.259</v>
      </c>
      <c r="L989" s="184">
        <v>19.1203</v>
      </c>
      <c r="M989" s="184">
        <v>46.020600000000002</v>
      </c>
      <c r="N989" s="184">
        <v>60.366900000000001</v>
      </c>
      <c r="O989" s="184">
        <v>16.1478</v>
      </c>
      <c r="P989" s="184">
        <v>15.6783</v>
      </c>
      <c r="Q989" s="184">
        <v>12.0425</v>
      </c>
      <c r="R989" s="184">
        <v>30.4285</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44413</v>
      </c>
      <c r="E990" s="184">
        <v>115.9599</v>
      </c>
      <c r="F990" s="184">
        <v>8.7300000000000003E-2</v>
      </c>
      <c r="G990" s="184">
        <v>0.93410000000000004</v>
      </c>
      <c r="H990" s="184">
        <v>2.1751</v>
      </c>
      <c r="I990" s="184">
        <v>2.0575999999999999</v>
      </c>
      <c r="J990" s="184">
        <v>2.1556999999999999</v>
      </c>
      <c r="K990" s="184">
        <v>15.991300000000001</v>
      </c>
      <c r="L990" s="184">
        <v>18.5045</v>
      </c>
      <c r="M990" s="184">
        <v>52.297699999999999</v>
      </c>
      <c r="N990" s="184">
        <v>72.7072</v>
      </c>
      <c r="O990" s="184">
        <v>12.685700000000001</v>
      </c>
      <c r="P990" s="184">
        <v>11.698600000000001</v>
      </c>
      <c r="Q990" s="184">
        <v>16.076799999999999</v>
      </c>
      <c r="R990" s="184">
        <v>26.0246</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44413</v>
      </c>
      <c r="E991" s="184">
        <v>123.7381</v>
      </c>
      <c r="F991" s="184">
        <v>8.9399999999999993E-2</v>
      </c>
      <c r="G991" s="184">
        <v>0.94020000000000004</v>
      </c>
      <c r="H991" s="184">
        <v>2.1888999999999998</v>
      </c>
      <c r="I991" s="184">
        <v>2.0853999999999999</v>
      </c>
      <c r="J991" s="184">
        <v>2.2176999999999998</v>
      </c>
      <c r="K991" s="184">
        <v>16.199000000000002</v>
      </c>
      <c r="L991" s="184">
        <v>18.931699999999999</v>
      </c>
      <c r="M991" s="184">
        <v>53.160699999999999</v>
      </c>
      <c r="N991" s="184">
        <v>74.085599999999999</v>
      </c>
      <c r="O991" s="184">
        <v>13.5976</v>
      </c>
      <c r="P991" s="184">
        <v>12.6012</v>
      </c>
      <c r="Q991" s="184">
        <v>15.5609</v>
      </c>
      <c r="R991" s="184">
        <v>27.112500000000001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44413</v>
      </c>
      <c r="E992" s="184">
        <v>174.792</v>
      </c>
      <c r="F992" s="184">
        <v>-0.2989</v>
      </c>
      <c r="G992" s="184">
        <v>-4.6300000000000001E-2</v>
      </c>
      <c r="H992" s="184">
        <v>1.4138999999999999</v>
      </c>
      <c r="I992" s="184">
        <v>2.0356000000000001</v>
      </c>
      <c r="J992" s="184">
        <v>3.5105</v>
      </c>
      <c r="K992" s="184">
        <v>16.382100000000001</v>
      </c>
      <c r="L992" s="184">
        <v>20.236899999999999</v>
      </c>
      <c r="M992" s="184">
        <v>55.561500000000002</v>
      </c>
      <c r="N992" s="184">
        <v>69.1999</v>
      </c>
      <c r="O992" s="184">
        <v>15.017899999999999</v>
      </c>
      <c r="P992" s="184">
        <v>13.850899999999999</v>
      </c>
      <c r="Q992" s="184">
        <v>11.813599999999999</v>
      </c>
      <c r="R992" s="184">
        <v>28.841799999999999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44413</v>
      </c>
      <c r="E993" s="184">
        <v>231.21477016662499</v>
      </c>
      <c r="F993" s="184">
        <v>-0.30049999999999999</v>
      </c>
      <c r="G993" s="184">
        <v>-5.1900000000000002E-2</v>
      </c>
      <c r="H993" s="184">
        <v>1.4014</v>
      </c>
      <c r="I993" s="184">
        <v>2.0116000000000001</v>
      </c>
      <c r="J993" s="184">
        <v>3.4586000000000001</v>
      </c>
      <c r="K993" s="184">
        <v>16.2117</v>
      </c>
      <c r="L993" s="184">
        <v>19.846299999999999</v>
      </c>
      <c r="M993" s="184">
        <v>54.897799999999997</v>
      </c>
      <c r="N993" s="184">
        <v>68.343699999999998</v>
      </c>
      <c r="O993" s="184">
        <v>14.6698</v>
      </c>
      <c r="P993" s="184">
        <v>13.592700000000001</v>
      </c>
      <c r="Q993" s="184">
        <v>12.1083</v>
      </c>
      <c r="R993" s="184">
        <v>28.3462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44413</v>
      </c>
      <c r="E994" s="184">
        <v>15.6297</v>
      </c>
      <c r="F994" s="184">
        <v>-0.1903</v>
      </c>
      <c r="G994" s="184">
        <v>0.40660000000000002</v>
      </c>
      <c r="H994" s="184">
        <v>1.9996</v>
      </c>
      <c r="I994" s="184">
        <v>2.7789999999999999</v>
      </c>
      <c r="J994" s="184">
        <v>4.0938999999999997</v>
      </c>
      <c r="K994" s="184">
        <v>15.637600000000001</v>
      </c>
      <c r="L994" s="184">
        <v>17.6554</v>
      </c>
      <c r="M994" s="184">
        <v>44.415900000000001</v>
      </c>
      <c r="N994" s="184">
        <v>60.925199999999997</v>
      </c>
      <c r="O994" s="184"/>
      <c r="P994" s="184"/>
      <c r="Q994" s="184">
        <v>20.8428</v>
      </c>
      <c r="R994" s="184">
        <v>30.14</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44413</v>
      </c>
      <c r="E995" s="184">
        <v>15.0341</v>
      </c>
      <c r="F995" s="184">
        <v>-0.19520000000000001</v>
      </c>
      <c r="G995" s="184">
        <v>0.39329999999999998</v>
      </c>
      <c r="H995" s="184">
        <v>1.9676</v>
      </c>
      <c r="I995" s="184">
        <v>2.7136999999999998</v>
      </c>
      <c r="J995" s="184">
        <v>3.9451000000000001</v>
      </c>
      <c r="K995" s="184">
        <v>15.1447</v>
      </c>
      <c r="L995" s="184">
        <v>16.666399999999999</v>
      </c>
      <c r="M995" s="184">
        <v>42.596600000000002</v>
      </c>
      <c r="N995" s="184">
        <v>58.231999999999999</v>
      </c>
      <c r="O995" s="184"/>
      <c r="P995" s="184"/>
      <c r="Q995" s="184">
        <v>18.8687</v>
      </c>
      <c r="R995" s="184">
        <v>27.993600000000001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44413</v>
      </c>
      <c r="E996" s="184">
        <v>481.23</v>
      </c>
      <c r="F996" s="184">
        <v>0.1353</v>
      </c>
      <c r="G996" s="184">
        <v>0.89529999999999998</v>
      </c>
      <c r="H996" s="184">
        <v>2.2002000000000002</v>
      </c>
      <c r="I996" s="184">
        <v>3.4346999999999999</v>
      </c>
      <c r="J996" s="184">
        <v>4.7084999999999999</v>
      </c>
      <c r="K996" s="184">
        <v>15.104799999999999</v>
      </c>
      <c r="L996" s="184">
        <v>20.307500000000001</v>
      </c>
      <c r="M996" s="184">
        <v>51.296900000000001</v>
      </c>
      <c r="N996" s="184">
        <v>64.124700000000004</v>
      </c>
      <c r="O996" s="184">
        <v>14.4636</v>
      </c>
      <c r="P996" s="184">
        <v>13.101900000000001</v>
      </c>
      <c r="Q996" s="184">
        <v>18.265899999999998</v>
      </c>
      <c r="R996" s="184">
        <v>26.4376</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44413</v>
      </c>
      <c r="E997" s="184">
        <v>519.70000000000005</v>
      </c>
      <c r="F997" s="184">
        <v>0.13489999999999999</v>
      </c>
      <c r="G997" s="184">
        <v>0.90090000000000003</v>
      </c>
      <c r="H997" s="184">
        <v>2.2145999999999999</v>
      </c>
      <c r="I997" s="184">
        <v>3.4661</v>
      </c>
      <c r="J997" s="184">
        <v>4.7782</v>
      </c>
      <c r="K997" s="184">
        <v>15.3223</v>
      </c>
      <c r="L997" s="184">
        <v>20.7285</v>
      </c>
      <c r="M997" s="184">
        <v>52.141500000000001</v>
      </c>
      <c r="N997" s="184">
        <v>65.377899999999997</v>
      </c>
      <c r="O997" s="184">
        <v>15.4048</v>
      </c>
      <c r="P997" s="184">
        <v>14.219900000000001</v>
      </c>
      <c r="Q997" s="184">
        <v>15.171099999999999</v>
      </c>
      <c r="R997" s="184">
        <v>27.410399999999999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44413</v>
      </c>
      <c r="E998" s="184">
        <v>73.44</v>
      </c>
      <c r="F998" s="184">
        <v>-4.0800000000000003E-2</v>
      </c>
      <c r="G998" s="184">
        <v>0.63029999999999997</v>
      </c>
      <c r="H998" s="184">
        <v>1.7738</v>
      </c>
      <c r="I998" s="184">
        <v>1.9434</v>
      </c>
      <c r="J998" s="184">
        <v>3.641</v>
      </c>
      <c r="K998" s="184">
        <v>15.127800000000001</v>
      </c>
      <c r="L998" s="184">
        <v>18.356200000000001</v>
      </c>
      <c r="M998" s="184">
        <v>44.909199999999998</v>
      </c>
      <c r="N998" s="184">
        <v>62.155000000000001</v>
      </c>
      <c r="O998" s="184">
        <v>13.867599999999999</v>
      </c>
      <c r="P998" s="184">
        <v>15.1485</v>
      </c>
      <c r="Q998" s="184">
        <v>14.5723</v>
      </c>
      <c r="R998" s="184">
        <v>28.696100000000001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44413</v>
      </c>
      <c r="E999" s="184">
        <v>66.010000000000005</v>
      </c>
      <c r="F999" s="184">
        <v>-4.5400000000000003E-2</v>
      </c>
      <c r="G999" s="184">
        <v>0.625</v>
      </c>
      <c r="H999" s="184">
        <v>1.7574000000000001</v>
      </c>
      <c r="I999" s="184">
        <v>1.8987000000000001</v>
      </c>
      <c r="J999" s="184">
        <v>3.5289000000000001</v>
      </c>
      <c r="K999" s="184">
        <v>14.78</v>
      </c>
      <c r="L999" s="184">
        <v>17.664899999999999</v>
      </c>
      <c r="M999" s="184">
        <v>43.624899999999997</v>
      </c>
      <c r="N999" s="184">
        <v>60.218400000000003</v>
      </c>
      <c r="O999" s="184">
        <v>12.4968</v>
      </c>
      <c r="P999" s="184">
        <v>13.5815</v>
      </c>
      <c r="Q999" s="184">
        <v>12.5189</v>
      </c>
      <c r="R999" s="184">
        <v>27.170100000000001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44413</v>
      </c>
      <c r="E1000" s="184">
        <v>50.19</v>
      </c>
      <c r="F1000" s="184">
        <v>-0.2782</v>
      </c>
      <c r="G1000" s="184">
        <v>0.70220000000000005</v>
      </c>
      <c r="H1000" s="184">
        <v>1.2712000000000001</v>
      </c>
      <c r="I1000" s="184">
        <v>1.4349000000000001</v>
      </c>
      <c r="J1000" s="184">
        <v>3.7627000000000002</v>
      </c>
      <c r="K1000" s="184">
        <v>16.099900000000002</v>
      </c>
      <c r="L1000" s="184">
        <v>14.016400000000001</v>
      </c>
      <c r="M1000" s="184">
        <v>38.188299999999998</v>
      </c>
      <c r="N1000" s="184">
        <v>49.552999999999997</v>
      </c>
      <c r="O1000" s="184">
        <v>13.456899999999999</v>
      </c>
      <c r="P1000" s="184">
        <v>15.012700000000001</v>
      </c>
      <c r="Q1000" s="184">
        <v>12.213200000000001</v>
      </c>
      <c r="R1000" s="184">
        <v>25.2378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44413</v>
      </c>
      <c r="E1001" s="184">
        <v>56.62</v>
      </c>
      <c r="F1001" s="184">
        <v>-0.26419999999999999</v>
      </c>
      <c r="G1001" s="184">
        <v>0.69359999999999999</v>
      </c>
      <c r="H1001" s="184">
        <v>1.3061</v>
      </c>
      <c r="I1001" s="184">
        <v>1.4877</v>
      </c>
      <c r="J1001" s="184">
        <v>3.8708</v>
      </c>
      <c r="K1001" s="184">
        <v>16.478100000000001</v>
      </c>
      <c r="L1001" s="184">
        <v>14.778</v>
      </c>
      <c r="M1001" s="184">
        <v>39.595700000000001</v>
      </c>
      <c r="N1001" s="184">
        <v>51.593000000000004</v>
      </c>
      <c r="O1001" s="184">
        <v>14.8522</v>
      </c>
      <c r="P1001" s="184">
        <v>16.644400000000001</v>
      </c>
      <c r="Q1001" s="184">
        <v>17.885100000000001</v>
      </c>
      <c r="R1001" s="184">
        <v>26.786300000000001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44413</v>
      </c>
      <c r="E1002" s="184">
        <v>186.74700000000001</v>
      </c>
      <c r="F1002" s="184">
        <v>-0.20630000000000001</v>
      </c>
      <c r="G1002" s="184">
        <v>0.76890000000000003</v>
      </c>
      <c r="H1002" s="184">
        <v>1.7988999999999999</v>
      </c>
      <c r="I1002" s="184">
        <v>2.8105000000000002</v>
      </c>
      <c r="J1002" s="184">
        <v>3.8129</v>
      </c>
      <c r="K1002" s="184">
        <v>13.443300000000001</v>
      </c>
      <c r="L1002" s="184">
        <v>18.5304</v>
      </c>
      <c r="M1002" s="184">
        <v>42.476700000000001</v>
      </c>
      <c r="N1002" s="184">
        <v>54.021999999999998</v>
      </c>
      <c r="O1002" s="184">
        <v>16.3294</v>
      </c>
      <c r="P1002" s="184">
        <v>15.4269</v>
      </c>
      <c r="Q1002" s="184">
        <v>18.892700000000001</v>
      </c>
      <c r="R1002" s="184">
        <v>29.185199999999998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44413</v>
      </c>
      <c r="E1003" s="184">
        <v>204.82400000000001</v>
      </c>
      <c r="F1003" s="184">
        <v>-0.20269999999999999</v>
      </c>
      <c r="G1003" s="184">
        <v>0.77939999999999998</v>
      </c>
      <c r="H1003" s="184">
        <v>1.823</v>
      </c>
      <c r="I1003" s="184">
        <v>2.8589000000000002</v>
      </c>
      <c r="J1003" s="184">
        <v>3.9209000000000001</v>
      </c>
      <c r="K1003" s="184">
        <v>13.788</v>
      </c>
      <c r="L1003" s="184">
        <v>19.248699999999999</v>
      </c>
      <c r="M1003" s="184">
        <v>43.766399999999997</v>
      </c>
      <c r="N1003" s="184">
        <v>55.877000000000002</v>
      </c>
      <c r="O1003" s="184">
        <v>17.6311</v>
      </c>
      <c r="P1003" s="184">
        <v>16.8171</v>
      </c>
      <c r="Q1003" s="184">
        <v>17.618099999999998</v>
      </c>
      <c r="R1003" s="184">
        <v>30.665099999999999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44413</v>
      </c>
      <c r="E1004" s="184">
        <v>70.905000000000001</v>
      </c>
      <c r="F1004" s="184">
        <v>-0.47160000000000002</v>
      </c>
      <c r="G1004" s="184">
        <v>-1.4E-3</v>
      </c>
      <c r="H1004" s="184">
        <v>0.98560000000000003</v>
      </c>
      <c r="I1004" s="184">
        <v>2.9519000000000002</v>
      </c>
      <c r="J1004" s="184">
        <v>5.0210999999999997</v>
      </c>
      <c r="K1004" s="184">
        <v>14.116300000000001</v>
      </c>
      <c r="L1004" s="184">
        <v>15.998100000000001</v>
      </c>
      <c r="M1004" s="184">
        <v>34.703099999999999</v>
      </c>
      <c r="N1004" s="184">
        <v>47.124099999999999</v>
      </c>
      <c r="O1004" s="184">
        <v>11.3085</v>
      </c>
      <c r="P1004" s="184">
        <v>13.2563</v>
      </c>
      <c r="Q1004" s="184">
        <v>14.8675</v>
      </c>
      <c r="R1004" s="184">
        <v>25.043299999999999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44413</v>
      </c>
      <c r="E1005" s="184">
        <v>66.382000000000005</v>
      </c>
      <c r="F1005" s="184">
        <v>-0.4738</v>
      </c>
      <c r="G1005" s="184">
        <v>-1.0500000000000001E-2</v>
      </c>
      <c r="H1005" s="184">
        <v>0.96740000000000004</v>
      </c>
      <c r="I1005" s="184">
        <v>2.9146000000000001</v>
      </c>
      <c r="J1005" s="184">
        <v>4.9385000000000003</v>
      </c>
      <c r="K1005" s="184">
        <v>13.851100000000001</v>
      </c>
      <c r="L1005" s="184">
        <v>15.4831</v>
      </c>
      <c r="M1005" s="184">
        <v>33.821199999999997</v>
      </c>
      <c r="N1005" s="184">
        <v>45.833599999999997</v>
      </c>
      <c r="O1005" s="184">
        <v>10.364699999999999</v>
      </c>
      <c r="P1005" s="184">
        <v>12.3246</v>
      </c>
      <c r="Q1005" s="184">
        <v>13.2463</v>
      </c>
      <c r="R1005" s="184">
        <v>23.972799999999999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44413</v>
      </c>
      <c r="E1006" s="184">
        <v>24.310400000000001</v>
      </c>
      <c r="F1006" s="184">
        <v>9.4999999999999998E-3</v>
      </c>
      <c r="G1006" s="184">
        <v>0.77769999999999995</v>
      </c>
      <c r="H1006" s="184">
        <v>1.9518</v>
      </c>
      <c r="I1006" s="184">
        <v>2.4302999999999999</v>
      </c>
      <c r="J1006" s="184">
        <v>3.2210000000000001</v>
      </c>
      <c r="K1006" s="184">
        <v>14.4574</v>
      </c>
      <c r="L1006" s="184">
        <v>18.979700000000001</v>
      </c>
      <c r="M1006" s="184">
        <v>38.732700000000001</v>
      </c>
      <c r="N1006" s="184">
        <v>54.921300000000002</v>
      </c>
      <c r="O1006" s="184">
        <v>15.8597</v>
      </c>
      <c r="P1006" s="184">
        <v>17.213799999999999</v>
      </c>
      <c r="Q1006" s="184">
        <v>14.7743</v>
      </c>
      <c r="R1006" s="184">
        <v>27.711200000000002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44413</v>
      </c>
      <c r="E1007" s="184">
        <v>22.3048</v>
      </c>
      <c r="F1007" s="184">
        <v>5.4000000000000003E-3</v>
      </c>
      <c r="G1007" s="184">
        <v>0.76390000000000002</v>
      </c>
      <c r="H1007" s="184">
        <v>1.9196</v>
      </c>
      <c r="I1007" s="184">
        <v>2.3654000000000002</v>
      </c>
      <c r="J1007" s="184">
        <v>3.0758999999999999</v>
      </c>
      <c r="K1007" s="184">
        <v>13.9803</v>
      </c>
      <c r="L1007" s="184">
        <v>18.008600000000001</v>
      </c>
      <c r="M1007" s="184">
        <v>37.073</v>
      </c>
      <c r="N1007" s="184">
        <v>52.4739</v>
      </c>
      <c r="O1007" s="184">
        <v>14.217000000000001</v>
      </c>
      <c r="P1007" s="184">
        <v>15.4704</v>
      </c>
      <c r="Q1007" s="184">
        <v>13.2515</v>
      </c>
      <c r="R1007" s="184">
        <v>25.7409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44413</v>
      </c>
      <c r="E1008" s="184">
        <v>15.9497</v>
      </c>
      <c r="F1008" s="184">
        <v>-0.2077</v>
      </c>
      <c r="G1008" s="184">
        <v>0.50600000000000001</v>
      </c>
      <c r="H1008" s="184">
        <v>2.1278000000000001</v>
      </c>
      <c r="I1008" s="184">
        <v>3.2256</v>
      </c>
      <c r="J1008" s="184">
        <v>3.9914999999999998</v>
      </c>
      <c r="K1008" s="184">
        <v>16.800599999999999</v>
      </c>
      <c r="L1008" s="184">
        <v>23.360900000000001</v>
      </c>
      <c r="M1008" s="184">
        <v>52.319699999999997</v>
      </c>
      <c r="N1008" s="184">
        <v>66.435699999999997</v>
      </c>
      <c r="O1008" s="184"/>
      <c r="P1008" s="184"/>
      <c r="Q1008" s="184">
        <v>33.881399999999999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44413</v>
      </c>
      <c r="E1009" s="184">
        <v>15.490600000000001</v>
      </c>
      <c r="F1009" s="184">
        <v>-0.21260000000000001</v>
      </c>
      <c r="G1009" s="184">
        <v>0.4904</v>
      </c>
      <c r="H1009" s="184">
        <v>2.0905</v>
      </c>
      <c r="I1009" s="184">
        <v>3.1503000000000001</v>
      </c>
      <c r="J1009" s="184">
        <v>3.8237000000000001</v>
      </c>
      <c r="K1009" s="184">
        <v>16.2347</v>
      </c>
      <c r="L1009" s="184">
        <v>22.205100000000002</v>
      </c>
      <c r="M1009" s="184">
        <v>50.207500000000003</v>
      </c>
      <c r="N1009" s="184">
        <v>63.353000000000002</v>
      </c>
      <c r="O1009" s="184"/>
      <c r="P1009" s="184"/>
      <c r="Q1009" s="184">
        <v>31.459700000000002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44413</v>
      </c>
      <c r="E1010" s="184">
        <v>100.24</v>
      </c>
      <c r="F1010" s="184">
        <v>-0.13450000000000001</v>
      </c>
      <c r="G1010" s="184">
        <v>1.0931999999999999</v>
      </c>
      <c r="H1010" s="184">
        <v>1.8440000000000001</v>
      </c>
      <c r="I1010" s="184">
        <v>3.3605</v>
      </c>
      <c r="J1010" s="184">
        <v>4.5681000000000003</v>
      </c>
      <c r="K1010" s="184">
        <v>15.3775</v>
      </c>
      <c r="L1010" s="184">
        <v>20.698399999999999</v>
      </c>
      <c r="M1010" s="184">
        <v>49.997</v>
      </c>
      <c r="N1010" s="184">
        <v>68.757000000000005</v>
      </c>
      <c r="O1010" s="184">
        <v>23.5166</v>
      </c>
      <c r="P1010" s="184">
        <v>22.0471</v>
      </c>
      <c r="Q1010" s="184">
        <v>25.709499999999998</v>
      </c>
      <c r="R1010" s="184">
        <v>37.092599999999997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44413</v>
      </c>
      <c r="E1011" s="184">
        <v>92.519000000000005</v>
      </c>
      <c r="F1011" s="184">
        <v>-0.1371</v>
      </c>
      <c r="G1011" s="184">
        <v>1.0838000000000001</v>
      </c>
      <c r="H1011" s="184">
        <v>1.8225</v>
      </c>
      <c r="I1011" s="184">
        <v>3.3189000000000002</v>
      </c>
      <c r="J1011" s="184">
        <v>4.4786999999999999</v>
      </c>
      <c r="K1011" s="184">
        <v>15.0848</v>
      </c>
      <c r="L1011" s="184">
        <v>20.084399999999999</v>
      </c>
      <c r="M1011" s="184">
        <v>48.825699999999998</v>
      </c>
      <c r="N1011" s="184">
        <v>67.001800000000003</v>
      </c>
      <c r="O1011" s="184">
        <v>22.28</v>
      </c>
      <c r="P1011" s="184">
        <v>20.964400000000001</v>
      </c>
      <c r="Q1011" s="184">
        <v>22.232800000000001</v>
      </c>
      <c r="R1011" s="184">
        <v>35.698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44413</v>
      </c>
      <c r="E1012" s="184">
        <v>16.428599999999999</v>
      </c>
      <c r="F1012" s="184">
        <v>-0.3034</v>
      </c>
      <c r="G1012" s="184">
        <v>-2.8000000000000001E-2</v>
      </c>
      <c r="H1012" s="184">
        <v>1.4055</v>
      </c>
      <c r="I1012" s="184">
        <v>4.3807999999999998</v>
      </c>
      <c r="J1012" s="184">
        <v>6.6771000000000003</v>
      </c>
      <c r="K1012" s="184">
        <v>20.6327</v>
      </c>
      <c r="L1012" s="184">
        <v>25.247599999999998</v>
      </c>
      <c r="M1012" s="184">
        <v>55.29</v>
      </c>
      <c r="N1012" s="184">
        <v>70.755899999999997</v>
      </c>
      <c r="O1012" s="184"/>
      <c r="P1012" s="184"/>
      <c r="Q1012" s="184">
        <v>31.703099999999999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44413</v>
      </c>
      <c r="E1013" s="184">
        <v>15.917199999999999</v>
      </c>
      <c r="F1013" s="184">
        <v>-0.3075</v>
      </c>
      <c r="G1013" s="184">
        <v>-4.2099999999999999E-2</v>
      </c>
      <c r="H1013" s="184">
        <v>1.3717999999999999</v>
      </c>
      <c r="I1013" s="184">
        <v>4.3108000000000004</v>
      </c>
      <c r="J1013" s="184">
        <v>6.5194000000000001</v>
      </c>
      <c r="K1013" s="184">
        <v>20.107099999999999</v>
      </c>
      <c r="L1013" s="184">
        <v>24.163</v>
      </c>
      <c r="M1013" s="184">
        <v>53.285800000000002</v>
      </c>
      <c r="N1013" s="184">
        <v>67.789699999999996</v>
      </c>
      <c r="O1013" s="184"/>
      <c r="P1013" s="184"/>
      <c r="Q1013" s="184">
        <v>29.4129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44413</v>
      </c>
      <c r="E1014" s="184">
        <v>24.649000000000001</v>
      </c>
      <c r="F1014" s="184">
        <v>9.7100000000000006E-2</v>
      </c>
      <c r="G1014" s="184">
        <v>0.8085</v>
      </c>
      <c r="H1014" s="184">
        <v>2.5994000000000002</v>
      </c>
      <c r="I1014" s="184">
        <v>3.7132000000000001</v>
      </c>
      <c r="J1014" s="184">
        <v>4.7129000000000003</v>
      </c>
      <c r="K1014" s="184">
        <v>14.552199999999999</v>
      </c>
      <c r="L1014" s="184">
        <v>23.3202</v>
      </c>
      <c r="M1014" s="184">
        <v>48.142600000000002</v>
      </c>
      <c r="N1014" s="184">
        <v>61.631700000000002</v>
      </c>
      <c r="O1014" s="184">
        <v>15.87</v>
      </c>
      <c r="P1014" s="184">
        <v>15.7743</v>
      </c>
      <c r="Q1014" s="184">
        <v>17.2606</v>
      </c>
      <c r="R1014" s="184">
        <v>27.285399999999999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44413</v>
      </c>
      <c r="E1015" s="184">
        <v>22.241800000000001</v>
      </c>
      <c r="F1015" s="184">
        <v>9.0499999999999997E-2</v>
      </c>
      <c r="G1015" s="184">
        <v>0.78979999999999995</v>
      </c>
      <c r="H1015" s="184">
        <v>2.5558999999999998</v>
      </c>
      <c r="I1015" s="184">
        <v>3.6252</v>
      </c>
      <c r="J1015" s="184">
        <v>4.5350000000000001</v>
      </c>
      <c r="K1015" s="184">
        <v>13.979900000000001</v>
      </c>
      <c r="L1015" s="184">
        <v>22.037400000000002</v>
      </c>
      <c r="M1015" s="184">
        <v>45.866999999999997</v>
      </c>
      <c r="N1015" s="184">
        <v>58.283200000000001</v>
      </c>
      <c r="O1015" s="184">
        <v>13.6622</v>
      </c>
      <c r="P1015" s="184">
        <v>13.688700000000001</v>
      </c>
      <c r="Q1015" s="184">
        <v>15.153</v>
      </c>
      <c r="R1015" s="184">
        <v>24.848700000000001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44413</v>
      </c>
      <c r="E1016" s="184">
        <v>774.44280000000003</v>
      </c>
      <c r="F1016" s="184">
        <v>6.9099999999999995E-2</v>
      </c>
      <c r="G1016" s="184">
        <v>0.83819999999999995</v>
      </c>
      <c r="H1016" s="184">
        <v>2.0779000000000001</v>
      </c>
      <c r="I1016" s="184">
        <v>3.1621999999999999</v>
      </c>
      <c r="J1016" s="184">
        <v>4.9519000000000002</v>
      </c>
      <c r="K1016" s="184">
        <v>15.3584</v>
      </c>
      <c r="L1016" s="184">
        <v>16.755299999999998</v>
      </c>
      <c r="M1016" s="184">
        <v>45.075200000000002</v>
      </c>
      <c r="N1016" s="184">
        <v>60.395699999999998</v>
      </c>
      <c r="O1016" s="184">
        <v>13.372400000000001</v>
      </c>
      <c r="P1016" s="184">
        <v>11.3588</v>
      </c>
      <c r="Q1016" s="184">
        <v>18.3293</v>
      </c>
      <c r="R1016" s="184">
        <v>27.0566</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44413</v>
      </c>
      <c r="E1017" s="184">
        <v>815.95609999999999</v>
      </c>
      <c r="F1017" s="184">
        <v>7.0300000000000001E-2</v>
      </c>
      <c r="G1017" s="184">
        <v>0.84209999999999996</v>
      </c>
      <c r="H1017" s="184">
        <v>2.0872000000000002</v>
      </c>
      <c r="I1017" s="184">
        <v>3.1810999999999998</v>
      </c>
      <c r="J1017" s="184">
        <v>4.9945000000000004</v>
      </c>
      <c r="K1017" s="184">
        <v>15.497400000000001</v>
      </c>
      <c r="L1017" s="184">
        <v>17.043299999999999</v>
      </c>
      <c r="M1017" s="184">
        <v>45.631</v>
      </c>
      <c r="N1017" s="184">
        <v>61.2164</v>
      </c>
      <c r="O1017" s="184">
        <v>13.976100000000001</v>
      </c>
      <c r="P1017" s="184">
        <v>12.0238</v>
      </c>
      <c r="Q1017" s="184">
        <v>13.6297</v>
      </c>
      <c r="R1017" s="184">
        <v>27.718699999999998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44413</v>
      </c>
      <c r="E1018" s="184">
        <v>168.36</v>
      </c>
      <c r="F1018" s="184">
        <v>-0.20749999999999999</v>
      </c>
      <c r="G1018" s="184">
        <v>0.61560000000000004</v>
      </c>
      <c r="H1018" s="184">
        <v>1.7464999999999999</v>
      </c>
      <c r="I1018" s="184">
        <v>2.1602000000000001</v>
      </c>
      <c r="J1018" s="184">
        <v>3.1806999999999999</v>
      </c>
      <c r="K1018" s="184">
        <v>14.9686</v>
      </c>
      <c r="L1018" s="184">
        <v>19.923100000000002</v>
      </c>
      <c r="M1018" s="184">
        <v>47.5289</v>
      </c>
      <c r="N1018" s="184">
        <v>62.337299999999999</v>
      </c>
      <c r="O1018" s="184">
        <v>15.2334</v>
      </c>
      <c r="P1018" s="184">
        <v>16.592300000000002</v>
      </c>
      <c r="Q1018" s="184">
        <v>24.817</v>
      </c>
      <c r="R1018" s="184">
        <v>33.912500000000001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44413</v>
      </c>
      <c r="E1019" s="184">
        <v>183.03</v>
      </c>
      <c r="F1019" s="184">
        <v>-0.2072</v>
      </c>
      <c r="G1019" s="184">
        <v>0.62119999999999997</v>
      </c>
      <c r="H1019" s="184">
        <v>1.7681</v>
      </c>
      <c r="I1019" s="184">
        <v>2.2000000000000002</v>
      </c>
      <c r="J1019" s="184">
        <v>3.2784</v>
      </c>
      <c r="K1019" s="184">
        <v>15.294499999999999</v>
      </c>
      <c r="L1019" s="184">
        <v>20.588999999999999</v>
      </c>
      <c r="M1019" s="184">
        <v>48.744399999999999</v>
      </c>
      <c r="N1019" s="184">
        <v>64.152500000000003</v>
      </c>
      <c r="O1019" s="184">
        <v>16.5305</v>
      </c>
      <c r="P1019" s="184">
        <v>17.8964</v>
      </c>
      <c r="Q1019" s="184">
        <v>21.5364</v>
      </c>
      <c r="R1019" s="184">
        <v>35.401800000000001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44413</v>
      </c>
      <c r="E1020" s="184">
        <v>61.051200000000001</v>
      </c>
      <c r="F1020" s="184">
        <v>-0.27379999999999999</v>
      </c>
      <c r="G1020" s="184">
        <v>-0.1565</v>
      </c>
      <c r="H1020" s="184">
        <v>1.4756</v>
      </c>
      <c r="I1020" s="184">
        <v>2.7631999999999999</v>
      </c>
      <c r="J1020" s="184">
        <v>3.3529</v>
      </c>
      <c r="K1020" s="184">
        <v>10.7334</v>
      </c>
      <c r="L1020" s="184">
        <v>21.823699999999999</v>
      </c>
      <c r="M1020" s="184">
        <v>49.115200000000002</v>
      </c>
      <c r="N1020" s="184">
        <v>51.420400000000001</v>
      </c>
      <c r="O1020" s="184">
        <v>17.874400000000001</v>
      </c>
      <c r="P1020" s="184">
        <v>15.364800000000001</v>
      </c>
      <c r="Q1020" s="184">
        <v>13.1341</v>
      </c>
      <c r="R1020" s="184">
        <v>34.838500000000003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44413</v>
      </c>
      <c r="E1021" s="184">
        <v>62.896000000000001</v>
      </c>
      <c r="F1021" s="184">
        <v>-0.26889999999999997</v>
      </c>
      <c r="G1021" s="184">
        <v>-0.1421</v>
      </c>
      <c r="H1021" s="184">
        <v>1.5102</v>
      </c>
      <c r="I1021" s="184">
        <v>2.8323999999999998</v>
      </c>
      <c r="J1021" s="184">
        <v>3.508</v>
      </c>
      <c r="K1021" s="184">
        <v>11.2349</v>
      </c>
      <c r="L1021" s="184">
        <v>22.924700000000001</v>
      </c>
      <c r="M1021" s="184">
        <v>50.683</v>
      </c>
      <c r="N1021" s="184">
        <v>53.084099999999999</v>
      </c>
      <c r="O1021" s="184">
        <v>18.5501</v>
      </c>
      <c r="P1021" s="184">
        <v>15.8001</v>
      </c>
      <c r="Q1021" s="184">
        <v>18.619</v>
      </c>
      <c r="R1021" s="184">
        <v>35.6342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44413</v>
      </c>
      <c r="E1022" s="184">
        <v>360.71379999999999</v>
      </c>
      <c r="F1022" s="184">
        <v>-0.55800000000000005</v>
      </c>
      <c r="G1022" s="184">
        <v>0.23749999999999999</v>
      </c>
      <c r="H1022" s="184">
        <v>1.6814</v>
      </c>
      <c r="I1022" s="184">
        <v>1.1226</v>
      </c>
      <c r="J1022" s="184">
        <v>2.2469999999999999</v>
      </c>
      <c r="K1022" s="184">
        <v>16.7043</v>
      </c>
      <c r="L1022" s="184">
        <v>20.042100000000001</v>
      </c>
      <c r="M1022" s="184">
        <v>52.685499999999998</v>
      </c>
      <c r="N1022" s="184">
        <v>65.967399999999998</v>
      </c>
      <c r="O1022" s="184">
        <v>17.5886</v>
      </c>
      <c r="P1022" s="184">
        <v>15.8089</v>
      </c>
      <c r="Q1022" s="184">
        <v>17.7362</v>
      </c>
      <c r="R1022" s="184">
        <v>30.210999999999999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44413</v>
      </c>
      <c r="E1023" s="184">
        <v>228.37105559852699</v>
      </c>
      <c r="F1023" s="184">
        <v>-0.55800000000000005</v>
      </c>
      <c r="G1023" s="184">
        <v>0.23749999999999999</v>
      </c>
      <c r="H1023" s="184">
        <v>1.6814</v>
      </c>
      <c r="I1023" s="184">
        <v>1.1226</v>
      </c>
      <c r="J1023" s="184">
        <v>2.2471000000000001</v>
      </c>
      <c r="K1023" s="184">
        <v>16.704599999999999</v>
      </c>
      <c r="L1023" s="184">
        <v>20.043199999999999</v>
      </c>
      <c r="M1023" s="184">
        <v>52.674599999999998</v>
      </c>
      <c r="N1023" s="184">
        <v>65.967600000000004</v>
      </c>
      <c r="O1023" s="184">
        <v>17.590800000000002</v>
      </c>
      <c r="P1023" s="184">
        <v>15.805899999999999</v>
      </c>
      <c r="Q1023" s="184">
        <v>17.747399999999999</v>
      </c>
      <c r="R1023" s="184">
        <v>30.213999999999999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44413</v>
      </c>
      <c r="E1024" s="184">
        <v>506.55141242482699</v>
      </c>
      <c r="F1024" s="184">
        <v>-0.56010000000000004</v>
      </c>
      <c r="G1024" s="184">
        <v>0.23130000000000001</v>
      </c>
      <c r="H1024" s="184">
        <v>1.6667000000000001</v>
      </c>
      <c r="I1024" s="184">
        <v>1.0934999999999999</v>
      </c>
      <c r="J1024" s="184">
        <v>2.1821000000000002</v>
      </c>
      <c r="K1024" s="184">
        <v>16.485700000000001</v>
      </c>
      <c r="L1024" s="184">
        <v>19.609200000000001</v>
      </c>
      <c r="M1024" s="184">
        <v>51.850200000000001</v>
      </c>
      <c r="N1024" s="184">
        <v>64.798000000000002</v>
      </c>
      <c r="O1024" s="184">
        <v>16.792300000000001</v>
      </c>
      <c r="P1024" s="184">
        <v>15.0266</v>
      </c>
      <c r="Q1024" s="184">
        <v>14.7921</v>
      </c>
      <c r="R1024" s="184">
        <v>29.296700000000001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44413</v>
      </c>
      <c r="E1025" s="184">
        <v>516.37957973371101</v>
      </c>
      <c r="F1025" s="184">
        <v>-0.56010000000000004</v>
      </c>
      <c r="G1025" s="184">
        <v>0.23139999999999999</v>
      </c>
      <c r="H1025" s="184">
        <v>1.6668000000000001</v>
      </c>
      <c r="I1025" s="184">
        <v>1.0934999999999999</v>
      </c>
      <c r="J1025" s="184">
        <v>2.1827999999999999</v>
      </c>
      <c r="K1025" s="184">
        <v>16.486699999999999</v>
      </c>
      <c r="L1025" s="184">
        <v>19.608899999999998</v>
      </c>
      <c r="M1025" s="184">
        <v>51.850200000000001</v>
      </c>
      <c r="N1025" s="184">
        <v>64.798199999999994</v>
      </c>
      <c r="O1025" s="184">
        <v>16.796199999999999</v>
      </c>
      <c r="P1025" s="184">
        <v>15.028700000000001</v>
      </c>
      <c r="Q1025" s="184">
        <v>14.8697</v>
      </c>
      <c r="R1025" s="184">
        <v>29.302700000000002</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44413</v>
      </c>
      <c r="E1026" s="184">
        <v>50.891199999999998</v>
      </c>
      <c r="F1026" s="184">
        <v>-0.25969999999999999</v>
      </c>
      <c r="G1026" s="184">
        <v>0.43890000000000001</v>
      </c>
      <c r="H1026" s="184">
        <v>1.8268</v>
      </c>
      <c r="I1026" s="184">
        <v>2.9544000000000001</v>
      </c>
      <c r="J1026" s="184">
        <v>5.9100999999999999</v>
      </c>
      <c r="K1026" s="184">
        <v>17.665600000000001</v>
      </c>
      <c r="L1026" s="184">
        <v>18.453600000000002</v>
      </c>
      <c r="M1026" s="184">
        <v>46.429299999999998</v>
      </c>
      <c r="N1026" s="184">
        <v>57.229300000000002</v>
      </c>
      <c r="O1026" s="184">
        <v>13.8322</v>
      </c>
      <c r="P1026" s="184">
        <v>15.941800000000001</v>
      </c>
      <c r="Q1026" s="184">
        <v>11.9217</v>
      </c>
      <c r="R1026" s="184">
        <v>26.020299999999999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44413</v>
      </c>
      <c r="E1027" s="184">
        <v>54.753599999999999</v>
      </c>
      <c r="F1027" s="184">
        <v>-0.25629999999999997</v>
      </c>
      <c r="G1027" s="184">
        <v>0.44950000000000001</v>
      </c>
      <c r="H1027" s="184">
        <v>1.8513999999999999</v>
      </c>
      <c r="I1027" s="184">
        <v>3.0047000000000001</v>
      </c>
      <c r="J1027" s="184">
        <v>6.0251000000000001</v>
      </c>
      <c r="K1027" s="184">
        <v>18.042899999999999</v>
      </c>
      <c r="L1027" s="184">
        <v>19.1785</v>
      </c>
      <c r="M1027" s="184">
        <v>47.802100000000003</v>
      </c>
      <c r="N1027" s="184">
        <v>59.252600000000001</v>
      </c>
      <c r="O1027" s="184">
        <v>15.1386</v>
      </c>
      <c r="P1027" s="184">
        <v>17.161200000000001</v>
      </c>
      <c r="Q1027" s="184">
        <v>15.9648</v>
      </c>
      <c r="R1027" s="184">
        <v>27.604500000000002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44413</v>
      </c>
      <c r="E1028" s="184">
        <v>311.59140000000002</v>
      </c>
      <c r="F1028" s="184">
        <v>-0.30809999999999998</v>
      </c>
      <c r="G1028" s="184">
        <v>1.1467000000000001</v>
      </c>
      <c r="H1028" s="184">
        <v>1.9377</v>
      </c>
      <c r="I1028" s="184">
        <v>2.7382</v>
      </c>
      <c r="J1028" s="184">
        <v>2.8481000000000001</v>
      </c>
      <c r="K1028" s="184">
        <v>12.103199999999999</v>
      </c>
      <c r="L1028" s="184">
        <v>14.4008</v>
      </c>
      <c r="M1028" s="184">
        <v>39.448599999999999</v>
      </c>
      <c r="N1028" s="184">
        <v>51.334099999999999</v>
      </c>
      <c r="O1028" s="184">
        <v>16.860499999999998</v>
      </c>
      <c r="P1028" s="184">
        <v>13.802199999999999</v>
      </c>
      <c r="Q1028" s="184">
        <v>12.8443</v>
      </c>
      <c r="R1028" s="184">
        <v>25.786000000000001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44413</v>
      </c>
      <c r="E1029" s="184">
        <v>340.1454</v>
      </c>
      <c r="F1029" s="184">
        <v>-0.30520000000000003</v>
      </c>
      <c r="G1029" s="184">
        <v>1.1558999999999999</v>
      </c>
      <c r="H1029" s="184">
        <v>1.9585999999999999</v>
      </c>
      <c r="I1029" s="184">
        <v>2.7804000000000002</v>
      </c>
      <c r="J1029" s="184">
        <v>2.9413</v>
      </c>
      <c r="K1029" s="184">
        <v>12.403600000000001</v>
      </c>
      <c r="L1029" s="184">
        <v>15.004</v>
      </c>
      <c r="M1029" s="184">
        <v>40.569099999999999</v>
      </c>
      <c r="N1029" s="184">
        <v>50.807400000000001</v>
      </c>
      <c r="O1029" s="184">
        <v>17.733499999999999</v>
      </c>
      <c r="P1029" s="184">
        <v>14.9857</v>
      </c>
      <c r="Q1029" s="184">
        <v>16.910900000000002</v>
      </c>
      <c r="R1029" s="184">
        <v>26.295000000000002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44413</v>
      </c>
      <c r="E1030" s="184">
        <v>15.52</v>
      </c>
      <c r="F1030" s="184">
        <v>0</v>
      </c>
      <c r="G1030" s="184">
        <v>0.4531</v>
      </c>
      <c r="H1030" s="184">
        <v>2.1724999999999999</v>
      </c>
      <c r="I1030" s="184">
        <v>2.5777000000000001</v>
      </c>
      <c r="J1030" s="184">
        <v>4.3010999999999999</v>
      </c>
      <c r="K1030" s="184">
        <v>17.843599999999999</v>
      </c>
      <c r="L1030" s="184">
        <v>18.563800000000001</v>
      </c>
      <c r="M1030" s="184">
        <v>40.198700000000002</v>
      </c>
      <c r="N1030" s="184">
        <v>53.663400000000003</v>
      </c>
      <c r="O1030" s="184"/>
      <c r="P1030" s="184"/>
      <c r="Q1030" s="184">
        <v>30.196100000000001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44413</v>
      </c>
      <c r="E1031" s="184">
        <v>15.27</v>
      </c>
      <c r="F1031" s="184">
        <v>6.5500000000000003E-2</v>
      </c>
      <c r="G1031" s="184">
        <v>0.46050000000000002</v>
      </c>
      <c r="H1031" s="184">
        <v>2.2088000000000001</v>
      </c>
      <c r="I1031" s="184">
        <v>2.552</v>
      </c>
      <c r="J1031" s="184">
        <v>4.3033000000000001</v>
      </c>
      <c r="K1031" s="184">
        <v>17.642499999999998</v>
      </c>
      <c r="L1031" s="184">
        <v>18.0062</v>
      </c>
      <c r="M1031" s="184">
        <v>39.197800000000001</v>
      </c>
      <c r="N1031" s="184">
        <v>52.243299999999998</v>
      </c>
      <c r="O1031" s="184"/>
      <c r="P1031" s="184"/>
      <c r="Q1031" s="184">
        <v>28.9329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44413</v>
      </c>
      <c r="E1032" s="184">
        <v>98.525899999999993</v>
      </c>
      <c r="F1032" s="184">
        <v>-0.21640000000000001</v>
      </c>
      <c r="G1032" s="184">
        <v>0.50919999999999999</v>
      </c>
      <c r="H1032" s="184">
        <v>1.1317999999999999</v>
      </c>
      <c r="I1032" s="184">
        <v>2.5823999999999998</v>
      </c>
      <c r="J1032" s="184">
        <v>4.0674000000000001</v>
      </c>
      <c r="K1032" s="184">
        <v>17.174399999999999</v>
      </c>
      <c r="L1032" s="184">
        <v>23.102599999999999</v>
      </c>
      <c r="M1032" s="184">
        <v>58.6873</v>
      </c>
      <c r="N1032" s="184">
        <v>68.927999999999997</v>
      </c>
      <c r="O1032" s="184">
        <v>14.7384</v>
      </c>
      <c r="P1032" s="184">
        <v>13.350099999999999</v>
      </c>
      <c r="Q1032" s="184">
        <v>14.2049</v>
      </c>
      <c r="R1032" s="184">
        <v>29.3308</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44413</v>
      </c>
      <c r="E1033" s="184">
        <v>189.476</v>
      </c>
      <c r="F1033" s="184">
        <v>-0.21790000000000001</v>
      </c>
      <c r="G1033" s="184">
        <v>0.50480000000000003</v>
      </c>
      <c r="H1033" s="184">
        <v>1.1215999999999999</v>
      </c>
      <c r="I1033" s="184">
        <v>2.5602</v>
      </c>
      <c r="J1033" s="184">
        <v>4.0172999999999996</v>
      </c>
      <c r="K1033" s="184">
        <v>17.014500000000002</v>
      </c>
      <c r="L1033" s="184">
        <v>22.777699999999999</v>
      </c>
      <c r="M1033" s="184">
        <v>58.079500000000003</v>
      </c>
      <c r="N1033" s="184">
        <v>68.081900000000005</v>
      </c>
      <c r="O1033" s="184">
        <v>14.1738</v>
      </c>
      <c r="P1033" s="184">
        <v>12.759600000000001</v>
      </c>
      <c r="Q1033" s="184">
        <v>12.861599999999999</v>
      </c>
      <c r="R1033" s="184">
        <v>28.706800000000001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-0.16603278688524589</v>
      </c>
      <c r="G1034" s="186">
        <v>0.45956721311475407</v>
      </c>
      <c r="H1034" s="186">
        <v>1.7866229508196718</v>
      </c>
      <c r="I1034" s="186">
        <v>2.5429754098360666</v>
      </c>
      <c r="J1034" s="186">
        <v>3.9892901639344251</v>
      </c>
      <c r="K1034" s="186">
        <v>15.711668852459018</v>
      </c>
      <c r="L1034" s="186">
        <v>19.766180327868849</v>
      </c>
      <c r="M1034" s="186">
        <v>46.868924590163921</v>
      </c>
      <c r="N1034" s="186">
        <v>61.158623728813545</v>
      </c>
      <c r="O1034" s="186">
        <v>15.436720408163261</v>
      </c>
      <c r="P1034" s="186">
        <v>15.156342857142853</v>
      </c>
      <c r="Q1034" s="186">
        <v>19.434519672131145</v>
      </c>
      <c r="R1034" s="186">
        <v>29.87644528301886</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-0.20119999999999999</v>
      </c>
      <c r="G1035" s="186">
        <v>0.4642</v>
      </c>
      <c r="H1035" s="186">
        <v>1.8268</v>
      </c>
      <c r="I1035" s="186">
        <v>2.5602</v>
      </c>
      <c r="J1035" s="186">
        <v>3.8708</v>
      </c>
      <c r="K1035" s="186">
        <v>15.991300000000001</v>
      </c>
      <c r="L1035" s="186">
        <v>19.573799999999999</v>
      </c>
      <c r="M1035" s="186">
        <v>46.020600000000002</v>
      </c>
      <c r="N1035" s="186">
        <v>62.337299999999999</v>
      </c>
      <c r="O1035" s="186">
        <v>15.1386</v>
      </c>
      <c r="P1035" s="186">
        <v>15.028700000000001</v>
      </c>
      <c r="Q1035" s="186">
        <v>17.738099999999999</v>
      </c>
      <c r="R1035" s="186">
        <v>29.302700000000002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44413</v>
      </c>
      <c r="E1038" s="184">
        <v>321.10000000000002</v>
      </c>
      <c r="F1038" s="184">
        <v>7.17E-2</v>
      </c>
      <c r="G1038" s="184">
        <v>1.8233999999999999</v>
      </c>
      <c r="H1038" s="184">
        <v>2.8573</v>
      </c>
      <c r="I1038" s="184">
        <v>3.6541999999999999</v>
      </c>
      <c r="J1038" s="184">
        <v>4.3853999999999997</v>
      </c>
      <c r="K1038" s="184">
        <v>14.177</v>
      </c>
      <c r="L1038" s="184">
        <v>12.702299999999999</v>
      </c>
      <c r="M1038" s="184">
        <v>39.311900000000001</v>
      </c>
      <c r="N1038" s="184">
        <v>52.2378</v>
      </c>
      <c r="O1038" s="184">
        <v>12.515000000000001</v>
      </c>
      <c r="P1038" s="184">
        <v>12.2293</v>
      </c>
      <c r="Q1038" s="184">
        <v>20.172000000000001</v>
      </c>
      <c r="R1038" s="184">
        <v>23.627600000000001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44413</v>
      </c>
      <c r="E1039" s="184">
        <v>321.10000000000002</v>
      </c>
      <c r="F1039" s="184">
        <v>7.17E-2</v>
      </c>
      <c r="G1039" s="184">
        <v>1.8233999999999999</v>
      </c>
      <c r="H1039" s="184">
        <v>2.8573</v>
      </c>
      <c r="I1039" s="184">
        <v>3.6541999999999999</v>
      </c>
      <c r="J1039" s="184">
        <v>4.3853999999999997</v>
      </c>
      <c r="K1039" s="184">
        <v>14.177</v>
      </c>
      <c r="L1039" s="184">
        <v>12.702299999999999</v>
      </c>
      <c r="M1039" s="184">
        <v>39.311900000000001</v>
      </c>
      <c r="N1039" s="184">
        <v>52.2378</v>
      </c>
      <c r="O1039" s="184">
        <v>12.515000000000001</v>
      </c>
      <c r="P1039" s="184">
        <v>12.2293</v>
      </c>
      <c r="Q1039" s="184">
        <v>20.095400000000001</v>
      </c>
      <c r="R1039" s="184">
        <v>23.627600000000001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44413</v>
      </c>
      <c r="E1040" s="184">
        <v>345.55</v>
      </c>
      <c r="F1040" s="184">
        <v>7.2400000000000006E-2</v>
      </c>
      <c r="G1040" s="184">
        <v>1.83</v>
      </c>
      <c r="H1040" s="184">
        <v>2.8729</v>
      </c>
      <c r="I1040" s="184">
        <v>3.6816</v>
      </c>
      <c r="J1040" s="184">
        <v>4.4462999999999999</v>
      </c>
      <c r="K1040" s="184">
        <v>14.3713</v>
      </c>
      <c r="L1040" s="184">
        <v>13.061500000000001</v>
      </c>
      <c r="M1040" s="184">
        <v>39.995100000000001</v>
      </c>
      <c r="N1040" s="184">
        <v>53.264400000000002</v>
      </c>
      <c r="O1040" s="184">
        <v>13.305199999999999</v>
      </c>
      <c r="P1040" s="184">
        <v>13.1716</v>
      </c>
      <c r="Q1040" s="184">
        <v>15.4826</v>
      </c>
      <c r="R1040" s="184">
        <v>24.440899999999999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44413</v>
      </c>
      <c r="E1041" s="184">
        <v>48.19</v>
      </c>
      <c r="F1041" s="184">
        <v>-0.1036</v>
      </c>
      <c r="G1041" s="184">
        <v>2.0975000000000001</v>
      </c>
      <c r="H1041" s="184">
        <v>2.2490999999999999</v>
      </c>
      <c r="I1041" s="184">
        <v>2.7944</v>
      </c>
      <c r="J1041" s="184">
        <v>3.2347999999999999</v>
      </c>
      <c r="K1041" s="184">
        <v>12.593500000000001</v>
      </c>
      <c r="L1041" s="184">
        <v>10.4262</v>
      </c>
      <c r="M1041" s="184">
        <v>32.136000000000003</v>
      </c>
      <c r="N1041" s="184">
        <v>45.413400000000003</v>
      </c>
      <c r="O1041" s="184">
        <v>16.5245</v>
      </c>
      <c r="P1041" s="184">
        <v>18.072700000000001</v>
      </c>
      <c r="Q1041" s="184">
        <v>17.348299999999998</v>
      </c>
      <c r="R1041" s="184">
        <v>25.046099999999999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44413</v>
      </c>
      <c r="E1042" s="184">
        <v>43.55</v>
      </c>
      <c r="F1042" s="184">
        <v>-9.1800000000000007E-2</v>
      </c>
      <c r="G1042" s="184">
        <v>2.1101999999999999</v>
      </c>
      <c r="H1042" s="184">
        <v>2.23</v>
      </c>
      <c r="I1042" s="184">
        <v>2.7364999999999999</v>
      </c>
      <c r="J1042" s="184">
        <v>3.1257000000000001</v>
      </c>
      <c r="K1042" s="184">
        <v>12.2423</v>
      </c>
      <c r="L1042" s="184">
        <v>9.7530000000000001</v>
      </c>
      <c r="M1042" s="184">
        <v>30.938099999999999</v>
      </c>
      <c r="N1042" s="184">
        <v>43.634599999999999</v>
      </c>
      <c r="O1042" s="184">
        <v>15.0829</v>
      </c>
      <c r="P1042" s="184">
        <v>16.620999999999999</v>
      </c>
      <c r="Q1042" s="184">
        <v>13.537000000000001</v>
      </c>
      <c r="R1042" s="184">
        <v>23.557600000000001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44413</v>
      </c>
      <c r="E1043" s="184">
        <v>21.08</v>
      </c>
      <c r="F1043" s="184">
        <v>0.23780000000000001</v>
      </c>
      <c r="G1043" s="184">
        <v>2.1812999999999998</v>
      </c>
      <c r="H1043" s="184">
        <v>3.1311</v>
      </c>
      <c r="I1043" s="184">
        <v>4.4081000000000001</v>
      </c>
      <c r="J1043" s="184">
        <v>5.1896000000000004</v>
      </c>
      <c r="K1043" s="184">
        <v>13.5776</v>
      </c>
      <c r="L1043" s="184">
        <v>11.770899999999999</v>
      </c>
      <c r="M1043" s="184">
        <v>36.087800000000001</v>
      </c>
      <c r="N1043" s="184">
        <v>46.796700000000001</v>
      </c>
      <c r="O1043" s="184">
        <v>13.245100000000001</v>
      </c>
      <c r="P1043" s="184">
        <v>12.6625</v>
      </c>
      <c r="Q1043" s="184">
        <v>6.9306000000000001</v>
      </c>
      <c r="R1043" s="184">
        <v>24.279299999999999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44413</v>
      </c>
      <c r="E1044" s="184">
        <v>22.4</v>
      </c>
      <c r="F1044" s="184">
        <v>0.22370000000000001</v>
      </c>
      <c r="G1044" s="184">
        <v>2.1898</v>
      </c>
      <c r="H1044" s="184">
        <v>3.1307999999999998</v>
      </c>
      <c r="I1044" s="184">
        <v>4.4775999999999998</v>
      </c>
      <c r="J1044" s="184">
        <v>5.2137000000000002</v>
      </c>
      <c r="K1044" s="184">
        <v>13.763299999999999</v>
      </c>
      <c r="L1044" s="184">
        <v>12.224399999999999</v>
      </c>
      <c r="M1044" s="184">
        <v>36.9193</v>
      </c>
      <c r="N1044" s="184">
        <v>48.050199999999997</v>
      </c>
      <c r="O1044" s="184">
        <v>14.0831</v>
      </c>
      <c r="P1044" s="184">
        <v>13.554</v>
      </c>
      <c r="Q1044" s="184">
        <v>12.7392</v>
      </c>
      <c r="R1044" s="184">
        <v>25.206299999999999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44413</v>
      </c>
      <c r="E1045" s="184">
        <v>132.16</v>
      </c>
      <c r="F1045" s="184">
        <v>-0.15859999999999999</v>
      </c>
      <c r="G1045" s="184">
        <v>2.0461999999999998</v>
      </c>
      <c r="H1045" s="184">
        <v>2.5928</v>
      </c>
      <c r="I1045" s="184">
        <v>3.5817999999999999</v>
      </c>
      <c r="J1045" s="184">
        <v>3.4035000000000002</v>
      </c>
      <c r="K1045" s="184">
        <v>12.047499999999999</v>
      </c>
      <c r="L1045" s="184">
        <v>9.3767999999999994</v>
      </c>
      <c r="M1045" s="184">
        <v>31.882999999999999</v>
      </c>
      <c r="N1045" s="184">
        <v>42.444499999999998</v>
      </c>
      <c r="O1045" s="184">
        <v>15.0783</v>
      </c>
      <c r="P1045" s="184">
        <v>13.018000000000001</v>
      </c>
      <c r="Q1045" s="184">
        <v>16.5276</v>
      </c>
      <c r="R1045" s="184">
        <v>23.060500000000001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44413</v>
      </c>
      <c r="E1046" s="184">
        <v>145.43</v>
      </c>
      <c r="F1046" s="184">
        <v>-0.151</v>
      </c>
      <c r="G1046" s="184">
        <v>2.0560999999999998</v>
      </c>
      <c r="H1046" s="184">
        <v>2.6177999999999999</v>
      </c>
      <c r="I1046" s="184">
        <v>3.6343000000000001</v>
      </c>
      <c r="J1046" s="184">
        <v>3.5163000000000002</v>
      </c>
      <c r="K1046" s="184">
        <v>12.4053</v>
      </c>
      <c r="L1046" s="184">
        <v>10.057499999999999</v>
      </c>
      <c r="M1046" s="184">
        <v>33.116700000000002</v>
      </c>
      <c r="N1046" s="184">
        <v>44.204300000000003</v>
      </c>
      <c r="O1046" s="184">
        <v>16.445699999999999</v>
      </c>
      <c r="P1046" s="184">
        <v>14.438000000000001</v>
      </c>
      <c r="Q1046" s="184">
        <v>16.215699999999998</v>
      </c>
      <c r="R1046" s="184">
        <v>24.485399999999998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44413</v>
      </c>
      <c r="E1047" s="184">
        <v>43.38</v>
      </c>
      <c r="F1047" s="184">
        <v>6.9199999999999998E-2</v>
      </c>
      <c r="G1047" s="184">
        <v>1.831</v>
      </c>
      <c r="H1047" s="184">
        <v>2.6503000000000001</v>
      </c>
      <c r="I1047" s="184">
        <v>2.9914999999999998</v>
      </c>
      <c r="J1047" s="184">
        <v>3.4581</v>
      </c>
      <c r="K1047" s="184">
        <v>13.086499999999999</v>
      </c>
      <c r="L1047" s="184">
        <v>11.545400000000001</v>
      </c>
      <c r="M1047" s="184">
        <v>37.104900000000001</v>
      </c>
      <c r="N1047" s="184">
        <v>49.4831</v>
      </c>
      <c r="O1047" s="184">
        <v>18.778600000000001</v>
      </c>
      <c r="P1047" s="184">
        <v>17.731999999999999</v>
      </c>
      <c r="Q1047" s="184">
        <v>16.100200000000001</v>
      </c>
      <c r="R1047" s="184">
        <v>30.869599999999998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44413</v>
      </c>
      <c r="E1048" s="184">
        <v>39.53</v>
      </c>
      <c r="F1048" s="184">
        <v>5.0599999999999999E-2</v>
      </c>
      <c r="G1048" s="184">
        <v>1.8027</v>
      </c>
      <c r="H1048" s="184">
        <v>2.6219999999999999</v>
      </c>
      <c r="I1048" s="184">
        <v>2.9159000000000002</v>
      </c>
      <c r="J1048" s="184">
        <v>3.3193999999999999</v>
      </c>
      <c r="K1048" s="184">
        <v>12.6211</v>
      </c>
      <c r="L1048" s="184">
        <v>10.6973</v>
      </c>
      <c r="M1048" s="184">
        <v>35.515900000000002</v>
      </c>
      <c r="N1048" s="184">
        <v>47.170499999999997</v>
      </c>
      <c r="O1048" s="184">
        <v>17.1416</v>
      </c>
      <c r="P1048" s="184">
        <v>16.264399999999998</v>
      </c>
      <c r="Q1048" s="184">
        <v>13.351900000000001</v>
      </c>
      <c r="R1048" s="184">
        <v>28.967500000000001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44413</v>
      </c>
      <c r="E1049" s="184">
        <v>306.95499999999998</v>
      </c>
      <c r="F1049" s="184">
        <v>0.28260000000000002</v>
      </c>
      <c r="G1049" s="184">
        <v>1.7270000000000001</v>
      </c>
      <c r="H1049" s="184">
        <v>2.8290999999999999</v>
      </c>
      <c r="I1049" s="184">
        <v>3.6753999999999998</v>
      </c>
      <c r="J1049" s="184">
        <v>4.8590999999999998</v>
      </c>
      <c r="K1049" s="184">
        <v>14.356199999999999</v>
      </c>
      <c r="L1049" s="184">
        <v>13.8354</v>
      </c>
      <c r="M1049" s="184">
        <v>36.741100000000003</v>
      </c>
      <c r="N1049" s="184">
        <v>47.8354</v>
      </c>
      <c r="O1049" s="184">
        <v>12.0745</v>
      </c>
      <c r="P1049" s="184">
        <v>12.0441</v>
      </c>
      <c r="Q1049" s="184">
        <v>12.5389</v>
      </c>
      <c r="R1049" s="184">
        <v>23.740100000000002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44413</v>
      </c>
      <c r="E1050" s="184">
        <v>289.97800000000001</v>
      </c>
      <c r="F1050" s="184">
        <v>0.28050000000000003</v>
      </c>
      <c r="G1050" s="184">
        <v>1.7210000000000001</v>
      </c>
      <c r="H1050" s="184">
        <v>2.8149000000000002</v>
      </c>
      <c r="I1050" s="184">
        <v>3.6465000000000001</v>
      </c>
      <c r="J1050" s="184">
        <v>4.7942</v>
      </c>
      <c r="K1050" s="184">
        <v>14.1403</v>
      </c>
      <c r="L1050" s="184">
        <v>13.4047</v>
      </c>
      <c r="M1050" s="184">
        <v>35.956099999999999</v>
      </c>
      <c r="N1050" s="184">
        <v>46.706899999999997</v>
      </c>
      <c r="O1050" s="184">
        <v>11.257199999999999</v>
      </c>
      <c r="P1050" s="184">
        <v>11.2402</v>
      </c>
      <c r="Q1050" s="184">
        <v>20.058700000000002</v>
      </c>
      <c r="R1050" s="184">
        <v>22.805099999999999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44413</v>
      </c>
      <c r="E1051" s="184">
        <v>51.96</v>
      </c>
      <c r="F1051" s="184">
        <v>0.23150000000000001</v>
      </c>
      <c r="G1051" s="184">
        <v>2.0625</v>
      </c>
      <c r="H1051" s="184">
        <v>2.7690000000000001</v>
      </c>
      <c r="I1051" s="184">
        <v>3.6297999999999999</v>
      </c>
      <c r="J1051" s="184">
        <v>4.1074000000000002</v>
      </c>
      <c r="K1051" s="184">
        <v>12.882899999999999</v>
      </c>
      <c r="L1051" s="184">
        <v>10.8125</v>
      </c>
      <c r="M1051" s="184">
        <v>34.332999999999998</v>
      </c>
      <c r="N1051" s="184">
        <v>46.201500000000003</v>
      </c>
      <c r="O1051" s="184">
        <v>12.7658</v>
      </c>
      <c r="P1051" s="184">
        <v>13.7956</v>
      </c>
      <c r="Q1051" s="184">
        <v>14.437799999999999</v>
      </c>
      <c r="R1051" s="184">
        <v>23.804300000000001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44413</v>
      </c>
      <c r="E1052" s="184">
        <v>56.15</v>
      </c>
      <c r="F1052" s="184">
        <v>0.2321</v>
      </c>
      <c r="G1052" s="184">
        <v>2.0724</v>
      </c>
      <c r="H1052" s="184">
        <v>2.8012000000000001</v>
      </c>
      <c r="I1052" s="184">
        <v>3.6934</v>
      </c>
      <c r="J1052" s="184">
        <v>4.2518000000000002</v>
      </c>
      <c r="K1052" s="184">
        <v>13.297000000000001</v>
      </c>
      <c r="L1052" s="184">
        <v>11.608000000000001</v>
      </c>
      <c r="M1052" s="184">
        <v>35.8249</v>
      </c>
      <c r="N1052" s="184">
        <v>48.4664</v>
      </c>
      <c r="O1052" s="184">
        <v>14.341200000000001</v>
      </c>
      <c r="P1052" s="184">
        <v>15.1205</v>
      </c>
      <c r="Q1052" s="184">
        <v>15.4801</v>
      </c>
      <c r="R1052" s="184">
        <v>25.7789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44413</v>
      </c>
      <c r="E1053" s="184">
        <v>1623.1691593220301</v>
      </c>
      <c r="F1053" s="184">
        <v>-0.41499999999999998</v>
      </c>
      <c r="G1053" s="184">
        <v>1.2975000000000001</v>
      </c>
      <c r="H1053" s="184">
        <v>1.9302999999999999</v>
      </c>
      <c r="I1053" s="184">
        <v>1.8872</v>
      </c>
      <c r="J1053" s="184">
        <v>2.8281000000000001</v>
      </c>
      <c r="K1053" s="184">
        <v>11.367000000000001</v>
      </c>
      <c r="L1053" s="184">
        <v>11.918100000000001</v>
      </c>
      <c r="M1053" s="184">
        <v>45.723799999999997</v>
      </c>
      <c r="N1053" s="184">
        <v>61.878900000000002</v>
      </c>
      <c r="O1053" s="184">
        <v>13.1866</v>
      </c>
      <c r="P1053" s="184">
        <v>11.6533</v>
      </c>
      <c r="Q1053" s="184">
        <v>20.173400000000001</v>
      </c>
      <c r="R1053" s="184">
        <v>26.183900000000001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44413</v>
      </c>
      <c r="E1054" s="184">
        <v>725.72050000000002</v>
      </c>
      <c r="F1054" s="184">
        <v>-0.41299999999999998</v>
      </c>
      <c r="G1054" s="184">
        <v>1.3035000000000001</v>
      </c>
      <c r="H1054" s="184">
        <v>1.9441999999999999</v>
      </c>
      <c r="I1054" s="184">
        <v>1.915</v>
      </c>
      <c r="J1054" s="184">
        <v>2.8908999999999998</v>
      </c>
      <c r="K1054" s="184">
        <v>11.5701</v>
      </c>
      <c r="L1054" s="184">
        <v>12.3207</v>
      </c>
      <c r="M1054" s="184">
        <v>46.514699999999998</v>
      </c>
      <c r="N1054" s="184">
        <v>63.053400000000003</v>
      </c>
      <c r="O1054" s="184">
        <v>14.0535</v>
      </c>
      <c r="P1054" s="184">
        <v>12.565799999999999</v>
      </c>
      <c r="Q1054" s="184">
        <v>13.827299999999999</v>
      </c>
      <c r="R1054" s="184">
        <v>27.1188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44413</v>
      </c>
      <c r="E1055" s="184">
        <v>790.66652103350498</v>
      </c>
      <c r="F1055" s="184">
        <v>-2.23E-2</v>
      </c>
      <c r="G1055" s="184">
        <v>1.9776</v>
      </c>
      <c r="H1055" s="184">
        <v>3.0994000000000002</v>
      </c>
      <c r="I1055" s="184">
        <v>2.5727000000000002</v>
      </c>
      <c r="J1055" s="184">
        <v>2.2475000000000001</v>
      </c>
      <c r="K1055" s="184">
        <v>12.201000000000001</v>
      </c>
      <c r="L1055" s="184">
        <v>9.4673999999999996</v>
      </c>
      <c r="M1055" s="184">
        <v>41.577800000000003</v>
      </c>
      <c r="N1055" s="184">
        <v>51.215000000000003</v>
      </c>
      <c r="O1055" s="184">
        <v>11.3322</v>
      </c>
      <c r="P1055" s="184">
        <v>12.3248</v>
      </c>
      <c r="Q1055" s="184">
        <v>19.154800000000002</v>
      </c>
      <c r="R1055" s="184">
        <v>18.023800000000001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44413</v>
      </c>
      <c r="E1056" s="184">
        <v>681.14599999999996</v>
      </c>
      <c r="F1056" s="184">
        <v>-2.0799999999999999E-2</v>
      </c>
      <c r="G1056" s="184">
        <v>1.9824999999999999</v>
      </c>
      <c r="H1056" s="184">
        <v>3.1116000000000001</v>
      </c>
      <c r="I1056" s="184">
        <v>2.5977000000000001</v>
      </c>
      <c r="J1056" s="184">
        <v>2.3026</v>
      </c>
      <c r="K1056" s="184">
        <v>12.3688</v>
      </c>
      <c r="L1056" s="184">
        <v>9.7744</v>
      </c>
      <c r="M1056" s="184">
        <v>42.178199999999997</v>
      </c>
      <c r="N1056" s="184">
        <v>52.082900000000002</v>
      </c>
      <c r="O1056" s="184">
        <v>11.995100000000001</v>
      </c>
      <c r="P1056" s="184">
        <v>13.065099999999999</v>
      </c>
      <c r="Q1056" s="184">
        <v>13.673500000000001</v>
      </c>
      <c r="R1056" s="184">
        <v>18.703299999999999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44413</v>
      </c>
      <c r="E1057" s="184">
        <v>300.09289999999999</v>
      </c>
      <c r="F1057" s="184">
        <v>-0.25869999999999999</v>
      </c>
      <c r="G1057" s="184">
        <v>1.8794</v>
      </c>
      <c r="H1057" s="184">
        <v>2.8466</v>
      </c>
      <c r="I1057" s="184">
        <v>2.7736000000000001</v>
      </c>
      <c r="J1057" s="184">
        <v>2.4929999999999999</v>
      </c>
      <c r="K1057" s="184">
        <v>12.2395</v>
      </c>
      <c r="L1057" s="184">
        <v>7.3285999999999998</v>
      </c>
      <c r="M1057" s="184">
        <v>31.456199999999999</v>
      </c>
      <c r="N1057" s="184">
        <v>44.374699999999997</v>
      </c>
      <c r="O1057" s="184">
        <v>12.206799999999999</v>
      </c>
      <c r="P1057" s="184">
        <v>13.1655</v>
      </c>
      <c r="Q1057" s="184">
        <v>19.9893</v>
      </c>
      <c r="R1057" s="184">
        <v>21.856100000000001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44413</v>
      </c>
      <c r="E1058" s="184">
        <v>321.18900000000002</v>
      </c>
      <c r="F1058" s="184">
        <v>-0.25619999999999998</v>
      </c>
      <c r="G1058" s="184">
        <v>1.8871</v>
      </c>
      <c r="H1058" s="184">
        <v>2.8649</v>
      </c>
      <c r="I1058" s="184">
        <v>2.8102</v>
      </c>
      <c r="J1058" s="184">
        <v>2.5748000000000002</v>
      </c>
      <c r="K1058" s="184">
        <v>12.5059</v>
      </c>
      <c r="L1058" s="184">
        <v>7.8314000000000004</v>
      </c>
      <c r="M1058" s="184">
        <v>32.384599999999999</v>
      </c>
      <c r="N1058" s="184">
        <v>45.741100000000003</v>
      </c>
      <c r="O1058" s="184">
        <v>13.210800000000001</v>
      </c>
      <c r="P1058" s="184">
        <v>14.099600000000001</v>
      </c>
      <c r="Q1058" s="184">
        <v>13.6144</v>
      </c>
      <c r="R1058" s="184">
        <v>23.0122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44413</v>
      </c>
      <c r="E1059" s="184">
        <v>60.68</v>
      </c>
      <c r="F1059" s="184">
        <v>0.26440000000000002</v>
      </c>
      <c r="G1059" s="184">
        <v>2.1549</v>
      </c>
      <c r="H1059" s="184">
        <v>3.0396000000000001</v>
      </c>
      <c r="I1059" s="184">
        <v>3.5672000000000001</v>
      </c>
      <c r="J1059" s="184">
        <v>4.1181000000000001</v>
      </c>
      <c r="K1059" s="184">
        <v>12.4954</v>
      </c>
      <c r="L1059" s="184">
        <v>11.852499999999999</v>
      </c>
      <c r="M1059" s="184">
        <v>38.697099999999999</v>
      </c>
      <c r="N1059" s="184">
        <v>49.531799999999997</v>
      </c>
      <c r="O1059" s="184">
        <v>13.316599999999999</v>
      </c>
      <c r="P1059" s="184">
        <v>13.765599999999999</v>
      </c>
      <c r="Q1059" s="184">
        <v>14.623200000000001</v>
      </c>
      <c r="R1059" s="184">
        <v>23.300899999999999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44413</v>
      </c>
      <c r="E1060" s="184">
        <v>65.099999999999994</v>
      </c>
      <c r="F1060" s="184">
        <v>0.27729999999999999</v>
      </c>
      <c r="G1060" s="184">
        <v>2.1818</v>
      </c>
      <c r="H1060" s="184">
        <v>3.0552000000000001</v>
      </c>
      <c r="I1060" s="184">
        <v>3.5964</v>
      </c>
      <c r="J1060" s="184">
        <v>4.1932999999999998</v>
      </c>
      <c r="K1060" s="184">
        <v>12.668699999999999</v>
      </c>
      <c r="L1060" s="184">
        <v>12.2027</v>
      </c>
      <c r="M1060" s="184">
        <v>39.340800000000002</v>
      </c>
      <c r="N1060" s="184">
        <v>50.485399999999998</v>
      </c>
      <c r="O1060" s="184">
        <v>14.0807</v>
      </c>
      <c r="P1060" s="184">
        <v>14.6716</v>
      </c>
      <c r="Q1060" s="184">
        <v>15.723000000000001</v>
      </c>
      <c r="R1060" s="184">
        <v>24.0641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44413</v>
      </c>
      <c r="E1061" s="184">
        <v>36.85</v>
      </c>
      <c r="F1061" s="184">
        <v>0.13589999999999999</v>
      </c>
      <c r="G1061" s="184">
        <v>1.7394000000000001</v>
      </c>
      <c r="H1061" s="184">
        <v>2.7321</v>
      </c>
      <c r="I1061" s="184">
        <v>2.7894000000000001</v>
      </c>
      <c r="J1061" s="184">
        <v>3.5693999999999999</v>
      </c>
      <c r="K1061" s="184">
        <v>15.625999999999999</v>
      </c>
      <c r="L1061" s="184">
        <v>15.7349</v>
      </c>
      <c r="M1061" s="184">
        <v>39.583300000000001</v>
      </c>
      <c r="N1061" s="184">
        <v>51.833500000000001</v>
      </c>
      <c r="O1061" s="184">
        <v>14.563700000000001</v>
      </c>
      <c r="P1061" s="184">
        <v>12.2081</v>
      </c>
      <c r="Q1061" s="184">
        <v>15.1777</v>
      </c>
      <c r="R1061" s="184">
        <v>26.922599999999999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44413</v>
      </c>
      <c r="E1062" s="184">
        <v>40.47</v>
      </c>
      <c r="F1062" s="184">
        <v>0.14849999999999999</v>
      </c>
      <c r="G1062" s="184">
        <v>1.7344999999999999</v>
      </c>
      <c r="H1062" s="184">
        <v>2.7418</v>
      </c>
      <c r="I1062" s="184">
        <v>2.8201000000000001</v>
      </c>
      <c r="J1062" s="184">
        <v>3.6894999999999998</v>
      </c>
      <c r="K1062" s="184">
        <v>16.026399999999999</v>
      </c>
      <c r="L1062" s="184">
        <v>16.3934</v>
      </c>
      <c r="M1062" s="184">
        <v>40.7652</v>
      </c>
      <c r="N1062" s="184">
        <v>53.586300000000001</v>
      </c>
      <c r="O1062" s="184">
        <v>16.0534</v>
      </c>
      <c r="P1062" s="184">
        <v>13.839399999999999</v>
      </c>
      <c r="Q1062" s="184">
        <v>15.033300000000001</v>
      </c>
      <c r="R1062" s="184">
        <v>28.3751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44413</v>
      </c>
      <c r="E1063" s="184">
        <v>51.09</v>
      </c>
      <c r="F1063" s="184">
        <v>-0.15629999999999999</v>
      </c>
      <c r="G1063" s="184">
        <v>1.9354</v>
      </c>
      <c r="H1063" s="184">
        <v>2.7141000000000002</v>
      </c>
      <c r="I1063" s="184">
        <v>4.0529999999999999</v>
      </c>
      <c r="J1063" s="184">
        <v>4.4358000000000004</v>
      </c>
      <c r="K1063" s="184">
        <v>13.760899999999999</v>
      </c>
      <c r="L1063" s="184">
        <v>9.9182000000000006</v>
      </c>
      <c r="M1063" s="184">
        <v>32.701300000000003</v>
      </c>
      <c r="N1063" s="184">
        <v>42.909100000000002</v>
      </c>
      <c r="O1063" s="184">
        <v>13.1623</v>
      </c>
      <c r="P1063" s="184">
        <v>14.1914</v>
      </c>
      <c r="Q1063" s="184">
        <v>13.495799999999999</v>
      </c>
      <c r="R1063" s="184">
        <v>25.3599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44413</v>
      </c>
      <c r="E1064" s="184">
        <v>46.66</v>
      </c>
      <c r="F1064" s="184">
        <v>-0.17119999999999999</v>
      </c>
      <c r="G1064" s="184">
        <v>1.9221999999999999</v>
      </c>
      <c r="H1064" s="184">
        <v>2.6848999999999998</v>
      </c>
      <c r="I1064" s="184">
        <v>3.9893000000000001</v>
      </c>
      <c r="J1064" s="184">
        <v>4.3148</v>
      </c>
      <c r="K1064" s="184">
        <v>13.4176</v>
      </c>
      <c r="L1064" s="184">
        <v>9.2739999999999991</v>
      </c>
      <c r="M1064" s="184">
        <v>31.5107</v>
      </c>
      <c r="N1064" s="184">
        <v>41.222799999999999</v>
      </c>
      <c r="O1064" s="184">
        <v>12.0008</v>
      </c>
      <c r="P1064" s="184">
        <v>12.9803</v>
      </c>
      <c r="Q1064" s="184">
        <v>10.6891</v>
      </c>
      <c r="R1064" s="184">
        <v>24.0166</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44413</v>
      </c>
      <c r="E1065" s="184">
        <v>27.39</v>
      </c>
      <c r="F1065" s="184">
        <v>0.2195</v>
      </c>
      <c r="G1065" s="184">
        <v>2.2778</v>
      </c>
      <c r="H1065" s="184">
        <v>2.5459000000000001</v>
      </c>
      <c r="I1065" s="184">
        <v>3.125</v>
      </c>
      <c r="J1065" s="184">
        <v>3.4365999999999999</v>
      </c>
      <c r="K1065" s="184">
        <v>10.5327</v>
      </c>
      <c r="L1065" s="184">
        <v>7.7073999999999998</v>
      </c>
      <c r="M1065" s="184">
        <v>27.454599999999999</v>
      </c>
      <c r="N1065" s="184">
        <v>39.1768</v>
      </c>
      <c r="O1065" s="184">
        <v>9.3193000000000001</v>
      </c>
      <c r="P1065" s="184">
        <v>11.316700000000001</v>
      </c>
      <c r="Q1065" s="184">
        <v>11.201000000000001</v>
      </c>
      <c r="R1065" s="184">
        <v>17.205500000000001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44413</v>
      </c>
      <c r="E1066" s="184">
        <v>31.15</v>
      </c>
      <c r="F1066" s="184">
        <v>0.22520000000000001</v>
      </c>
      <c r="G1066" s="184">
        <v>2.2989000000000002</v>
      </c>
      <c r="H1066" s="184">
        <v>2.5682999999999998</v>
      </c>
      <c r="I1066" s="184">
        <v>3.1798999999999999</v>
      </c>
      <c r="J1066" s="184">
        <v>3.5916000000000001</v>
      </c>
      <c r="K1066" s="184">
        <v>10.933</v>
      </c>
      <c r="L1066" s="184">
        <v>8.4610000000000003</v>
      </c>
      <c r="M1066" s="184">
        <v>28.825500000000002</v>
      </c>
      <c r="N1066" s="184">
        <v>41.269799999999996</v>
      </c>
      <c r="O1066" s="184">
        <v>10.9305</v>
      </c>
      <c r="P1066" s="184">
        <v>13.0419</v>
      </c>
      <c r="Q1066" s="184">
        <v>13.222300000000001</v>
      </c>
      <c r="R1066" s="184">
        <v>18.936699999999998</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44413</v>
      </c>
      <c r="E1067" s="184">
        <v>41.88</v>
      </c>
      <c r="F1067" s="184">
        <v>0.19139999999999999</v>
      </c>
      <c r="G1067" s="184">
        <v>2.0219</v>
      </c>
      <c r="H1067" s="184">
        <v>2.5465</v>
      </c>
      <c r="I1067" s="184">
        <v>3.0005000000000002</v>
      </c>
      <c r="J1067" s="184">
        <v>5.9180999999999999</v>
      </c>
      <c r="K1067" s="184">
        <v>17.673500000000001</v>
      </c>
      <c r="L1067" s="184">
        <v>17.278099999999998</v>
      </c>
      <c r="M1067" s="184">
        <v>37.990099999999998</v>
      </c>
      <c r="N1067" s="184">
        <v>46.433599999999998</v>
      </c>
      <c r="O1067" s="184">
        <v>12.749499999999999</v>
      </c>
      <c r="P1067" s="184">
        <v>12.9734</v>
      </c>
      <c r="Q1067" s="184">
        <v>12.716699999999999</v>
      </c>
      <c r="R1067" s="184">
        <v>24.299499999999998</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44413</v>
      </c>
      <c r="E1068" s="184">
        <v>47.51</v>
      </c>
      <c r="F1068" s="184">
        <v>0.2109</v>
      </c>
      <c r="G1068" s="184">
        <v>2.0404</v>
      </c>
      <c r="H1068" s="184">
        <v>2.5691000000000002</v>
      </c>
      <c r="I1068" s="184">
        <v>3.0586000000000002</v>
      </c>
      <c r="J1068" s="184">
        <v>6.0491000000000001</v>
      </c>
      <c r="K1068" s="184">
        <v>18.0959</v>
      </c>
      <c r="L1068" s="184">
        <v>18.066600000000001</v>
      </c>
      <c r="M1068" s="184">
        <v>39.407299999999999</v>
      </c>
      <c r="N1068" s="184">
        <v>48.375999999999998</v>
      </c>
      <c r="O1068" s="184">
        <v>14.3492</v>
      </c>
      <c r="P1068" s="184">
        <v>14.7407</v>
      </c>
      <c r="Q1068" s="184">
        <v>16.249199999999998</v>
      </c>
      <c r="R1068" s="184">
        <v>25.888100000000001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44413</v>
      </c>
      <c r="E1069" s="184">
        <v>11.8721</v>
      </c>
      <c r="F1069" s="184">
        <v>0.33210000000000001</v>
      </c>
      <c r="G1069" s="184">
        <v>2.4428000000000001</v>
      </c>
      <c r="H1069" s="184">
        <v>3.5653000000000001</v>
      </c>
      <c r="I1069" s="184">
        <v>2.6217000000000001</v>
      </c>
      <c r="J1069" s="184">
        <v>2.6562999999999999</v>
      </c>
      <c r="K1069" s="184">
        <v>10.7462</v>
      </c>
      <c r="L1069" s="184">
        <v>7.3552999999999997</v>
      </c>
      <c r="M1069" s="184"/>
      <c r="N1069" s="184"/>
      <c r="O1069" s="184"/>
      <c r="P1069" s="184"/>
      <c r="Q1069" s="184">
        <v>18.721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44413</v>
      </c>
      <c r="E1070" s="184">
        <v>11.6996</v>
      </c>
      <c r="F1070" s="184">
        <v>0.32590000000000002</v>
      </c>
      <c r="G1070" s="184">
        <v>2.4241000000000001</v>
      </c>
      <c r="H1070" s="184">
        <v>3.5215999999999998</v>
      </c>
      <c r="I1070" s="184">
        <v>2.5345</v>
      </c>
      <c r="J1070" s="184">
        <v>2.4618000000000002</v>
      </c>
      <c r="K1070" s="184">
        <v>10.122199999999999</v>
      </c>
      <c r="L1070" s="184">
        <v>6.0773999999999999</v>
      </c>
      <c r="M1070" s="184"/>
      <c r="N1070" s="184"/>
      <c r="O1070" s="184"/>
      <c r="P1070" s="184"/>
      <c r="Q1070" s="184">
        <v>16.995999999999999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44413</v>
      </c>
      <c r="E1071" s="184">
        <v>92.155699999999996</v>
      </c>
      <c r="F1071" s="184">
        <v>-0.22359999999999999</v>
      </c>
      <c r="G1071" s="184">
        <v>1.0876999999999999</v>
      </c>
      <c r="H1071" s="184">
        <v>2.3069999999999999</v>
      </c>
      <c r="I1071" s="184">
        <v>2.6492</v>
      </c>
      <c r="J1071" s="184">
        <v>3.6158999999999999</v>
      </c>
      <c r="K1071" s="184">
        <v>11.4612</v>
      </c>
      <c r="L1071" s="184">
        <v>9.5204000000000004</v>
      </c>
      <c r="M1071" s="184">
        <v>25.9162</v>
      </c>
      <c r="N1071" s="184">
        <v>33.357199999999999</v>
      </c>
      <c r="O1071" s="184">
        <v>11.712199999999999</v>
      </c>
      <c r="P1071" s="184">
        <v>10.4185</v>
      </c>
      <c r="Q1071" s="184">
        <v>8.7888000000000002</v>
      </c>
      <c r="R1071" s="184">
        <v>19.149100000000001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44413</v>
      </c>
      <c r="E1072" s="184">
        <v>101.0466</v>
      </c>
      <c r="F1072" s="184">
        <v>-0.22059999999999999</v>
      </c>
      <c r="G1072" s="184">
        <v>1.0969</v>
      </c>
      <c r="H1072" s="184">
        <v>2.3287</v>
      </c>
      <c r="I1072" s="184">
        <v>2.6926999999999999</v>
      </c>
      <c r="J1072" s="184">
        <v>3.7130000000000001</v>
      </c>
      <c r="K1072" s="184">
        <v>11.7707</v>
      </c>
      <c r="L1072" s="184">
        <v>10.1195</v>
      </c>
      <c r="M1072" s="184">
        <v>26.956199999999999</v>
      </c>
      <c r="N1072" s="184">
        <v>34.831800000000001</v>
      </c>
      <c r="O1072" s="184">
        <v>12.864699999999999</v>
      </c>
      <c r="P1072" s="184">
        <v>11.624000000000001</v>
      </c>
      <c r="Q1072" s="184">
        <v>12.684799999999999</v>
      </c>
      <c r="R1072" s="184">
        <v>20.396699999999999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44413</v>
      </c>
      <c r="E1073" s="184">
        <v>354.69200000000001</v>
      </c>
      <c r="F1073" s="184">
        <v>4.4600000000000001E-2</v>
      </c>
      <c r="G1073" s="184">
        <v>1.6116999999999999</v>
      </c>
      <c r="H1073" s="184">
        <v>2.5175000000000001</v>
      </c>
      <c r="I1073" s="184">
        <v>2.8108</v>
      </c>
      <c r="J1073" s="184">
        <v>3.1282000000000001</v>
      </c>
      <c r="K1073" s="184">
        <v>13.676399999999999</v>
      </c>
      <c r="L1073" s="184">
        <v>13.783300000000001</v>
      </c>
      <c r="M1073" s="184">
        <v>37.834400000000002</v>
      </c>
      <c r="N1073" s="184">
        <v>50.125900000000001</v>
      </c>
      <c r="O1073" s="184">
        <v>14.7219</v>
      </c>
      <c r="P1073" s="184">
        <v>13.654199999999999</v>
      </c>
      <c r="Q1073" s="184">
        <v>20.054500000000001</v>
      </c>
      <c r="R1073" s="184">
        <v>27.081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44413</v>
      </c>
      <c r="E1074" s="184">
        <v>388.91199999999998</v>
      </c>
      <c r="F1074" s="184">
        <v>4.7800000000000002E-2</v>
      </c>
      <c r="G1074" s="184">
        <v>1.6221000000000001</v>
      </c>
      <c r="H1074" s="184">
        <v>2.5417000000000001</v>
      </c>
      <c r="I1074" s="184">
        <v>2.859</v>
      </c>
      <c r="J1074" s="184">
        <v>3.2355</v>
      </c>
      <c r="K1074" s="184">
        <v>14.021000000000001</v>
      </c>
      <c r="L1074" s="184">
        <v>14.467700000000001</v>
      </c>
      <c r="M1074" s="184">
        <v>39.072499999999998</v>
      </c>
      <c r="N1074" s="184">
        <v>51.910400000000003</v>
      </c>
      <c r="O1074" s="184">
        <v>16.017299999999999</v>
      </c>
      <c r="P1074" s="184">
        <v>15.0121</v>
      </c>
      <c r="Q1074" s="184">
        <v>15.688599999999999</v>
      </c>
      <c r="R1074" s="184">
        <v>28.535399999999999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44413</v>
      </c>
      <c r="E1075" s="184">
        <v>473.24329884340398</v>
      </c>
      <c r="F1075" s="184">
        <v>4.3700000000000003E-2</v>
      </c>
      <c r="G1075" s="184">
        <v>1.6112</v>
      </c>
      <c r="H1075" s="184">
        <v>2.5167000000000002</v>
      </c>
      <c r="I1075" s="184">
        <v>2.8113999999999999</v>
      </c>
      <c r="J1075" s="184">
        <v>3.1286999999999998</v>
      </c>
      <c r="K1075" s="184">
        <v>13.6753</v>
      </c>
      <c r="L1075" s="184">
        <v>13.7826</v>
      </c>
      <c r="M1075" s="184">
        <v>37.836300000000001</v>
      </c>
      <c r="N1075" s="184">
        <v>50.124899999999997</v>
      </c>
      <c r="O1075" s="184">
        <v>14.2498</v>
      </c>
      <c r="P1075" s="184">
        <v>13.3371</v>
      </c>
      <c r="Q1075" s="184">
        <v>18.5946</v>
      </c>
      <c r="R1075" s="184">
        <v>26.511099999999999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44413</v>
      </c>
      <c r="E1076" s="184">
        <v>106.95080057365701</v>
      </c>
      <c r="F1076" s="184">
        <v>4.6699999999999998E-2</v>
      </c>
      <c r="G1076" s="184">
        <v>1.6221000000000001</v>
      </c>
      <c r="H1076" s="184">
        <v>2.5419</v>
      </c>
      <c r="I1076" s="184">
        <v>2.8576999999999999</v>
      </c>
      <c r="J1076" s="184">
        <v>3.2355</v>
      </c>
      <c r="K1076" s="184">
        <v>14.0213</v>
      </c>
      <c r="L1076" s="184">
        <v>14.4679</v>
      </c>
      <c r="M1076" s="184">
        <v>39.072400000000002</v>
      </c>
      <c r="N1076" s="184">
        <v>51.910200000000003</v>
      </c>
      <c r="O1076" s="184">
        <v>15.5443</v>
      </c>
      <c r="P1076" s="184">
        <v>14.699299999999999</v>
      </c>
      <c r="Q1076" s="184">
        <v>15.210800000000001</v>
      </c>
      <c r="R1076" s="184">
        <v>27.966999999999999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44413</v>
      </c>
      <c r="E1077" s="184">
        <v>41.255000000000003</v>
      </c>
      <c r="F1077" s="184">
        <v>-2.3999999999999998E-3</v>
      </c>
      <c r="G1077" s="184">
        <v>1.5658000000000001</v>
      </c>
      <c r="H1077" s="184">
        <v>2.3672</v>
      </c>
      <c r="I1077" s="184">
        <v>3.0525000000000002</v>
      </c>
      <c r="J1077" s="184">
        <v>3.5569000000000002</v>
      </c>
      <c r="K1077" s="184">
        <v>13.0708</v>
      </c>
      <c r="L1077" s="184">
        <v>11.3916</v>
      </c>
      <c r="M1077" s="184">
        <v>36.015999999999998</v>
      </c>
      <c r="N1077" s="184">
        <v>46.366999999999997</v>
      </c>
      <c r="O1077" s="184">
        <v>13.5298</v>
      </c>
      <c r="P1077" s="184">
        <v>13.1877</v>
      </c>
      <c r="Q1077" s="184">
        <v>14.4041</v>
      </c>
      <c r="R1077" s="184">
        <v>23.113600000000002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44413</v>
      </c>
      <c r="E1078" s="184">
        <v>38.646000000000001</v>
      </c>
      <c r="F1078" s="184">
        <v>-2.5999999999999999E-3</v>
      </c>
      <c r="G1078" s="184">
        <v>1.5609999999999999</v>
      </c>
      <c r="H1078" s="184">
        <v>2.3491</v>
      </c>
      <c r="I1078" s="184">
        <v>3.0148000000000001</v>
      </c>
      <c r="J1078" s="184">
        <v>3.4754</v>
      </c>
      <c r="K1078" s="184">
        <v>12.7988</v>
      </c>
      <c r="L1078" s="184">
        <v>10.8797</v>
      </c>
      <c r="M1078" s="184">
        <v>35.097499999999997</v>
      </c>
      <c r="N1078" s="184">
        <v>45.051200000000001</v>
      </c>
      <c r="O1078" s="184">
        <v>12.5456</v>
      </c>
      <c r="P1078" s="184">
        <v>12.2539</v>
      </c>
      <c r="Q1078" s="184">
        <v>10.296200000000001</v>
      </c>
      <c r="R1078" s="184">
        <v>22.013300000000001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44413</v>
      </c>
      <c r="E1079" s="184">
        <v>42.367572675865198</v>
      </c>
      <c r="F1079" s="184">
        <v>-0.12590000000000001</v>
      </c>
      <c r="G1079" s="184">
        <v>1.8819999999999999</v>
      </c>
      <c r="H1079" s="184">
        <v>2.1295999999999999</v>
      </c>
      <c r="I1079" s="184">
        <v>2.6657000000000002</v>
      </c>
      <c r="J1079" s="184">
        <v>3.1208</v>
      </c>
      <c r="K1079" s="184">
        <v>12.374499999999999</v>
      </c>
      <c r="L1079" s="184">
        <v>9.7103999999999999</v>
      </c>
      <c r="M1079" s="184">
        <v>32.488199999999999</v>
      </c>
      <c r="N1079" s="184">
        <v>43.54</v>
      </c>
      <c r="O1079" s="184">
        <v>13.0733</v>
      </c>
      <c r="P1079" s="184">
        <v>12.289899999999999</v>
      </c>
      <c r="Q1079" s="184">
        <v>10.4208</v>
      </c>
      <c r="R1079" s="184">
        <v>22.1204</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44413</v>
      </c>
      <c r="E1080" s="184">
        <v>41.338200000000001</v>
      </c>
      <c r="F1080" s="184">
        <v>-0.12130000000000001</v>
      </c>
      <c r="G1080" s="184">
        <v>1.8959999999999999</v>
      </c>
      <c r="H1080" s="184">
        <v>2.1621999999999999</v>
      </c>
      <c r="I1080" s="184">
        <v>2.7309000000000001</v>
      </c>
      <c r="J1080" s="184">
        <v>3.2662</v>
      </c>
      <c r="K1080" s="184">
        <v>12.8454</v>
      </c>
      <c r="L1080" s="184">
        <v>10.6136</v>
      </c>
      <c r="M1080" s="184">
        <v>33.993099999999998</v>
      </c>
      <c r="N1080" s="184">
        <v>45.5488</v>
      </c>
      <c r="O1080" s="184">
        <v>14.3536</v>
      </c>
      <c r="P1080" s="184">
        <v>13.5588</v>
      </c>
      <c r="Q1080" s="184">
        <v>13.982100000000001</v>
      </c>
      <c r="R1080" s="184">
        <v>23.5261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44413</v>
      </c>
      <c r="E1081" s="184">
        <v>15.439</v>
      </c>
      <c r="F1081" s="184">
        <v>-2.07E-2</v>
      </c>
      <c r="G1081" s="184">
        <v>1.8061</v>
      </c>
      <c r="H1081" s="184">
        <v>2.4091999999999998</v>
      </c>
      <c r="I1081" s="184">
        <v>2.4594999999999998</v>
      </c>
      <c r="J1081" s="184">
        <v>3.1659999999999999</v>
      </c>
      <c r="K1081" s="184">
        <v>12.037599999999999</v>
      </c>
      <c r="L1081" s="184">
        <v>13.403700000000001</v>
      </c>
      <c r="M1081" s="184">
        <v>42.148200000000003</v>
      </c>
      <c r="N1081" s="184">
        <v>54.377600000000001</v>
      </c>
      <c r="O1081" s="184"/>
      <c r="P1081" s="184"/>
      <c r="Q1081" s="184">
        <v>19.886700000000001</v>
      </c>
      <c r="R1081" s="184">
        <v>26.260300000000001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44413</v>
      </c>
      <c r="E1082" s="184">
        <v>14.753500000000001</v>
      </c>
      <c r="F1082" s="184">
        <v>-2.5700000000000001E-2</v>
      </c>
      <c r="G1082" s="184">
        <v>1.7918000000000001</v>
      </c>
      <c r="H1082" s="184">
        <v>2.3752</v>
      </c>
      <c r="I1082" s="184">
        <v>2.3908999999999998</v>
      </c>
      <c r="J1082" s="184">
        <v>3.0085000000000002</v>
      </c>
      <c r="K1082" s="184">
        <v>11.5374</v>
      </c>
      <c r="L1082" s="184">
        <v>12.420500000000001</v>
      </c>
      <c r="M1082" s="184">
        <v>40.303699999999999</v>
      </c>
      <c r="N1082" s="184">
        <v>51.6648</v>
      </c>
      <c r="O1082" s="184"/>
      <c r="P1082" s="184"/>
      <c r="Q1082" s="184">
        <v>17.6343</v>
      </c>
      <c r="R1082" s="184">
        <v>23.94</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44413</v>
      </c>
      <c r="E1083" s="184">
        <v>80.343000000000004</v>
      </c>
      <c r="F1083" s="184">
        <v>1.49E-2</v>
      </c>
      <c r="G1083" s="184">
        <v>1.6960999999999999</v>
      </c>
      <c r="H1083" s="184">
        <v>2.528</v>
      </c>
      <c r="I1083" s="184">
        <v>2.7286000000000001</v>
      </c>
      <c r="J1083" s="184">
        <v>3.0646</v>
      </c>
      <c r="K1083" s="184">
        <v>13.9132</v>
      </c>
      <c r="L1083" s="184">
        <v>12.626200000000001</v>
      </c>
      <c r="M1083" s="184">
        <v>37.0807</v>
      </c>
      <c r="N1083" s="184">
        <v>49.378100000000003</v>
      </c>
      <c r="O1083" s="184">
        <v>15.8725</v>
      </c>
      <c r="P1083" s="184">
        <v>16.543500000000002</v>
      </c>
      <c r="Q1083" s="184">
        <v>18.395800000000001</v>
      </c>
      <c r="R1083" s="184">
        <v>25.2364</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44413</v>
      </c>
      <c r="E1084" s="184">
        <v>74.171000000000006</v>
      </c>
      <c r="F1084" s="184">
        <v>1.21E-2</v>
      </c>
      <c r="G1084" s="184">
        <v>1.6862999999999999</v>
      </c>
      <c r="H1084" s="184">
        <v>2.5070000000000001</v>
      </c>
      <c r="I1084" s="184">
        <v>2.6858</v>
      </c>
      <c r="J1084" s="184">
        <v>2.9708999999999999</v>
      </c>
      <c r="K1084" s="184">
        <v>13.604100000000001</v>
      </c>
      <c r="L1084" s="184">
        <v>12.018800000000001</v>
      </c>
      <c r="M1084" s="184">
        <v>35.963900000000002</v>
      </c>
      <c r="N1084" s="184">
        <v>47.756900000000002</v>
      </c>
      <c r="O1084" s="184">
        <v>14.6286</v>
      </c>
      <c r="P1084" s="184">
        <v>15.4473</v>
      </c>
      <c r="Q1084" s="184">
        <v>16.200900000000001</v>
      </c>
      <c r="R1084" s="184">
        <v>23.873999999999999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44413</v>
      </c>
      <c r="E1085" s="184">
        <v>32.491700000000002</v>
      </c>
      <c r="F1085" s="184">
        <v>0.11310000000000001</v>
      </c>
      <c r="G1085" s="184">
        <v>2.0131999999999999</v>
      </c>
      <c r="H1085" s="184">
        <v>3.0465</v>
      </c>
      <c r="I1085" s="184">
        <v>3.2397</v>
      </c>
      <c r="J1085" s="184">
        <v>3.6364999999999998</v>
      </c>
      <c r="K1085" s="184">
        <v>13.176399999999999</v>
      </c>
      <c r="L1085" s="184">
        <v>12.5336</v>
      </c>
      <c r="M1085" s="184">
        <v>37.070900000000002</v>
      </c>
      <c r="N1085" s="184">
        <v>46.274700000000003</v>
      </c>
      <c r="O1085" s="184">
        <v>11.7813</v>
      </c>
      <c r="P1085" s="184">
        <v>12.011799999999999</v>
      </c>
      <c r="Q1085" s="184">
        <v>12.6944</v>
      </c>
      <c r="R1085" s="184">
        <v>22.115400000000001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44413</v>
      </c>
      <c r="E1086" s="184">
        <v>36.714399999999998</v>
      </c>
      <c r="F1086" s="184">
        <v>0.1192</v>
      </c>
      <c r="G1086" s="184">
        <v>2.0320999999999998</v>
      </c>
      <c r="H1086" s="184">
        <v>3.0910000000000002</v>
      </c>
      <c r="I1086" s="184">
        <v>3.3289</v>
      </c>
      <c r="J1086" s="184">
        <v>3.8247</v>
      </c>
      <c r="K1086" s="184">
        <v>13.7852</v>
      </c>
      <c r="L1086" s="184">
        <v>13.7729</v>
      </c>
      <c r="M1086" s="184">
        <v>39.296100000000003</v>
      </c>
      <c r="N1086" s="184">
        <v>49.2134</v>
      </c>
      <c r="O1086" s="184">
        <v>13.7713</v>
      </c>
      <c r="P1086" s="184">
        <v>13.7544</v>
      </c>
      <c r="Q1086" s="184">
        <v>14.0655</v>
      </c>
      <c r="R1086" s="184">
        <v>24.3169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44413</v>
      </c>
      <c r="E1087" s="184">
        <v>46.226700000000001</v>
      </c>
      <c r="F1087" s="184">
        <v>0.1384</v>
      </c>
      <c r="G1087" s="184">
        <v>1.9869000000000001</v>
      </c>
      <c r="H1087" s="184">
        <v>2.3969999999999998</v>
      </c>
      <c r="I1087" s="184">
        <v>3.6516999999999999</v>
      </c>
      <c r="J1087" s="184">
        <v>3.6164000000000001</v>
      </c>
      <c r="K1087" s="184">
        <v>14.213900000000001</v>
      </c>
      <c r="L1087" s="184">
        <v>12.8268</v>
      </c>
      <c r="M1087" s="184">
        <v>45.509300000000003</v>
      </c>
      <c r="N1087" s="184">
        <v>56.408000000000001</v>
      </c>
      <c r="O1087" s="184">
        <v>11.115399999999999</v>
      </c>
      <c r="P1087" s="184">
        <v>13.11</v>
      </c>
      <c r="Q1087" s="184">
        <v>11.5535</v>
      </c>
      <c r="R1087" s="184">
        <v>19.997699999999998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44413</v>
      </c>
      <c r="E1088" s="184">
        <v>49.858600000000003</v>
      </c>
      <c r="F1088" s="184">
        <v>0.1404</v>
      </c>
      <c r="G1088" s="184">
        <v>1.9931000000000001</v>
      </c>
      <c r="H1088" s="184">
        <v>2.4119000000000002</v>
      </c>
      <c r="I1088" s="184">
        <v>3.6808999999999998</v>
      </c>
      <c r="J1088" s="184">
        <v>3.6842000000000001</v>
      </c>
      <c r="K1088" s="184">
        <v>14.442299999999999</v>
      </c>
      <c r="L1088" s="184">
        <v>13.2849</v>
      </c>
      <c r="M1088" s="184">
        <v>46.375999999999998</v>
      </c>
      <c r="N1088" s="184">
        <v>57.6751</v>
      </c>
      <c r="O1088" s="184">
        <v>12.084199999999999</v>
      </c>
      <c r="P1088" s="184">
        <v>14.1988</v>
      </c>
      <c r="Q1088" s="184">
        <v>15.373200000000001</v>
      </c>
      <c r="R1088" s="184">
        <v>21.015499999999999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44413</v>
      </c>
      <c r="E1089" s="184">
        <v>239.69</v>
      </c>
      <c r="F1089" s="184">
        <v>8.77E-2</v>
      </c>
      <c r="G1089" s="184">
        <v>1.8916999999999999</v>
      </c>
      <c r="H1089" s="184">
        <v>3.1191</v>
      </c>
      <c r="I1089" s="184">
        <v>2.7124999999999999</v>
      </c>
      <c r="J1089" s="184">
        <v>2.1217999999999999</v>
      </c>
      <c r="K1089" s="184">
        <v>12.1462</v>
      </c>
      <c r="L1089" s="184">
        <v>11.722799999999999</v>
      </c>
      <c r="M1089" s="184">
        <v>35.311100000000003</v>
      </c>
      <c r="N1089" s="184">
        <v>46.904899999999998</v>
      </c>
      <c r="O1089" s="184">
        <v>12.4642</v>
      </c>
      <c r="P1089" s="184">
        <v>12.1462</v>
      </c>
      <c r="Q1089" s="184">
        <v>18.705500000000001</v>
      </c>
      <c r="R1089" s="184">
        <v>22.023099999999999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44413</v>
      </c>
      <c r="E1090" s="184">
        <v>267.91000000000003</v>
      </c>
      <c r="F1090" s="184">
        <v>9.3399999999999997E-2</v>
      </c>
      <c r="G1090" s="184">
        <v>1.9056999999999999</v>
      </c>
      <c r="H1090" s="184">
        <v>3.1494</v>
      </c>
      <c r="I1090" s="184">
        <v>2.7734999999999999</v>
      </c>
      <c r="J1090" s="184">
        <v>2.2557</v>
      </c>
      <c r="K1090" s="184">
        <v>12.576700000000001</v>
      </c>
      <c r="L1090" s="184">
        <v>12.5672</v>
      </c>
      <c r="M1090" s="184">
        <v>36.856400000000001</v>
      </c>
      <c r="N1090" s="184">
        <v>49.145499999999998</v>
      </c>
      <c r="O1090" s="184">
        <v>14.049799999999999</v>
      </c>
      <c r="P1090" s="184">
        <v>13.8116</v>
      </c>
      <c r="Q1090" s="184">
        <v>15.454499999999999</v>
      </c>
      <c r="R1090" s="184">
        <v>23.782399999999999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44413</v>
      </c>
      <c r="E1091" s="184">
        <v>14.03</v>
      </c>
      <c r="F1091" s="184">
        <v>0.14280000000000001</v>
      </c>
      <c r="G1091" s="184">
        <v>1.9621999999999999</v>
      </c>
      <c r="H1091" s="184">
        <v>2.2595000000000001</v>
      </c>
      <c r="I1091" s="184">
        <v>3.8490000000000002</v>
      </c>
      <c r="J1091" s="184">
        <v>3.7722000000000002</v>
      </c>
      <c r="K1091" s="184">
        <v>13.5113</v>
      </c>
      <c r="L1091" s="184">
        <v>12.8721</v>
      </c>
      <c r="M1091" s="184">
        <v>36.4786</v>
      </c>
      <c r="N1091" s="184"/>
      <c r="O1091" s="184"/>
      <c r="P1091" s="184"/>
      <c r="Q1091" s="184">
        <v>40.299999999999997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44413</v>
      </c>
      <c r="E1092" s="184">
        <v>13.8</v>
      </c>
      <c r="F1092" s="184">
        <v>7.2499999999999995E-2</v>
      </c>
      <c r="G1092" s="184">
        <v>1.9201999999999999</v>
      </c>
      <c r="H1092" s="184">
        <v>2.2222</v>
      </c>
      <c r="I1092" s="184">
        <v>3.7593999999999999</v>
      </c>
      <c r="J1092" s="184">
        <v>3.6036000000000001</v>
      </c>
      <c r="K1092" s="184">
        <v>12.929600000000001</v>
      </c>
      <c r="L1092" s="184">
        <v>11.8314</v>
      </c>
      <c r="M1092" s="184">
        <v>34.372</v>
      </c>
      <c r="N1092" s="184"/>
      <c r="O1092" s="184"/>
      <c r="P1092" s="184"/>
      <c r="Q1092" s="184">
        <v>38</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44413</v>
      </c>
      <c r="E1093" s="184">
        <v>62.293199999999999</v>
      </c>
      <c r="F1093" s="184">
        <v>0.12970000000000001</v>
      </c>
      <c r="G1093" s="184">
        <v>1.7693000000000001</v>
      </c>
      <c r="H1093" s="184">
        <v>3.0371999999999999</v>
      </c>
      <c r="I1093" s="184">
        <v>3.3776000000000002</v>
      </c>
      <c r="J1093" s="184">
        <v>4.0946999999999996</v>
      </c>
      <c r="K1093" s="184">
        <v>13.16</v>
      </c>
      <c r="L1093" s="184">
        <v>10.7752</v>
      </c>
      <c r="M1093" s="184">
        <v>41.0184</v>
      </c>
      <c r="N1093" s="184">
        <v>53.461399999999998</v>
      </c>
      <c r="O1093" s="184">
        <v>14.702999999999999</v>
      </c>
      <c r="P1093" s="184">
        <v>13.5931</v>
      </c>
      <c r="Q1093" s="184">
        <v>16.5307</v>
      </c>
      <c r="R1093" s="184">
        <v>25.526499999999999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44413</v>
      </c>
      <c r="E1094" s="184">
        <v>57.834200000000003</v>
      </c>
      <c r="F1094" s="184">
        <v>0.12759999999999999</v>
      </c>
      <c r="G1094" s="184">
        <v>1.7630999999999999</v>
      </c>
      <c r="H1094" s="184">
        <v>3.0226000000000002</v>
      </c>
      <c r="I1094" s="184">
        <v>3.3485999999999998</v>
      </c>
      <c r="J1094" s="184">
        <v>4.0328999999999997</v>
      </c>
      <c r="K1094" s="184">
        <v>12.9488</v>
      </c>
      <c r="L1094" s="184">
        <v>10.358599999999999</v>
      </c>
      <c r="M1094" s="184">
        <v>40.221800000000002</v>
      </c>
      <c r="N1094" s="184">
        <v>52.341200000000001</v>
      </c>
      <c r="O1094" s="184">
        <v>13.8165</v>
      </c>
      <c r="P1094" s="184">
        <v>12.557499999999999</v>
      </c>
      <c r="Q1094" s="184">
        <v>11.947100000000001</v>
      </c>
      <c r="R1094" s="184">
        <v>24.561499999999999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44413</v>
      </c>
      <c r="E1095" s="184">
        <v>14.248900000000001</v>
      </c>
      <c r="F1095" s="184">
        <v>1.4E-2</v>
      </c>
      <c r="G1095" s="184">
        <v>1.5081</v>
      </c>
      <c r="H1095" s="184">
        <v>2.488</v>
      </c>
      <c r="I1095" s="184">
        <v>3.2641</v>
      </c>
      <c r="J1095" s="184">
        <v>4.3967000000000001</v>
      </c>
      <c r="K1095" s="184">
        <v>15.021800000000001</v>
      </c>
      <c r="L1095" s="184">
        <v>13.942</v>
      </c>
      <c r="M1095" s="184">
        <v>39.438099999999999</v>
      </c>
      <c r="N1095" s="184"/>
      <c r="O1095" s="184"/>
      <c r="P1095" s="184"/>
      <c r="Q1095" s="184">
        <v>42.488999999999997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44413</v>
      </c>
      <c r="E1096" s="184">
        <v>14.019</v>
      </c>
      <c r="F1096" s="184">
        <v>8.6E-3</v>
      </c>
      <c r="G1096" s="184">
        <v>1.4913000000000001</v>
      </c>
      <c r="H1096" s="184">
        <v>2.4481000000000002</v>
      </c>
      <c r="I1096" s="184">
        <v>3.1848000000000001</v>
      </c>
      <c r="J1096" s="184">
        <v>4.2211999999999996</v>
      </c>
      <c r="K1096" s="184">
        <v>14.4511</v>
      </c>
      <c r="L1096" s="184">
        <v>12.824400000000001</v>
      </c>
      <c r="M1096" s="184">
        <v>37.400799999999997</v>
      </c>
      <c r="N1096" s="184"/>
      <c r="O1096" s="184"/>
      <c r="P1096" s="184"/>
      <c r="Q1096" s="184">
        <v>40.19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44413</v>
      </c>
      <c r="E1097" s="184">
        <v>686.60286226307096</v>
      </c>
      <c r="F1097" s="184">
        <v>0.12180000000000001</v>
      </c>
      <c r="G1097" s="184">
        <v>2.0983999999999998</v>
      </c>
      <c r="H1097" s="184">
        <v>2.7021999999999999</v>
      </c>
      <c r="I1097" s="184">
        <v>3.1655000000000002</v>
      </c>
      <c r="J1097" s="184">
        <v>3.9358</v>
      </c>
      <c r="K1097" s="184">
        <v>13.5466</v>
      </c>
      <c r="L1097" s="184">
        <v>13.292</v>
      </c>
      <c r="M1097" s="184">
        <v>42.290100000000002</v>
      </c>
      <c r="N1097" s="184">
        <v>53.164499999999997</v>
      </c>
      <c r="O1097" s="184">
        <v>13.0052</v>
      </c>
      <c r="P1097" s="184">
        <v>12.1662</v>
      </c>
      <c r="Q1097" s="184">
        <v>19.937200000000001</v>
      </c>
      <c r="R1097" s="184">
        <v>22.0687</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44413</v>
      </c>
      <c r="E1098" s="184">
        <v>345.27269999999999</v>
      </c>
      <c r="F1098" s="184">
        <v>0.1237</v>
      </c>
      <c r="G1098" s="184">
        <v>2.1042000000000001</v>
      </c>
      <c r="H1098" s="184">
        <v>2.7157</v>
      </c>
      <c r="I1098" s="184">
        <v>3.1926999999999999</v>
      </c>
      <c r="J1098" s="184">
        <v>3.9963000000000002</v>
      </c>
      <c r="K1098" s="184">
        <v>13.7417</v>
      </c>
      <c r="L1098" s="184">
        <v>13.692</v>
      </c>
      <c r="M1098" s="184">
        <v>43.086300000000001</v>
      </c>
      <c r="N1098" s="184">
        <v>54.334899999999998</v>
      </c>
      <c r="O1098" s="184">
        <v>14.0144</v>
      </c>
      <c r="P1098" s="184">
        <v>13.5037</v>
      </c>
      <c r="Q1098" s="184">
        <v>14.401899999999999</v>
      </c>
      <c r="R1098" s="184">
        <v>23.055700000000002</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44413</v>
      </c>
      <c r="E1099" s="184">
        <v>104.22</v>
      </c>
      <c r="F1099" s="184">
        <v>1.9199999999999998E-2</v>
      </c>
      <c r="G1099" s="184">
        <v>1.7376</v>
      </c>
      <c r="H1099" s="184">
        <v>2.7507000000000001</v>
      </c>
      <c r="I1099" s="184">
        <v>2.5182000000000002</v>
      </c>
      <c r="J1099" s="184">
        <v>3.0962999999999998</v>
      </c>
      <c r="K1099" s="184">
        <v>11.944100000000001</v>
      </c>
      <c r="L1099" s="184">
        <v>10.4962</v>
      </c>
      <c r="M1099" s="184">
        <v>30.226199999999999</v>
      </c>
      <c r="N1099" s="184">
        <v>41.047499999999999</v>
      </c>
      <c r="O1099" s="184">
        <v>10.093999999999999</v>
      </c>
      <c r="P1099" s="184">
        <v>9.3803000000000001</v>
      </c>
      <c r="Q1099" s="184">
        <v>10.480399999999999</v>
      </c>
      <c r="R1099" s="184">
        <v>19.179300000000001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44413</v>
      </c>
      <c r="E1100" s="184">
        <v>131.893333333333</v>
      </c>
      <c r="F1100" s="184">
        <v>1.01E-2</v>
      </c>
      <c r="G1100" s="184">
        <v>1.7277</v>
      </c>
      <c r="H1100" s="184">
        <v>2.742</v>
      </c>
      <c r="I1100" s="184">
        <v>2.5078</v>
      </c>
      <c r="J1100" s="184">
        <v>3.0846</v>
      </c>
      <c r="K1100" s="184">
        <v>11.9131</v>
      </c>
      <c r="L1100" s="184">
        <v>10.4511</v>
      </c>
      <c r="M1100" s="184">
        <v>30.140799999999999</v>
      </c>
      <c r="N1100" s="184">
        <v>40.931800000000003</v>
      </c>
      <c r="O1100" s="184">
        <v>9.8193000000000001</v>
      </c>
      <c r="P1100" s="184">
        <v>8.9580000000000002</v>
      </c>
      <c r="Q1100" s="184">
        <v>10.2425</v>
      </c>
      <c r="R1100" s="184">
        <v>18.974900000000002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44413</v>
      </c>
      <c r="E1101" s="184">
        <v>15.96</v>
      </c>
      <c r="F1101" s="184">
        <v>0.1255</v>
      </c>
      <c r="G1101" s="184">
        <v>2.1113</v>
      </c>
      <c r="H1101" s="184">
        <v>2.8351000000000002</v>
      </c>
      <c r="I1101" s="184">
        <v>3.1674000000000002</v>
      </c>
      <c r="J1101" s="184">
        <v>3.9062999999999999</v>
      </c>
      <c r="K1101" s="184">
        <v>14.4086</v>
      </c>
      <c r="L1101" s="184">
        <v>11.6084</v>
      </c>
      <c r="M1101" s="184">
        <v>36.410299999999999</v>
      </c>
      <c r="N1101" s="184">
        <v>48.051900000000003</v>
      </c>
      <c r="O1101" s="184">
        <v>13.307499999999999</v>
      </c>
      <c r="P1101" s="184"/>
      <c r="Q1101" s="184">
        <v>11.6616</v>
      </c>
      <c r="R1101" s="184">
        <v>24.022099999999998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44413</v>
      </c>
      <c r="E1102" s="184">
        <v>15.5</v>
      </c>
      <c r="F1102" s="184">
        <v>0.19389999999999999</v>
      </c>
      <c r="G1102" s="184">
        <v>2.1080000000000001</v>
      </c>
      <c r="H1102" s="184">
        <v>2.8534000000000002</v>
      </c>
      <c r="I1102" s="184">
        <v>3.1957</v>
      </c>
      <c r="J1102" s="184">
        <v>3.8874</v>
      </c>
      <c r="K1102" s="184">
        <v>14.306800000000001</v>
      </c>
      <c r="L1102" s="184">
        <v>11.2706</v>
      </c>
      <c r="M1102" s="184">
        <v>35.845700000000001</v>
      </c>
      <c r="N1102" s="184">
        <v>47.058799999999998</v>
      </c>
      <c r="O1102" s="184">
        <v>12.6919</v>
      </c>
      <c r="P1102" s="184"/>
      <c r="Q1102" s="184">
        <v>10.893700000000001</v>
      </c>
      <c r="R1102" s="184">
        <v>23.297499999999999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44413</v>
      </c>
      <c r="E1103" s="184">
        <v>193.6489</v>
      </c>
      <c r="F1103" s="184">
        <v>0.27610000000000001</v>
      </c>
      <c r="G1103" s="184">
        <v>2.1137999999999999</v>
      </c>
      <c r="H1103" s="184">
        <v>3.048</v>
      </c>
      <c r="I1103" s="184">
        <v>3.4123000000000001</v>
      </c>
      <c r="J1103" s="184">
        <v>3.6852999999999998</v>
      </c>
      <c r="K1103" s="184">
        <v>13.5471</v>
      </c>
      <c r="L1103" s="184">
        <v>12.9293</v>
      </c>
      <c r="M1103" s="184">
        <v>38.822800000000001</v>
      </c>
      <c r="N1103" s="184">
        <v>53.3521</v>
      </c>
      <c r="O1103" s="184">
        <v>15.210100000000001</v>
      </c>
      <c r="P1103" s="184">
        <v>14.791</v>
      </c>
      <c r="Q1103" s="184">
        <v>15.0609</v>
      </c>
      <c r="R1103" s="184">
        <v>26.837499999999999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44413</v>
      </c>
      <c r="E1104" s="184">
        <v>86.919043038308402</v>
      </c>
      <c r="F1104" s="184">
        <v>0.27850000000000003</v>
      </c>
      <c r="G1104" s="184">
        <v>2.1162999999999998</v>
      </c>
      <c r="H1104" s="184">
        <v>3.0503</v>
      </c>
      <c r="I1104" s="184">
        <v>3.4146000000000001</v>
      </c>
      <c r="J1104" s="184">
        <v>3.6876000000000002</v>
      </c>
      <c r="K1104" s="184">
        <v>13.549799999999999</v>
      </c>
      <c r="L1104" s="184">
        <v>12.931900000000001</v>
      </c>
      <c r="M1104" s="184">
        <v>38.826000000000001</v>
      </c>
      <c r="N1104" s="184">
        <v>53.355899999999998</v>
      </c>
      <c r="O1104" s="184">
        <v>14.683400000000001</v>
      </c>
      <c r="P1104" s="184">
        <v>14.475300000000001</v>
      </c>
      <c r="Q1104" s="184">
        <v>14.877000000000001</v>
      </c>
      <c r="R1104" s="184">
        <v>26.534500000000001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44413</v>
      </c>
      <c r="E1105" s="184">
        <v>182.88329999999999</v>
      </c>
      <c r="F1105" s="184">
        <v>0.2666</v>
      </c>
      <c r="G1105" s="184">
        <v>2.0991</v>
      </c>
      <c r="H1105" s="184">
        <v>3.0234000000000001</v>
      </c>
      <c r="I1105" s="184">
        <v>3.3690000000000002</v>
      </c>
      <c r="J1105" s="184">
        <v>3.597</v>
      </c>
      <c r="K1105" s="184">
        <v>13.2791</v>
      </c>
      <c r="L1105" s="184">
        <v>12.409000000000001</v>
      </c>
      <c r="M1105" s="184">
        <v>37.879100000000001</v>
      </c>
      <c r="N1105" s="184">
        <v>51.903199999999998</v>
      </c>
      <c r="O1105" s="184">
        <v>14.2019</v>
      </c>
      <c r="P1105" s="184">
        <v>13.8386</v>
      </c>
      <c r="Q1105" s="184">
        <v>13.8019</v>
      </c>
      <c r="R1105" s="184">
        <v>25.714600000000001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44413</v>
      </c>
      <c r="E1106" s="184">
        <v>899.95503945760402</v>
      </c>
      <c r="F1106" s="184">
        <v>0.26650000000000001</v>
      </c>
      <c r="G1106" s="184">
        <v>2.0991</v>
      </c>
      <c r="H1106" s="184">
        <v>3.0234999999999999</v>
      </c>
      <c r="I1106" s="184">
        <v>3.3691</v>
      </c>
      <c r="J1106" s="184">
        <v>3.5969000000000002</v>
      </c>
      <c r="K1106" s="184">
        <v>13.2791</v>
      </c>
      <c r="L1106" s="184">
        <v>12.408799999999999</v>
      </c>
      <c r="M1106" s="184">
        <v>37.879199999999997</v>
      </c>
      <c r="N1106" s="184">
        <v>51.903500000000001</v>
      </c>
      <c r="O1106" s="184">
        <v>13.500400000000001</v>
      </c>
      <c r="P1106" s="184">
        <v>13.4176</v>
      </c>
      <c r="Q1106" s="184">
        <v>13.790800000000001</v>
      </c>
      <c r="R1106" s="184">
        <v>25.140599999999999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6.1923188405797108E-2</v>
      </c>
      <c r="G1107" s="186">
        <v>1.8835565217391299</v>
      </c>
      <c r="H1107" s="186">
        <v>2.6974608695652185</v>
      </c>
      <c r="I1107" s="186">
        <v>3.1298507246376808</v>
      </c>
      <c r="J1107" s="186">
        <v>3.6359739130434794</v>
      </c>
      <c r="K1107" s="186">
        <v>13.199660869565218</v>
      </c>
      <c r="L1107" s="186">
        <v>11.781846376811597</v>
      </c>
      <c r="M1107" s="186">
        <v>36.892868656716402</v>
      </c>
      <c r="N1107" s="186">
        <v>48.568122222222215</v>
      </c>
      <c r="O1107" s="186">
        <v>13.526100000000003</v>
      </c>
      <c r="P1107" s="186">
        <v>13.398928813559328</v>
      </c>
      <c r="Q1107" s="186">
        <v>16.376685507246371</v>
      </c>
      <c r="R1107" s="186">
        <v>23.880201587301581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7.2400000000000006E-2</v>
      </c>
      <c r="G1108" s="186">
        <v>1.9056999999999999</v>
      </c>
      <c r="H1108" s="186">
        <v>2.7141000000000002</v>
      </c>
      <c r="I1108" s="186">
        <v>3.125</v>
      </c>
      <c r="J1108" s="186">
        <v>3.597</v>
      </c>
      <c r="K1108" s="186">
        <v>13.176399999999999</v>
      </c>
      <c r="L1108" s="186">
        <v>11.918100000000001</v>
      </c>
      <c r="M1108" s="186">
        <v>37.0807</v>
      </c>
      <c r="N1108" s="186">
        <v>48.4664</v>
      </c>
      <c r="O1108" s="186">
        <v>13.316599999999999</v>
      </c>
      <c r="P1108" s="186">
        <v>13.3371</v>
      </c>
      <c r="Q1108" s="186">
        <v>15.0609</v>
      </c>
      <c r="R1108" s="186">
        <v>23.94</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44413</v>
      </c>
      <c r="E1111" s="184">
        <v>224.27542246357299</v>
      </c>
      <c r="F1111" s="184">
        <v>2.9628999999999999</v>
      </c>
      <c r="G1111" s="184">
        <v>2.7191000000000001</v>
      </c>
      <c r="H1111" s="184">
        <v>2.8618999999999999</v>
      </c>
      <c r="I1111" s="184">
        <v>2.9683000000000002</v>
      </c>
      <c r="J1111" s="184">
        <v>2.9485000000000001</v>
      </c>
      <c r="K1111" s="184">
        <v>3.2248000000000001</v>
      </c>
      <c r="L1111" s="184">
        <v>3.3855</v>
      </c>
      <c r="M1111" s="184">
        <v>3.3026</v>
      </c>
      <c r="N1111" s="184">
        <v>3.2957000000000001</v>
      </c>
      <c r="O1111" s="184">
        <v>5.27</v>
      </c>
      <c r="P1111" s="184">
        <v>6.0019</v>
      </c>
      <c r="Q1111" s="184">
        <v>6.8868</v>
      </c>
      <c r="R1111" s="184">
        <v>4.2361000000000004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44413</v>
      </c>
      <c r="E1112" s="184">
        <v>332.99310000000003</v>
      </c>
      <c r="F1112" s="184">
        <v>3.2008999999999999</v>
      </c>
      <c r="G1112" s="184">
        <v>2.9565999999999999</v>
      </c>
      <c r="H1112" s="184">
        <v>3.1337000000000002</v>
      </c>
      <c r="I1112" s="184">
        <v>3.2406999999999999</v>
      </c>
      <c r="J1112" s="184">
        <v>3.2818999999999998</v>
      </c>
      <c r="K1112" s="184">
        <v>3.2522000000000002</v>
      </c>
      <c r="L1112" s="184">
        <v>3.2469999999999999</v>
      </c>
      <c r="M1112" s="184">
        <v>3.1442000000000001</v>
      </c>
      <c r="N1112" s="184">
        <v>3.1886000000000001</v>
      </c>
      <c r="O1112" s="184">
        <v>5.3009000000000004</v>
      </c>
      <c r="P1112" s="184">
        <v>5.9416000000000002</v>
      </c>
      <c r="Q1112" s="184">
        <v>7.1737000000000002</v>
      </c>
      <c r="R1112" s="184">
        <v>4.2363999999999997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44413</v>
      </c>
      <c r="E1113" s="184">
        <v>335.37970000000001</v>
      </c>
      <c r="F1113" s="184">
        <v>3.2978999999999998</v>
      </c>
      <c r="G1113" s="184">
        <v>3.0626000000000002</v>
      </c>
      <c r="H1113" s="184">
        <v>3.2437</v>
      </c>
      <c r="I1113" s="184">
        <v>3.3523999999999998</v>
      </c>
      <c r="J1113" s="184">
        <v>3.3961999999999999</v>
      </c>
      <c r="K1113" s="184">
        <v>3.3725999999999998</v>
      </c>
      <c r="L1113" s="184">
        <v>3.3660999999999999</v>
      </c>
      <c r="M1113" s="184">
        <v>3.2591999999999999</v>
      </c>
      <c r="N1113" s="184">
        <v>3.3012999999999999</v>
      </c>
      <c r="O1113" s="184">
        <v>5.4044999999999996</v>
      </c>
      <c r="P1113" s="184">
        <v>6.0399000000000003</v>
      </c>
      <c r="Q1113" s="184">
        <v>7.2319000000000004</v>
      </c>
      <c r="R1113" s="184">
        <v>4.3433000000000002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44413</v>
      </c>
      <c r="E1114" s="184">
        <v>554.53809999999999</v>
      </c>
      <c r="F1114" s="184">
        <v>3.2057000000000002</v>
      </c>
      <c r="G1114" s="184">
        <v>2.9582999999999999</v>
      </c>
      <c r="H1114" s="184">
        <v>3.1349</v>
      </c>
      <c r="I1114" s="184">
        <v>3.2410000000000001</v>
      </c>
      <c r="J1114" s="184">
        <v>3.2823000000000002</v>
      </c>
      <c r="K1114" s="184">
        <v>3.2523</v>
      </c>
      <c r="L1114" s="184">
        <v>3.2471000000000001</v>
      </c>
      <c r="M1114" s="184">
        <v>3.1442999999999999</v>
      </c>
      <c r="N1114" s="184">
        <v>3.1886999999999999</v>
      </c>
      <c r="O1114" s="184">
        <v>5.3010999999999999</v>
      </c>
      <c r="P1114" s="184">
        <v>5.9417999999999997</v>
      </c>
      <c r="Q1114" s="184">
        <v>6.9028</v>
      </c>
      <c r="R1114" s="184">
        <v>4.2363999999999997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44413</v>
      </c>
      <c r="E1115" s="184">
        <v>540.37649999999996</v>
      </c>
      <c r="F1115" s="184">
        <v>3.2019000000000002</v>
      </c>
      <c r="G1115" s="184">
        <v>2.9569999999999999</v>
      </c>
      <c r="H1115" s="184">
        <v>3.1349999999999998</v>
      </c>
      <c r="I1115" s="184">
        <v>3.2408999999999999</v>
      </c>
      <c r="J1115" s="184">
        <v>3.2822</v>
      </c>
      <c r="K1115" s="184">
        <v>3.2523</v>
      </c>
      <c r="L1115" s="184">
        <v>3.2471000000000001</v>
      </c>
      <c r="M1115" s="184">
        <v>3.1442999999999999</v>
      </c>
      <c r="N1115" s="184">
        <v>3.1886000000000001</v>
      </c>
      <c r="O1115" s="184">
        <v>5.3010999999999999</v>
      </c>
      <c r="P1115" s="184">
        <v>5.9417999999999997</v>
      </c>
      <c r="Q1115" s="184">
        <v>7.2346000000000004</v>
      </c>
      <c r="R1115" s="184">
        <v>4.2363999999999997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44413</v>
      </c>
      <c r="E1116" s="184">
        <v>2311.1016</v>
      </c>
      <c r="F1116" s="184">
        <v>3.5396000000000001</v>
      </c>
      <c r="G1116" s="184">
        <v>3.2480000000000002</v>
      </c>
      <c r="H1116" s="184">
        <v>3.2768999999999999</v>
      </c>
      <c r="I1116" s="184">
        <v>3.3784000000000001</v>
      </c>
      <c r="J1116" s="184">
        <v>3.4392</v>
      </c>
      <c r="K1116" s="184">
        <v>3.3502000000000001</v>
      </c>
      <c r="L1116" s="184">
        <v>3.3346</v>
      </c>
      <c r="M1116" s="184">
        <v>3.2435999999999998</v>
      </c>
      <c r="N1116" s="184">
        <v>3.2875999999999999</v>
      </c>
      <c r="O1116" s="184">
        <v>5.3507999999999996</v>
      </c>
      <c r="P1116" s="184">
        <v>6.0179</v>
      </c>
      <c r="Q1116" s="184">
        <v>7.1806999999999999</v>
      </c>
      <c r="R1116" s="184">
        <v>4.2984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44413</v>
      </c>
      <c r="E1117" s="184">
        <v>2298.3321000000001</v>
      </c>
      <c r="F1117" s="184">
        <v>3.4672000000000001</v>
      </c>
      <c r="G1117" s="184">
        <v>3.1760000000000002</v>
      </c>
      <c r="H1117" s="184">
        <v>3.2054</v>
      </c>
      <c r="I1117" s="184">
        <v>3.3069000000000002</v>
      </c>
      <c r="J1117" s="184">
        <v>3.3677000000000001</v>
      </c>
      <c r="K1117" s="184">
        <v>3.2785000000000002</v>
      </c>
      <c r="L1117" s="184">
        <v>3.2625000000000002</v>
      </c>
      <c r="M1117" s="184">
        <v>3.1711</v>
      </c>
      <c r="N1117" s="184">
        <v>3.2141999999999999</v>
      </c>
      <c r="O1117" s="184">
        <v>5.2873999999999999</v>
      </c>
      <c r="P1117" s="184">
        <v>5.9504000000000001</v>
      </c>
      <c r="Q1117" s="184">
        <v>7.2877999999999998</v>
      </c>
      <c r="R1117" s="184">
        <v>4.2316000000000003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44413</v>
      </c>
      <c r="E1118" s="184">
        <v>2146.0047</v>
      </c>
      <c r="F1118" s="184">
        <v>2.9664999999999999</v>
      </c>
      <c r="G1118" s="184">
        <v>2.6760000000000002</v>
      </c>
      <c r="H1118" s="184">
        <v>2.7044999999999999</v>
      </c>
      <c r="I1118" s="184">
        <v>2.8066</v>
      </c>
      <c r="J1118" s="184">
        <v>2.8664999999999998</v>
      </c>
      <c r="K1118" s="184">
        <v>2.7745000000000002</v>
      </c>
      <c r="L1118" s="184">
        <v>2.7551000000000001</v>
      </c>
      <c r="M1118" s="184">
        <v>2.6600999999999999</v>
      </c>
      <c r="N1118" s="184">
        <v>2.6993</v>
      </c>
      <c r="O1118" s="184">
        <v>4.7736000000000001</v>
      </c>
      <c r="P1118" s="184">
        <v>5.4051</v>
      </c>
      <c r="Q1118" s="184">
        <v>6.9036999999999997</v>
      </c>
      <c r="R1118" s="184">
        <v>3.7389999999999999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44413</v>
      </c>
      <c r="E1119" s="184">
        <v>2377.6464000000001</v>
      </c>
      <c r="F1119" s="184">
        <v>3.3898999999999999</v>
      </c>
      <c r="G1119" s="184">
        <v>3.0823</v>
      </c>
      <c r="H1119" s="184">
        <v>3.1876000000000002</v>
      </c>
      <c r="I1119" s="184">
        <v>3.2964000000000002</v>
      </c>
      <c r="J1119" s="184">
        <v>3.4074</v>
      </c>
      <c r="K1119" s="184">
        <v>3.3224</v>
      </c>
      <c r="L1119" s="184">
        <v>3.3252000000000002</v>
      </c>
      <c r="M1119" s="184">
        <v>3.2216999999999998</v>
      </c>
      <c r="N1119" s="184">
        <v>3.2414999999999998</v>
      </c>
      <c r="O1119" s="184">
        <v>5.2458</v>
      </c>
      <c r="P1119" s="184">
        <v>5.9233000000000002</v>
      </c>
      <c r="Q1119" s="184">
        <v>7.1721000000000004</v>
      </c>
      <c r="R1119" s="184">
        <v>4.1852</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44413</v>
      </c>
      <c r="E1120" s="184">
        <v>2397.3377999999998</v>
      </c>
      <c r="F1120" s="184">
        <v>3.49</v>
      </c>
      <c r="G1120" s="184">
        <v>3.1823999999999999</v>
      </c>
      <c r="H1120" s="184">
        <v>3.2875000000000001</v>
      </c>
      <c r="I1120" s="184">
        <v>3.3963999999999999</v>
      </c>
      <c r="J1120" s="184">
        <v>3.5076999999999998</v>
      </c>
      <c r="K1120" s="184">
        <v>3.4232999999999998</v>
      </c>
      <c r="L1120" s="184">
        <v>3.4268999999999998</v>
      </c>
      <c r="M1120" s="184">
        <v>3.3241000000000001</v>
      </c>
      <c r="N1120" s="184">
        <v>3.3448000000000002</v>
      </c>
      <c r="O1120" s="184">
        <v>5.3495999999999997</v>
      </c>
      <c r="P1120" s="184">
        <v>6.0305</v>
      </c>
      <c r="Q1120" s="184">
        <v>7.2211999999999996</v>
      </c>
      <c r="R1120" s="184">
        <v>4.2893999999999997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44413</v>
      </c>
      <c r="E1121" s="184">
        <v>3498.6977000000002</v>
      </c>
      <c r="F1121" s="184">
        <v>3.3908999999999998</v>
      </c>
      <c r="G1121" s="184">
        <v>3.0825</v>
      </c>
      <c r="H1121" s="184">
        <v>3.1876000000000002</v>
      </c>
      <c r="I1121" s="184">
        <v>3.2963</v>
      </c>
      <c r="J1121" s="184">
        <v>3.4074</v>
      </c>
      <c r="K1121" s="184">
        <v>3.3224999999999998</v>
      </c>
      <c r="L1121" s="184">
        <v>3.3252999999999999</v>
      </c>
      <c r="M1121" s="184">
        <v>3.2216999999999998</v>
      </c>
      <c r="N1121" s="184">
        <v>3.2414999999999998</v>
      </c>
      <c r="O1121" s="184">
        <v>5.2458</v>
      </c>
      <c r="P1121" s="184">
        <v>5.8878000000000004</v>
      </c>
      <c r="Q1121" s="184">
        <v>6.6443000000000003</v>
      </c>
      <c r="R1121" s="184">
        <v>4.1852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44413</v>
      </c>
      <c r="E1122" s="184">
        <v>3177.1304</v>
      </c>
      <c r="F1122" s="184">
        <v>3.2067000000000001</v>
      </c>
      <c r="G1122" s="184">
        <v>3.1398000000000001</v>
      </c>
      <c r="H1122" s="184">
        <v>3.2039</v>
      </c>
      <c r="I1122" s="184">
        <v>3.2774999999999999</v>
      </c>
      <c r="J1122" s="184">
        <v>3.3359999999999999</v>
      </c>
      <c r="K1122" s="184">
        <v>3.3161999999999998</v>
      </c>
      <c r="L1122" s="184">
        <v>3.3176999999999999</v>
      </c>
      <c r="M1122" s="184">
        <v>3.2448999999999999</v>
      </c>
      <c r="N1122" s="184">
        <v>3.2709999999999999</v>
      </c>
      <c r="O1122" s="184">
        <v>5.2652000000000001</v>
      </c>
      <c r="P1122" s="184">
        <v>5.9020000000000001</v>
      </c>
      <c r="Q1122" s="184">
        <v>7.0647000000000002</v>
      </c>
      <c r="R1122" s="184">
        <v>4.2096999999999998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44413</v>
      </c>
      <c r="E1123" s="184">
        <v>3204.1034</v>
      </c>
      <c r="F1123" s="184">
        <v>3.3062</v>
      </c>
      <c r="G1123" s="184">
        <v>3.2395</v>
      </c>
      <c r="H1123" s="184">
        <v>3.3039999999999998</v>
      </c>
      <c r="I1123" s="184">
        <v>3.3776000000000002</v>
      </c>
      <c r="J1123" s="184">
        <v>3.4363999999999999</v>
      </c>
      <c r="K1123" s="184">
        <v>3.4169999999999998</v>
      </c>
      <c r="L1123" s="184">
        <v>3.4194</v>
      </c>
      <c r="M1123" s="184">
        <v>3.3473999999999999</v>
      </c>
      <c r="N1123" s="184">
        <v>3.3744000000000001</v>
      </c>
      <c r="O1123" s="184">
        <v>5.3856000000000002</v>
      </c>
      <c r="P1123" s="184">
        <v>6.0152999999999999</v>
      </c>
      <c r="Q1123" s="184">
        <v>7.1632999999999996</v>
      </c>
      <c r="R1123" s="184">
        <v>4.3205</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44413</v>
      </c>
      <c r="E1124" s="184">
        <v>3002.6664999999998</v>
      </c>
      <c r="F1124" s="184">
        <v>3.1717</v>
      </c>
      <c r="G1124" s="184">
        <v>3.1046</v>
      </c>
      <c r="H1124" s="184">
        <v>3.1686999999999999</v>
      </c>
      <c r="I1124" s="184">
        <v>3.2422</v>
      </c>
      <c r="J1124" s="184">
        <v>3.3006000000000002</v>
      </c>
      <c r="K1124" s="184">
        <v>3.2805</v>
      </c>
      <c r="L1124" s="184">
        <v>3.2818000000000001</v>
      </c>
      <c r="M1124" s="184">
        <v>3.2086999999999999</v>
      </c>
      <c r="N1124" s="184">
        <v>3.2343999999999999</v>
      </c>
      <c r="O1124" s="184">
        <v>5.2272999999999996</v>
      </c>
      <c r="P1124" s="184">
        <v>5.8531000000000004</v>
      </c>
      <c r="Q1124" s="184">
        <v>6.7081999999999997</v>
      </c>
      <c r="R1124" s="184">
        <v>4.1792999999999996</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44413</v>
      </c>
      <c r="E1125" s="184">
        <v>2393.7970999999998</v>
      </c>
      <c r="F1125" s="184">
        <v>3.1703000000000001</v>
      </c>
      <c r="G1125" s="184">
        <v>3.0024999999999999</v>
      </c>
      <c r="H1125" s="184">
        <v>3.1857000000000002</v>
      </c>
      <c r="I1125" s="184">
        <v>3.2534999999999998</v>
      </c>
      <c r="J1125" s="184">
        <v>3.2652999999999999</v>
      </c>
      <c r="K1125" s="184">
        <v>3.2414000000000001</v>
      </c>
      <c r="L1125" s="184">
        <v>3.2877000000000001</v>
      </c>
      <c r="M1125" s="184">
        <v>3.2080000000000002</v>
      </c>
      <c r="N1125" s="184">
        <v>3.2362000000000002</v>
      </c>
      <c r="O1125" s="184">
        <v>5.2255000000000003</v>
      </c>
      <c r="P1125" s="184">
        <v>5.9465000000000003</v>
      </c>
      <c r="Q1125" s="184">
        <v>7.1468999999999996</v>
      </c>
      <c r="R1125" s="184">
        <v>4.1729000000000003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44413</v>
      </c>
      <c r="E1126" s="184">
        <v>2374.7548000000002</v>
      </c>
      <c r="F1126" s="184">
        <v>3.1019000000000001</v>
      </c>
      <c r="G1126" s="184">
        <v>2.9327999999999999</v>
      </c>
      <c r="H1126" s="184">
        <v>3.1162999999999998</v>
      </c>
      <c r="I1126" s="184">
        <v>3.1838000000000002</v>
      </c>
      <c r="J1126" s="184">
        <v>3.1957</v>
      </c>
      <c r="K1126" s="184">
        <v>3.1715</v>
      </c>
      <c r="L1126" s="184">
        <v>3.2119</v>
      </c>
      <c r="M1126" s="184">
        <v>3.1288999999999998</v>
      </c>
      <c r="N1126" s="184">
        <v>3.1551</v>
      </c>
      <c r="O1126" s="184">
        <v>5.1387</v>
      </c>
      <c r="P1126" s="184">
        <v>5.8554000000000004</v>
      </c>
      <c r="Q1126" s="184">
        <v>6.8449999999999998</v>
      </c>
      <c r="R1126" s="184">
        <v>4.0888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44413</v>
      </c>
      <c r="E1127" s="184">
        <v>2494.5003000000002</v>
      </c>
      <c r="F1127" s="184">
        <v>3.2515999999999998</v>
      </c>
      <c r="G1127" s="184">
        <v>3.0931000000000002</v>
      </c>
      <c r="H1127" s="184">
        <v>3.1589</v>
      </c>
      <c r="I1127" s="184">
        <v>3.2279</v>
      </c>
      <c r="J1127" s="184">
        <v>3.2625999999999999</v>
      </c>
      <c r="K1127" s="184">
        <v>3.2351000000000001</v>
      </c>
      <c r="L1127" s="184">
        <v>3.2204999999999999</v>
      </c>
      <c r="M1127" s="184">
        <v>3.1602999999999999</v>
      </c>
      <c r="N1127" s="184">
        <v>3.1789000000000001</v>
      </c>
      <c r="O1127" s="184">
        <v>4.9936999999999996</v>
      </c>
      <c r="P1127" s="184">
        <v>5.7310999999999996</v>
      </c>
      <c r="Q1127" s="184">
        <v>6.9752999999999998</v>
      </c>
      <c r="R1127" s="184">
        <v>3.89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44413</v>
      </c>
      <c r="E1128" s="184">
        <v>2486.5183999999999</v>
      </c>
      <c r="F1128" s="184">
        <v>3.2208999999999999</v>
      </c>
      <c r="G1128" s="184">
        <v>3.0632999999999999</v>
      </c>
      <c r="H1128" s="184">
        <v>3.129</v>
      </c>
      <c r="I1128" s="184">
        <v>3.1979000000000002</v>
      </c>
      <c r="J1128" s="184">
        <v>3.2324999999999999</v>
      </c>
      <c r="K1128" s="184">
        <v>3.2088000000000001</v>
      </c>
      <c r="L1128" s="184">
        <v>3.1930000000000001</v>
      </c>
      <c r="M1128" s="184">
        <v>3.1301000000000001</v>
      </c>
      <c r="N1128" s="184">
        <v>3.1505999999999998</v>
      </c>
      <c r="O1128" s="184">
        <v>4.9649000000000001</v>
      </c>
      <c r="P1128" s="184">
        <v>5.6984000000000004</v>
      </c>
      <c r="Q1128" s="184">
        <v>7.1847000000000003</v>
      </c>
      <c r="R1128" s="184">
        <v>3.8653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44413</v>
      </c>
      <c r="E1129" s="184">
        <v>1121.3970574299799</v>
      </c>
      <c r="F1129" s="184">
        <v>2.3445</v>
      </c>
      <c r="G1129" s="184">
        <v>2.4662999999999999</v>
      </c>
      <c r="H1129" s="184">
        <v>2.5362</v>
      </c>
      <c r="I1129" s="184">
        <v>2.5689000000000002</v>
      </c>
      <c r="J1129" s="184">
        <v>2.4996</v>
      </c>
      <c r="K1129" s="184">
        <v>2.6000999999999999</v>
      </c>
      <c r="L1129" s="184">
        <v>2.6543000000000001</v>
      </c>
      <c r="M1129" s="184">
        <v>2.5985999999999998</v>
      </c>
      <c r="N1129" s="184">
        <v>2.6036000000000001</v>
      </c>
      <c r="O1129" s="184">
        <v>3.3163</v>
      </c>
      <c r="P1129" s="184"/>
      <c r="Q1129" s="184">
        <v>3.4300999999999999</v>
      </c>
      <c r="R1129" s="184">
        <v>2.8388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44413</v>
      </c>
      <c r="E1130" s="184">
        <v>2975.0365000000002</v>
      </c>
      <c r="F1130" s="184">
        <v>3.3250999999999999</v>
      </c>
      <c r="G1130" s="184">
        <v>3.1703000000000001</v>
      </c>
      <c r="H1130" s="184">
        <v>3.274</v>
      </c>
      <c r="I1130" s="184">
        <v>3.3294000000000001</v>
      </c>
      <c r="J1130" s="184">
        <v>3.3702000000000001</v>
      </c>
      <c r="K1130" s="184">
        <v>3.3304999999999998</v>
      </c>
      <c r="L1130" s="184">
        <v>3.3307000000000002</v>
      </c>
      <c r="M1130" s="184">
        <v>3.2433000000000001</v>
      </c>
      <c r="N1130" s="184">
        <v>3.2702</v>
      </c>
      <c r="O1130" s="184">
        <v>5.2927</v>
      </c>
      <c r="P1130" s="184">
        <v>5.9729000000000001</v>
      </c>
      <c r="Q1130" s="184">
        <v>7.1429</v>
      </c>
      <c r="R1130" s="184">
        <v>4.2312000000000003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44413</v>
      </c>
      <c r="E1131" s="184">
        <v>2952.2847999999999</v>
      </c>
      <c r="F1131" s="184">
        <v>3.2160000000000002</v>
      </c>
      <c r="G1131" s="184">
        <v>3.0607000000000002</v>
      </c>
      <c r="H1131" s="184">
        <v>3.1640999999999999</v>
      </c>
      <c r="I1131" s="184">
        <v>3.2193999999999998</v>
      </c>
      <c r="J1131" s="184">
        <v>3.26</v>
      </c>
      <c r="K1131" s="184">
        <v>3.2286999999999999</v>
      </c>
      <c r="L1131" s="184">
        <v>3.2315999999999998</v>
      </c>
      <c r="M1131" s="184">
        <v>3.1495000000000002</v>
      </c>
      <c r="N1131" s="184">
        <v>3.1829999999999998</v>
      </c>
      <c r="O1131" s="184">
        <v>5.1959999999999997</v>
      </c>
      <c r="P1131" s="184">
        <v>5.8635000000000002</v>
      </c>
      <c r="Q1131" s="184">
        <v>7.1329000000000002</v>
      </c>
      <c r="R1131" s="184">
        <v>4.1388999999999996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44413</v>
      </c>
      <c r="E1132" s="184">
        <v>2685.8496</v>
      </c>
      <c r="F1132" s="184">
        <v>3.3664999999999998</v>
      </c>
      <c r="G1132" s="184">
        <v>3.1812999999999998</v>
      </c>
      <c r="H1132" s="184">
        <v>3.2806999999999999</v>
      </c>
      <c r="I1132" s="184">
        <v>3.4502000000000002</v>
      </c>
      <c r="J1132" s="184">
        <v>3.5375000000000001</v>
      </c>
      <c r="K1132" s="184">
        <v>3.5047000000000001</v>
      </c>
      <c r="L1132" s="184">
        <v>3.4990999999999999</v>
      </c>
      <c r="M1132" s="184">
        <v>3.4228999999999998</v>
      </c>
      <c r="N1132" s="184">
        <v>3.4363999999999999</v>
      </c>
      <c r="O1132" s="184">
        <v>5.4421999999999997</v>
      </c>
      <c r="P1132" s="184">
        <v>6.0060000000000002</v>
      </c>
      <c r="Q1132" s="184">
        <v>7.0997000000000003</v>
      </c>
      <c r="R1132" s="184">
        <v>4.4180999999999999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44413</v>
      </c>
      <c r="E1133" s="184">
        <v>2652.9706000000001</v>
      </c>
      <c r="F1133" s="184">
        <v>3.1164999999999998</v>
      </c>
      <c r="G1133" s="184">
        <v>2.9312</v>
      </c>
      <c r="H1133" s="184">
        <v>3.0303</v>
      </c>
      <c r="I1133" s="184">
        <v>3.1998000000000002</v>
      </c>
      <c r="J1133" s="184">
        <v>3.2867000000000002</v>
      </c>
      <c r="K1133" s="184">
        <v>3.2526000000000002</v>
      </c>
      <c r="L1133" s="184">
        <v>3.2448999999999999</v>
      </c>
      <c r="M1133" s="184">
        <v>3.1667000000000001</v>
      </c>
      <c r="N1133" s="184">
        <v>3.1781000000000001</v>
      </c>
      <c r="O1133" s="184">
        <v>5.2207999999999997</v>
      </c>
      <c r="P1133" s="184">
        <v>5.8282999999999996</v>
      </c>
      <c r="Q1133" s="184">
        <v>7.1919000000000004</v>
      </c>
      <c r="R1133" s="184">
        <v>4.1525999999999996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44413</v>
      </c>
      <c r="E1134" s="184">
        <v>2412.6896000000002</v>
      </c>
      <c r="F1134" s="184">
        <v>3.1181999999999999</v>
      </c>
      <c r="G1134" s="184">
        <v>2.9316</v>
      </c>
      <c r="H1134" s="184">
        <v>3.0308999999999999</v>
      </c>
      <c r="I1134" s="184">
        <v>3.2002999999999999</v>
      </c>
      <c r="J1134" s="184">
        <v>3.2871000000000001</v>
      </c>
      <c r="K1134" s="184">
        <v>3.2530000000000001</v>
      </c>
      <c r="L1134" s="184">
        <v>3.2452999999999999</v>
      </c>
      <c r="M1134" s="184">
        <v>3.1671</v>
      </c>
      <c r="N1134" s="184">
        <v>3.1783999999999999</v>
      </c>
      <c r="O1134" s="184">
        <v>5.2206999999999999</v>
      </c>
      <c r="P1134" s="184">
        <v>5.8139000000000003</v>
      </c>
      <c r="Q1134" s="184">
        <v>6.55</v>
      </c>
      <c r="R1134" s="184">
        <v>4.1524999999999999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44413</v>
      </c>
      <c r="E1136" s="184">
        <v>4800.7408999999998</v>
      </c>
      <c r="F1136" s="184">
        <v>2.5434000000000001</v>
      </c>
      <c r="G1136" s="184">
        <v>2.4293999999999998</v>
      </c>
      <c r="H1136" s="184">
        <v>2.4931000000000001</v>
      </c>
      <c r="I1136" s="184">
        <v>2.5722999999999998</v>
      </c>
      <c r="J1136" s="184">
        <v>2.6722000000000001</v>
      </c>
      <c r="K1136" s="184">
        <v>2.5983000000000001</v>
      </c>
      <c r="L1136" s="184">
        <v>2.5525000000000002</v>
      </c>
      <c r="M1136" s="184">
        <v>2.4706000000000001</v>
      </c>
      <c r="N1136" s="184">
        <v>2.4967999999999999</v>
      </c>
      <c r="O1136" s="184">
        <v>4.6929999999999996</v>
      </c>
      <c r="P1136" s="184">
        <v>5.2967000000000004</v>
      </c>
      <c r="Q1136" s="184">
        <v>6.9694000000000003</v>
      </c>
      <c r="R1136" s="184">
        <v>3.6301999999999999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44413</v>
      </c>
      <c r="E1137" s="184">
        <v>3110.3941</v>
      </c>
      <c r="F1137" s="184">
        <v>3.2014999999999998</v>
      </c>
      <c r="G1137" s="184">
        <v>3.0377000000000001</v>
      </c>
      <c r="H1137" s="184">
        <v>3.1297000000000001</v>
      </c>
      <c r="I1137" s="184">
        <v>3.2229999999999999</v>
      </c>
      <c r="J1137" s="184">
        <v>3.3300999999999998</v>
      </c>
      <c r="K1137" s="184">
        <v>3.2648000000000001</v>
      </c>
      <c r="L1137" s="184">
        <v>3.2286999999999999</v>
      </c>
      <c r="M1137" s="184">
        <v>3.153</v>
      </c>
      <c r="N1137" s="184">
        <v>3.1848000000000001</v>
      </c>
      <c r="O1137" s="184">
        <v>5.4038000000000004</v>
      </c>
      <c r="P1137" s="184">
        <v>6.0084999999999997</v>
      </c>
      <c r="Q1137" s="184">
        <v>7.3811999999999998</v>
      </c>
      <c r="R1137" s="184">
        <v>4.3284000000000002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44413</v>
      </c>
      <c r="E1138" s="184">
        <v>3127.2957999999999</v>
      </c>
      <c r="F1138" s="184">
        <v>3.2787999999999999</v>
      </c>
      <c r="G1138" s="184">
        <v>3.1139999999999999</v>
      </c>
      <c r="H1138" s="184">
        <v>3.2067999999999999</v>
      </c>
      <c r="I1138" s="184">
        <v>3.2993000000000001</v>
      </c>
      <c r="J1138" s="184">
        <v>3.4049999999999998</v>
      </c>
      <c r="K1138" s="184">
        <v>3.3414999999999999</v>
      </c>
      <c r="L1138" s="184">
        <v>3.3062999999999998</v>
      </c>
      <c r="M1138" s="184">
        <v>3.2319</v>
      </c>
      <c r="N1138" s="184">
        <v>3.2667000000000002</v>
      </c>
      <c r="O1138" s="184">
        <v>5.4767999999999999</v>
      </c>
      <c r="P1138" s="184">
        <v>6.0782999999999996</v>
      </c>
      <c r="Q1138" s="184">
        <v>7.2751999999999999</v>
      </c>
      <c r="R1138" s="184">
        <v>4.4074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44413</v>
      </c>
      <c r="E1139" s="184">
        <v>4061.9591999999998</v>
      </c>
      <c r="F1139" s="184">
        <v>3.4005000000000001</v>
      </c>
      <c r="G1139" s="184">
        <v>3.0127999999999999</v>
      </c>
      <c r="H1139" s="184">
        <v>3.15</v>
      </c>
      <c r="I1139" s="184">
        <v>3.2658</v>
      </c>
      <c r="J1139" s="184">
        <v>3.2980999999999998</v>
      </c>
      <c r="K1139" s="184">
        <v>3.2189000000000001</v>
      </c>
      <c r="L1139" s="184">
        <v>3.1779000000000002</v>
      </c>
      <c r="M1139" s="184">
        <v>3.0781000000000001</v>
      </c>
      <c r="N1139" s="184">
        <v>3.1135999999999999</v>
      </c>
      <c r="O1139" s="184">
        <v>5.1502999999999997</v>
      </c>
      <c r="P1139" s="184">
        <v>5.7916999999999996</v>
      </c>
      <c r="Q1139" s="184">
        <v>6.9663000000000004</v>
      </c>
      <c r="R1139" s="184">
        <v>4.0938999999999997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44413</v>
      </c>
      <c r="E1140" s="184">
        <v>4091.5214000000001</v>
      </c>
      <c r="F1140" s="184">
        <v>3.5</v>
      </c>
      <c r="G1140" s="184">
        <v>3.113</v>
      </c>
      <c r="H1140" s="184">
        <v>3.25</v>
      </c>
      <c r="I1140" s="184">
        <v>3.3660000000000001</v>
      </c>
      <c r="J1140" s="184">
        <v>3.3988999999999998</v>
      </c>
      <c r="K1140" s="184">
        <v>3.32</v>
      </c>
      <c r="L1140" s="184">
        <v>3.2787999999999999</v>
      </c>
      <c r="M1140" s="184">
        <v>3.18</v>
      </c>
      <c r="N1140" s="184">
        <v>3.2164999999999999</v>
      </c>
      <c r="O1140" s="184">
        <v>5.2556000000000003</v>
      </c>
      <c r="P1140" s="184">
        <v>5.8977000000000004</v>
      </c>
      <c r="Q1140" s="184">
        <v>7.1167999999999996</v>
      </c>
      <c r="R1140" s="184">
        <v>4.1981000000000002</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44413</v>
      </c>
      <c r="E1141" s="184">
        <v>2061.1475999999998</v>
      </c>
      <c r="F1141" s="184">
        <v>3.3029000000000002</v>
      </c>
      <c r="G1141" s="184">
        <v>2.9462000000000002</v>
      </c>
      <c r="H1141" s="184">
        <v>3.0383</v>
      </c>
      <c r="I1141" s="184">
        <v>3.2126000000000001</v>
      </c>
      <c r="J1141" s="184">
        <v>3.2686000000000002</v>
      </c>
      <c r="K1141" s="184">
        <v>3.2454999999999998</v>
      </c>
      <c r="L1141" s="184">
        <v>3.2216999999999998</v>
      </c>
      <c r="M1141" s="184">
        <v>3.1278000000000001</v>
      </c>
      <c r="N1141" s="184">
        <v>3.1648999999999998</v>
      </c>
      <c r="O1141" s="184">
        <v>5.2003000000000004</v>
      </c>
      <c r="P1141" s="184">
        <v>5.8825000000000003</v>
      </c>
      <c r="Q1141" s="184">
        <v>4.2975000000000003</v>
      </c>
      <c r="R1141" s="184">
        <v>4.1021000000000001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44413</v>
      </c>
      <c r="E1142" s="184">
        <v>2072.3469</v>
      </c>
      <c r="F1142" s="184">
        <v>3.3978000000000002</v>
      </c>
      <c r="G1142" s="184">
        <v>3.0419</v>
      </c>
      <c r="H1142" s="184">
        <v>3.1337000000000002</v>
      </c>
      <c r="I1142" s="184">
        <v>3.3081</v>
      </c>
      <c r="J1142" s="184">
        <v>3.3643000000000001</v>
      </c>
      <c r="K1142" s="184">
        <v>3.3416000000000001</v>
      </c>
      <c r="L1142" s="184">
        <v>3.3199000000000001</v>
      </c>
      <c r="M1142" s="184">
        <v>3.2280000000000002</v>
      </c>
      <c r="N1142" s="184">
        <v>3.2662</v>
      </c>
      <c r="O1142" s="184">
        <v>5.2923999999999998</v>
      </c>
      <c r="P1142" s="184">
        <v>5.9634999999999998</v>
      </c>
      <c r="Q1142" s="184">
        <v>7.1368999999999998</v>
      </c>
      <c r="R1142" s="184">
        <v>4.2054999999999998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44413</v>
      </c>
      <c r="E1143" s="184">
        <v>3004.1352999999999</v>
      </c>
      <c r="F1143" s="184">
        <v>2.5055000000000001</v>
      </c>
      <c r="G1143" s="184">
        <v>2.1493000000000002</v>
      </c>
      <c r="H1143" s="184">
        <v>2.2414000000000001</v>
      </c>
      <c r="I1143" s="184">
        <v>2.4152999999999998</v>
      </c>
      <c r="J1143" s="184">
        <v>2.4702000000000002</v>
      </c>
      <c r="K1143" s="184">
        <v>2.4434</v>
      </c>
      <c r="L1143" s="184">
        <v>2.4152999999999998</v>
      </c>
      <c r="M1143" s="184">
        <v>2.3172000000000001</v>
      </c>
      <c r="N1143" s="184">
        <v>2.3490000000000002</v>
      </c>
      <c r="O1143" s="184">
        <v>4.3505000000000003</v>
      </c>
      <c r="P1143" s="184">
        <v>5.0041000000000002</v>
      </c>
      <c r="Q1143" s="184">
        <v>6.0647000000000002</v>
      </c>
      <c r="R1143" s="184">
        <v>3.2808999999999999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44413</v>
      </c>
      <c r="E1144" s="184">
        <v>1092.80403219907</v>
      </c>
      <c r="F1144" s="184">
        <v>2.4718</v>
      </c>
      <c r="G1144" s="184">
        <v>2.5596999999999999</v>
      </c>
      <c r="H1144" s="184">
        <v>2.6040000000000001</v>
      </c>
      <c r="I1144" s="184">
        <v>2.6387999999999998</v>
      </c>
      <c r="J1144" s="184">
        <v>2.6513</v>
      </c>
      <c r="K1144" s="184">
        <v>2.6442000000000001</v>
      </c>
      <c r="L1144" s="184">
        <v>2.5754000000000001</v>
      </c>
      <c r="M1144" s="184">
        <v>2.5181</v>
      </c>
      <c r="N1144" s="184">
        <v>2.5198</v>
      </c>
      <c r="O1144" s="184"/>
      <c r="P1144" s="184"/>
      <c r="Q1144" s="184">
        <v>3.1402999999999999</v>
      </c>
      <c r="R1144" s="184">
        <v>2.7090999999999998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44413</v>
      </c>
      <c r="E1145" s="184">
        <v>306.39530000000002</v>
      </c>
      <c r="F1145" s="184">
        <v>3.1690999999999998</v>
      </c>
      <c r="G1145" s="184">
        <v>3.0425</v>
      </c>
      <c r="H1145" s="184">
        <v>3.1332</v>
      </c>
      <c r="I1145" s="184">
        <v>3.2553999999999998</v>
      </c>
      <c r="J1145" s="184">
        <v>3.3083</v>
      </c>
      <c r="K1145" s="184">
        <v>3.2198000000000002</v>
      </c>
      <c r="L1145" s="184">
        <v>3.2071999999999998</v>
      </c>
      <c r="M1145" s="184">
        <v>3.1366999999999998</v>
      </c>
      <c r="N1145" s="184">
        <v>3.1722000000000001</v>
      </c>
      <c r="O1145" s="184">
        <v>5.2531999999999996</v>
      </c>
      <c r="P1145" s="184">
        <v>5.9071999999999996</v>
      </c>
      <c r="Q1145" s="184">
        <v>7.3796999999999997</v>
      </c>
      <c r="R1145" s="184">
        <v>4.2111000000000001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44413</v>
      </c>
      <c r="E1146" s="184">
        <v>308.23599999999999</v>
      </c>
      <c r="F1146" s="184">
        <v>3.2804000000000002</v>
      </c>
      <c r="G1146" s="184">
        <v>3.1665000000000001</v>
      </c>
      <c r="H1146" s="184">
        <v>3.2551000000000001</v>
      </c>
      <c r="I1146" s="184">
        <v>3.3757999999999999</v>
      </c>
      <c r="J1146" s="184">
        <v>3.4287000000000001</v>
      </c>
      <c r="K1146" s="184">
        <v>3.3408000000000002</v>
      </c>
      <c r="L1146" s="184">
        <v>3.3292000000000002</v>
      </c>
      <c r="M1146" s="184">
        <v>3.2595999999999998</v>
      </c>
      <c r="N1146" s="184">
        <v>3.2961</v>
      </c>
      <c r="O1146" s="184">
        <v>5.3525</v>
      </c>
      <c r="P1146" s="184">
        <v>5.9901999999999997</v>
      </c>
      <c r="Q1146" s="184">
        <v>7.1742999999999997</v>
      </c>
      <c r="R1146" s="184">
        <v>4.3220000000000001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44413</v>
      </c>
      <c r="E1147" s="184">
        <v>2222.1291000000001</v>
      </c>
      <c r="F1147" s="184">
        <v>3.3166000000000002</v>
      </c>
      <c r="G1147" s="184">
        <v>3.1227999999999998</v>
      </c>
      <c r="H1147" s="184">
        <v>3.1934999999999998</v>
      </c>
      <c r="I1147" s="184">
        <v>3.37</v>
      </c>
      <c r="J1147" s="184">
        <v>3.4131999999999998</v>
      </c>
      <c r="K1147" s="184">
        <v>3.4190999999999998</v>
      </c>
      <c r="L1147" s="184">
        <v>3.399</v>
      </c>
      <c r="M1147" s="184">
        <v>3.33</v>
      </c>
      <c r="N1147" s="184">
        <v>3.3864000000000001</v>
      </c>
      <c r="O1147" s="184">
        <v>5.4131</v>
      </c>
      <c r="P1147" s="184">
        <v>5.9878999999999998</v>
      </c>
      <c r="Q1147" s="184">
        <v>7.4707999999999997</v>
      </c>
      <c r="R1147" s="184">
        <v>4.4195000000000002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44413</v>
      </c>
      <c r="E1148" s="184">
        <v>2239.6549</v>
      </c>
      <c r="F1148" s="184">
        <v>3.3559000000000001</v>
      </c>
      <c r="G1148" s="184">
        <v>3.1625000000000001</v>
      </c>
      <c r="H1148" s="184">
        <v>3.2334999999999998</v>
      </c>
      <c r="I1148" s="184">
        <v>3.4100999999999999</v>
      </c>
      <c r="J1148" s="184">
        <v>3.4533</v>
      </c>
      <c r="K1148" s="184">
        <v>3.4597000000000002</v>
      </c>
      <c r="L1148" s="184">
        <v>3.4398</v>
      </c>
      <c r="M1148" s="184">
        <v>3.371</v>
      </c>
      <c r="N1148" s="184">
        <v>3.4278</v>
      </c>
      <c r="O1148" s="184">
        <v>5.4859999999999998</v>
      </c>
      <c r="P1148" s="184">
        <v>6.0796999999999999</v>
      </c>
      <c r="Q1148" s="184">
        <v>7.19</v>
      </c>
      <c r="R1148" s="184">
        <v>4.4691999999999998</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44413</v>
      </c>
      <c r="E1149" s="184">
        <v>2514.2647000000002</v>
      </c>
      <c r="F1149" s="184">
        <v>2.9908000000000001</v>
      </c>
      <c r="G1149" s="184">
        <v>3.0876000000000001</v>
      </c>
      <c r="H1149" s="184">
        <v>3.1353</v>
      </c>
      <c r="I1149" s="184">
        <v>3.2835999999999999</v>
      </c>
      <c r="J1149" s="184">
        <v>3.355</v>
      </c>
      <c r="K1149" s="184">
        <v>3.3066</v>
      </c>
      <c r="L1149" s="184">
        <v>3.2776000000000001</v>
      </c>
      <c r="M1149" s="184">
        <v>3.1879</v>
      </c>
      <c r="N1149" s="184">
        <v>3.2159</v>
      </c>
      <c r="O1149" s="184">
        <v>5.1372</v>
      </c>
      <c r="P1149" s="184">
        <v>5.8547000000000002</v>
      </c>
      <c r="Q1149" s="184">
        <v>7.0763999999999996</v>
      </c>
      <c r="R1149" s="184">
        <v>4.1029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44413</v>
      </c>
      <c r="E1150" s="184">
        <v>2501.1770000000001</v>
      </c>
      <c r="F1150" s="184">
        <v>2.9407999999999999</v>
      </c>
      <c r="G1150" s="184">
        <v>3.0375999999999999</v>
      </c>
      <c r="H1150" s="184">
        <v>3.0853999999999999</v>
      </c>
      <c r="I1150" s="184">
        <v>3.2334999999999998</v>
      </c>
      <c r="J1150" s="184">
        <v>3.3048000000000002</v>
      </c>
      <c r="K1150" s="184">
        <v>3.2561</v>
      </c>
      <c r="L1150" s="184">
        <v>3.2269000000000001</v>
      </c>
      <c r="M1150" s="184">
        <v>3.1368</v>
      </c>
      <c r="N1150" s="184">
        <v>3.1642999999999999</v>
      </c>
      <c r="O1150" s="184">
        <v>5.0770999999999997</v>
      </c>
      <c r="P1150" s="184">
        <v>5.7846000000000002</v>
      </c>
      <c r="Q1150" s="184">
        <v>5.4241000000000001</v>
      </c>
      <c r="R1150" s="184">
        <v>4.0496999999999996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44413</v>
      </c>
      <c r="E1151" s="184">
        <v>1606.4119000000001</v>
      </c>
      <c r="F1151" s="184">
        <v>2.8153999999999999</v>
      </c>
      <c r="G1151" s="184">
        <v>2.8999000000000001</v>
      </c>
      <c r="H1151" s="184">
        <v>2.9015</v>
      </c>
      <c r="I1151" s="184">
        <v>2.9390999999999998</v>
      </c>
      <c r="J1151" s="184">
        <v>2.9870000000000001</v>
      </c>
      <c r="K1151" s="184">
        <v>2.9946999999999999</v>
      </c>
      <c r="L1151" s="184">
        <v>2.9308000000000001</v>
      </c>
      <c r="M1151" s="184">
        <v>2.8626</v>
      </c>
      <c r="N1151" s="184">
        <v>2.8961999999999999</v>
      </c>
      <c r="O1151" s="184">
        <v>4.6451000000000002</v>
      </c>
      <c r="P1151" s="184">
        <v>5.3837000000000002</v>
      </c>
      <c r="Q1151" s="184">
        <v>6.3193999999999999</v>
      </c>
      <c r="R1151" s="184">
        <v>3.641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44413</v>
      </c>
      <c r="E1152" s="184">
        <v>1600.2082</v>
      </c>
      <c r="F1152" s="184">
        <v>2.7669999999999999</v>
      </c>
      <c r="G1152" s="184">
        <v>2.8496000000000001</v>
      </c>
      <c r="H1152" s="184">
        <v>2.8513999999999999</v>
      </c>
      <c r="I1152" s="184">
        <v>2.8891</v>
      </c>
      <c r="J1152" s="184">
        <v>2.9367999999999999</v>
      </c>
      <c r="K1152" s="184">
        <v>2.9443000000000001</v>
      </c>
      <c r="L1152" s="184">
        <v>2.8801000000000001</v>
      </c>
      <c r="M1152" s="184">
        <v>2.8115999999999999</v>
      </c>
      <c r="N1152" s="184">
        <v>2.8451</v>
      </c>
      <c r="O1152" s="184">
        <v>4.5928000000000004</v>
      </c>
      <c r="P1152" s="184">
        <v>5.3311000000000002</v>
      </c>
      <c r="Q1152" s="184">
        <v>6.2663000000000002</v>
      </c>
      <c r="R1152" s="184">
        <v>3.5893000000000002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44413</v>
      </c>
      <c r="E1153" s="184">
        <v>2010.0145</v>
      </c>
      <c r="F1153" s="184">
        <v>2.9820000000000002</v>
      </c>
      <c r="G1153" s="184">
        <v>2.8195000000000001</v>
      </c>
      <c r="H1153" s="184">
        <v>2.8224</v>
      </c>
      <c r="I1153" s="184">
        <v>2.9018999999999999</v>
      </c>
      <c r="J1153" s="184">
        <v>2.9180999999999999</v>
      </c>
      <c r="K1153" s="184">
        <v>2.9106999999999998</v>
      </c>
      <c r="L1153" s="184">
        <v>2.9113000000000002</v>
      </c>
      <c r="M1153" s="184">
        <v>3.1124000000000001</v>
      </c>
      <c r="N1153" s="184">
        <v>3.1091000000000002</v>
      </c>
      <c r="O1153" s="184">
        <v>5.0816999999999997</v>
      </c>
      <c r="P1153" s="184">
        <v>5.8383000000000003</v>
      </c>
      <c r="Q1153" s="184">
        <v>7.3944999999999999</v>
      </c>
      <c r="R1153" s="184">
        <v>4.0034999999999998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44413</v>
      </c>
      <c r="E1154" s="184">
        <v>2027.0204000000001</v>
      </c>
      <c r="F1154" s="184">
        <v>3.0506000000000002</v>
      </c>
      <c r="G1154" s="184">
        <v>2.9094000000000002</v>
      </c>
      <c r="H1154" s="184">
        <v>2.9178999999999999</v>
      </c>
      <c r="I1154" s="184">
        <v>2.9998999999999998</v>
      </c>
      <c r="J1154" s="184">
        <v>3.0179</v>
      </c>
      <c r="K1154" s="184">
        <v>3.0110000000000001</v>
      </c>
      <c r="L1154" s="184">
        <v>3.0118999999999998</v>
      </c>
      <c r="M1154" s="184">
        <v>3.2153</v>
      </c>
      <c r="N1154" s="184">
        <v>3.2126999999999999</v>
      </c>
      <c r="O1154" s="184">
        <v>5.1870000000000003</v>
      </c>
      <c r="P1154" s="184">
        <v>5.9447000000000001</v>
      </c>
      <c r="Q1154" s="184">
        <v>7.1736000000000004</v>
      </c>
      <c r="R1154" s="184">
        <v>4.1077000000000004</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44413</v>
      </c>
      <c r="E1155" s="184">
        <v>2016.1654000000001</v>
      </c>
      <c r="F1155" s="184">
        <v>2.7229999999999999</v>
      </c>
      <c r="G1155" s="184">
        <v>2.7227999999999999</v>
      </c>
      <c r="H1155" s="184">
        <v>3.1131000000000002</v>
      </c>
      <c r="I1155" s="184">
        <v>2.8226</v>
      </c>
      <c r="J1155" s="184">
        <v>3.1257999999999999</v>
      </c>
      <c r="K1155" s="184">
        <v>2.7862</v>
      </c>
      <c r="L1155" s="184">
        <v>2.8369</v>
      </c>
      <c r="M1155" s="184">
        <v>2.7892999999999999</v>
      </c>
      <c r="N1155" s="184">
        <v>2.8616000000000001</v>
      </c>
      <c r="O1155" s="184"/>
      <c r="P1155" s="184"/>
      <c r="Q1155" s="184">
        <v>3.2892000000000001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44413</v>
      </c>
      <c r="E1156" s="184">
        <v>2027.2342000000001</v>
      </c>
      <c r="F1156" s="184">
        <v>3.1511</v>
      </c>
      <c r="G1156" s="184">
        <v>2.9493</v>
      </c>
      <c r="H1156" s="184">
        <v>2.9441999999999999</v>
      </c>
      <c r="I1156" s="184">
        <v>3.0238999999999998</v>
      </c>
      <c r="J1156" s="184">
        <v>3.0289999999999999</v>
      </c>
      <c r="K1156" s="184">
        <v>2.9802</v>
      </c>
      <c r="L1156" s="184">
        <v>2.996</v>
      </c>
      <c r="M1156" s="184">
        <v>3.2006999999999999</v>
      </c>
      <c r="N1156" s="184">
        <v>3.1844000000000001</v>
      </c>
      <c r="O1156" s="184"/>
      <c r="P1156" s="184"/>
      <c r="Q1156" s="184">
        <v>3.6454</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44413</v>
      </c>
      <c r="E1157" s="184">
        <v>2027.4395</v>
      </c>
      <c r="F1157" s="184">
        <v>3.0535999999999999</v>
      </c>
      <c r="G1157" s="184">
        <v>2.9117999999999999</v>
      </c>
      <c r="H1157" s="184">
        <v>2.9209999999999998</v>
      </c>
      <c r="I1157" s="184">
        <v>3.0015000000000001</v>
      </c>
      <c r="J1157" s="184">
        <v>3.0182000000000002</v>
      </c>
      <c r="K1157" s="184">
        <v>3.0179</v>
      </c>
      <c r="L1157" s="184">
        <v>3.0171999999999999</v>
      </c>
      <c r="M1157" s="184">
        <v>3.2181000000000002</v>
      </c>
      <c r="N1157" s="184">
        <v>3.2149999999999999</v>
      </c>
      <c r="O1157" s="184"/>
      <c r="P1157" s="184"/>
      <c r="Q1157" s="184">
        <v>3.6535000000000002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44413</v>
      </c>
      <c r="E1158" s="184">
        <v>2027.1048000000001</v>
      </c>
      <c r="F1158" s="184">
        <v>2.9964</v>
      </c>
      <c r="G1158" s="184">
        <v>2.9464999999999999</v>
      </c>
      <c r="H1158" s="184">
        <v>2.9763000000000002</v>
      </c>
      <c r="I1158" s="184">
        <v>3.0529999999999999</v>
      </c>
      <c r="J1158" s="184">
        <v>3.0472999999999999</v>
      </c>
      <c r="K1158" s="184">
        <v>3.0188000000000001</v>
      </c>
      <c r="L1158" s="184">
        <v>3.0165000000000002</v>
      </c>
      <c r="M1158" s="184">
        <v>3.2164000000000001</v>
      </c>
      <c r="N1158" s="184">
        <v>3.1968000000000001</v>
      </c>
      <c r="O1158" s="184"/>
      <c r="P1158" s="184"/>
      <c r="Q1158" s="184">
        <v>3.6402000000000001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44413</v>
      </c>
      <c r="E1159" s="184">
        <v>2841.5745999999999</v>
      </c>
      <c r="F1159" s="184">
        <v>3.2488000000000001</v>
      </c>
      <c r="G1159" s="184">
        <v>3.0819000000000001</v>
      </c>
      <c r="H1159" s="184">
        <v>3.1383000000000001</v>
      </c>
      <c r="I1159" s="184">
        <v>3.2648999999999999</v>
      </c>
      <c r="J1159" s="184">
        <v>3.2949000000000002</v>
      </c>
      <c r="K1159" s="184">
        <v>3.2557</v>
      </c>
      <c r="L1159" s="184">
        <v>3.2183999999999999</v>
      </c>
      <c r="M1159" s="184">
        <v>3.1501999999999999</v>
      </c>
      <c r="N1159" s="184">
        <v>3.1855000000000002</v>
      </c>
      <c r="O1159" s="184">
        <v>5.1577999999999999</v>
      </c>
      <c r="P1159" s="184">
        <v>5.8593000000000002</v>
      </c>
      <c r="Q1159" s="184">
        <v>7.3494999999999999</v>
      </c>
      <c r="R1159" s="184">
        <v>4.0865999999999998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44413</v>
      </c>
      <c r="E1160" s="184">
        <v>2858.2743999999998</v>
      </c>
      <c r="F1160" s="184">
        <v>3.3178999999999998</v>
      </c>
      <c r="G1160" s="184">
        <v>3.1524000000000001</v>
      </c>
      <c r="H1160" s="184">
        <v>3.2073999999999998</v>
      </c>
      <c r="I1160" s="184">
        <v>3.3347000000000002</v>
      </c>
      <c r="J1160" s="184">
        <v>3.3650000000000002</v>
      </c>
      <c r="K1160" s="184">
        <v>3.3264</v>
      </c>
      <c r="L1160" s="184">
        <v>3.2896999999999998</v>
      </c>
      <c r="M1160" s="184">
        <v>3.222</v>
      </c>
      <c r="N1160" s="184">
        <v>3.258</v>
      </c>
      <c r="O1160" s="184">
        <v>5.2316000000000003</v>
      </c>
      <c r="P1160" s="184">
        <v>5.9336000000000002</v>
      </c>
      <c r="Q1160" s="184">
        <v>7.1430999999999996</v>
      </c>
      <c r="R1160" s="184">
        <v>4.1596000000000002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44413</v>
      </c>
      <c r="E1161" s="184">
        <v>2568.8420000000001</v>
      </c>
      <c r="F1161" s="184">
        <v>2.7183000000000002</v>
      </c>
      <c r="G1161" s="184">
        <v>2.5524</v>
      </c>
      <c r="H1161" s="184">
        <v>2.6070000000000002</v>
      </c>
      <c r="I1161" s="184">
        <v>2.7338</v>
      </c>
      <c r="J1161" s="184">
        <v>2.7631999999999999</v>
      </c>
      <c r="K1161" s="184">
        <v>2.7216</v>
      </c>
      <c r="L1161" s="184">
        <v>2.6806000000000001</v>
      </c>
      <c r="M1161" s="184">
        <v>2.6088</v>
      </c>
      <c r="N1161" s="184">
        <v>2.64</v>
      </c>
      <c r="O1161" s="184">
        <v>4.6040000000000001</v>
      </c>
      <c r="P1161" s="184">
        <v>5.2742000000000004</v>
      </c>
      <c r="Q1161" s="184">
        <v>6.6163999999999996</v>
      </c>
      <c r="R1161" s="184">
        <v>3.5390999999999999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44413</v>
      </c>
      <c r="E1162" s="184">
        <v>1091.7391</v>
      </c>
      <c r="F1162" s="184">
        <v>2.8620999999999999</v>
      </c>
      <c r="G1162" s="184">
        <v>3.0609999999999999</v>
      </c>
      <c r="H1162" s="184">
        <v>3.0996000000000001</v>
      </c>
      <c r="I1162" s="184">
        <v>3.1111</v>
      </c>
      <c r="J1162" s="184">
        <v>3.1448</v>
      </c>
      <c r="K1162" s="184">
        <v>3.1650999999999998</v>
      </c>
      <c r="L1162" s="184">
        <v>3.0847000000000002</v>
      </c>
      <c r="M1162" s="184">
        <v>3.0289000000000001</v>
      </c>
      <c r="N1162" s="184">
        <v>3.0464000000000002</v>
      </c>
      <c r="O1162" s="184"/>
      <c r="P1162" s="184"/>
      <c r="Q1162" s="184">
        <v>3.9121000000000001</v>
      </c>
      <c r="R1162" s="184">
        <v>3.5977000000000001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44413</v>
      </c>
      <c r="E1163" s="184">
        <v>1088.9965999999999</v>
      </c>
      <c r="F1163" s="184">
        <v>2.7553000000000001</v>
      </c>
      <c r="G1163" s="184">
        <v>2.9512999999999998</v>
      </c>
      <c r="H1163" s="184">
        <v>2.9895</v>
      </c>
      <c r="I1163" s="184">
        <v>3.0007999999999999</v>
      </c>
      <c r="J1163" s="184">
        <v>3.0346000000000002</v>
      </c>
      <c r="K1163" s="184">
        <v>3.0541999999999998</v>
      </c>
      <c r="L1163" s="184">
        <v>2.9725999999999999</v>
      </c>
      <c r="M1163" s="184">
        <v>2.9161000000000001</v>
      </c>
      <c r="N1163" s="184">
        <v>2.9327999999999999</v>
      </c>
      <c r="O1163" s="184"/>
      <c r="P1163" s="184"/>
      <c r="Q1163" s="184">
        <v>3.7978999999999998</v>
      </c>
      <c r="R1163" s="184">
        <v>3.4838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44413</v>
      </c>
      <c r="E1164" s="184">
        <v>56.511299999999999</v>
      </c>
      <c r="F1164" s="184">
        <v>3.1650999999999998</v>
      </c>
      <c r="G1164" s="184">
        <v>3.0579999999999998</v>
      </c>
      <c r="H1164" s="184">
        <v>3.1113</v>
      </c>
      <c r="I1164" s="184">
        <v>3.2751000000000001</v>
      </c>
      <c r="J1164" s="184">
        <v>3.3431000000000002</v>
      </c>
      <c r="K1164" s="184">
        <v>3.2808999999999999</v>
      </c>
      <c r="L1164" s="184">
        <v>3.2635999999999998</v>
      </c>
      <c r="M1164" s="184">
        <v>3.1818</v>
      </c>
      <c r="N1164" s="184">
        <v>3.1959</v>
      </c>
      <c r="O1164" s="184">
        <v>5.1761999999999997</v>
      </c>
      <c r="P1164" s="184">
        <v>5.8857999999999997</v>
      </c>
      <c r="Q1164" s="184">
        <v>7.6106999999999996</v>
      </c>
      <c r="R1164" s="184">
        <v>4.0631000000000004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44413</v>
      </c>
      <c r="E1165" s="184">
        <v>56.898000000000003</v>
      </c>
      <c r="F1165" s="184">
        <v>3.2078000000000002</v>
      </c>
      <c r="G1165" s="184">
        <v>3.1227999999999998</v>
      </c>
      <c r="H1165" s="184">
        <v>3.1911</v>
      </c>
      <c r="I1165" s="184">
        <v>3.3538000000000001</v>
      </c>
      <c r="J1165" s="184">
        <v>3.4222999999999999</v>
      </c>
      <c r="K1165" s="184">
        <v>3.3612000000000002</v>
      </c>
      <c r="L1165" s="184">
        <v>3.3445999999999998</v>
      </c>
      <c r="M1165" s="184">
        <v>3.2633999999999999</v>
      </c>
      <c r="N1165" s="184">
        <v>3.2785000000000002</v>
      </c>
      <c r="O1165" s="184">
        <v>5.2603</v>
      </c>
      <c r="P1165" s="184">
        <v>5.9698000000000002</v>
      </c>
      <c r="Q1165" s="184">
        <v>7.1912000000000003</v>
      </c>
      <c r="R1165" s="184">
        <v>4.1463999999999999</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44413</v>
      </c>
      <c r="E1166" s="184">
        <v>32.496600000000001</v>
      </c>
      <c r="F1166" s="184">
        <v>3.1452</v>
      </c>
      <c r="G1166" s="184">
        <v>3.0333999999999999</v>
      </c>
      <c r="H1166" s="184">
        <v>3.0825999999999998</v>
      </c>
      <c r="I1166" s="184">
        <v>3.3738999999999999</v>
      </c>
      <c r="J1166" s="184">
        <v>3.3864999999999998</v>
      </c>
      <c r="K1166" s="184">
        <v>3.2953999999999999</v>
      </c>
      <c r="L1166" s="184">
        <v>3.2709999999999999</v>
      </c>
      <c r="M1166" s="184">
        <v>3.1871</v>
      </c>
      <c r="N1166" s="184">
        <v>3.2002000000000002</v>
      </c>
      <c r="O1166" s="184">
        <v>5.1776999999999997</v>
      </c>
      <c r="P1166" s="184">
        <v>5.8867000000000003</v>
      </c>
      <c r="Q1166" s="184">
        <v>7.0816999999999997</v>
      </c>
      <c r="R1166" s="184">
        <v>4.0655999999999999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44413</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44413</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44413</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44413</v>
      </c>
      <c r="E1170" s="184">
        <v>56.900100000000002</v>
      </c>
      <c r="F1170" s="184">
        <v>3.2077</v>
      </c>
      <c r="G1170" s="184">
        <v>3.1225999999999998</v>
      </c>
      <c r="H1170" s="184">
        <v>3.1818</v>
      </c>
      <c r="I1170" s="184">
        <v>3.3491</v>
      </c>
      <c r="J1170" s="184">
        <v>3.4222000000000001</v>
      </c>
      <c r="K1170" s="184">
        <v>3.3611</v>
      </c>
      <c r="L1170" s="184">
        <v>3.3445</v>
      </c>
      <c r="M1170" s="184">
        <v>3.2635000000000001</v>
      </c>
      <c r="N1170" s="184">
        <v>3.2784</v>
      </c>
      <c r="O1170" s="184">
        <v>5.2602000000000002</v>
      </c>
      <c r="P1170" s="184">
        <v>5.9706000000000001</v>
      </c>
      <c r="Q1170" s="184">
        <v>6.1059000000000001</v>
      </c>
      <c r="R1170" s="184">
        <v>4.1463000000000001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44413</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44413</v>
      </c>
      <c r="E1172" s="184">
        <v>56.900199999999998</v>
      </c>
      <c r="F1172" s="184">
        <v>3.2717999999999998</v>
      </c>
      <c r="G1172" s="184">
        <v>3.1440000000000001</v>
      </c>
      <c r="H1172" s="184">
        <v>3.1909999999999998</v>
      </c>
      <c r="I1172" s="184">
        <v>3.3536999999999999</v>
      </c>
      <c r="J1172" s="184">
        <v>3.4220999999999999</v>
      </c>
      <c r="K1172" s="184">
        <v>3.3618000000000001</v>
      </c>
      <c r="L1172" s="184">
        <v>3.3449</v>
      </c>
      <c r="M1172" s="184">
        <v>3.2635000000000001</v>
      </c>
      <c r="N1172" s="184">
        <v>3.2786</v>
      </c>
      <c r="O1172" s="184">
        <v>5.2603</v>
      </c>
      <c r="P1172" s="184">
        <v>5.9706000000000001</v>
      </c>
      <c r="Q1172" s="184">
        <v>6.1059999999999999</v>
      </c>
      <c r="R1172" s="184">
        <v>4.1463000000000001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44413</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44413</v>
      </c>
      <c r="E1174" s="184">
        <v>4206.9463999999998</v>
      </c>
      <c r="F1174" s="184">
        <v>3.2938000000000001</v>
      </c>
      <c r="G1174" s="184">
        <v>3.0550999999999999</v>
      </c>
      <c r="H1174" s="184">
        <v>3.1677</v>
      </c>
      <c r="I1174" s="184">
        <v>3.3121999999999998</v>
      </c>
      <c r="J1174" s="184">
        <v>3.3994</v>
      </c>
      <c r="K1174" s="184">
        <v>3.3496000000000001</v>
      </c>
      <c r="L1174" s="184">
        <v>3.3306</v>
      </c>
      <c r="M1174" s="184">
        <v>3.2317999999999998</v>
      </c>
      <c r="N1174" s="184">
        <v>3.2671999999999999</v>
      </c>
      <c r="O1174" s="184">
        <v>5.2282999999999999</v>
      </c>
      <c r="P1174" s="184">
        <v>5.91</v>
      </c>
      <c r="Q1174" s="184">
        <v>7.1123000000000003</v>
      </c>
      <c r="R1174" s="184">
        <v>4.1936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44413</v>
      </c>
      <c r="E1175" s="184">
        <v>4186.7152999999998</v>
      </c>
      <c r="F1175" s="184">
        <v>3.1709999999999998</v>
      </c>
      <c r="G1175" s="184">
        <v>2.9329000000000001</v>
      </c>
      <c r="H1175" s="184">
        <v>3.0455999999999999</v>
      </c>
      <c r="I1175" s="184">
        <v>3.1899000000000002</v>
      </c>
      <c r="J1175" s="184">
        <v>3.2770000000000001</v>
      </c>
      <c r="K1175" s="184">
        <v>3.2265999999999999</v>
      </c>
      <c r="L1175" s="184">
        <v>3.2097000000000002</v>
      </c>
      <c r="M1175" s="184">
        <v>3.1158999999999999</v>
      </c>
      <c r="N1175" s="184">
        <v>3.1589999999999998</v>
      </c>
      <c r="O1175" s="184">
        <v>5.1558000000000002</v>
      </c>
      <c r="P1175" s="184">
        <v>5.8449999999999998</v>
      </c>
      <c r="Q1175" s="184">
        <v>7.0515999999999996</v>
      </c>
      <c r="R1175" s="184">
        <v>4.1121999999999996</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44413</v>
      </c>
      <c r="E1176" s="184">
        <v>2837.3656000000001</v>
      </c>
      <c r="F1176" s="184">
        <v>3.0928</v>
      </c>
      <c r="G1176" s="184">
        <v>3.0177999999999998</v>
      </c>
      <c r="H1176" s="184">
        <v>3.0990000000000002</v>
      </c>
      <c r="I1176" s="184">
        <v>3.1888000000000001</v>
      </c>
      <c r="J1176" s="184">
        <v>3.2347000000000001</v>
      </c>
      <c r="K1176" s="184">
        <v>3.2254</v>
      </c>
      <c r="L1176" s="184">
        <v>3.2122999999999999</v>
      </c>
      <c r="M1176" s="184">
        <v>3.1473</v>
      </c>
      <c r="N1176" s="184">
        <v>3.1756000000000002</v>
      </c>
      <c r="O1176" s="184">
        <v>5.2142999999999997</v>
      </c>
      <c r="P1176" s="184">
        <v>5.899</v>
      </c>
      <c r="Q1176" s="184">
        <v>7.2755999999999998</v>
      </c>
      <c r="R1176" s="184">
        <v>4.1721000000000004</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44413</v>
      </c>
      <c r="E1177" s="184">
        <v>2850.7154</v>
      </c>
      <c r="F1177" s="184">
        <v>3.1526000000000001</v>
      </c>
      <c r="G1177" s="184">
        <v>3.0775000000000001</v>
      </c>
      <c r="H1177" s="184">
        <v>3.1589999999999998</v>
      </c>
      <c r="I1177" s="184">
        <v>3.2488000000000001</v>
      </c>
      <c r="J1177" s="184">
        <v>3.2894000000000001</v>
      </c>
      <c r="K1177" s="184">
        <v>3.2772999999999999</v>
      </c>
      <c r="L1177" s="184">
        <v>3.2639999999999998</v>
      </c>
      <c r="M1177" s="184">
        <v>3.1989999999999998</v>
      </c>
      <c r="N1177" s="184">
        <v>3.2275999999999998</v>
      </c>
      <c r="O1177" s="184">
        <v>5.2676999999999996</v>
      </c>
      <c r="P1177" s="184">
        <v>5.9565999999999999</v>
      </c>
      <c r="Q1177" s="184">
        <v>7.1378000000000004</v>
      </c>
      <c r="R1177" s="184">
        <v>4.2243000000000004</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44413</v>
      </c>
      <c r="E1178" s="184">
        <v>3743.9202</v>
      </c>
      <c r="F1178" s="184">
        <v>2.9971000000000001</v>
      </c>
      <c r="G1178" s="184">
        <v>2.7852999999999999</v>
      </c>
      <c r="H1178" s="184">
        <v>2.952</v>
      </c>
      <c r="I1178" s="184">
        <v>3.1135999999999999</v>
      </c>
      <c r="J1178" s="184">
        <v>3.2214999999999998</v>
      </c>
      <c r="K1178" s="184">
        <v>3.2179000000000002</v>
      </c>
      <c r="L1178" s="184">
        <v>3.2231000000000001</v>
      </c>
      <c r="M1178" s="184">
        <v>3.1543000000000001</v>
      </c>
      <c r="N1178" s="184">
        <v>3.1814</v>
      </c>
      <c r="O1178" s="184">
        <v>5.2178000000000004</v>
      </c>
      <c r="P1178" s="184">
        <v>5.87</v>
      </c>
      <c r="Q1178" s="184">
        <v>7.0376000000000003</v>
      </c>
      <c r="R1178" s="184">
        <v>4.2191999999999998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44413</v>
      </c>
      <c r="E1179" s="184">
        <v>3780.1482999999998</v>
      </c>
      <c r="F1179" s="184">
        <v>3.1374</v>
      </c>
      <c r="G1179" s="184">
        <v>2.9253999999999998</v>
      </c>
      <c r="H1179" s="184">
        <v>3.0922000000000001</v>
      </c>
      <c r="I1179" s="184">
        <v>3.2538</v>
      </c>
      <c r="J1179" s="184">
        <v>3.3620000000000001</v>
      </c>
      <c r="K1179" s="184">
        <v>3.3591000000000002</v>
      </c>
      <c r="L1179" s="184">
        <v>3.3662000000000001</v>
      </c>
      <c r="M1179" s="184">
        <v>3.2982</v>
      </c>
      <c r="N1179" s="184">
        <v>3.3249</v>
      </c>
      <c r="O1179" s="184">
        <v>5.3628999999999998</v>
      </c>
      <c r="P1179" s="184">
        <v>6.0170000000000003</v>
      </c>
      <c r="Q1179" s="184">
        <v>7.1642999999999999</v>
      </c>
      <c r="R1179" s="184">
        <v>4.3617999999999997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44413</v>
      </c>
      <c r="E1180" s="184">
        <v>1353.0273</v>
      </c>
      <c r="F1180" s="184">
        <v>3.1025999999999998</v>
      </c>
      <c r="G1180" s="184">
        <v>2.9493</v>
      </c>
      <c r="H1180" s="184">
        <v>3.1669999999999998</v>
      </c>
      <c r="I1180" s="184">
        <v>3.3532999999999999</v>
      </c>
      <c r="J1180" s="184">
        <v>3.4380999999999999</v>
      </c>
      <c r="K1180" s="184">
        <v>3.4377</v>
      </c>
      <c r="L1180" s="184">
        <v>3.4260999999999999</v>
      </c>
      <c r="M1180" s="184">
        <v>3.3391000000000002</v>
      </c>
      <c r="N1180" s="184">
        <v>3.3965999999999998</v>
      </c>
      <c r="O1180" s="184">
        <v>5.4482999999999997</v>
      </c>
      <c r="P1180" s="184">
        <v>6.0907</v>
      </c>
      <c r="Q1180" s="184">
        <v>6.1161000000000003</v>
      </c>
      <c r="R1180" s="184">
        <v>4.3947000000000003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44413</v>
      </c>
      <c r="E1181" s="184">
        <v>1344.4707000000001</v>
      </c>
      <c r="F1181" s="184">
        <v>2.992</v>
      </c>
      <c r="G1181" s="184">
        <v>2.8395000000000001</v>
      </c>
      <c r="H1181" s="184">
        <v>3.0571000000000002</v>
      </c>
      <c r="I1181" s="184">
        <v>3.2431999999999999</v>
      </c>
      <c r="J1181" s="184">
        <v>3.3273999999999999</v>
      </c>
      <c r="K1181" s="184">
        <v>3.3266</v>
      </c>
      <c r="L1181" s="184">
        <v>3.3140999999999998</v>
      </c>
      <c r="M1181" s="184">
        <v>3.2263000000000002</v>
      </c>
      <c r="N1181" s="184">
        <v>3.2827999999999999</v>
      </c>
      <c r="O1181" s="184">
        <v>5.3300999999999998</v>
      </c>
      <c r="P1181" s="184">
        <v>5.9581999999999997</v>
      </c>
      <c r="Q1181" s="184">
        <v>5.9839000000000002</v>
      </c>
      <c r="R1181" s="184">
        <v>4.28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44413</v>
      </c>
      <c r="E1182" s="184">
        <v>2196.9315999999999</v>
      </c>
      <c r="F1182" s="184">
        <v>3.3180999999999998</v>
      </c>
      <c r="G1182" s="184">
        <v>3.1375000000000002</v>
      </c>
      <c r="H1182" s="184">
        <v>3.2605</v>
      </c>
      <c r="I1182" s="184">
        <v>3.3668999999999998</v>
      </c>
      <c r="J1182" s="184">
        <v>3.4216000000000002</v>
      </c>
      <c r="K1182" s="184">
        <v>3.3992</v>
      </c>
      <c r="L1182" s="184">
        <v>3.3953000000000002</v>
      </c>
      <c r="M1182" s="184">
        <v>3.3534999999999999</v>
      </c>
      <c r="N1182" s="184">
        <v>3.3849999999999998</v>
      </c>
      <c r="O1182" s="184">
        <v>5.3243</v>
      </c>
      <c r="P1182" s="184">
        <v>5.9566999999999997</v>
      </c>
      <c r="Q1182" s="184">
        <v>6.9561000000000002</v>
      </c>
      <c r="R1182" s="184">
        <v>4.2931999999999997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44413</v>
      </c>
      <c r="E1183" s="184">
        <v>2168.3038000000001</v>
      </c>
      <c r="F1183" s="184">
        <v>3.2288999999999999</v>
      </c>
      <c r="G1183" s="184">
        <v>3.0409000000000002</v>
      </c>
      <c r="H1183" s="184">
        <v>3.1629999999999998</v>
      </c>
      <c r="I1183" s="184">
        <v>3.2692000000000001</v>
      </c>
      <c r="J1183" s="184">
        <v>3.3502000000000001</v>
      </c>
      <c r="K1183" s="184">
        <v>3.3090000000000002</v>
      </c>
      <c r="L1183" s="184">
        <v>3.3022999999999998</v>
      </c>
      <c r="M1183" s="184">
        <v>3.2572000000000001</v>
      </c>
      <c r="N1183" s="184">
        <v>3.2875000000000001</v>
      </c>
      <c r="O1183" s="184">
        <v>5.2358000000000002</v>
      </c>
      <c r="P1183" s="184">
        <v>5.8623000000000003</v>
      </c>
      <c r="Q1183" s="184">
        <v>6.3506999999999998</v>
      </c>
      <c r="R1183" s="184">
        <v>4.1923000000000004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44413</v>
      </c>
      <c r="E1184" s="184">
        <v>11.154199999999999</v>
      </c>
      <c r="F1184" s="184">
        <v>3.5998999999999999</v>
      </c>
      <c r="G1184" s="184">
        <v>3.1640999999999999</v>
      </c>
      <c r="H1184" s="184">
        <v>3.1808000000000001</v>
      </c>
      <c r="I1184" s="184">
        <v>3.1593</v>
      </c>
      <c r="J1184" s="184">
        <v>3.1646999999999998</v>
      </c>
      <c r="K1184" s="184">
        <v>3.0935000000000001</v>
      </c>
      <c r="L1184" s="184">
        <v>3.0819000000000001</v>
      </c>
      <c r="M1184" s="184">
        <v>2.9939</v>
      </c>
      <c r="N1184" s="184">
        <v>3.0211000000000001</v>
      </c>
      <c r="O1184" s="184"/>
      <c r="P1184" s="184"/>
      <c r="Q1184" s="184">
        <v>4.2404999999999999</v>
      </c>
      <c r="R1184" s="184">
        <v>3.6836000000000002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44413</v>
      </c>
      <c r="E1185" s="184">
        <v>11.110200000000001</v>
      </c>
      <c r="F1185" s="184">
        <v>3.2856000000000001</v>
      </c>
      <c r="G1185" s="184">
        <v>2.9575</v>
      </c>
      <c r="H1185" s="184">
        <v>3.0053999999999998</v>
      </c>
      <c r="I1185" s="184">
        <v>3.0070999999999999</v>
      </c>
      <c r="J1185" s="184">
        <v>3.0068000000000001</v>
      </c>
      <c r="K1185" s="184">
        <v>2.9426999999999999</v>
      </c>
      <c r="L1185" s="184">
        <v>2.9279000000000002</v>
      </c>
      <c r="M1185" s="184">
        <v>2.8401000000000001</v>
      </c>
      <c r="N1185" s="184">
        <v>2.8656000000000001</v>
      </c>
      <c r="O1185" s="184"/>
      <c r="P1185" s="184"/>
      <c r="Q1185" s="184">
        <v>4.0839999999999996</v>
      </c>
      <c r="R1185" s="184">
        <v>3.528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44413</v>
      </c>
      <c r="E1186" s="184">
        <v>2273.4310999999998</v>
      </c>
      <c r="F1186" s="184">
        <v>3.07</v>
      </c>
      <c r="G1186" s="184">
        <v>3.0314000000000001</v>
      </c>
      <c r="H1186" s="184">
        <v>3.2341000000000002</v>
      </c>
      <c r="I1186" s="184">
        <v>3.2029999999999998</v>
      </c>
      <c r="J1186" s="184">
        <v>3.2242999999999999</v>
      </c>
      <c r="K1186" s="184">
        <v>3.1591</v>
      </c>
      <c r="L1186" s="184">
        <v>3.1979000000000002</v>
      </c>
      <c r="M1186" s="184">
        <v>3.1034000000000002</v>
      </c>
      <c r="N1186" s="184">
        <v>3.0941999999999998</v>
      </c>
      <c r="O1186" s="184">
        <v>5.0029000000000003</v>
      </c>
      <c r="P1186" s="184">
        <v>5.8507999999999996</v>
      </c>
      <c r="Q1186" s="184">
        <v>7.1395</v>
      </c>
      <c r="R1186" s="184">
        <v>3.8306</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44413</v>
      </c>
      <c r="E1187" s="184">
        <v>2257.3694</v>
      </c>
      <c r="F1187" s="184">
        <v>3.0207000000000002</v>
      </c>
      <c r="G1187" s="184">
        <v>2.9828999999999999</v>
      </c>
      <c r="H1187" s="184">
        <v>3.1852</v>
      </c>
      <c r="I1187" s="184">
        <v>3.1537000000000002</v>
      </c>
      <c r="J1187" s="184">
        <v>3.1745000000000001</v>
      </c>
      <c r="K1187" s="184">
        <v>3.1086</v>
      </c>
      <c r="L1187" s="184">
        <v>3.1471</v>
      </c>
      <c r="M1187" s="184">
        <v>3.0522999999999998</v>
      </c>
      <c r="N1187" s="184">
        <v>3.0428000000000002</v>
      </c>
      <c r="O1187" s="184">
        <v>4.9245999999999999</v>
      </c>
      <c r="P1187" s="184">
        <v>5.7579000000000002</v>
      </c>
      <c r="Q1187" s="184">
        <v>7.3593999999999999</v>
      </c>
      <c r="R1187" s="184">
        <v>3.7717999999999998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44413</v>
      </c>
      <c r="E1188" s="184">
        <v>2310.17165974093</v>
      </c>
      <c r="F1188" s="184">
        <v>2.3521999999999998</v>
      </c>
      <c r="G1188" s="184">
        <v>2.4598</v>
      </c>
      <c r="H1188" s="184">
        <v>2.5084</v>
      </c>
      <c r="I1188" s="184">
        <v>2.1698</v>
      </c>
      <c r="J1188" s="184">
        <v>2.1351</v>
      </c>
      <c r="K1188" s="184">
        <v>2.2839999999999998</v>
      </c>
      <c r="L1188" s="184">
        <v>2.3864999999999998</v>
      </c>
      <c r="M1188" s="184">
        <v>2.3355999999999999</v>
      </c>
      <c r="N1188" s="184">
        <v>2.3336000000000001</v>
      </c>
      <c r="O1188" s="184">
        <v>3.1196000000000002</v>
      </c>
      <c r="P1188" s="184">
        <v>3.4965999999999999</v>
      </c>
      <c r="Q1188" s="184">
        <v>4.7373000000000003</v>
      </c>
      <c r="R1188" s="184">
        <v>2.5960999999999999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44413</v>
      </c>
      <c r="E1189" s="184">
        <v>5052.4955</v>
      </c>
      <c r="F1189" s="184">
        <v>3.1897000000000002</v>
      </c>
      <c r="G1189" s="184">
        <v>3.0045000000000002</v>
      </c>
      <c r="H1189" s="184">
        <v>3.0832000000000002</v>
      </c>
      <c r="I1189" s="184">
        <v>3.2067000000000001</v>
      </c>
      <c r="J1189" s="184">
        <v>3.2658999999999998</v>
      </c>
      <c r="K1189" s="184">
        <v>3.1974</v>
      </c>
      <c r="L1189" s="184">
        <v>3.2101000000000002</v>
      </c>
      <c r="M1189" s="184">
        <v>3.113</v>
      </c>
      <c r="N1189" s="184">
        <v>3.1568000000000001</v>
      </c>
      <c r="O1189" s="184">
        <v>5.2946</v>
      </c>
      <c r="P1189" s="184">
        <v>5.9412000000000003</v>
      </c>
      <c r="Q1189" s="184">
        <v>7.0331000000000001</v>
      </c>
      <c r="R1189" s="184">
        <v>4.2070999999999996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44413</v>
      </c>
      <c r="E1190" s="184">
        <v>5090.5115999999998</v>
      </c>
      <c r="F1190" s="184">
        <v>3.3287</v>
      </c>
      <c r="G1190" s="184">
        <v>3.1448999999999998</v>
      </c>
      <c r="H1190" s="184">
        <v>3.2233000000000001</v>
      </c>
      <c r="I1190" s="184">
        <v>3.3468</v>
      </c>
      <c r="J1190" s="184">
        <v>3.4062999999999999</v>
      </c>
      <c r="K1190" s="184">
        <v>3.3384</v>
      </c>
      <c r="L1190" s="184">
        <v>3.3643999999999998</v>
      </c>
      <c r="M1190" s="184">
        <v>3.2582</v>
      </c>
      <c r="N1190" s="184">
        <v>3.2923</v>
      </c>
      <c r="O1190" s="184">
        <v>5.4009999999999998</v>
      </c>
      <c r="P1190" s="184">
        <v>6.0396000000000001</v>
      </c>
      <c r="Q1190" s="184">
        <v>7.2085999999999997</v>
      </c>
      <c r="R1190" s="184">
        <v>4.3235000000000001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44413</v>
      </c>
      <c r="E1191" s="184">
        <v>4579.0346</v>
      </c>
      <c r="F1191" s="184">
        <v>2.5693000000000001</v>
      </c>
      <c r="G1191" s="184">
        <v>2.3841000000000001</v>
      </c>
      <c r="H1191" s="184">
        <v>2.4628000000000001</v>
      </c>
      <c r="I1191" s="184">
        <v>2.5861000000000001</v>
      </c>
      <c r="J1191" s="184">
        <v>2.6444000000000001</v>
      </c>
      <c r="K1191" s="184">
        <v>2.5729000000000002</v>
      </c>
      <c r="L1191" s="184">
        <v>2.5811000000000002</v>
      </c>
      <c r="M1191" s="184">
        <v>2.4737</v>
      </c>
      <c r="N1191" s="184">
        <v>2.5043000000000002</v>
      </c>
      <c r="O1191" s="184">
        <v>4.5511999999999997</v>
      </c>
      <c r="P1191" s="184">
        <v>5.1313000000000004</v>
      </c>
      <c r="Q1191" s="184">
        <v>6.7180999999999997</v>
      </c>
      <c r="R1191" s="184">
        <v>3.5249999999999999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44413</v>
      </c>
      <c r="E1192" s="184">
        <v>1165.8658</v>
      </c>
      <c r="F1192" s="184">
        <v>3.2281</v>
      </c>
      <c r="G1192" s="184">
        <v>3.2694000000000001</v>
      </c>
      <c r="H1192" s="184">
        <v>3.1917</v>
      </c>
      <c r="I1192" s="184">
        <v>3.2280000000000002</v>
      </c>
      <c r="J1192" s="184">
        <v>3.2633000000000001</v>
      </c>
      <c r="K1192" s="184">
        <v>3.2258</v>
      </c>
      <c r="L1192" s="184">
        <v>3.2025999999999999</v>
      </c>
      <c r="M1192" s="184">
        <v>3.1074999999999999</v>
      </c>
      <c r="N1192" s="184">
        <v>3.1339999999999999</v>
      </c>
      <c r="O1192" s="184">
        <v>4.7378</v>
      </c>
      <c r="P1192" s="184"/>
      <c r="Q1192" s="184">
        <v>4.8529999999999998</v>
      </c>
      <c r="R1192" s="184">
        <v>3.8774999999999999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44413</v>
      </c>
      <c r="E1193" s="184">
        <v>1161.9685999999999</v>
      </c>
      <c r="F1193" s="184">
        <v>3.1288999999999998</v>
      </c>
      <c r="G1193" s="184">
        <v>3.1692999999999998</v>
      </c>
      <c r="H1193" s="184">
        <v>3.0905</v>
      </c>
      <c r="I1193" s="184">
        <v>3.1263000000000001</v>
      </c>
      <c r="J1193" s="184">
        <v>3.1617000000000002</v>
      </c>
      <c r="K1193" s="184">
        <v>3.1244999999999998</v>
      </c>
      <c r="L1193" s="184">
        <v>3.1013000000000002</v>
      </c>
      <c r="M1193" s="184">
        <v>3.0055999999999998</v>
      </c>
      <c r="N1193" s="184">
        <v>3.0312000000000001</v>
      </c>
      <c r="O1193" s="184">
        <v>4.6314000000000002</v>
      </c>
      <c r="P1193" s="184"/>
      <c r="Q1193" s="184">
        <v>4.7446999999999999</v>
      </c>
      <c r="R1193" s="184">
        <v>3.774</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44413</v>
      </c>
      <c r="E1194" s="184">
        <v>269.27420000000001</v>
      </c>
      <c r="F1194" s="184">
        <v>3.0636999999999999</v>
      </c>
      <c r="G1194" s="184">
        <v>2.9285999999999999</v>
      </c>
      <c r="H1194" s="184">
        <v>3.1021000000000001</v>
      </c>
      <c r="I1194" s="184">
        <v>3.1892999999999998</v>
      </c>
      <c r="J1194" s="184">
        <v>3.2524999999999999</v>
      </c>
      <c r="K1194" s="184">
        <v>3.2711999999999999</v>
      </c>
      <c r="L1194" s="184">
        <v>3.2692000000000001</v>
      </c>
      <c r="M1194" s="184">
        <v>3.1682000000000001</v>
      </c>
      <c r="N1194" s="184">
        <v>3.1825999999999999</v>
      </c>
      <c r="O1194" s="184">
        <v>5.2880000000000003</v>
      </c>
      <c r="P1194" s="184">
        <v>5.9420000000000002</v>
      </c>
      <c r="Q1194" s="184">
        <v>7.3705999999999996</v>
      </c>
      <c r="R1194" s="184">
        <v>4.1931000000000003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44413</v>
      </c>
      <c r="E1195" s="184">
        <v>271.19970000000001</v>
      </c>
      <c r="F1195" s="184">
        <v>3.1496</v>
      </c>
      <c r="G1195" s="184">
        <v>3.0245000000000002</v>
      </c>
      <c r="H1195" s="184">
        <v>3.1993999999999998</v>
      </c>
      <c r="I1195" s="184">
        <v>3.2881</v>
      </c>
      <c r="J1195" s="184">
        <v>3.3525</v>
      </c>
      <c r="K1195" s="184">
        <v>3.3725000000000001</v>
      </c>
      <c r="L1195" s="184">
        <v>3.3868999999999998</v>
      </c>
      <c r="M1195" s="184">
        <v>3.2989999999999999</v>
      </c>
      <c r="N1195" s="184">
        <v>3.3172000000000001</v>
      </c>
      <c r="O1195" s="184">
        <v>5.4080000000000004</v>
      </c>
      <c r="P1195" s="184">
        <v>6.0368000000000004</v>
      </c>
      <c r="Q1195" s="184">
        <v>7.1901999999999999</v>
      </c>
      <c r="R1195" s="184">
        <v>4.3430999999999997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44413</v>
      </c>
      <c r="E1196" s="184">
        <v>2922.1783999999998</v>
      </c>
      <c r="F1196" s="184">
        <v>2.8881000000000001</v>
      </c>
      <c r="G1196" s="184">
        <v>3.0158</v>
      </c>
      <c r="H1196" s="184">
        <v>3.0592000000000001</v>
      </c>
      <c r="I1196" s="184">
        <v>3.1351</v>
      </c>
      <c r="J1196" s="184">
        <v>3.1981999999999999</v>
      </c>
      <c r="K1196" s="184">
        <v>3.1827999999999999</v>
      </c>
      <c r="L1196" s="184">
        <v>3.1640000000000001</v>
      </c>
      <c r="M1196" s="184">
        <v>3.0985999999999998</v>
      </c>
      <c r="N1196" s="184">
        <v>3.1143999999999998</v>
      </c>
      <c r="O1196" s="184">
        <v>1.8435999999999999</v>
      </c>
      <c r="P1196" s="184">
        <v>3.863</v>
      </c>
      <c r="Q1196" s="184">
        <v>6.5338000000000003</v>
      </c>
      <c r="R1196" s="184">
        <v>3.9119000000000002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44413</v>
      </c>
      <c r="E1197" s="184">
        <v>2940.5804800000001</v>
      </c>
      <c r="F1197" s="184">
        <v>2.9672999999999998</v>
      </c>
      <c r="G1197" s="184">
        <v>3.0943000000000001</v>
      </c>
      <c r="H1197" s="184">
        <v>3.1385999999999998</v>
      </c>
      <c r="I1197" s="184">
        <v>3.2185999999999999</v>
      </c>
      <c r="J1197" s="184">
        <v>3.2852999999999999</v>
      </c>
      <c r="K1197" s="184">
        <v>3.2719</v>
      </c>
      <c r="L1197" s="184">
        <v>3.254</v>
      </c>
      <c r="M1197" s="184">
        <v>3.1877</v>
      </c>
      <c r="N1197" s="184">
        <v>3.1987999999999999</v>
      </c>
      <c r="O1197" s="184">
        <v>1.9097</v>
      </c>
      <c r="P1197" s="184">
        <v>3.9317000000000002</v>
      </c>
      <c r="Q1197" s="184">
        <v>5.9635999999999996</v>
      </c>
      <c r="R1197" s="184">
        <v>3.9718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44413</v>
      </c>
      <c r="E1198" s="184">
        <v>10.414</v>
      </c>
      <c r="F1198" s="184">
        <v>3.8557999999999999</v>
      </c>
      <c r="G1198" s="184">
        <v>3.6227999999999998</v>
      </c>
      <c r="H1198" s="184">
        <v>3.5573999999999999</v>
      </c>
      <c r="I1198" s="184">
        <v>3.6351</v>
      </c>
      <c r="J1198" s="184">
        <v>3.6859999999999999</v>
      </c>
      <c r="K1198" s="184">
        <v>4.0758999999999999</v>
      </c>
      <c r="L1198" s="184">
        <v>4.4107000000000003</v>
      </c>
      <c r="M1198" s="184">
        <v>4.4863</v>
      </c>
      <c r="N1198" s="184"/>
      <c r="O1198" s="184"/>
      <c r="P1198" s="184"/>
      <c r="Q1198" s="184">
        <v>4.6494999999999997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44413</v>
      </c>
      <c r="E1199" s="184">
        <v>10.4146</v>
      </c>
      <c r="F1199" s="184">
        <v>3.8555999999999999</v>
      </c>
      <c r="G1199" s="184">
        <v>3.6225999999999998</v>
      </c>
      <c r="H1199" s="184">
        <v>3.5571999999999999</v>
      </c>
      <c r="I1199" s="184">
        <v>3.6349</v>
      </c>
      <c r="J1199" s="184">
        <v>3.6972</v>
      </c>
      <c r="K1199" s="184">
        <v>4.1029</v>
      </c>
      <c r="L1199" s="184">
        <v>4.4225000000000003</v>
      </c>
      <c r="M1199" s="184">
        <v>4.4943</v>
      </c>
      <c r="N1199" s="184"/>
      <c r="O1199" s="184"/>
      <c r="P1199" s="184"/>
      <c r="Q1199" s="184">
        <v>4.6562999999999999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44413</v>
      </c>
      <c r="E1200" s="184">
        <v>10.414</v>
      </c>
      <c r="F1200" s="184">
        <v>3.8557999999999999</v>
      </c>
      <c r="G1200" s="184">
        <v>3.6227999999999998</v>
      </c>
      <c r="H1200" s="184">
        <v>3.5573999999999999</v>
      </c>
      <c r="I1200" s="184">
        <v>3.6351</v>
      </c>
      <c r="J1200" s="184">
        <v>3.6859999999999999</v>
      </c>
      <c r="K1200" s="184">
        <v>4.0758999999999999</v>
      </c>
      <c r="L1200" s="184">
        <v>4.4107000000000003</v>
      </c>
      <c r="M1200" s="184">
        <v>4.4863</v>
      </c>
      <c r="N1200" s="184"/>
      <c r="O1200" s="184"/>
      <c r="P1200" s="184"/>
      <c r="Q1200" s="184">
        <v>4.6494999999999997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44413</v>
      </c>
      <c r="E1201" s="184">
        <v>10.4155</v>
      </c>
      <c r="F1201" s="184">
        <v>3.8552</v>
      </c>
      <c r="G1201" s="184">
        <v>3.5053999999999998</v>
      </c>
      <c r="H1201" s="184">
        <v>3.5569000000000002</v>
      </c>
      <c r="I1201" s="184">
        <v>3.6345999999999998</v>
      </c>
      <c r="J1201" s="184">
        <v>3.7082000000000002</v>
      </c>
      <c r="K1201" s="184">
        <v>4.0907999999999998</v>
      </c>
      <c r="L1201" s="184">
        <v>4.4261999999999997</v>
      </c>
      <c r="M1201" s="184">
        <v>4.5076000000000001</v>
      </c>
      <c r="N1201" s="184"/>
      <c r="O1201" s="184"/>
      <c r="P1201" s="184"/>
      <c r="Q1201" s="184">
        <v>4.6664000000000003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44413</v>
      </c>
      <c r="E1202" s="184">
        <v>32.879399999999997</v>
      </c>
      <c r="F1202" s="184">
        <v>3.3307000000000002</v>
      </c>
      <c r="G1202" s="184">
        <v>3.1831999999999998</v>
      </c>
      <c r="H1202" s="184">
        <v>3.1577999999999999</v>
      </c>
      <c r="I1202" s="184">
        <v>3.2153999999999998</v>
      </c>
      <c r="J1202" s="184">
        <v>3.2822</v>
      </c>
      <c r="K1202" s="184">
        <v>3.6631</v>
      </c>
      <c r="L1202" s="184">
        <v>3.9935999999999998</v>
      </c>
      <c r="M1202" s="184">
        <v>4.0686</v>
      </c>
      <c r="N1202" s="184">
        <v>4.2827000000000002</v>
      </c>
      <c r="O1202" s="184">
        <v>5.83</v>
      </c>
      <c r="P1202" s="184">
        <v>6.2439</v>
      </c>
      <c r="Q1202" s="184">
        <v>7.7934000000000001</v>
      </c>
      <c r="R1202" s="184">
        <v>4.9802999999999997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44413</v>
      </c>
      <c r="E1203" s="184">
        <v>33.401499999999999</v>
      </c>
      <c r="F1203" s="184">
        <v>3.7158000000000002</v>
      </c>
      <c r="G1203" s="184">
        <v>3.4979</v>
      </c>
      <c r="H1203" s="184">
        <v>3.4992000000000001</v>
      </c>
      <c r="I1203" s="184">
        <v>3.5720000000000001</v>
      </c>
      <c r="J1203" s="184">
        <v>3.6314000000000002</v>
      </c>
      <c r="K1203" s="184">
        <v>4.0206</v>
      </c>
      <c r="L1203" s="184">
        <v>4.3537999999999997</v>
      </c>
      <c r="M1203" s="184">
        <v>4.4311999999999996</v>
      </c>
      <c r="N1203" s="184">
        <v>4.6482000000000001</v>
      </c>
      <c r="O1203" s="184">
        <v>6.1688999999999998</v>
      </c>
      <c r="P1203" s="184">
        <v>6.4824999999999999</v>
      </c>
      <c r="Q1203" s="184">
        <v>7.6616</v>
      </c>
      <c r="R1203" s="184">
        <v>5.3470000000000004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44413</v>
      </c>
      <c r="E1204" s="184">
        <v>28.092400000000001</v>
      </c>
      <c r="F1204" s="184">
        <v>3.3784999999999998</v>
      </c>
      <c r="G1204" s="184">
        <v>3.2924000000000002</v>
      </c>
      <c r="H1204" s="184">
        <v>3.2315999999999998</v>
      </c>
      <c r="I1204" s="184">
        <v>3.2336999999999998</v>
      </c>
      <c r="J1204" s="184">
        <v>3.2530000000000001</v>
      </c>
      <c r="K1204" s="184">
        <v>3.1945999999999999</v>
      </c>
      <c r="L1204" s="184">
        <v>3.1827999999999999</v>
      </c>
      <c r="M1204" s="184">
        <v>3.105</v>
      </c>
      <c r="N1204" s="184">
        <v>3.1284999999999998</v>
      </c>
      <c r="O1204" s="184">
        <v>4.7948000000000004</v>
      </c>
      <c r="P1204" s="184">
        <v>5.3520000000000003</v>
      </c>
      <c r="Q1204" s="184">
        <v>6.9654999999999996</v>
      </c>
      <c r="R1204" s="184">
        <v>3.8294999999999999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44413</v>
      </c>
      <c r="E1205" s="184">
        <v>28.005299999999998</v>
      </c>
      <c r="F1205" s="184">
        <v>3.3889999999999998</v>
      </c>
      <c r="G1205" s="184">
        <v>3.1722999999999999</v>
      </c>
      <c r="H1205" s="184">
        <v>3.1299000000000001</v>
      </c>
      <c r="I1205" s="184">
        <v>3.1410999999999998</v>
      </c>
      <c r="J1205" s="184">
        <v>3.1532</v>
      </c>
      <c r="K1205" s="184">
        <v>3.0924</v>
      </c>
      <c r="L1205" s="184">
        <v>3.0807000000000002</v>
      </c>
      <c r="M1205" s="184">
        <v>3.0024999999999999</v>
      </c>
      <c r="N1205" s="184">
        <v>3.0253999999999999</v>
      </c>
      <c r="O1205" s="184">
        <v>4.7115</v>
      </c>
      <c r="P1205" s="184">
        <v>5.2797000000000001</v>
      </c>
      <c r="Q1205" s="184">
        <v>6.9055</v>
      </c>
      <c r="R1205" s="184">
        <v>3.7360000000000002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44413</v>
      </c>
      <c r="E1206" s="184">
        <v>3238.7957000000001</v>
      </c>
      <c r="F1206" s="184">
        <v>3.2595000000000001</v>
      </c>
      <c r="G1206" s="184">
        <v>3.0055999999999998</v>
      </c>
      <c r="H1206" s="184">
        <v>3.1070000000000002</v>
      </c>
      <c r="I1206" s="184">
        <v>3.2403</v>
      </c>
      <c r="J1206" s="184">
        <v>3.3302999999999998</v>
      </c>
      <c r="K1206" s="184">
        <v>3.2429999999999999</v>
      </c>
      <c r="L1206" s="184">
        <v>3.2515999999999998</v>
      </c>
      <c r="M1206" s="184">
        <v>3.1509</v>
      </c>
      <c r="N1206" s="184">
        <v>3.1886000000000001</v>
      </c>
      <c r="O1206" s="184">
        <v>5.1859999999999999</v>
      </c>
      <c r="P1206" s="184">
        <v>5.8314000000000004</v>
      </c>
      <c r="Q1206" s="184">
        <v>6.883</v>
      </c>
      <c r="R1206" s="184">
        <v>4.1604999999999999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44413</v>
      </c>
      <c r="E1207" s="184">
        <v>3258.5351000000001</v>
      </c>
      <c r="F1207" s="184">
        <v>3.3584999999999998</v>
      </c>
      <c r="G1207" s="184">
        <v>3.1053999999999999</v>
      </c>
      <c r="H1207" s="184">
        <v>3.2069999999999999</v>
      </c>
      <c r="I1207" s="184">
        <v>3.3403999999999998</v>
      </c>
      <c r="J1207" s="184">
        <v>3.4306000000000001</v>
      </c>
      <c r="K1207" s="184">
        <v>3.3361999999999998</v>
      </c>
      <c r="L1207" s="184">
        <v>3.339</v>
      </c>
      <c r="M1207" s="184">
        <v>3.2370000000000001</v>
      </c>
      <c r="N1207" s="184">
        <v>3.2743000000000002</v>
      </c>
      <c r="O1207" s="184">
        <v>5.2728000000000002</v>
      </c>
      <c r="P1207" s="184">
        <v>5.9123000000000001</v>
      </c>
      <c r="Q1207" s="184">
        <v>7.1067999999999998</v>
      </c>
      <c r="R1207" s="184">
        <v>4.2427000000000001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44413</v>
      </c>
      <c r="E1208" s="184">
        <v>3269.3987999999999</v>
      </c>
      <c r="F1208" s="184">
        <v>3.2591000000000001</v>
      </c>
      <c r="G1208" s="184">
        <v>3.0076000000000001</v>
      </c>
      <c r="H1208" s="184">
        <v>3.1076999999999999</v>
      </c>
      <c r="I1208" s="184">
        <v>3.2408000000000001</v>
      </c>
      <c r="J1208" s="184">
        <v>3.3308</v>
      </c>
      <c r="K1208" s="184">
        <v>3.2441</v>
      </c>
      <c r="L1208" s="184">
        <v>3.2526000000000002</v>
      </c>
      <c r="M1208" s="184">
        <v>3.1516999999999999</v>
      </c>
      <c r="N1208" s="184">
        <v>3.1890999999999998</v>
      </c>
      <c r="O1208" s="184">
        <v>5.1867999999999999</v>
      </c>
      <c r="P1208" s="184">
        <v>5.8326000000000002</v>
      </c>
      <c r="Q1208" s="184">
        <v>6.9145000000000003</v>
      </c>
      <c r="R1208" s="184">
        <v>4.1612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44413</v>
      </c>
      <c r="E1209" s="184">
        <v>43.901600000000002</v>
      </c>
      <c r="F1209" s="184">
        <v>3.4922</v>
      </c>
      <c r="G1209" s="184">
        <v>3.1879</v>
      </c>
      <c r="H1209" s="184">
        <v>3.2444999999999999</v>
      </c>
      <c r="I1209" s="184">
        <v>3.3774999999999999</v>
      </c>
      <c r="J1209" s="184">
        <v>3.4563999999999999</v>
      </c>
      <c r="K1209" s="184">
        <v>3.3849999999999998</v>
      </c>
      <c r="L1209" s="184">
        <v>3.379</v>
      </c>
      <c r="M1209" s="184">
        <v>3.3029000000000002</v>
      </c>
      <c r="N1209" s="184">
        <v>3.3399000000000001</v>
      </c>
      <c r="O1209" s="184">
        <v>5.3357999999999999</v>
      </c>
      <c r="P1209" s="184">
        <v>5.9851999999999999</v>
      </c>
      <c r="Q1209" s="184">
        <v>7.1616</v>
      </c>
      <c r="R1209" s="184">
        <v>4.2693000000000003</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44413</v>
      </c>
      <c r="E1210" s="184">
        <v>43.607500000000002</v>
      </c>
      <c r="F1210" s="184">
        <v>3.3483999999999998</v>
      </c>
      <c r="G1210" s="184">
        <v>3.0697999999999999</v>
      </c>
      <c r="H1210" s="184">
        <v>3.1467000000000001</v>
      </c>
      <c r="I1210" s="184">
        <v>3.2804000000000002</v>
      </c>
      <c r="J1210" s="184">
        <v>3.3656999999999999</v>
      </c>
      <c r="K1210" s="184">
        <v>3.2942</v>
      </c>
      <c r="L1210" s="184">
        <v>3.2846000000000002</v>
      </c>
      <c r="M1210" s="184">
        <v>3.2088999999999999</v>
      </c>
      <c r="N1210" s="184">
        <v>3.2454999999999998</v>
      </c>
      <c r="O1210" s="184">
        <v>5.2499000000000002</v>
      </c>
      <c r="P1210" s="184">
        <v>5.8941999999999997</v>
      </c>
      <c r="Q1210" s="184">
        <v>7.2888000000000002</v>
      </c>
      <c r="R1210" s="184">
        <v>4.1784999999999997</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44413</v>
      </c>
      <c r="E1211" s="184">
        <v>40.753599999999999</v>
      </c>
      <c r="F1211" s="184">
        <v>3.4037000000000002</v>
      </c>
      <c r="G1211" s="184">
        <v>3.0758000000000001</v>
      </c>
      <c r="H1211" s="184">
        <v>3.1494</v>
      </c>
      <c r="I1211" s="184">
        <v>3.286</v>
      </c>
      <c r="J1211" s="184">
        <v>3.3668</v>
      </c>
      <c r="K1211" s="184">
        <v>3.2942</v>
      </c>
      <c r="L1211" s="184">
        <v>3.2848000000000002</v>
      </c>
      <c r="M1211" s="184">
        <v>3.2088999999999999</v>
      </c>
      <c r="N1211" s="184">
        <v>3.2456</v>
      </c>
      <c r="O1211" s="184">
        <v>5.2500999999999998</v>
      </c>
      <c r="P1211" s="184">
        <v>5.8949999999999996</v>
      </c>
      <c r="Q1211" s="184">
        <v>6.7756999999999996</v>
      </c>
      <c r="R1211" s="184">
        <v>4.1787000000000001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44413</v>
      </c>
      <c r="E1212" s="184">
        <v>3284.8895000000002</v>
      </c>
      <c r="F1212" s="184">
        <v>3.3681999999999999</v>
      </c>
      <c r="G1212" s="184">
        <v>3.0045000000000002</v>
      </c>
      <c r="H1212" s="184">
        <v>3.0945</v>
      </c>
      <c r="I1212" s="184">
        <v>3.2553999999999998</v>
      </c>
      <c r="J1212" s="184">
        <v>3.3531</v>
      </c>
      <c r="K1212" s="184">
        <v>3.3201999999999998</v>
      </c>
      <c r="L1212" s="184">
        <v>3.3243999999999998</v>
      </c>
      <c r="M1212" s="184">
        <v>3.2281</v>
      </c>
      <c r="N1212" s="184">
        <v>3.2803</v>
      </c>
      <c r="O1212" s="184">
        <v>5.3677000000000001</v>
      </c>
      <c r="P1212" s="184">
        <v>6.0149999999999997</v>
      </c>
      <c r="Q1212" s="184">
        <v>7.2076000000000002</v>
      </c>
      <c r="R1212" s="184">
        <v>4.3333000000000004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44413</v>
      </c>
      <c r="E1213" s="184">
        <v>3260.5115000000001</v>
      </c>
      <c r="F1213" s="184">
        <v>3.2568000000000001</v>
      </c>
      <c r="G1213" s="184">
        <v>2.8940999999999999</v>
      </c>
      <c r="H1213" s="184">
        <v>2.9843999999999999</v>
      </c>
      <c r="I1213" s="184">
        <v>3.1450999999999998</v>
      </c>
      <c r="J1213" s="184">
        <v>3.2427000000000001</v>
      </c>
      <c r="K1213" s="184">
        <v>3.2092000000000001</v>
      </c>
      <c r="L1213" s="184">
        <v>3.2090000000000001</v>
      </c>
      <c r="M1213" s="184">
        <v>3.1092</v>
      </c>
      <c r="N1213" s="184">
        <v>3.1619999999999999</v>
      </c>
      <c r="O1213" s="184">
        <v>5.2595000000000001</v>
      </c>
      <c r="P1213" s="184">
        <v>5.9241999999999999</v>
      </c>
      <c r="Q1213" s="184">
        <v>7.2274000000000003</v>
      </c>
      <c r="R1213" s="184">
        <v>4.2099000000000002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44413</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44413</v>
      </c>
      <c r="E1218" s="184">
        <v>1009.3845</v>
      </c>
      <c r="F1218" s="184">
        <v>3.0051999999999999</v>
      </c>
      <c r="G1218" s="184">
        <v>2.8778999999999999</v>
      </c>
      <c r="H1218" s="184">
        <v>3.0708000000000002</v>
      </c>
      <c r="I1218" s="184">
        <v>3.2286999999999999</v>
      </c>
      <c r="J1218" s="184">
        <v>3.2650000000000001</v>
      </c>
      <c r="K1218" s="184">
        <v>3.2892000000000001</v>
      </c>
      <c r="L1218" s="184"/>
      <c r="M1218" s="184"/>
      <c r="N1218" s="184"/>
      <c r="O1218" s="184"/>
      <c r="P1218" s="184"/>
      <c r="Q1218" s="184">
        <v>3.2936000000000001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44413</v>
      </c>
      <c r="E1219" s="184">
        <v>1008.9449</v>
      </c>
      <c r="F1219" s="184">
        <v>2.8544999999999998</v>
      </c>
      <c r="G1219" s="184">
        <v>2.7271000000000001</v>
      </c>
      <c r="H1219" s="184">
        <v>2.9211</v>
      </c>
      <c r="I1219" s="184">
        <v>3.0785999999999998</v>
      </c>
      <c r="J1219" s="184">
        <v>3.1145999999999998</v>
      </c>
      <c r="K1219" s="184">
        <v>3.1362999999999999</v>
      </c>
      <c r="L1219" s="184"/>
      <c r="M1219" s="184"/>
      <c r="N1219" s="184"/>
      <c r="O1219" s="184"/>
      <c r="P1219" s="184"/>
      <c r="Q1219" s="184">
        <v>3.1393</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44413</v>
      </c>
      <c r="E1220" s="184">
        <v>1988.3602000000001</v>
      </c>
      <c r="F1220" s="184">
        <v>3.1337999999999999</v>
      </c>
      <c r="G1220" s="184">
        <v>2.9354</v>
      </c>
      <c r="H1220" s="184">
        <v>3.0676999999999999</v>
      </c>
      <c r="I1220" s="184">
        <v>3.2439</v>
      </c>
      <c r="J1220" s="184">
        <v>3.2896999999999998</v>
      </c>
      <c r="K1220" s="184">
        <v>3.2726000000000002</v>
      </c>
      <c r="L1220" s="184">
        <v>3.2866</v>
      </c>
      <c r="M1220" s="184">
        <v>3.1920000000000002</v>
      </c>
      <c r="N1220" s="184">
        <v>3.2240000000000002</v>
      </c>
      <c r="O1220" s="184">
        <v>3.9645999999999999</v>
      </c>
      <c r="P1220" s="184">
        <v>5.0777000000000001</v>
      </c>
      <c r="Q1220" s="184">
        <v>7.0056000000000003</v>
      </c>
      <c r="R1220" s="184">
        <v>4.2226999999999997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44413</v>
      </c>
      <c r="E1221" s="184">
        <v>2005.0630000000001</v>
      </c>
      <c r="F1221" s="184">
        <v>3.2132999999999998</v>
      </c>
      <c r="G1221" s="184">
        <v>3.0129000000000001</v>
      </c>
      <c r="H1221" s="184">
        <v>3.1459999999999999</v>
      </c>
      <c r="I1221" s="184">
        <v>3.3224999999999998</v>
      </c>
      <c r="J1221" s="184">
        <v>3.3698999999999999</v>
      </c>
      <c r="K1221" s="184">
        <v>3.3592</v>
      </c>
      <c r="L1221" s="184">
        <v>3.3738000000000001</v>
      </c>
      <c r="M1221" s="184">
        <v>3.2826</v>
      </c>
      <c r="N1221" s="184">
        <v>3.3182999999999998</v>
      </c>
      <c r="O1221" s="184">
        <v>4.0688000000000004</v>
      </c>
      <c r="P1221" s="184">
        <v>5.1909000000000001</v>
      </c>
      <c r="Q1221" s="184">
        <v>6.6702000000000004</v>
      </c>
      <c r="R1221" s="184">
        <v>4.3224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44413</v>
      </c>
      <c r="E1222" s="184">
        <v>3409.4924000000001</v>
      </c>
      <c r="F1222" s="184">
        <v>3.2376</v>
      </c>
      <c r="G1222" s="184">
        <v>3.1114000000000002</v>
      </c>
      <c r="H1222" s="184">
        <v>3.2433000000000001</v>
      </c>
      <c r="I1222" s="184">
        <v>3.3664999999999998</v>
      </c>
      <c r="J1222" s="184">
        <v>3.4264000000000001</v>
      </c>
      <c r="K1222" s="184">
        <v>3.3645999999999998</v>
      </c>
      <c r="L1222" s="184">
        <v>3.3542000000000001</v>
      </c>
      <c r="M1222" s="184">
        <v>3.2585999999999999</v>
      </c>
      <c r="N1222" s="184">
        <v>3.2987000000000002</v>
      </c>
      <c r="O1222" s="184">
        <v>5.3315999999999999</v>
      </c>
      <c r="P1222" s="184">
        <v>5.9844999999999997</v>
      </c>
      <c r="Q1222" s="184">
        <v>7.141</v>
      </c>
      <c r="R1222" s="184">
        <v>4.2637</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44413</v>
      </c>
      <c r="E1223" s="184">
        <v>3129.8087999999998</v>
      </c>
      <c r="F1223" s="184">
        <v>2.5985</v>
      </c>
      <c r="G1223" s="184">
        <v>2.4716999999999998</v>
      </c>
      <c r="H1223" s="184">
        <v>2.6053000000000002</v>
      </c>
      <c r="I1223" s="184">
        <v>2.7273000000000001</v>
      </c>
      <c r="J1223" s="184">
        <v>2.7913000000000001</v>
      </c>
      <c r="K1223" s="184">
        <v>2.7290000000000001</v>
      </c>
      <c r="L1223" s="184">
        <v>2.7227999999999999</v>
      </c>
      <c r="M1223" s="184">
        <v>2.6255000000000002</v>
      </c>
      <c r="N1223" s="184">
        <v>2.6635</v>
      </c>
      <c r="O1223" s="184">
        <v>4.6756000000000002</v>
      </c>
      <c r="P1223" s="184">
        <v>5.3026</v>
      </c>
      <c r="Q1223" s="184">
        <v>6.4969999999999999</v>
      </c>
      <c r="R1223" s="184">
        <v>3.6225999999999998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44413</v>
      </c>
      <c r="E1224" s="184">
        <v>3390.8847000000001</v>
      </c>
      <c r="F1224" s="184">
        <v>3.1368999999999998</v>
      </c>
      <c r="G1224" s="184">
        <v>3.0110999999999999</v>
      </c>
      <c r="H1224" s="184">
        <v>3.1432000000000002</v>
      </c>
      <c r="I1224" s="184">
        <v>3.2664</v>
      </c>
      <c r="J1224" s="184">
        <v>3.3315999999999999</v>
      </c>
      <c r="K1224" s="184">
        <v>3.2723</v>
      </c>
      <c r="L1224" s="184">
        <v>3.2669000000000001</v>
      </c>
      <c r="M1224" s="184">
        <v>3.1726999999999999</v>
      </c>
      <c r="N1224" s="184">
        <v>3.2149999999999999</v>
      </c>
      <c r="O1224" s="184">
        <v>5.2500999999999998</v>
      </c>
      <c r="P1224" s="184">
        <v>5.9170999999999996</v>
      </c>
      <c r="Q1224" s="184">
        <v>7.0224000000000002</v>
      </c>
      <c r="R1224" s="184">
        <v>4.1740000000000004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44413</v>
      </c>
      <c r="E1225" s="184">
        <v>1123.6216999999999</v>
      </c>
      <c r="F1225" s="184">
        <v>2.7614000000000001</v>
      </c>
      <c r="G1225" s="184">
        <v>2.8344</v>
      </c>
      <c r="H1225" s="184">
        <v>2.8774000000000002</v>
      </c>
      <c r="I1225" s="184">
        <v>2.9003999999999999</v>
      </c>
      <c r="J1225" s="184">
        <v>2.9409999999999998</v>
      </c>
      <c r="K1225" s="184">
        <v>2.9689999999999999</v>
      </c>
      <c r="L1225" s="184">
        <v>3.0225</v>
      </c>
      <c r="M1225" s="184">
        <v>3.0011000000000001</v>
      </c>
      <c r="N1225" s="184">
        <v>3.0188999999999999</v>
      </c>
      <c r="O1225" s="184"/>
      <c r="P1225" s="184"/>
      <c r="Q1225" s="184">
        <v>4.6607000000000003</v>
      </c>
      <c r="R1225" s="184">
        <v>3.9186000000000001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44413</v>
      </c>
      <c r="E1226" s="184">
        <v>1121.3501000000001</v>
      </c>
      <c r="F1226" s="184">
        <v>2.6823000000000001</v>
      </c>
      <c r="G1226" s="184">
        <v>2.7544</v>
      </c>
      <c r="H1226" s="184">
        <v>2.7974999999999999</v>
      </c>
      <c r="I1226" s="184">
        <v>2.8203</v>
      </c>
      <c r="J1226" s="184">
        <v>2.8618000000000001</v>
      </c>
      <c r="K1226" s="184">
        <v>2.8887999999999998</v>
      </c>
      <c r="L1226" s="184">
        <v>2.9415</v>
      </c>
      <c r="M1226" s="184">
        <v>2.9195000000000002</v>
      </c>
      <c r="N1226" s="184">
        <v>2.9367999999999999</v>
      </c>
      <c r="O1226" s="184"/>
      <c r="P1226" s="184"/>
      <c r="Q1226" s="184">
        <v>4.5777999999999999</v>
      </c>
      <c r="R1226" s="184">
        <v>3.8365999999999998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2.991596428571428</v>
      </c>
      <c r="G1227" s="186">
        <v>2.8457910714285717</v>
      </c>
      <c r="H1227" s="186">
        <v>2.9237544642857154</v>
      </c>
      <c r="I1227" s="186">
        <v>3.0146803571428555</v>
      </c>
      <c r="J1227" s="186">
        <v>3.0667830357142849</v>
      </c>
      <c r="K1227" s="186">
        <v>3.0565196428571411</v>
      </c>
      <c r="L1227" s="186">
        <v>3.066588181818183</v>
      </c>
      <c r="M1227" s="186">
        <v>3.011295454545456</v>
      </c>
      <c r="N1227" s="186">
        <v>2.9845292452830181</v>
      </c>
      <c r="O1227" s="186">
        <v>4.8771619565217383</v>
      </c>
      <c r="P1227" s="186">
        <v>5.5710258426966304</v>
      </c>
      <c r="Q1227" s="186">
        <v>6.0332008928571446</v>
      </c>
      <c r="R1227" s="186">
        <v>3.9409090909090905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3.1806999999999999</v>
      </c>
      <c r="G1228" s="186">
        <v>3.02115</v>
      </c>
      <c r="H1228" s="186">
        <v>3.1334499999999998</v>
      </c>
      <c r="I1228" s="186">
        <v>3.2370000000000001</v>
      </c>
      <c r="J1228" s="186">
        <v>3.286</v>
      </c>
      <c r="K1228" s="186">
        <v>3.2524500000000001</v>
      </c>
      <c r="L1228" s="186">
        <v>3.2471000000000001</v>
      </c>
      <c r="M1228" s="186">
        <v>3.1696499999999999</v>
      </c>
      <c r="N1228" s="186">
        <v>3.1886000000000001</v>
      </c>
      <c r="O1228" s="186">
        <v>5.2299500000000005</v>
      </c>
      <c r="P1228" s="186">
        <v>5.899</v>
      </c>
      <c r="Q1228" s="186">
        <v>6.9658999999999995</v>
      </c>
      <c r="R1228" s="186">
        <v>4.1612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44413</v>
      </c>
      <c r="E1231" s="184">
        <v>71.249300000000005</v>
      </c>
      <c r="F1231" s="184">
        <v>-3.4319999999999999</v>
      </c>
      <c r="G1231" s="184">
        <v>11.9138</v>
      </c>
      <c r="H1231" s="184">
        <v>12.941599999999999</v>
      </c>
      <c r="I1231" s="184">
        <v>2.1497000000000002</v>
      </c>
      <c r="J1231" s="184">
        <v>-0.22639999999999999</v>
      </c>
      <c r="K1231" s="184">
        <v>-1.1244000000000001</v>
      </c>
      <c r="L1231" s="184">
        <v>1.9931000000000001</v>
      </c>
      <c r="M1231" s="184">
        <v>-0.79430000000000001</v>
      </c>
      <c r="N1231" s="184">
        <v>0.66149999999999998</v>
      </c>
      <c r="O1231" s="184">
        <v>9.0462000000000007</v>
      </c>
      <c r="P1231" s="184">
        <v>7.6189</v>
      </c>
      <c r="Q1231" s="184">
        <v>8.8759999999999994</v>
      </c>
      <c r="R1231" s="184">
        <v>5.5255000000000001</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44413</v>
      </c>
      <c r="E1232" s="184">
        <v>76.325500000000005</v>
      </c>
      <c r="F1232" s="184">
        <v>-2.8212999999999999</v>
      </c>
      <c r="G1232" s="184">
        <v>12.510199999999999</v>
      </c>
      <c r="H1232" s="184">
        <v>13.5412</v>
      </c>
      <c r="I1232" s="184">
        <v>2.7492000000000001</v>
      </c>
      <c r="J1232" s="184">
        <v>0.37340000000000001</v>
      </c>
      <c r="K1232" s="184">
        <v>-0.52590000000000003</v>
      </c>
      <c r="L1232" s="184">
        <v>2.5998999999999999</v>
      </c>
      <c r="M1232" s="184">
        <v>-0.19639999999999999</v>
      </c>
      <c r="N1232" s="184">
        <v>1.2673000000000001</v>
      </c>
      <c r="O1232" s="184">
        <v>9.6420999999999992</v>
      </c>
      <c r="P1232" s="184">
        <v>8.33</v>
      </c>
      <c r="Q1232" s="184">
        <v>8.9842999999999993</v>
      </c>
      <c r="R1232" s="184">
        <v>6.0945999999999998</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44413</v>
      </c>
      <c r="E1233" s="184">
        <v>13.660399999999999</v>
      </c>
      <c r="F1233" s="184">
        <v>19.248200000000001</v>
      </c>
      <c r="G1233" s="184">
        <v>16.142199999999999</v>
      </c>
      <c r="H1233" s="184">
        <v>26.085999999999999</v>
      </c>
      <c r="I1233" s="184">
        <v>20.1755</v>
      </c>
      <c r="J1233" s="184">
        <v>6.7442000000000002</v>
      </c>
      <c r="K1233" s="184">
        <v>-5.8207000000000004</v>
      </c>
      <c r="L1233" s="184">
        <v>-0.97550000000000003</v>
      </c>
      <c r="M1233" s="184">
        <v>0.22159999999999999</v>
      </c>
      <c r="N1233" s="184">
        <v>-1.1884999999999999</v>
      </c>
      <c r="O1233" s="184">
        <v>10.698499999999999</v>
      </c>
      <c r="P1233" s="184"/>
      <c r="Q1233" s="184">
        <v>10.639799999999999</v>
      </c>
      <c r="R1233" s="184">
        <v>5.1102999999999996</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44413</v>
      </c>
      <c r="E1234" s="184">
        <v>13.7971</v>
      </c>
      <c r="F1234" s="184">
        <v>19.5871</v>
      </c>
      <c r="G1234" s="184">
        <v>16.424099999999999</v>
      </c>
      <c r="H1234" s="184">
        <v>26.360700000000001</v>
      </c>
      <c r="I1234" s="184">
        <v>20.453900000000001</v>
      </c>
      <c r="J1234" s="184">
        <v>7.0223000000000004</v>
      </c>
      <c r="K1234" s="184">
        <v>-5.5542999999999996</v>
      </c>
      <c r="L1234" s="184">
        <v>-0.69620000000000004</v>
      </c>
      <c r="M1234" s="184">
        <v>0.52239999999999998</v>
      </c>
      <c r="N1234" s="184">
        <v>-0.88290000000000002</v>
      </c>
      <c r="O1234" s="184">
        <v>11.0486</v>
      </c>
      <c r="P1234" s="184"/>
      <c r="Q1234" s="184">
        <v>10.9975</v>
      </c>
      <c r="R1234" s="184">
        <v>5.4410999999999996</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8.1455000000000002</v>
      </c>
      <c r="G1235" s="186">
        <v>14.247574999999998</v>
      </c>
      <c r="H1235" s="186">
        <v>19.732374999999998</v>
      </c>
      <c r="I1235" s="186">
        <v>11.382075</v>
      </c>
      <c r="J1235" s="186">
        <v>3.4783750000000002</v>
      </c>
      <c r="K1235" s="186">
        <v>-3.2563249999999999</v>
      </c>
      <c r="L1235" s="186">
        <v>0.73032499999999989</v>
      </c>
      <c r="M1235" s="186">
        <v>-6.1675000000000008E-2</v>
      </c>
      <c r="N1235" s="186">
        <v>-3.5649999999999959E-2</v>
      </c>
      <c r="O1235" s="186">
        <v>10.10885</v>
      </c>
      <c r="P1235" s="186">
        <v>7.97445</v>
      </c>
      <c r="Q1235" s="186">
        <v>9.8743999999999996</v>
      </c>
      <c r="R1235" s="186">
        <v>5.5428749999999996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8.2134500000000017</v>
      </c>
      <c r="G1236" s="186">
        <v>14.3262</v>
      </c>
      <c r="H1236" s="186">
        <v>19.813600000000001</v>
      </c>
      <c r="I1236" s="186">
        <v>11.462349999999999</v>
      </c>
      <c r="J1236" s="186">
        <v>3.5588000000000002</v>
      </c>
      <c r="K1236" s="186">
        <v>-3.3393499999999996</v>
      </c>
      <c r="L1236" s="186">
        <v>0.64845000000000008</v>
      </c>
      <c r="M1236" s="186">
        <v>1.26E-2</v>
      </c>
      <c r="N1236" s="186">
        <v>-0.11070000000000002</v>
      </c>
      <c r="O1236" s="186">
        <v>10.170299999999999</v>
      </c>
      <c r="P1236" s="186">
        <v>7.97445</v>
      </c>
      <c r="Q1236" s="186">
        <v>9.8120499999999993</v>
      </c>
      <c r="R1236" s="186">
        <v>5.4832999999999998</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44413</v>
      </c>
      <c r="E1239" s="184">
        <v>523.96749999999997</v>
      </c>
      <c r="F1239" s="184">
        <v>6.8002000000000002</v>
      </c>
      <c r="G1239" s="184">
        <v>4.6458000000000004</v>
      </c>
      <c r="H1239" s="184">
        <v>3.6886999999999999</v>
      </c>
      <c r="I1239" s="184">
        <v>4.2313000000000001</v>
      </c>
      <c r="J1239" s="184">
        <v>5.1665000000000001</v>
      </c>
      <c r="K1239" s="184">
        <v>4.2530000000000001</v>
      </c>
      <c r="L1239" s="184">
        <v>4.6757</v>
      </c>
      <c r="M1239" s="184">
        <v>3.9388000000000001</v>
      </c>
      <c r="N1239" s="184">
        <v>4.5427999999999997</v>
      </c>
      <c r="O1239" s="184">
        <v>7.0968999999999998</v>
      </c>
      <c r="P1239" s="184">
        <v>6.9584000000000001</v>
      </c>
      <c r="Q1239" s="184">
        <v>7.3856000000000002</v>
      </c>
      <c r="R1239" s="184">
        <v>6.4661999999999997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44413</v>
      </c>
      <c r="E1240" s="184">
        <v>562.38469999999995</v>
      </c>
      <c r="F1240" s="184">
        <v>7.6341000000000001</v>
      </c>
      <c r="G1240" s="184">
        <v>5.4779999999999998</v>
      </c>
      <c r="H1240" s="184">
        <v>4.5193000000000003</v>
      </c>
      <c r="I1240" s="184">
        <v>5.0633999999999997</v>
      </c>
      <c r="J1240" s="184">
        <v>6.0006000000000004</v>
      </c>
      <c r="K1240" s="184">
        <v>5.0823999999999998</v>
      </c>
      <c r="L1240" s="184">
        <v>5.4637000000000002</v>
      </c>
      <c r="M1240" s="184">
        <v>4.7465999999999999</v>
      </c>
      <c r="N1240" s="184">
        <v>5.3739999999999997</v>
      </c>
      <c r="O1240" s="184">
        <v>7.9813000000000001</v>
      </c>
      <c r="P1240" s="184">
        <v>7.851</v>
      </c>
      <c r="Q1240" s="184">
        <v>8.5646000000000004</v>
      </c>
      <c r="R1240" s="184">
        <v>7.3383000000000003</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44413</v>
      </c>
      <c r="E1241" s="184">
        <v>2523.4351999999999</v>
      </c>
      <c r="F1241" s="184">
        <v>5.2237999999999998</v>
      </c>
      <c r="G1241" s="184">
        <v>4.8620000000000001</v>
      </c>
      <c r="H1241" s="184">
        <v>4.5346000000000002</v>
      </c>
      <c r="I1241" s="184">
        <v>4.5157999999999996</v>
      </c>
      <c r="J1241" s="184">
        <v>5.4684999999999997</v>
      </c>
      <c r="K1241" s="184">
        <v>4.4234</v>
      </c>
      <c r="L1241" s="184">
        <v>4.8582000000000001</v>
      </c>
      <c r="M1241" s="184">
        <v>4.3339999999999996</v>
      </c>
      <c r="N1241" s="184">
        <v>4.7188999999999997</v>
      </c>
      <c r="O1241" s="184">
        <v>7.5418000000000003</v>
      </c>
      <c r="P1241" s="184">
        <v>7.4995000000000003</v>
      </c>
      <c r="Q1241" s="184">
        <v>8.2372999999999994</v>
      </c>
      <c r="R1241" s="184">
        <v>6.7130000000000001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44413</v>
      </c>
      <c r="E1242" s="184">
        <v>2437.8353000000002</v>
      </c>
      <c r="F1242" s="184">
        <v>4.9265999999999996</v>
      </c>
      <c r="G1242" s="184">
        <v>4.5637999999999996</v>
      </c>
      <c r="H1242" s="184">
        <v>4.2367999999999997</v>
      </c>
      <c r="I1242" s="184">
        <v>4.2176999999999998</v>
      </c>
      <c r="J1242" s="184">
        <v>5.1691000000000003</v>
      </c>
      <c r="K1242" s="184">
        <v>4.1115000000000004</v>
      </c>
      <c r="L1242" s="184">
        <v>4.5370999999999997</v>
      </c>
      <c r="M1242" s="184">
        <v>4.0095000000000001</v>
      </c>
      <c r="N1242" s="184">
        <v>4.3910999999999998</v>
      </c>
      <c r="O1242" s="184">
        <v>7.1839000000000004</v>
      </c>
      <c r="P1242" s="184">
        <v>7.0571999999999999</v>
      </c>
      <c r="Q1242" s="184">
        <v>7.8235000000000001</v>
      </c>
      <c r="R1242" s="184">
        <v>6.3856999999999999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44413</v>
      </c>
      <c r="E1243" s="184">
        <v>1572.7226000000001</v>
      </c>
      <c r="F1243" s="184">
        <v>3.5116999999999998</v>
      </c>
      <c r="G1243" s="184">
        <v>4.1348000000000003</v>
      </c>
      <c r="H1243" s="184">
        <v>4.8371000000000004</v>
      </c>
      <c r="I1243" s="184">
        <v>2.9601999999999999</v>
      </c>
      <c r="J1243" s="184">
        <v>3.2481</v>
      </c>
      <c r="K1243" s="184">
        <v>2.9306999999999999</v>
      </c>
      <c r="L1243" s="184">
        <v>4.8087</v>
      </c>
      <c r="M1243" s="184">
        <v>7.5157999999999996</v>
      </c>
      <c r="N1243" s="184">
        <v>7.7702999999999998</v>
      </c>
      <c r="O1243" s="184">
        <v>-8.8361000000000001</v>
      </c>
      <c r="P1243" s="184">
        <v>-2.6017000000000001</v>
      </c>
      <c r="Q1243" s="184">
        <v>3.8056999999999999</v>
      </c>
      <c r="R1243" s="184">
        <v>-6.7752999999999997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44413</v>
      </c>
      <c r="E1244" s="184">
        <v>1613.9925000000001</v>
      </c>
      <c r="F1244" s="184">
        <v>3.7204999999999999</v>
      </c>
      <c r="G1244" s="184">
        <v>4.3442999999999996</v>
      </c>
      <c r="H1244" s="184">
        <v>5.0469999999999997</v>
      </c>
      <c r="I1244" s="184">
        <v>3.1701999999999999</v>
      </c>
      <c r="J1244" s="184">
        <v>3.4594999999999998</v>
      </c>
      <c r="K1244" s="184">
        <v>3.1429</v>
      </c>
      <c r="L1244" s="184">
        <v>5.0237999999999996</v>
      </c>
      <c r="M1244" s="184">
        <v>7.7377000000000002</v>
      </c>
      <c r="N1244" s="184">
        <v>7.9969999999999999</v>
      </c>
      <c r="O1244" s="184">
        <v>-8.5925999999999991</v>
      </c>
      <c r="P1244" s="184">
        <v>-2.3180999999999998</v>
      </c>
      <c r="Q1244" s="184">
        <v>2.5137999999999998</v>
      </c>
      <c r="R1244" s="184">
        <v>-6.5406000000000004</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44413</v>
      </c>
      <c r="E1247" s="184">
        <v>32.243600000000001</v>
      </c>
      <c r="F1247" s="184">
        <v>5.8874000000000004</v>
      </c>
      <c r="G1247" s="184">
        <v>4.6807999999999996</v>
      </c>
      <c r="H1247" s="184">
        <v>3.6897000000000002</v>
      </c>
      <c r="I1247" s="184">
        <v>4.0167000000000002</v>
      </c>
      <c r="J1247" s="184">
        <v>5.1825000000000001</v>
      </c>
      <c r="K1247" s="184">
        <v>3.9554999999999998</v>
      </c>
      <c r="L1247" s="184">
        <v>4.6504000000000003</v>
      </c>
      <c r="M1247" s="184">
        <v>3.9342999999999999</v>
      </c>
      <c r="N1247" s="184">
        <v>4.1581000000000001</v>
      </c>
      <c r="O1247" s="184">
        <v>6.5464000000000002</v>
      </c>
      <c r="P1247" s="184">
        <v>6.6233000000000004</v>
      </c>
      <c r="Q1247" s="184">
        <v>7.6910999999999996</v>
      </c>
      <c r="R1247" s="184">
        <v>6.2610999999999999</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44413</v>
      </c>
      <c r="E1248" s="184">
        <v>34.279299999999999</v>
      </c>
      <c r="F1248" s="184">
        <v>6.7093999999999996</v>
      </c>
      <c r="G1248" s="184">
        <v>5.4683000000000002</v>
      </c>
      <c r="H1248" s="184">
        <v>4.4759000000000002</v>
      </c>
      <c r="I1248" s="184">
        <v>4.8079999999999998</v>
      </c>
      <c r="J1248" s="184">
        <v>5.9619</v>
      </c>
      <c r="K1248" s="184">
        <v>4.7754000000000003</v>
      </c>
      <c r="L1248" s="184">
        <v>5.4888000000000003</v>
      </c>
      <c r="M1248" s="184">
        <v>4.7602000000000002</v>
      </c>
      <c r="N1248" s="184">
        <v>4.9941000000000004</v>
      </c>
      <c r="O1248" s="184">
        <v>7.4120999999999997</v>
      </c>
      <c r="P1248" s="184">
        <v>7.4077999999999999</v>
      </c>
      <c r="Q1248" s="184">
        <v>8.1685999999999996</v>
      </c>
      <c r="R1248" s="184">
        <v>7.1322000000000001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44413</v>
      </c>
      <c r="E1249" s="184">
        <v>34.067999999999998</v>
      </c>
      <c r="F1249" s="184">
        <v>4.3932000000000002</v>
      </c>
      <c r="G1249" s="184">
        <v>3.7153</v>
      </c>
      <c r="H1249" s="184">
        <v>3.7526000000000002</v>
      </c>
      <c r="I1249" s="184">
        <v>3.9548000000000001</v>
      </c>
      <c r="J1249" s="184">
        <v>4.6355000000000004</v>
      </c>
      <c r="K1249" s="184">
        <v>3.6741000000000001</v>
      </c>
      <c r="L1249" s="184">
        <v>4.0152999999999999</v>
      </c>
      <c r="M1249" s="184">
        <v>3.6113</v>
      </c>
      <c r="N1249" s="184">
        <v>3.8237999999999999</v>
      </c>
      <c r="O1249" s="184">
        <v>6.6772999999999998</v>
      </c>
      <c r="P1249" s="184">
        <v>6.8807</v>
      </c>
      <c r="Q1249" s="184">
        <v>7.7492000000000001</v>
      </c>
      <c r="R1249" s="184">
        <v>5.7655000000000003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44413</v>
      </c>
      <c r="E1250" s="184">
        <v>33.509599999999999</v>
      </c>
      <c r="F1250" s="184">
        <v>4.0305999999999997</v>
      </c>
      <c r="G1250" s="184">
        <v>3.4138999999999999</v>
      </c>
      <c r="H1250" s="184">
        <v>3.4878999999999998</v>
      </c>
      <c r="I1250" s="184">
        <v>3.6852999999999998</v>
      </c>
      <c r="J1250" s="184">
        <v>4.3696000000000002</v>
      </c>
      <c r="K1250" s="184">
        <v>3.4079999999999999</v>
      </c>
      <c r="L1250" s="184">
        <v>3.7345999999999999</v>
      </c>
      <c r="M1250" s="184">
        <v>3.3534000000000002</v>
      </c>
      <c r="N1250" s="184">
        <v>3.5545</v>
      </c>
      <c r="O1250" s="184">
        <v>6.4168000000000003</v>
      </c>
      <c r="P1250" s="184">
        <v>6.6487999999999996</v>
      </c>
      <c r="Q1250" s="184">
        <v>7.6361999999999997</v>
      </c>
      <c r="R1250" s="184">
        <v>5.5061999999999998</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44413</v>
      </c>
      <c r="E1251" s="184">
        <v>16.0654</v>
      </c>
      <c r="F1251" s="184">
        <v>4.9989999999999997</v>
      </c>
      <c r="G1251" s="184">
        <v>4.8487999999999998</v>
      </c>
      <c r="H1251" s="184">
        <v>4.2877999999999998</v>
      </c>
      <c r="I1251" s="184">
        <v>3.9820000000000002</v>
      </c>
      <c r="J1251" s="184">
        <v>5.2709999999999999</v>
      </c>
      <c r="K1251" s="184">
        <v>4.0162000000000004</v>
      </c>
      <c r="L1251" s="184">
        <v>4.6355000000000004</v>
      </c>
      <c r="M1251" s="184">
        <v>4.0143000000000004</v>
      </c>
      <c r="N1251" s="184">
        <v>4.3296000000000001</v>
      </c>
      <c r="O1251" s="184">
        <v>7.2201000000000004</v>
      </c>
      <c r="P1251" s="184">
        <v>7.2375999999999996</v>
      </c>
      <c r="Q1251" s="184">
        <v>7.6752000000000002</v>
      </c>
      <c r="R1251" s="184">
        <v>6.8611000000000004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44413</v>
      </c>
      <c r="E1252" s="184">
        <v>15.745900000000001</v>
      </c>
      <c r="F1252" s="184">
        <v>4.6367000000000003</v>
      </c>
      <c r="G1252" s="184">
        <v>4.5606</v>
      </c>
      <c r="H1252" s="184">
        <v>3.9769000000000001</v>
      </c>
      <c r="I1252" s="184">
        <v>3.681</v>
      </c>
      <c r="J1252" s="184">
        <v>4.9786000000000001</v>
      </c>
      <c r="K1252" s="184">
        <v>3.7208000000000001</v>
      </c>
      <c r="L1252" s="184">
        <v>4.3487999999999998</v>
      </c>
      <c r="M1252" s="184">
        <v>3.7294</v>
      </c>
      <c r="N1252" s="184">
        <v>4.0472999999999999</v>
      </c>
      <c r="O1252" s="184">
        <v>6.9115000000000002</v>
      </c>
      <c r="P1252" s="184">
        <v>6.9127999999999998</v>
      </c>
      <c r="Q1252" s="184">
        <v>7.3383000000000003</v>
      </c>
      <c r="R1252" s="184">
        <v>6.5598999999999998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44413</v>
      </c>
      <c r="E1255" s="184">
        <v>23.779499999999999</v>
      </c>
      <c r="F1255" s="184">
        <v>11.0549</v>
      </c>
      <c r="G1255" s="184">
        <v>13.727600000000001</v>
      </c>
      <c r="H1255" s="184">
        <v>11.7357</v>
      </c>
      <c r="I1255" s="184">
        <v>11.9503</v>
      </c>
      <c r="J1255" s="184">
        <v>-1.5328999999999999</v>
      </c>
      <c r="K1255" s="184">
        <v>3.2633000000000001</v>
      </c>
      <c r="L1255" s="184">
        <v>8.4080999999999992</v>
      </c>
      <c r="M1255" s="184">
        <v>11.3009</v>
      </c>
      <c r="N1255" s="184">
        <v>11.853</v>
      </c>
      <c r="O1255" s="184">
        <v>5.1205999999999996</v>
      </c>
      <c r="P1255" s="184">
        <v>6.4706999999999999</v>
      </c>
      <c r="Q1255" s="184">
        <v>8.1658000000000008</v>
      </c>
      <c r="R1255" s="184">
        <v>3.5001000000000002</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44413</v>
      </c>
      <c r="E1256" s="184">
        <v>24.422599999999999</v>
      </c>
      <c r="F1256" s="184">
        <v>11.062799999999999</v>
      </c>
      <c r="G1256" s="184">
        <v>13.715199999999999</v>
      </c>
      <c r="H1256" s="184">
        <v>11.7262</v>
      </c>
      <c r="I1256" s="184">
        <v>11.9574</v>
      </c>
      <c r="J1256" s="184">
        <v>-1.5310999999999999</v>
      </c>
      <c r="K1256" s="184">
        <v>3.2625999999999999</v>
      </c>
      <c r="L1256" s="184">
        <v>8.4830000000000005</v>
      </c>
      <c r="M1256" s="184">
        <v>11.484500000000001</v>
      </c>
      <c r="N1256" s="184">
        <v>12.0961</v>
      </c>
      <c r="O1256" s="184">
        <v>5.4526000000000003</v>
      </c>
      <c r="P1256" s="184">
        <v>6.8174999999999999</v>
      </c>
      <c r="Q1256" s="184">
        <v>8.1653000000000002</v>
      </c>
      <c r="R1256" s="184">
        <v>3.8022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44413</v>
      </c>
      <c r="E1257" s="184">
        <v>44.112358689681699</v>
      </c>
      <c r="F1257" s="184">
        <v>11.3215</v>
      </c>
      <c r="G1257" s="184">
        <v>13.774800000000001</v>
      </c>
      <c r="H1257" s="184">
        <v>11.772500000000001</v>
      </c>
      <c r="I1257" s="184">
        <v>11.9672</v>
      </c>
      <c r="J1257" s="184">
        <v>-1.5227999999999999</v>
      </c>
      <c r="K1257" s="184">
        <v>3.2650000000000001</v>
      </c>
      <c r="L1257" s="184">
        <v>8.4105000000000008</v>
      </c>
      <c r="M1257" s="184">
        <v>11.301399999999999</v>
      </c>
      <c r="N1257" s="184">
        <v>11.8538</v>
      </c>
      <c r="O1257" s="184">
        <v>4.016</v>
      </c>
      <c r="P1257" s="184">
        <v>4.8391999999999999</v>
      </c>
      <c r="Q1257" s="184">
        <v>7.1444999999999999</v>
      </c>
      <c r="R1257" s="184">
        <v>3.0206</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44413</v>
      </c>
      <c r="E1258" s="184">
        <v>17.4579773808025</v>
      </c>
      <c r="F1258" s="184">
        <v>10.9369</v>
      </c>
      <c r="G1258" s="184">
        <v>13.7361</v>
      </c>
      <c r="H1258" s="184">
        <v>11.741</v>
      </c>
      <c r="I1258" s="184">
        <v>11.9529</v>
      </c>
      <c r="J1258" s="184">
        <v>-1.5333000000000001</v>
      </c>
      <c r="K1258" s="184">
        <v>3.2633999999999999</v>
      </c>
      <c r="L1258" s="184">
        <v>8.4832000000000001</v>
      </c>
      <c r="M1258" s="184">
        <v>11.4839</v>
      </c>
      <c r="N1258" s="184">
        <v>12.0962</v>
      </c>
      <c r="O1258" s="184">
        <v>4.3727999999999998</v>
      </c>
      <c r="P1258" s="184">
        <v>5.2138</v>
      </c>
      <c r="Q1258" s="184">
        <v>6.2508999999999997</v>
      </c>
      <c r="R1258" s="184">
        <v>3.3349000000000002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44413</v>
      </c>
      <c r="E1265" s="184">
        <v>45.770299999999999</v>
      </c>
      <c r="F1265" s="184">
        <v>5.5033000000000003</v>
      </c>
      <c r="G1265" s="184">
        <v>7.6071999999999997</v>
      </c>
      <c r="H1265" s="184">
        <v>1.9032</v>
      </c>
      <c r="I1265" s="184">
        <v>3.2793999999999999</v>
      </c>
      <c r="J1265" s="184">
        <v>4.7784000000000004</v>
      </c>
      <c r="K1265" s="184">
        <v>4.6852</v>
      </c>
      <c r="L1265" s="184">
        <v>4.3855000000000004</v>
      </c>
      <c r="M1265" s="184">
        <v>4.4951999999999996</v>
      </c>
      <c r="N1265" s="184">
        <v>5.1021000000000001</v>
      </c>
      <c r="O1265" s="184">
        <v>7.0763999999999996</v>
      </c>
      <c r="P1265" s="184">
        <v>6.9352</v>
      </c>
      <c r="Q1265" s="184">
        <v>7.2510000000000003</v>
      </c>
      <c r="R1265" s="184">
        <v>6.6193999999999997</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44413</v>
      </c>
      <c r="E1266" s="184">
        <v>48.479199999999999</v>
      </c>
      <c r="F1266" s="184">
        <v>6.0994999999999999</v>
      </c>
      <c r="G1266" s="184">
        <v>8.2121999999999993</v>
      </c>
      <c r="H1266" s="184">
        <v>2.5072999999999999</v>
      </c>
      <c r="I1266" s="184">
        <v>3.8832</v>
      </c>
      <c r="J1266" s="184">
        <v>5.3798000000000004</v>
      </c>
      <c r="K1266" s="184">
        <v>5.2907999999999999</v>
      </c>
      <c r="L1266" s="184">
        <v>4.9984999999999999</v>
      </c>
      <c r="M1266" s="184">
        <v>5.1159999999999997</v>
      </c>
      <c r="N1266" s="184">
        <v>5.7343999999999999</v>
      </c>
      <c r="O1266" s="184">
        <v>7.7232000000000003</v>
      </c>
      <c r="P1266" s="184">
        <v>7.6131000000000002</v>
      </c>
      <c r="Q1266" s="184">
        <v>8.1830999999999996</v>
      </c>
      <c r="R1266" s="184">
        <v>7.26</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44413</v>
      </c>
      <c r="E1267" s="184">
        <v>16.411000000000001</v>
      </c>
      <c r="F1267" s="184">
        <v>6.8960999999999997</v>
      </c>
      <c r="G1267" s="184">
        <v>2.4470000000000001</v>
      </c>
      <c r="H1267" s="184">
        <v>3.0838000000000001</v>
      </c>
      <c r="I1267" s="184">
        <v>3.0219</v>
      </c>
      <c r="J1267" s="184">
        <v>4.9207000000000001</v>
      </c>
      <c r="K1267" s="184">
        <v>3.4407000000000001</v>
      </c>
      <c r="L1267" s="184">
        <v>4.2022000000000004</v>
      </c>
      <c r="M1267" s="184">
        <v>3.3898999999999999</v>
      </c>
      <c r="N1267" s="184">
        <v>3.8126000000000002</v>
      </c>
      <c r="O1267" s="184">
        <v>1.79</v>
      </c>
      <c r="P1267" s="184">
        <v>3.6257000000000001</v>
      </c>
      <c r="Q1267" s="184">
        <v>3.4011999999999998</v>
      </c>
      <c r="R1267" s="184">
        <v>3.9030999999999998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44413</v>
      </c>
      <c r="E1268" s="184">
        <v>17.4971</v>
      </c>
      <c r="F1268" s="184">
        <v>7.7201000000000004</v>
      </c>
      <c r="G1268" s="184">
        <v>3.2690000000000001</v>
      </c>
      <c r="H1268" s="184">
        <v>3.9068000000000001</v>
      </c>
      <c r="I1268" s="184">
        <v>3.835</v>
      </c>
      <c r="J1268" s="184">
        <v>5.7342000000000004</v>
      </c>
      <c r="K1268" s="184">
        <v>4.2605000000000004</v>
      </c>
      <c r="L1268" s="184">
        <v>5.0382999999999996</v>
      </c>
      <c r="M1268" s="184">
        <v>4.2316000000000003</v>
      </c>
      <c r="N1268" s="184">
        <v>4.6653000000000002</v>
      </c>
      <c r="O1268" s="184">
        <v>2.6171000000000002</v>
      </c>
      <c r="P1268" s="184">
        <v>4.4695999999999998</v>
      </c>
      <c r="Q1268" s="184">
        <v>6.4363000000000001</v>
      </c>
      <c r="R1268" s="184">
        <v>4.7530000000000001</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44413</v>
      </c>
      <c r="E1269" s="184">
        <v>424.17559999999997</v>
      </c>
      <c r="F1269" s="184">
        <v>11.904500000000001</v>
      </c>
      <c r="G1269" s="184">
        <v>8.1486000000000001</v>
      </c>
      <c r="H1269" s="184">
        <v>5.8912000000000004</v>
      </c>
      <c r="I1269" s="184">
        <v>7.5975000000000001</v>
      </c>
      <c r="J1269" s="184">
        <v>6.1725000000000003</v>
      </c>
      <c r="K1269" s="184">
        <v>5.7785000000000002</v>
      </c>
      <c r="L1269" s="184">
        <v>4.5350000000000001</v>
      </c>
      <c r="M1269" s="184">
        <v>4.8507999999999996</v>
      </c>
      <c r="N1269" s="184">
        <v>5.2798999999999996</v>
      </c>
      <c r="O1269" s="184">
        <v>7.6048</v>
      </c>
      <c r="P1269" s="184">
        <v>7.5004</v>
      </c>
      <c r="Q1269" s="184">
        <v>7.9589999999999996</v>
      </c>
      <c r="R1269" s="184">
        <v>7.1001000000000003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44413</v>
      </c>
      <c r="E1270" s="184">
        <v>428.09789999999998</v>
      </c>
      <c r="F1270" s="184">
        <v>12.017200000000001</v>
      </c>
      <c r="G1270" s="184">
        <v>8.2589000000000006</v>
      </c>
      <c r="H1270" s="184">
        <v>6.0019999999999998</v>
      </c>
      <c r="I1270" s="184">
        <v>7.7077999999999998</v>
      </c>
      <c r="J1270" s="184">
        <v>6.2831999999999999</v>
      </c>
      <c r="K1270" s="184">
        <v>5.8901000000000003</v>
      </c>
      <c r="L1270" s="184">
        <v>4.6475999999999997</v>
      </c>
      <c r="M1270" s="184">
        <v>4.9649000000000001</v>
      </c>
      <c r="N1270" s="184">
        <v>5.3958000000000004</v>
      </c>
      <c r="O1270" s="184">
        <v>7.7268999999999997</v>
      </c>
      <c r="P1270" s="184">
        <v>7.6314000000000002</v>
      </c>
      <c r="Q1270" s="184">
        <v>8.3706999999999994</v>
      </c>
      <c r="R1270" s="184">
        <v>7.2081999999999997</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44413</v>
      </c>
      <c r="E1271" s="184">
        <v>31.1114</v>
      </c>
      <c r="F1271" s="184">
        <v>4.5761000000000003</v>
      </c>
      <c r="G1271" s="184">
        <v>4.3423999999999996</v>
      </c>
      <c r="H1271" s="184">
        <v>3.8576999999999999</v>
      </c>
      <c r="I1271" s="184">
        <v>3.8605</v>
      </c>
      <c r="J1271" s="184">
        <v>4.8489000000000004</v>
      </c>
      <c r="K1271" s="184">
        <v>3.8993000000000002</v>
      </c>
      <c r="L1271" s="184">
        <v>4.6036999999999999</v>
      </c>
      <c r="M1271" s="184">
        <v>3.9601000000000002</v>
      </c>
      <c r="N1271" s="184">
        <v>4.1707000000000001</v>
      </c>
      <c r="O1271" s="184">
        <v>7.0971000000000002</v>
      </c>
      <c r="P1271" s="184">
        <v>7.1760999999999999</v>
      </c>
      <c r="Q1271" s="184">
        <v>8.0725999999999996</v>
      </c>
      <c r="R1271" s="184">
        <v>6.2462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44413</v>
      </c>
      <c r="E1272" s="184">
        <v>30.6692</v>
      </c>
      <c r="F1272" s="184">
        <v>4.4039999999999999</v>
      </c>
      <c r="G1272" s="184">
        <v>4.1271000000000004</v>
      </c>
      <c r="H1272" s="184">
        <v>3.6408999999999998</v>
      </c>
      <c r="I1272" s="184">
        <v>3.6434000000000002</v>
      </c>
      <c r="J1272" s="184">
        <v>4.6288999999999998</v>
      </c>
      <c r="K1272" s="184">
        <v>3.6831</v>
      </c>
      <c r="L1272" s="184">
        <v>4.3891</v>
      </c>
      <c r="M1272" s="184">
        <v>3.7410999999999999</v>
      </c>
      <c r="N1272" s="184">
        <v>3.9464999999999999</v>
      </c>
      <c r="O1272" s="184">
        <v>6.8662999999999998</v>
      </c>
      <c r="P1272" s="184">
        <v>6.9634</v>
      </c>
      <c r="Q1272" s="184">
        <v>7.4684999999999997</v>
      </c>
      <c r="R1272" s="184">
        <v>6.0159000000000002</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44413</v>
      </c>
      <c r="E1273" s="184">
        <v>3008.1228999999998</v>
      </c>
      <c r="F1273" s="184">
        <v>3.6198999999999999</v>
      </c>
      <c r="G1273" s="184">
        <v>4.0321999999999996</v>
      </c>
      <c r="H1273" s="184">
        <v>3.3778000000000001</v>
      </c>
      <c r="I1273" s="184">
        <v>3.7208999999999999</v>
      </c>
      <c r="J1273" s="184">
        <v>4.8044000000000002</v>
      </c>
      <c r="K1273" s="184">
        <v>3.7033999999999998</v>
      </c>
      <c r="L1273" s="184">
        <v>4.4508999999999999</v>
      </c>
      <c r="M1273" s="184">
        <v>3.7690000000000001</v>
      </c>
      <c r="N1273" s="184">
        <v>4.1120999999999999</v>
      </c>
      <c r="O1273" s="184">
        <v>7.1181999999999999</v>
      </c>
      <c r="P1273" s="184">
        <v>6.9482999999999997</v>
      </c>
      <c r="Q1273" s="184">
        <v>7.8581000000000003</v>
      </c>
      <c r="R1273" s="184">
        <v>6.2489999999999997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44413</v>
      </c>
      <c r="E1274" s="184">
        <v>3099.3184999999999</v>
      </c>
      <c r="F1274" s="184">
        <v>3.9491999999999998</v>
      </c>
      <c r="G1274" s="184">
        <v>4.3624999999999998</v>
      </c>
      <c r="H1274" s="184">
        <v>3.7081</v>
      </c>
      <c r="I1274" s="184">
        <v>4.0514000000000001</v>
      </c>
      <c r="J1274" s="184">
        <v>5.1357999999999997</v>
      </c>
      <c r="K1274" s="184">
        <v>4.0366999999999997</v>
      </c>
      <c r="L1274" s="184">
        <v>4.7885</v>
      </c>
      <c r="M1274" s="184">
        <v>4.1086</v>
      </c>
      <c r="N1274" s="184">
        <v>4.4551999999999996</v>
      </c>
      <c r="O1274" s="184">
        <v>7.4505999999999997</v>
      </c>
      <c r="P1274" s="184">
        <v>7.3327999999999998</v>
      </c>
      <c r="Q1274" s="184">
        <v>8.0792000000000002</v>
      </c>
      <c r="R1274" s="184">
        <v>6.5842999999999998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44413</v>
      </c>
      <c r="E1275" s="184">
        <v>29.569800000000001</v>
      </c>
      <c r="F1275" s="184">
        <v>2.7158000000000002</v>
      </c>
      <c r="G1275" s="184">
        <v>2.8397000000000001</v>
      </c>
      <c r="H1275" s="184">
        <v>3.6173999999999999</v>
      </c>
      <c r="I1275" s="184">
        <v>3.1690999999999998</v>
      </c>
      <c r="J1275" s="184">
        <v>4.7333999999999996</v>
      </c>
      <c r="K1275" s="184">
        <v>3.5125000000000002</v>
      </c>
      <c r="L1275" s="184">
        <v>3.6564000000000001</v>
      </c>
      <c r="M1275" s="184">
        <v>3.2627000000000002</v>
      </c>
      <c r="N1275" s="184">
        <v>3.5103</v>
      </c>
      <c r="O1275" s="184">
        <v>5.3733000000000004</v>
      </c>
      <c r="P1275" s="184">
        <v>5.9927000000000001</v>
      </c>
      <c r="Q1275" s="184">
        <v>7.5655999999999999</v>
      </c>
      <c r="R1275" s="184">
        <v>10.554</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44413</v>
      </c>
      <c r="E1276" s="184">
        <v>29.876000000000001</v>
      </c>
      <c r="F1276" s="184">
        <v>3.0545</v>
      </c>
      <c r="G1276" s="184">
        <v>3.1364999999999998</v>
      </c>
      <c r="H1276" s="184">
        <v>3.9123999999999999</v>
      </c>
      <c r="I1276" s="184">
        <v>3.4689999999999999</v>
      </c>
      <c r="J1276" s="184">
        <v>5.0343999999999998</v>
      </c>
      <c r="K1276" s="184">
        <v>3.8157000000000001</v>
      </c>
      <c r="L1276" s="184">
        <v>3.9622000000000002</v>
      </c>
      <c r="M1276" s="184">
        <v>3.5289999999999999</v>
      </c>
      <c r="N1276" s="184">
        <v>3.7378999999999998</v>
      </c>
      <c r="O1276" s="184">
        <v>5.5214999999999996</v>
      </c>
      <c r="P1276" s="184">
        <v>6.1337000000000002</v>
      </c>
      <c r="Q1276" s="184">
        <v>7.3140999999999998</v>
      </c>
      <c r="R1276" s="184">
        <v>10.730700000000001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44413</v>
      </c>
      <c r="E1277" s="184">
        <v>2669.7714999999998</v>
      </c>
      <c r="F1277" s="184">
        <v>11.824299999999999</v>
      </c>
      <c r="G1277" s="184">
        <v>6.1996000000000002</v>
      </c>
      <c r="H1277" s="184">
        <v>3.7122999999999999</v>
      </c>
      <c r="I1277" s="184">
        <v>5.1707000000000001</v>
      </c>
      <c r="J1277" s="184">
        <v>5.2877000000000001</v>
      </c>
      <c r="K1277" s="184">
        <v>4.1905999999999999</v>
      </c>
      <c r="L1277" s="184">
        <v>4.3912000000000004</v>
      </c>
      <c r="M1277" s="184">
        <v>3.7557999999999998</v>
      </c>
      <c r="N1277" s="184">
        <v>4.5053999999999998</v>
      </c>
      <c r="O1277" s="184">
        <v>7.1341999999999999</v>
      </c>
      <c r="P1277" s="184">
        <v>7.2557999999999998</v>
      </c>
      <c r="Q1277" s="184">
        <v>7.5890000000000004</v>
      </c>
      <c r="R1277" s="184">
        <v>6.7545000000000002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44413</v>
      </c>
      <c r="E1278" s="184">
        <v>2825.4144000000001</v>
      </c>
      <c r="F1278" s="184">
        <v>12.593400000000001</v>
      </c>
      <c r="G1278" s="184">
        <v>6.9687999999999999</v>
      </c>
      <c r="H1278" s="184">
        <v>4.4781000000000004</v>
      </c>
      <c r="I1278" s="184">
        <v>5.9271000000000003</v>
      </c>
      <c r="J1278" s="184">
        <v>6.0593000000000004</v>
      </c>
      <c r="K1278" s="184">
        <v>4.9820000000000002</v>
      </c>
      <c r="L1278" s="184">
        <v>5.1909000000000001</v>
      </c>
      <c r="M1278" s="184">
        <v>4.5593000000000004</v>
      </c>
      <c r="N1278" s="184">
        <v>5.3173000000000004</v>
      </c>
      <c r="O1278" s="184">
        <v>7.9467999999999996</v>
      </c>
      <c r="P1278" s="184">
        <v>8.0643999999999991</v>
      </c>
      <c r="Q1278" s="184">
        <v>8.5541999999999998</v>
      </c>
      <c r="R1278" s="184">
        <v>7.5701999999999998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44413</v>
      </c>
      <c r="E1279" s="184">
        <v>23.252300000000002</v>
      </c>
      <c r="F1279" s="184">
        <v>2.9826999999999999</v>
      </c>
      <c r="G1279" s="184">
        <v>3.6638000000000002</v>
      </c>
      <c r="H1279" s="184">
        <v>4.2416999999999998</v>
      </c>
      <c r="I1279" s="184">
        <v>4.3239000000000001</v>
      </c>
      <c r="J1279" s="184">
        <v>5.4737999999999998</v>
      </c>
      <c r="K1279" s="184">
        <v>4.2457000000000003</v>
      </c>
      <c r="L1279" s="184">
        <v>4.9409999999999998</v>
      </c>
      <c r="M1279" s="184">
        <v>4.4150999999999998</v>
      </c>
      <c r="N1279" s="184">
        <v>4.9561000000000002</v>
      </c>
      <c r="O1279" s="184">
        <v>6.2915000000000001</v>
      </c>
      <c r="P1279" s="184">
        <v>7.0834999999999999</v>
      </c>
      <c r="Q1279" s="184">
        <v>8.0320999999999998</v>
      </c>
      <c r="R1279" s="184">
        <v>6.3699000000000003</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44413</v>
      </c>
      <c r="E1280" s="184">
        <v>22.481300000000001</v>
      </c>
      <c r="F1280" s="184">
        <v>2.2730999999999999</v>
      </c>
      <c r="G1280" s="184">
        <v>2.9773000000000001</v>
      </c>
      <c r="H1280" s="184">
        <v>3.5975000000000001</v>
      </c>
      <c r="I1280" s="184">
        <v>3.6814</v>
      </c>
      <c r="J1280" s="184">
        <v>4.8223000000000003</v>
      </c>
      <c r="K1280" s="184">
        <v>3.5899000000000001</v>
      </c>
      <c r="L1280" s="184">
        <v>4.2759999999999998</v>
      </c>
      <c r="M1280" s="184">
        <v>3.7446999999999999</v>
      </c>
      <c r="N1280" s="184">
        <v>4.2760999999999996</v>
      </c>
      <c r="O1280" s="184">
        <v>5.7110000000000003</v>
      </c>
      <c r="P1280" s="184">
        <v>6.5644999999999998</v>
      </c>
      <c r="Q1280" s="184">
        <v>7.8827999999999996</v>
      </c>
      <c r="R1280" s="184">
        <v>5.7531999999999996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44413</v>
      </c>
      <c r="E1281" s="184">
        <v>31.764700000000001</v>
      </c>
      <c r="F1281" s="184">
        <v>4.7118000000000002</v>
      </c>
      <c r="G1281" s="184">
        <v>3.6015000000000001</v>
      </c>
      <c r="H1281" s="184">
        <v>3.3344</v>
      </c>
      <c r="I1281" s="184">
        <v>3.7151999999999998</v>
      </c>
      <c r="J1281" s="184">
        <v>4.4836</v>
      </c>
      <c r="K1281" s="184">
        <v>3.4430999999999998</v>
      </c>
      <c r="L1281" s="184">
        <v>3.7684000000000002</v>
      </c>
      <c r="M1281" s="184">
        <v>4.2005999999999997</v>
      </c>
      <c r="N1281" s="184">
        <v>4.2271999999999998</v>
      </c>
      <c r="O1281" s="184">
        <v>5.3582999999999998</v>
      </c>
      <c r="P1281" s="184">
        <v>5.9852999999999996</v>
      </c>
      <c r="Q1281" s="184">
        <v>6.5625</v>
      </c>
      <c r="R1281" s="184">
        <v>6.1833</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44413</v>
      </c>
      <c r="E1282" s="184">
        <v>33.616999999999997</v>
      </c>
      <c r="F1282" s="184">
        <v>5.2123999999999997</v>
      </c>
      <c r="G1282" s="184">
        <v>4.1273</v>
      </c>
      <c r="H1282" s="184">
        <v>3.8651</v>
      </c>
      <c r="I1282" s="184">
        <v>4.2491000000000003</v>
      </c>
      <c r="J1282" s="184">
        <v>5.0228000000000002</v>
      </c>
      <c r="K1282" s="184">
        <v>3.9862000000000002</v>
      </c>
      <c r="L1282" s="184">
        <v>4.319</v>
      </c>
      <c r="M1282" s="184">
        <v>4.7569999999999997</v>
      </c>
      <c r="N1282" s="184">
        <v>4.7915000000000001</v>
      </c>
      <c r="O1282" s="184">
        <v>5.9061000000000003</v>
      </c>
      <c r="P1282" s="184">
        <v>6.5930999999999997</v>
      </c>
      <c r="Q1282" s="184">
        <v>7.6162999999999998</v>
      </c>
      <c r="R1282" s="184">
        <v>6.7443999999999997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44413</v>
      </c>
      <c r="E1283" s="184">
        <v>1365.3969</v>
      </c>
      <c r="F1283" s="184">
        <v>6.6040000000000001</v>
      </c>
      <c r="G1283" s="184">
        <v>5.0964</v>
      </c>
      <c r="H1283" s="184">
        <v>4.6923000000000004</v>
      </c>
      <c r="I1283" s="184">
        <v>4.7355999999999998</v>
      </c>
      <c r="J1283" s="184">
        <v>5.2031000000000001</v>
      </c>
      <c r="K1283" s="184">
        <v>4.3742000000000001</v>
      </c>
      <c r="L1283" s="184">
        <v>4.7811000000000003</v>
      </c>
      <c r="M1283" s="184">
        <v>4.2167000000000003</v>
      </c>
      <c r="N1283" s="184">
        <v>4.6292999999999997</v>
      </c>
      <c r="O1283" s="184">
        <v>7.2237</v>
      </c>
      <c r="P1283" s="184"/>
      <c r="Q1283" s="184">
        <v>7.2138999999999998</v>
      </c>
      <c r="R1283" s="184">
        <v>6.4253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44413</v>
      </c>
      <c r="E1284" s="184">
        <v>1312.7655</v>
      </c>
      <c r="F1284" s="184">
        <v>5.8064</v>
      </c>
      <c r="G1284" s="184">
        <v>4.2972000000000001</v>
      </c>
      <c r="H1284" s="184">
        <v>3.8915000000000002</v>
      </c>
      <c r="I1284" s="184">
        <v>3.9342000000000001</v>
      </c>
      <c r="J1284" s="184">
        <v>4.3998999999999997</v>
      </c>
      <c r="K1284" s="184">
        <v>3.5630999999999999</v>
      </c>
      <c r="L1284" s="184">
        <v>3.9519000000000002</v>
      </c>
      <c r="M1284" s="184">
        <v>3.3791000000000002</v>
      </c>
      <c r="N1284" s="184">
        <v>3.7793000000000001</v>
      </c>
      <c r="O1284" s="184">
        <v>6.3433999999999999</v>
      </c>
      <c r="P1284" s="184"/>
      <c r="Q1284" s="184">
        <v>6.2754000000000003</v>
      </c>
      <c r="R1284" s="184">
        <v>5.5616000000000003</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44413</v>
      </c>
      <c r="E1285" s="184">
        <v>1919.5958000000001</v>
      </c>
      <c r="F1285" s="184">
        <v>4.9653</v>
      </c>
      <c r="G1285" s="184">
        <v>3.8573</v>
      </c>
      <c r="H1285" s="184">
        <v>3.9323999999999999</v>
      </c>
      <c r="I1285" s="184">
        <v>4.1719999999999997</v>
      </c>
      <c r="J1285" s="184">
        <v>5.4048999999999996</v>
      </c>
      <c r="K1285" s="184">
        <v>4.0448000000000004</v>
      </c>
      <c r="L1285" s="184">
        <v>4.5976999999999997</v>
      </c>
      <c r="M1285" s="184">
        <v>4.0555000000000003</v>
      </c>
      <c r="N1285" s="184">
        <v>4.4577</v>
      </c>
      <c r="O1285" s="184">
        <v>6.4036</v>
      </c>
      <c r="P1285" s="184">
        <v>6.5964</v>
      </c>
      <c r="Q1285" s="184">
        <v>7.3323999999999998</v>
      </c>
      <c r="R1285" s="184">
        <v>5.9774000000000003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44413</v>
      </c>
      <c r="E1286" s="184">
        <v>1806.1824999999999</v>
      </c>
      <c r="F1286" s="184">
        <v>4.3211000000000004</v>
      </c>
      <c r="G1286" s="184">
        <v>3.2126000000000001</v>
      </c>
      <c r="H1286" s="184">
        <v>3.2862</v>
      </c>
      <c r="I1286" s="184">
        <v>3.5255000000000001</v>
      </c>
      <c r="J1286" s="184">
        <v>4.7575000000000003</v>
      </c>
      <c r="K1286" s="184">
        <v>3.3938000000000001</v>
      </c>
      <c r="L1286" s="184">
        <v>3.9304000000000001</v>
      </c>
      <c r="M1286" s="184">
        <v>3.3923999999999999</v>
      </c>
      <c r="N1286" s="184">
        <v>3.7928000000000002</v>
      </c>
      <c r="O1286" s="184">
        <v>5.7213000000000003</v>
      </c>
      <c r="P1286" s="184">
        <v>5.8886000000000003</v>
      </c>
      <c r="Q1286" s="184">
        <v>4.5014000000000003</v>
      </c>
      <c r="R1286" s="184">
        <v>5.3209999999999997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44413</v>
      </c>
      <c r="E1287" s="184">
        <v>2974.6777999999999</v>
      </c>
      <c r="F1287" s="184">
        <v>6.1532999999999998</v>
      </c>
      <c r="G1287" s="184">
        <v>5.0804</v>
      </c>
      <c r="H1287" s="184">
        <v>4.2859999999999996</v>
      </c>
      <c r="I1287" s="184">
        <v>4.5419999999999998</v>
      </c>
      <c r="J1287" s="184">
        <v>5.7008000000000001</v>
      </c>
      <c r="K1287" s="184">
        <v>4.7511999999999999</v>
      </c>
      <c r="L1287" s="184">
        <v>5.2728999999999999</v>
      </c>
      <c r="M1287" s="184">
        <v>4.6140999999999996</v>
      </c>
      <c r="N1287" s="184">
        <v>5.1086</v>
      </c>
      <c r="O1287" s="184">
        <v>6.7179000000000002</v>
      </c>
      <c r="P1287" s="184">
        <v>6.8240999999999996</v>
      </c>
      <c r="Q1287" s="184">
        <v>7.8704999999999998</v>
      </c>
      <c r="R1287" s="184">
        <v>6.7310999999999996</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44413</v>
      </c>
      <c r="E1288" s="184">
        <v>3080.2561000000001</v>
      </c>
      <c r="F1288" s="184">
        <v>6.8433000000000002</v>
      </c>
      <c r="G1288" s="184">
        <v>5.77</v>
      </c>
      <c r="H1288" s="184">
        <v>4.9764999999999997</v>
      </c>
      <c r="I1288" s="184">
        <v>5.2331000000000003</v>
      </c>
      <c r="J1288" s="184">
        <v>6.3940000000000001</v>
      </c>
      <c r="K1288" s="184">
        <v>5.45</v>
      </c>
      <c r="L1288" s="184">
        <v>5.9823000000000004</v>
      </c>
      <c r="M1288" s="184">
        <v>5.3297999999999996</v>
      </c>
      <c r="N1288" s="184">
        <v>5.8364000000000003</v>
      </c>
      <c r="O1288" s="184">
        <v>7.2709000000000001</v>
      </c>
      <c r="P1288" s="184">
        <v>7.2934000000000001</v>
      </c>
      <c r="Q1288" s="184">
        <v>8.1513000000000009</v>
      </c>
      <c r="R1288" s="184">
        <v>7.3956999999999997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44413</v>
      </c>
      <c r="E1289" s="184">
        <v>23.6401</v>
      </c>
      <c r="F1289" s="184">
        <v>4.1692</v>
      </c>
      <c r="G1289" s="184">
        <v>3.1917</v>
      </c>
      <c r="H1289" s="184">
        <v>3.7082000000000002</v>
      </c>
      <c r="I1289" s="184">
        <v>3.5891999999999999</v>
      </c>
      <c r="J1289" s="184">
        <v>4.1936</v>
      </c>
      <c r="K1289" s="184">
        <v>3.5474000000000001</v>
      </c>
      <c r="L1289" s="184">
        <v>3.9769999999999999</v>
      </c>
      <c r="M1289" s="184">
        <v>3.7818999999999998</v>
      </c>
      <c r="N1289" s="184">
        <v>4.2153</v>
      </c>
      <c r="O1289" s="184">
        <v>-0.82430000000000003</v>
      </c>
      <c r="P1289" s="184">
        <v>2.3306</v>
      </c>
      <c r="Q1289" s="184">
        <v>6.2774000000000001</v>
      </c>
      <c r="R1289" s="184">
        <v>3.9474</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44413</v>
      </c>
      <c r="E1290" s="184">
        <v>24.924099999999999</v>
      </c>
      <c r="F1290" s="184">
        <v>4.6867999999999999</v>
      </c>
      <c r="G1290" s="184">
        <v>3.8576000000000001</v>
      </c>
      <c r="H1290" s="184">
        <v>4.3970000000000002</v>
      </c>
      <c r="I1290" s="184">
        <v>4.2747999999999999</v>
      </c>
      <c r="J1290" s="184">
        <v>4.8811999999999998</v>
      </c>
      <c r="K1290" s="184">
        <v>4.2408000000000001</v>
      </c>
      <c r="L1290" s="184">
        <v>4.6764999999999999</v>
      </c>
      <c r="M1290" s="184">
        <v>4.4875999999999996</v>
      </c>
      <c r="N1290" s="184">
        <v>4.9356</v>
      </c>
      <c r="O1290" s="184">
        <v>-0.1134</v>
      </c>
      <c r="P1290" s="184">
        <v>3.0104000000000002</v>
      </c>
      <c r="Q1290" s="184">
        <v>5.8293999999999997</v>
      </c>
      <c r="R1290" s="184">
        <v>4.6966999999999999</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44413</v>
      </c>
      <c r="E1291" s="184">
        <v>2768.7926000000002</v>
      </c>
      <c r="F1291" s="184">
        <v>4.3151999999999999</v>
      </c>
      <c r="G1291" s="184">
        <v>3.8439999999999999</v>
      </c>
      <c r="H1291" s="184">
        <v>3.6286999999999998</v>
      </c>
      <c r="I1291" s="184">
        <v>4.1108000000000002</v>
      </c>
      <c r="J1291" s="184">
        <v>4.7733999999999996</v>
      </c>
      <c r="K1291" s="184">
        <v>3.6446999999999998</v>
      </c>
      <c r="L1291" s="184">
        <v>4.1437999999999997</v>
      </c>
      <c r="M1291" s="184">
        <v>3.5905</v>
      </c>
      <c r="N1291" s="184">
        <v>3.7111000000000001</v>
      </c>
      <c r="O1291" s="184">
        <v>-0.70820000000000005</v>
      </c>
      <c r="P1291" s="184">
        <v>2.4121999999999999</v>
      </c>
      <c r="Q1291" s="184">
        <v>6.2108999999999996</v>
      </c>
      <c r="R1291" s="184">
        <v>4.8978000000000002</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44413</v>
      </c>
      <c r="E1292" s="184">
        <v>2889.2121999999999</v>
      </c>
      <c r="F1292" s="184">
        <v>4.6660000000000004</v>
      </c>
      <c r="G1292" s="184">
        <v>4.1965000000000003</v>
      </c>
      <c r="H1292" s="184">
        <v>3.9801000000000002</v>
      </c>
      <c r="I1292" s="184">
        <v>4.4473000000000003</v>
      </c>
      <c r="J1292" s="184">
        <v>5.0964</v>
      </c>
      <c r="K1292" s="184">
        <v>3.964</v>
      </c>
      <c r="L1292" s="184">
        <v>4.4897</v>
      </c>
      <c r="M1292" s="184">
        <v>3.9367999999999999</v>
      </c>
      <c r="N1292" s="184">
        <v>4.0556000000000001</v>
      </c>
      <c r="O1292" s="184">
        <v>-0.42920000000000003</v>
      </c>
      <c r="P1292" s="184">
        <v>2.7507999999999999</v>
      </c>
      <c r="Q1292" s="184">
        <v>5.4913999999999996</v>
      </c>
      <c r="R1292" s="184">
        <v>5.1497000000000002</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44413</v>
      </c>
      <c r="E1293" s="184">
        <v>2787.663</v>
      </c>
      <c r="F1293" s="184">
        <v>4.6814999999999998</v>
      </c>
      <c r="G1293" s="184">
        <v>4.4237000000000002</v>
      </c>
      <c r="H1293" s="184">
        <v>3.6263999999999998</v>
      </c>
      <c r="I1293" s="184">
        <v>4.5171999999999999</v>
      </c>
      <c r="J1293" s="184">
        <v>4.7298999999999998</v>
      </c>
      <c r="K1293" s="184">
        <v>3.7694000000000001</v>
      </c>
      <c r="L1293" s="184">
        <v>3.7677</v>
      </c>
      <c r="M1293" s="184">
        <v>3.4514999999999998</v>
      </c>
      <c r="N1293" s="184">
        <v>3.7433000000000001</v>
      </c>
      <c r="O1293" s="184">
        <v>6.7138999999999998</v>
      </c>
      <c r="P1293" s="184">
        <v>6.8217999999999996</v>
      </c>
      <c r="Q1293" s="184">
        <v>7.5761000000000003</v>
      </c>
      <c r="R1293" s="184">
        <v>5.8198999999999996</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44413</v>
      </c>
      <c r="E1294" s="184">
        <v>2839.0261999999998</v>
      </c>
      <c r="F1294" s="184">
        <v>5.2321</v>
      </c>
      <c r="G1294" s="184">
        <v>4.9732000000000003</v>
      </c>
      <c r="H1294" s="184">
        <v>4.1741999999999999</v>
      </c>
      <c r="I1294" s="184">
        <v>5.0612000000000004</v>
      </c>
      <c r="J1294" s="184">
        <v>5.2759</v>
      </c>
      <c r="K1294" s="184">
        <v>4.3136999999999999</v>
      </c>
      <c r="L1294" s="184">
        <v>4.3028000000000004</v>
      </c>
      <c r="M1294" s="184">
        <v>3.9903</v>
      </c>
      <c r="N1294" s="184">
        <v>4.3281000000000001</v>
      </c>
      <c r="O1294" s="184">
        <v>7.1901999999999999</v>
      </c>
      <c r="P1294" s="184">
        <v>7.149</v>
      </c>
      <c r="Q1294" s="184">
        <v>7.9119000000000002</v>
      </c>
      <c r="R1294" s="184">
        <v>6.4253</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44413</v>
      </c>
      <c r="E1295" s="184">
        <v>27.5032</v>
      </c>
      <c r="F1295" s="184">
        <v>5.3091999999999997</v>
      </c>
      <c r="G1295" s="184">
        <v>5.2222</v>
      </c>
      <c r="H1295" s="184">
        <v>4.2313000000000001</v>
      </c>
      <c r="I1295" s="184">
        <v>4.4249000000000001</v>
      </c>
      <c r="J1295" s="184">
        <v>4.7755000000000001</v>
      </c>
      <c r="K1295" s="184">
        <v>3.9055</v>
      </c>
      <c r="L1295" s="184">
        <v>4.2984</v>
      </c>
      <c r="M1295" s="184">
        <v>3.8834</v>
      </c>
      <c r="N1295" s="184">
        <v>4.0427999999999997</v>
      </c>
      <c r="O1295" s="184">
        <v>3.3245</v>
      </c>
      <c r="P1295" s="184">
        <v>4.9360999999999997</v>
      </c>
      <c r="Q1295" s="184">
        <v>6.7821999999999996</v>
      </c>
      <c r="R1295" s="184">
        <v>3.6861000000000002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44413</v>
      </c>
      <c r="E1296" s="184">
        <v>26.2803</v>
      </c>
      <c r="F1296" s="184">
        <v>4.7228000000000003</v>
      </c>
      <c r="G1296" s="184">
        <v>4.5387000000000004</v>
      </c>
      <c r="H1296" s="184">
        <v>3.5539999999999998</v>
      </c>
      <c r="I1296" s="184">
        <v>3.7454000000000001</v>
      </c>
      <c r="J1296" s="184">
        <v>4.0911999999999997</v>
      </c>
      <c r="K1296" s="184">
        <v>3.2157</v>
      </c>
      <c r="L1296" s="184">
        <v>3.5362</v>
      </c>
      <c r="M1296" s="184">
        <v>3.1791999999999998</v>
      </c>
      <c r="N1296" s="184">
        <v>3.3799000000000001</v>
      </c>
      <c r="O1296" s="184">
        <v>2.7593999999999999</v>
      </c>
      <c r="P1296" s="184">
        <v>4.3144</v>
      </c>
      <c r="Q1296" s="184">
        <v>6.9924999999999997</v>
      </c>
      <c r="R1296" s="184">
        <v>3.1233</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44413</v>
      </c>
      <c r="E1297" s="184">
        <v>3122.2258000000002</v>
      </c>
      <c r="F1297" s="184">
        <v>3.6968999999999999</v>
      </c>
      <c r="G1297" s="184">
        <v>4.3009000000000004</v>
      </c>
      <c r="H1297" s="184">
        <v>3.7753999999999999</v>
      </c>
      <c r="I1297" s="184">
        <v>4.5677000000000003</v>
      </c>
      <c r="J1297" s="184">
        <v>5.3323</v>
      </c>
      <c r="K1297" s="184">
        <v>4.0243000000000002</v>
      </c>
      <c r="L1297" s="184">
        <v>4.5701000000000001</v>
      </c>
      <c r="M1297" s="184">
        <v>3.9095</v>
      </c>
      <c r="N1297" s="184">
        <v>4.4265999999999996</v>
      </c>
      <c r="O1297" s="184">
        <v>4.9980000000000002</v>
      </c>
      <c r="P1297" s="184">
        <v>5.867</v>
      </c>
      <c r="Q1297" s="184">
        <v>7.4119999999999999</v>
      </c>
      <c r="R1297" s="184">
        <v>6.3197000000000001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44413</v>
      </c>
      <c r="E1298" s="184">
        <v>31.121300000000002</v>
      </c>
      <c r="F1298" s="184">
        <v>0</v>
      </c>
      <c r="G1298" s="184">
        <v>0</v>
      </c>
      <c r="H1298" s="184">
        <v>0</v>
      </c>
      <c r="I1298" s="184">
        <v>0</v>
      </c>
      <c r="J1298" s="184">
        <v>0</v>
      </c>
      <c r="K1298" s="184">
        <v>-3.8E-3</v>
      </c>
      <c r="L1298" s="184">
        <v>-1.9E-3</v>
      </c>
      <c r="M1298" s="184">
        <v>-1.2999999999999999E-3</v>
      </c>
      <c r="N1298" s="184">
        <v>-0.1633</v>
      </c>
      <c r="O1298" s="184"/>
      <c r="P1298" s="184"/>
      <c r="Q1298" s="184">
        <v>-16.828099999999999</v>
      </c>
      <c r="R1298" s="184">
        <v>-18.3215</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44413</v>
      </c>
      <c r="E1299" s="184">
        <v>3169.4672999999998</v>
      </c>
      <c r="F1299" s="184">
        <v>3.9689000000000001</v>
      </c>
      <c r="G1299" s="184">
        <v>4.5487000000000002</v>
      </c>
      <c r="H1299" s="184">
        <v>4.0251999999999999</v>
      </c>
      <c r="I1299" s="184">
        <v>4.9054000000000002</v>
      </c>
      <c r="J1299" s="184">
        <v>5.6079999999999997</v>
      </c>
      <c r="K1299" s="184">
        <v>4.2533000000000003</v>
      </c>
      <c r="L1299" s="184">
        <v>4.7961</v>
      </c>
      <c r="M1299" s="184">
        <v>4.1303000000000001</v>
      </c>
      <c r="N1299" s="184">
        <v>4.6386000000000003</v>
      </c>
      <c r="O1299" s="184">
        <v>5.1936</v>
      </c>
      <c r="P1299" s="184">
        <v>6.0721999999999996</v>
      </c>
      <c r="Q1299" s="184">
        <v>7.3615000000000004</v>
      </c>
      <c r="R1299" s="184">
        <v>6.5138999999999996</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44413</v>
      </c>
      <c r="E1300" s="184">
        <v>31.465800000000002</v>
      </c>
      <c r="F1300" s="184">
        <v>0</v>
      </c>
      <c r="G1300" s="184">
        <v>0</v>
      </c>
      <c r="H1300" s="184">
        <v>0</v>
      </c>
      <c r="I1300" s="184">
        <v>0</v>
      </c>
      <c r="J1300" s="184">
        <v>0</v>
      </c>
      <c r="K1300" s="184">
        <v>-1.5100000000000001E-2</v>
      </c>
      <c r="L1300" s="184">
        <v>-7.7000000000000002E-3</v>
      </c>
      <c r="M1300" s="184">
        <v>-5.1000000000000004E-3</v>
      </c>
      <c r="N1300" s="184">
        <v>-0.1663</v>
      </c>
      <c r="O1300" s="184"/>
      <c r="P1300" s="184"/>
      <c r="Q1300" s="184">
        <v>-16.8306</v>
      </c>
      <c r="R1300" s="184">
        <v>-18.324200000000001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44413</v>
      </c>
      <c r="E1301" s="184">
        <v>2688.1421</v>
      </c>
      <c r="F1301" s="184">
        <v>9.9377999999999993</v>
      </c>
      <c r="G1301" s="184">
        <v>5.5646000000000004</v>
      </c>
      <c r="H1301" s="184">
        <v>5.1227999999999998</v>
      </c>
      <c r="I1301" s="184">
        <v>5.7766999999999999</v>
      </c>
      <c r="J1301" s="184">
        <v>5.4988999999999999</v>
      </c>
      <c r="K1301" s="184">
        <v>4.49</v>
      </c>
      <c r="L1301" s="184">
        <v>4.7744999999999997</v>
      </c>
      <c r="M1301" s="184">
        <v>4.1165000000000003</v>
      </c>
      <c r="N1301" s="184">
        <v>4.4093</v>
      </c>
      <c r="O1301" s="184">
        <v>2.8597999999999999</v>
      </c>
      <c r="P1301" s="184">
        <v>4.6703999999999999</v>
      </c>
      <c r="Q1301" s="184">
        <v>6.6052999999999997</v>
      </c>
      <c r="R1301" s="184">
        <v>6.4340000000000002</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44413</v>
      </c>
      <c r="E1302" s="184">
        <v>2657.2</v>
      </c>
      <c r="F1302" s="184">
        <v>7.3792</v>
      </c>
      <c r="G1302" s="184">
        <v>4.6249000000000002</v>
      </c>
      <c r="H1302" s="184">
        <v>4.6454000000000004</v>
      </c>
      <c r="I1302" s="184">
        <v>5.4725999999999999</v>
      </c>
      <c r="J1302" s="184">
        <v>5.3117000000000001</v>
      </c>
      <c r="K1302" s="184">
        <v>4.3661000000000003</v>
      </c>
      <c r="L1302" s="184">
        <v>4.6692999999999998</v>
      </c>
      <c r="M1302" s="184">
        <v>4.0209000000000001</v>
      </c>
      <c r="N1302" s="184">
        <v>4.3183999999999996</v>
      </c>
      <c r="O1302" s="184">
        <v>2.7437999999999998</v>
      </c>
      <c r="P1302" s="184">
        <v>4.5374999999999996</v>
      </c>
      <c r="Q1302" s="184">
        <v>7.0750999999999999</v>
      </c>
      <c r="R1302" s="184">
        <v>6.3349000000000002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5.8586333333333354</v>
      </c>
      <c r="G1303" s="186">
        <v>5.1591166666666659</v>
      </c>
      <c r="H1303" s="186">
        <v>4.4459444444444447</v>
      </c>
      <c r="I1303" s="186">
        <v>4.7306722222222231</v>
      </c>
      <c r="J1303" s="186">
        <v>4.4041407407407407</v>
      </c>
      <c r="K1303" s="186">
        <v>3.8939870370370375</v>
      </c>
      <c r="L1303" s="186">
        <v>4.6496037037037024</v>
      </c>
      <c r="M1303" s="186">
        <v>4.5845740740740748</v>
      </c>
      <c r="N1303" s="186">
        <v>4.9458537037037038</v>
      </c>
      <c r="O1303" s="186">
        <v>4.9658384615384623</v>
      </c>
      <c r="P1303" s="186">
        <v>5.8168479999999985</v>
      </c>
      <c r="Q1303" s="186">
        <v>6.2541444444444441</v>
      </c>
      <c r="R1303" s="186">
        <v>4.6675111111111098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4.9821499999999999</v>
      </c>
      <c r="G1304" s="186">
        <v>4.4812000000000003</v>
      </c>
      <c r="H1304" s="186">
        <v>3.9223999999999997</v>
      </c>
      <c r="I1304" s="186">
        <v>4.1948499999999997</v>
      </c>
      <c r="J1304" s="186">
        <v>5.0007000000000001</v>
      </c>
      <c r="K1304" s="186">
        <v>3.9597499999999997</v>
      </c>
      <c r="L1304" s="186">
        <v>4.5838999999999999</v>
      </c>
      <c r="M1304" s="186">
        <v>4.0175999999999998</v>
      </c>
      <c r="N1304" s="186">
        <v>4.4179499999999994</v>
      </c>
      <c r="O1304" s="186">
        <v>6.3734999999999999</v>
      </c>
      <c r="P1304" s="186">
        <v>6.63605</v>
      </c>
      <c r="Q1304" s="186">
        <v>7.4402499999999998</v>
      </c>
      <c r="R1304" s="186">
        <v>6.2550499999999998</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44413</v>
      </c>
      <c r="E1307" s="184">
        <v>26.178599999999999</v>
      </c>
      <c r="F1307" s="184">
        <v>13.110799999999999</v>
      </c>
      <c r="G1307" s="184">
        <v>10.465999999999999</v>
      </c>
      <c r="H1307" s="184">
        <v>8.2591999999999999</v>
      </c>
      <c r="I1307" s="184">
        <v>6.4093999999999998</v>
      </c>
      <c r="J1307" s="184">
        <v>9.4573999999999998</v>
      </c>
      <c r="K1307" s="184">
        <v>7.0270000000000001</v>
      </c>
      <c r="L1307" s="184">
        <v>10.697800000000001</v>
      </c>
      <c r="M1307" s="184">
        <v>12.521599999999999</v>
      </c>
      <c r="N1307" s="184">
        <v>10.1214</v>
      </c>
      <c r="O1307" s="184">
        <v>4.1410999999999998</v>
      </c>
      <c r="P1307" s="184">
        <v>5.7584</v>
      </c>
      <c r="Q1307" s="184">
        <v>8.0482999999999993</v>
      </c>
      <c r="R1307" s="184">
        <v>3.6385999999999998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44413</v>
      </c>
      <c r="E1308" s="184">
        <v>24.754300000000001</v>
      </c>
      <c r="F1308" s="184">
        <v>12.5375</v>
      </c>
      <c r="G1308" s="184">
        <v>9.8378999999999994</v>
      </c>
      <c r="H1308" s="184">
        <v>7.6153000000000004</v>
      </c>
      <c r="I1308" s="184">
        <v>5.7632000000000003</v>
      </c>
      <c r="J1308" s="184">
        <v>8.8077000000000005</v>
      </c>
      <c r="K1308" s="184">
        <v>6.4448999999999996</v>
      </c>
      <c r="L1308" s="184">
        <v>10.208</v>
      </c>
      <c r="M1308" s="184">
        <v>11.982100000000001</v>
      </c>
      <c r="N1308" s="184">
        <v>9.4871999999999996</v>
      </c>
      <c r="O1308" s="184">
        <v>3.4474</v>
      </c>
      <c r="P1308" s="184">
        <v>5.0071000000000003</v>
      </c>
      <c r="Q1308" s="184">
        <v>7.601</v>
      </c>
      <c r="R1308" s="184">
        <v>2.9603999999999999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44413</v>
      </c>
      <c r="E1309" s="184">
        <v>1.3931</v>
      </c>
      <c r="F1309" s="184">
        <v>0</v>
      </c>
      <c r="G1309" s="184">
        <v>0</v>
      </c>
      <c r="H1309" s="184">
        <v>0</v>
      </c>
      <c r="I1309" s="184">
        <v>0</v>
      </c>
      <c r="J1309" s="184">
        <v>0</v>
      </c>
      <c r="K1309" s="184">
        <v>0</v>
      </c>
      <c r="L1309" s="184">
        <v>0</v>
      </c>
      <c r="M1309" s="184">
        <v>0</v>
      </c>
      <c r="N1309" s="184">
        <v>0</v>
      </c>
      <c r="O1309" s="184"/>
      <c r="P1309" s="184"/>
      <c r="Q1309" s="184">
        <v>-14.8992</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44413</v>
      </c>
      <c r="E1310" s="184">
        <v>1.3322000000000001</v>
      </c>
      <c r="F1310" s="184">
        <v>0</v>
      </c>
      <c r="G1310" s="184">
        <v>0</v>
      </c>
      <c r="H1310" s="184">
        <v>0</v>
      </c>
      <c r="I1310" s="184">
        <v>0</v>
      </c>
      <c r="J1310" s="184">
        <v>0</v>
      </c>
      <c r="K1310" s="184">
        <v>0</v>
      </c>
      <c r="L1310" s="184">
        <v>0</v>
      </c>
      <c r="M1310" s="184">
        <v>0</v>
      </c>
      <c r="N1310" s="184">
        <v>0</v>
      </c>
      <c r="O1310" s="184"/>
      <c r="P1310" s="184"/>
      <c r="Q1310" s="184">
        <v>-14.901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44413</v>
      </c>
      <c r="E1311" s="184">
        <v>23.1675</v>
      </c>
      <c r="F1311" s="184">
        <v>10.5588</v>
      </c>
      <c r="G1311" s="184">
        <v>11.6698</v>
      </c>
      <c r="H1311" s="184">
        <v>9.6508000000000003</v>
      </c>
      <c r="I1311" s="184">
        <v>7.7767999999999997</v>
      </c>
      <c r="J1311" s="184">
        <v>9.0853999999999999</v>
      </c>
      <c r="K1311" s="184">
        <v>6.4992000000000001</v>
      </c>
      <c r="L1311" s="184">
        <v>7.4809000000000001</v>
      </c>
      <c r="M1311" s="184">
        <v>6.6212999999999997</v>
      </c>
      <c r="N1311" s="184">
        <v>7.6201999999999996</v>
      </c>
      <c r="O1311" s="184">
        <v>8.6995000000000005</v>
      </c>
      <c r="P1311" s="184">
        <v>8.5632000000000001</v>
      </c>
      <c r="Q1311" s="184">
        <v>9.2321000000000009</v>
      </c>
      <c r="R1311" s="184">
        <v>9.2479999999999993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44413</v>
      </c>
      <c r="E1312" s="184">
        <v>21.645600000000002</v>
      </c>
      <c r="F1312" s="184">
        <v>9.9515999999999991</v>
      </c>
      <c r="G1312" s="184">
        <v>10.970499999999999</v>
      </c>
      <c r="H1312" s="184">
        <v>8.9525000000000006</v>
      </c>
      <c r="I1312" s="184">
        <v>7.0651999999999999</v>
      </c>
      <c r="J1312" s="184">
        <v>8.3706999999999994</v>
      </c>
      <c r="K1312" s="184">
        <v>5.7796000000000003</v>
      </c>
      <c r="L1312" s="184">
        <v>6.7473000000000001</v>
      </c>
      <c r="M1312" s="184">
        <v>5.8789999999999996</v>
      </c>
      <c r="N1312" s="184">
        <v>6.8590999999999998</v>
      </c>
      <c r="O1312" s="184">
        <v>7.9650999999999996</v>
      </c>
      <c r="P1312" s="184">
        <v>7.8415999999999997</v>
      </c>
      <c r="Q1312" s="184">
        <v>8.5984999999999996</v>
      </c>
      <c r="R1312" s="184">
        <v>8.4913000000000007</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44413</v>
      </c>
      <c r="E1313" s="184">
        <v>15.0928</v>
      </c>
      <c r="F1313" s="184">
        <v>-9.9125999999999994</v>
      </c>
      <c r="G1313" s="184">
        <v>8.4702000000000002</v>
      </c>
      <c r="H1313" s="184">
        <v>6.6417000000000002</v>
      </c>
      <c r="I1313" s="184">
        <v>3.2688999999999999</v>
      </c>
      <c r="J1313" s="184">
        <v>7.4739000000000004</v>
      </c>
      <c r="K1313" s="184">
        <v>2.4758</v>
      </c>
      <c r="L1313" s="184">
        <v>3.9422999999999999</v>
      </c>
      <c r="M1313" s="184">
        <v>2.3656000000000001</v>
      </c>
      <c r="N1313" s="184">
        <v>2.8106</v>
      </c>
      <c r="O1313" s="184">
        <v>2.6838000000000002</v>
      </c>
      <c r="P1313" s="184">
        <v>3.8721999999999999</v>
      </c>
      <c r="Q1313" s="184">
        <v>5.6920000000000002</v>
      </c>
      <c r="R1313" s="184">
        <v>5.1177000000000001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44413</v>
      </c>
      <c r="E1314" s="184">
        <v>15.928599999999999</v>
      </c>
      <c r="F1314" s="184">
        <v>-9.3925999999999998</v>
      </c>
      <c r="G1314" s="184">
        <v>9.0198</v>
      </c>
      <c r="H1314" s="184">
        <v>7.2117000000000004</v>
      </c>
      <c r="I1314" s="184">
        <v>3.8521000000000001</v>
      </c>
      <c r="J1314" s="184">
        <v>8.0451999999999995</v>
      </c>
      <c r="K1314" s="184">
        <v>3.052</v>
      </c>
      <c r="L1314" s="184">
        <v>4.5319000000000003</v>
      </c>
      <c r="M1314" s="184">
        <v>2.9493999999999998</v>
      </c>
      <c r="N1314" s="184">
        <v>3.3687</v>
      </c>
      <c r="O1314" s="184">
        <v>3.2984</v>
      </c>
      <c r="P1314" s="184">
        <v>4.5603999999999996</v>
      </c>
      <c r="Q1314" s="184">
        <v>6.4618000000000002</v>
      </c>
      <c r="R1314" s="184">
        <v>5.6933999999999996</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44413</v>
      </c>
      <c r="E1315" s="184">
        <v>67.742099999999994</v>
      </c>
      <c r="F1315" s="184">
        <v>16.441099999999999</v>
      </c>
      <c r="G1315" s="184">
        <v>17.284300000000002</v>
      </c>
      <c r="H1315" s="184">
        <v>9.8788999999999998</v>
      </c>
      <c r="I1315" s="184">
        <v>5.1055999999999999</v>
      </c>
      <c r="J1315" s="184">
        <v>5.8726000000000003</v>
      </c>
      <c r="K1315" s="184">
        <v>4.2679999999999998</v>
      </c>
      <c r="L1315" s="184">
        <v>5.5743</v>
      </c>
      <c r="M1315" s="184">
        <v>4.2119</v>
      </c>
      <c r="N1315" s="184">
        <v>4.4398999999999997</v>
      </c>
      <c r="O1315" s="184">
        <v>5.5206999999999997</v>
      </c>
      <c r="P1315" s="184">
        <v>6.1096000000000004</v>
      </c>
      <c r="Q1315" s="184">
        <v>7.4420999999999999</v>
      </c>
      <c r="R1315" s="184">
        <v>7.1325000000000003</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44413</v>
      </c>
      <c r="E1316" s="184">
        <v>64.678600000000003</v>
      </c>
      <c r="F1316" s="184">
        <v>16.090499999999999</v>
      </c>
      <c r="G1316" s="184">
        <v>16.915700000000001</v>
      </c>
      <c r="H1316" s="184">
        <v>9.5061</v>
      </c>
      <c r="I1316" s="184">
        <v>4.7369000000000003</v>
      </c>
      <c r="J1316" s="184">
        <v>5.5014000000000003</v>
      </c>
      <c r="K1316" s="184">
        <v>3.8755000000000002</v>
      </c>
      <c r="L1316" s="184">
        <v>5.1675000000000004</v>
      </c>
      <c r="M1316" s="184">
        <v>3.8100999999999998</v>
      </c>
      <c r="N1316" s="184">
        <v>4.0476000000000001</v>
      </c>
      <c r="O1316" s="184">
        <v>5.0903</v>
      </c>
      <c r="P1316" s="184">
        <v>5.6376999999999997</v>
      </c>
      <c r="Q1316" s="184">
        <v>7.9904000000000002</v>
      </c>
      <c r="R1316" s="184">
        <v>6.7161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44413</v>
      </c>
      <c r="E1317" s="184">
        <v>64.678600000000003</v>
      </c>
      <c r="F1317" s="184">
        <v>16.090499999999999</v>
      </c>
      <c r="G1317" s="184">
        <v>16.915700000000001</v>
      </c>
      <c r="H1317" s="184">
        <v>9.5061</v>
      </c>
      <c r="I1317" s="184">
        <v>4.7369000000000003</v>
      </c>
      <c r="J1317" s="184">
        <v>5.5014000000000003</v>
      </c>
      <c r="K1317" s="184">
        <v>3.8755000000000002</v>
      </c>
      <c r="L1317" s="184">
        <v>5.1675000000000004</v>
      </c>
      <c r="M1317" s="184">
        <v>3.8100999999999998</v>
      </c>
      <c r="N1317" s="184">
        <v>4.0476000000000001</v>
      </c>
      <c r="O1317" s="184">
        <v>5.0903</v>
      </c>
      <c r="P1317" s="184">
        <v>5.6376999999999997</v>
      </c>
      <c r="Q1317" s="184">
        <v>7.9904000000000002</v>
      </c>
      <c r="R1317" s="184">
        <v>6.7161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44413</v>
      </c>
      <c r="E1322" s="184">
        <v>24.087299999999999</v>
      </c>
      <c r="F1322" s="184">
        <v>18.799700000000001</v>
      </c>
      <c r="G1322" s="184">
        <v>11.0213</v>
      </c>
      <c r="H1322" s="184">
        <v>7.8916000000000004</v>
      </c>
      <c r="I1322" s="184">
        <v>10.5633</v>
      </c>
      <c r="J1322" s="184">
        <v>10.644</v>
      </c>
      <c r="K1322" s="184">
        <v>12.741400000000001</v>
      </c>
      <c r="L1322" s="184">
        <v>18.255099999999999</v>
      </c>
      <c r="M1322" s="184">
        <v>19.094100000000001</v>
      </c>
      <c r="N1322" s="184">
        <v>14.904999999999999</v>
      </c>
      <c r="O1322" s="184">
        <v>4.5030999999999999</v>
      </c>
      <c r="P1322" s="184">
        <v>6.1428000000000003</v>
      </c>
      <c r="Q1322" s="184">
        <v>7.8327</v>
      </c>
      <c r="R1322" s="184">
        <v>3.0849000000000002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44413</v>
      </c>
      <c r="E1323" s="184">
        <v>25.6737</v>
      </c>
      <c r="F1323" s="184">
        <v>18.918299999999999</v>
      </c>
      <c r="G1323" s="184">
        <v>11.0518</v>
      </c>
      <c r="H1323" s="184">
        <v>7.9124999999999996</v>
      </c>
      <c r="I1323" s="184">
        <v>10.5631</v>
      </c>
      <c r="J1323" s="184">
        <v>10.6434</v>
      </c>
      <c r="K1323" s="184">
        <v>12.740399999999999</v>
      </c>
      <c r="L1323" s="184">
        <v>18.418800000000001</v>
      </c>
      <c r="M1323" s="184">
        <v>19.470800000000001</v>
      </c>
      <c r="N1323" s="184">
        <v>15.385300000000001</v>
      </c>
      <c r="O1323" s="184">
        <v>5.2024999999999997</v>
      </c>
      <c r="P1323" s="184">
        <v>6.8661000000000003</v>
      </c>
      <c r="Q1323" s="184">
        <v>8.2661999999999995</v>
      </c>
      <c r="R1323" s="184">
        <v>3.7031000000000001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44413</v>
      </c>
      <c r="E1324" s="184">
        <v>44.527000000000001</v>
      </c>
      <c r="F1324" s="184">
        <v>11.643800000000001</v>
      </c>
      <c r="G1324" s="184">
        <v>13.5679</v>
      </c>
      <c r="H1324" s="184">
        <v>9.1030999999999995</v>
      </c>
      <c r="I1324" s="184">
        <v>6.7332999999999998</v>
      </c>
      <c r="J1324" s="184">
        <v>8.5927000000000007</v>
      </c>
      <c r="K1324" s="184">
        <v>6.7831999999999999</v>
      </c>
      <c r="L1324" s="184">
        <v>7.1883999999999997</v>
      </c>
      <c r="M1324" s="184">
        <v>5.7712000000000003</v>
      </c>
      <c r="N1324" s="184">
        <v>7.2172000000000001</v>
      </c>
      <c r="O1324" s="184">
        <v>8.2901000000000007</v>
      </c>
      <c r="P1324" s="184">
        <v>7.5533999999999999</v>
      </c>
      <c r="Q1324" s="184">
        <v>7.9570999999999996</v>
      </c>
      <c r="R1324" s="184">
        <v>7.9980000000000002</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44413</v>
      </c>
      <c r="E1325" s="184">
        <v>47.037700000000001</v>
      </c>
      <c r="F1325" s="184">
        <v>12.4198</v>
      </c>
      <c r="G1325" s="184">
        <v>14.294700000000001</v>
      </c>
      <c r="H1325" s="184">
        <v>9.8290000000000006</v>
      </c>
      <c r="I1325" s="184">
        <v>7.4930000000000003</v>
      </c>
      <c r="J1325" s="184">
        <v>9.3757000000000001</v>
      </c>
      <c r="K1325" s="184">
        <v>7.5928000000000004</v>
      </c>
      <c r="L1325" s="184">
        <v>8.0261999999999993</v>
      </c>
      <c r="M1325" s="184">
        <v>6.6182999999999996</v>
      </c>
      <c r="N1325" s="184">
        <v>8.1000999999999994</v>
      </c>
      <c r="O1325" s="184">
        <v>9.1667000000000005</v>
      </c>
      <c r="P1325" s="184">
        <v>8.3619000000000003</v>
      </c>
      <c r="Q1325" s="184">
        <v>8.8559999999999999</v>
      </c>
      <c r="R1325" s="184">
        <v>8.8768999999999991</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44413</v>
      </c>
      <c r="E1326" s="184">
        <v>34.812600000000003</v>
      </c>
      <c r="F1326" s="184">
        <v>14.789400000000001</v>
      </c>
      <c r="G1326" s="184">
        <v>10.4237</v>
      </c>
      <c r="H1326" s="184">
        <v>8.7018000000000004</v>
      </c>
      <c r="I1326" s="184">
        <v>5.1776999999999997</v>
      </c>
      <c r="J1326" s="184">
        <v>6.8616000000000001</v>
      </c>
      <c r="K1326" s="184">
        <v>6.0030999999999999</v>
      </c>
      <c r="L1326" s="184">
        <v>7.6695000000000002</v>
      </c>
      <c r="M1326" s="184">
        <v>6.0252999999999997</v>
      </c>
      <c r="N1326" s="184">
        <v>7.5175999999999998</v>
      </c>
      <c r="O1326" s="184">
        <v>8.4041999999999994</v>
      </c>
      <c r="P1326" s="184">
        <v>7.7295999999999996</v>
      </c>
      <c r="Q1326" s="184">
        <v>7.6608999999999998</v>
      </c>
      <c r="R1326" s="184">
        <v>9.0730000000000004</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44413</v>
      </c>
      <c r="E1327" s="184">
        <v>37.257300000000001</v>
      </c>
      <c r="F1327" s="184">
        <v>15.4854</v>
      </c>
      <c r="G1327" s="184">
        <v>11.080399999999999</v>
      </c>
      <c r="H1327" s="184">
        <v>9.3657000000000004</v>
      </c>
      <c r="I1327" s="184">
        <v>5.8421000000000003</v>
      </c>
      <c r="J1327" s="184">
        <v>7.5248999999999997</v>
      </c>
      <c r="K1327" s="184">
        <v>6.6764000000000001</v>
      </c>
      <c r="L1327" s="184">
        <v>8.3907000000000007</v>
      </c>
      <c r="M1327" s="184">
        <v>6.7717999999999998</v>
      </c>
      <c r="N1327" s="184">
        <v>8.2692999999999994</v>
      </c>
      <c r="O1327" s="184">
        <v>9.1233000000000004</v>
      </c>
      <c r="P1327" s="184">
        <v>8.5450999999999997</v>
      </c>
      <c r="Q1327" s="184">
        <v>9.1234999999999999</v>
      </c>
      <c r="R1327" s="184">
        <v>9.7651000000000003</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44413</v>
      </c>
      <c r="E1328" s="184">
        <v>39.518500000000003</v>
      </c>
      <c r="F1328" s="184">
        <v>8.0372000000000003</v>
      </c>
      <c r="G1328" s="184">
        <v>10.4458</v>
      </c>
      <c r="H1328" s="184">
        <v>7.4787999999999997</v>
      </c>
      <c r="I1328" s="184">
        <v>4.1761999999999997</v>
      </c>
      <c r="J1328" s="184">
        <v>7.6257000000000001</v>
      </c>
      <c r="K1328" s="184">
        <v>4.7290000000000001</v>
      </c>
      <c r="L1328" s="184">
        <v>5.1467999999999998</v>
      </c>
      <c r="M1328" s="184">
        <v>3.5590999999999999</v>
      </c>
      <c r="N1328" s="184">
        <v>4.1394000000000002</v>
      </c>
      <c r="O1328" s="184">
        <v>8.8895</v>
      </c>
      <c r="P1328" s="184">
        <v>7.9671000000000003</v>
      </c>
      <c r="Q1328" s="184">
        <v>8.4537999999999993</v>
      </c>
      <c r="R1328" s="184">
        <v>7.7309000000000001</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44413</v>
      </c>
      <c r="E1329" s="184">
        <v>37.281700000000001</v>
      </c>
      <c r="F1329" s="184">
        <v>7.4421999999999997</v>
      </c>
      <c r="G1329" s="184">
        <v>9.7654999999999994</v>
      </c>
      <c r="H1329" s="184">
        <v>6.7920999999999996</v>
      </c>
      <c r="I1329" s="184">
        <v>3.4802</v>
      </c>
      <c r="J1329" s="184">
        <v>6.9284999999999997</v>
      </c>
      <c r="K1329" s="184">
        <v>4.0267999999999997</v>
      </c>
      <c r="L1329" s="184">
        <v>4.4390999999999998</v>
      </c>
      <c r="M1329" s="184">
        <v>2.8580999999999999</v>
      </c>
      <c r="N1329" s="184">
        <v>3.4323999999999999</v>
      </c>
      <c r="O1329" s="184">
        <v>8.1709999999999994</v>
      </c>
      <c r="P1329" s="184">
        <v>7.2576999999999998</v>
      </c>
      <c r="Q1329" s="184">
        <v>7.5452000000000004</v>
      </c>
      <c r="R1329" s="184">
        <v>7.0075000000000003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44413</v>
      </c>
      <c r="E1332" s="184">
        <v>17.819199999999999</v>
      </c>
      <c r="F1332" s="184">
        <v>19.4697</v>
      </c>
      <c r="G1332" s="184">
        <v>10.797599999999999</v>
      </c>
      <c r="H1332" s="184">
        <v>7.0324</v>
      </c>
      <c r="I1332" s="184">
        <v>9.0734999999999992</v>
      </c>
      <c r="J1332" s="184">
        <v>8.9280000000000008</v>
      </c>
      <c r="K1332" s="184">
        <v>6.5175999999999998</v>
      </c>
      <c r="L1332" s="184">
        <v>6.7967000000000004</v>
      </c>
      <c r="M1332" s="184">
        <v>4.968</v>
      </c>
      <c r="N1332" s="184">
        <v>6.8880999999999997</v>
      </c>
      <c r="O1332" s="184">
        <v>6.8518999999999997</v>
      </c>
      <c r="P1332" s="184">
        <v>6.8841999999999999</v>
      </c>
      <c r="Q1332" s="184">
        <v>8.1414000000000009</v>
      </c>
      <c r="R1332" s="184">
        <v>7.4417999999999997</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44413</v>
      </c>
      <c r="E1333" s="184">
        <v>19.045400000000001</v>
      </c>
      <c r="F1333" s="184">
        <v>20.325900000000001</v>
      </c>
      <c r="G1333" s="184">
        <v>11.765700000000001</v>
      </c>
      <c r="H1333" s="184">
        <v>8.0342000000000002</v>
      </c>
      <c r="I1333" s="184">
        <v>10.059100000000001</v>
      </c>
      <c r="J1333" s="184">
        <v>9.9313000000000002</v>
      </c>
      <c r="K1333" s="184">
        <v>7.5290999999999997</v>
      </c>
      <c r="L1333" s="184">
        <v>7.7687999999999997</v>
      </c>
      <c r="M1333" s="184">
        <v>5.9847999999999999</v>
      </c>
      <c r="N1333" s="184">
        <v>7.9255000000000004</v>
      </c>
      <c r="O1333" s="184">
        <v>7.7853000000000003</v>
      </c>
      <c r="P1333" s="184">
        <v>7.8071999999999999</v>
      </c>
      <c r="Q1333" s="184">
        <v>9.1207999999999991</v>
      </c>
      <c r="R1333" s="184">
        <v>8.4263999999999992</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44413</v>
      </c>
      <c r="E1334" s="184">
        <v>17.089099999999998</v>
      </c>
      <c r="F1334" s="184">
        <v>-24.332599999999999</v>
      </c>
      <c r="G1334" s="184">
        <v>-3.8433000000000002</v>
      </c>
      <c r="H1334" s="184">
        <v>8.1594999999999995</v>
      </c>
      <c r="I1334" s="184">
        <v>9.3856999999999999</v>
      </c>
      <c r="J1334" s="184">
        <v>10.047800000000001</v>
      </c>
      <c r="K1334" s="184">
        <v>6.0552000000000001</v>
      </c>
      <c r="L1334" s="184">
        <v>7.3986999999999998</v>
      </c>
      <c r="M1334" s="184">
        <v>7.0744999999999996</v>
      </c>
      <c r="N1334" s="184">
        <v>8.8033999999999999</v>
      </c>
      <c r="O1334" s="184">
        <v>8.3196999999999992</v>
      </c>
      <c r="P1334" s="184">
        <v>7.79</v>
      </c>
      <c r="Q1334" s="184">
        <v>8.5800999999999998</v>
      </c>
      <c r="R1334" s="184">
        <v>8.6469000000000005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44413</v>
      </c>
      <c r="E1335" s="184">
        <v>16.135999999999999</v>
      </c>
      <c r="F1335" s="184">
        <v>-25.3171</v>
      </c>
      <c r="G1335" s="184">
        <v>-4.7484000000000002</v>
      </c>
      <c r="H1335" s="184">
        <v>7.2808999999999999</v>
      </c>
      <c r="I1335" s="184">
        <v>8.4777000000000005</v>
      </c>
      <c r="J1335" s="184">
        <v>9.1403999999999996</v>
      </c>
      <c r="K1335" s="184">
        <v>5.1456</v>
      </c>
      <c r="L1335" s="184">
        <v>6.4698000000000002</v>
      </c>
      <c r="M1335" s="184">
        <v>6.0965999999999996</v>
      </c>
      <c r="N1335" s="184">
        <v>7.7846000000000002</v>
      </c>
      <c r="O1335" s="184">
        <v>7.3525999999999998</v>
      </c>
      <c r="P1335" s="184">
        <v>6.8327</v>
      </c>
      <c r="Q1335" s="184">
        <v>7.6271000000000004</v>
      </c>
      <c r="R1335" s="184">
        <v>7.6524000000000001</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44413</v>
      </c>
      <c r="E1336" s="184">
        <v>12.357100000000001</v>
      </c>
      <c r="F1336" s="184">
        <v>14.479200000000001</v>
      </c>
      <c r="G1336" s="184">
        <v>15.0829</v>
      </c>
      <c r="H1336" s="184">
        <v>9.2575000000000003</v>
      </c>
      <c r="I1336" s="184">
        <v>6.4508999999999999</v>
      </c>
      <c r="J1336" s="184">
        <v>169.58090000000001</v>
      </c>
      <c r="K1336" s="184">
        <v>58.5154</v>
      </c>
      <c r="L1336" s="184">
        <v>32.744300000000003</v>
      </c>
      <c r="M1336" s="184">
        <v>23.540700000000001</v>
      </c>
      <c r="N1336" s="184">
        <v>17.682200000000002</v>
      </c>
      <c r="O1336" s="184">
        <v>-4.3903999999999996</v>
      </c>
      <c r="P1336" s="184">
        <v>1.0699999999999999E-2</v>
      </c>
      <c r="Q1336" s="184">
        <v>3.0192999999999999</v>
      </c>
      <c r="R1336" s="184">
        <v>-5.8826000000000001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44413</v>
      </c>
      <c r="E1337" s="184">
        <v>13.1006</v>
      </c>
      <c r="F1337" s="184">
        <v>14.772500000000001</v>
      </c>
      <c r="G1337" s="184">
        <v>15.622400000000001</v>
      </c>
      <c r="H1337" s="184">
        <v>9.7697000000000003</v>
      </c>
      <c r="I1337" s="184">
        <v>6.984</v>
      </c>
      <c r="J1337" s="184">
        <v>170.1925</v>
      </c>
      <c r="K1337" s="184">
        <v>59.1357</v>
      </c>
      <c r="L1337" s="184">
        <v>33.378999999999998</v>
      </c>
      <c r="M1337" s="184">
        <v>24.184000000000001</v>
      </c>
      <c r="N1337" s="184">
        <v>18.328299999999999</v>
      </c>
      <c r="O1337" s="184">
        <v>-3.6877</v>
      </c>
      <c r="P1337" s="184">
        <v>0.84109999999999996</v>
      </c>
      <c r="Q1337" s="184">
        <v>3.8687</v>
      </c>
      <c r="R1337" s="184">
        <v>-5.2854000000000001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44413</v>
      </c>
      <c r="E1338" s="184">
        <v>4.3200000000000002E-2</v>
      </c>
      <c r="F1338" s="184">
        <v>0</v>
      </c>
      <c r="G1338" s="184">
        <v>0</v>
      </c>
      <c r="H1338" s="184">
        <v>12.098100000000001</v>
      </c>
      <c r="I1338" s="184">
        <v>12.126200000000001</v>
      </c>
      <c r="J1338" s="184">
        <v>11.0039</v>
      </c>
      <c r="K1338" s="184">
        <v>11.3354</v>
      </c>
      <c r="L1338" s="184">
        <v>11.340199999999999</v>
      </c>
      <c r="M1338" s="184">
        <v>-24.927099999999999</v>
      </c>
      <c r="N1338" s="184">
        <v>-20.588200000000001</v>
      </c>
      <c r="O1338" s="184"/>
      <c r="P1338" s="184"/>
      <c r="Q1338" s="184">
        <v>-11.9971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44413</v>
      </c>
      <c r="E1339" s="184">
        <v>4.5400000000000003E-2</v>
      </c>
      <c r="F1339" s="184">
        <v>0</v>
      </c>
      <c r="G1339" s="184">
        <v>0</v>
      </c>
      <c r="H1339" s="184">
        <v>11.5106</v>
      </c>
      <c r="I1339" s="184">
        <v>11.536</v>
      </c>
      <c r="J1339" s="184">
        <v>10.4659</v>
      </c>
      <c r="K1339" s="184">
        <v>10.7712</v>
      </c>
      <c r="L1339" s="184">
        <v>11.2553</v>
      </c>
      <c r="M1339" s="184">
        <v>-24.918900000000001</v>
      </c>
      <c r="N1339" s="184">
        <v>-20.6294</v>
      </c>
      <c r="O1339" s="184"/>
      <c r="P1339" s="184"/>
      <c r="Q1339" s="184">
        <v>-12.048400000000001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44413</v>
      </c>
      <c r="E1342" s="184">
        <v>42.567900000000002</v>
      </c>
      <c r="F1342" s="184">
        <v>22.736699999999999</v>
      </c>
      <c r="G1342" s="184">
        <v>11.5007</v>
      </c>
      <c r="H1342" s="184">
        <v>5.9844999999999997</v>
      </c>
      <c r="I1342" s="184">
        <v>7.0132000000000003</v>
      </c>
      <c r="J1342" s="184">
        <v>8.0792000000000002</v>
      </c>
      <c r="K1342" s="184">
        <v>6.5820999999999996</v>
      </c>
      <c r="L1342" s="184">
        <v>6.4771000000000001</v>
      </c>
      <c r="M1342" s="184">
        <v>5.0442</v>
      </c>
      <c r="N1342" s="184">
        <v>6.7927</v>
      </c>
      <c r="O1342" s="184">
        <v>9.9542999999999999</v>
      </c>
      <c r="P1342" s="184">
        <v>9.6951000000000001</v>
      </c>
      <c r="Q1342" s="184">
        <v>9.9699000000000009</v>
      </c>
      <c r="R1342" s="184">
        <v>9.6435999999999993</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44413</v>
      </c>
      <c r="E1343" s="184">
        <v>40.201799999999999</v>
      </c>
      <c r="F1343" s="184">
        <v>22.2576</v>
      </c>
      <c r="G1343" s="184">
        <v>10.965400000000001</v>
      </c>
      <c r="H1343" s="184">
        <v>5.4531999999999998</v>
      </c>
      <c r="I1343" s="184">
        <v>6.4752000000000001</v>
      </c>
      <c r="J1343" s="184">
        <v>7.5427</v>
      </c>
      <c r="K1343" s="184">
        <v>6.0364000000000004</v>
      </c>
      <c r="L1343" s="184">
        <v>5.9043999999999999</v>
      </c>
      <c r="M1343" s="184">
        <v>4.4703999999999997</v>
      </c>
      <c r="N1343" s="184">
        <v>6.2184999999999997</v>
      </c>
      <c r="O1343" s="184">
        <v>9.4361999999999995</v>
      </c>
      <c r="P1343" s="184">
        <v>8.9999000000000002</v>
      </c>
      <c r="Q1343" s="184">
        <v>8.1483000000000008</v>
      </c>
      <c r="R1343" s="184">
        <v>9.1331000000000007</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44413</v>
      </c>
      <c r="E1344" s="184">
        <v>58.5015</v>
      </c>
      <c r="F1344" s="184">
        <v>13.044499999999999</v>
      </c>
      <c r="G1344" s="184">
        <v>8.0329999999999995</v>
      </c>
      <c r="H1344" s="184">
        <v>7.3457999999999997</v>
      </c>
      <c r="I1344" s="184">
        <v>6.6078999999999999</v>
      </c>
      <c r="J1344" s="184">
        <v>6.6753</v>
      </c>
      <c r="K1344" s="184">
        <v>2.2692000000000001</v>
      </c>
      <c r="L1344" s="184">
        <v>3.6838000000000002</v>
      </c>
      <c r="M1344" s="184">
        <v>1.8487</v>
      </c>
      <c r="N1344" s="184">
        <v>2.3509000000000002</v>
      </c>
      <c r="O1344" s="184">
        <v>5.8152999999999997</v>
      </c>
      <c r="P1344" s="184">
        <v>5.9663000000000004</v>
      </c>
      <c r="Q1344" s="184">
        <v>7.7564000000000002</v>
      </c>
      <c r="R1344" s="184">
        <v>4.6490999999999998</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44413</v>
      </c>
      <c r="E1345" s="184">
        <v>63.037599999999998</v>
      </c>
      <c r="F1345" s="184">
        <v>14.0177</v>
      </c>
      <c r="G1345" s="184">
        <v>9.0394000000000005</v>
      </c>
      <c r="H1345" s="184">
        <v>8.3595000000000006</v>
      </c>
      <c r="I1345" s="184">
        <v>7.6197999999999997</v>
      </c>
      <c r="J1345" s="184">
        <v>7.6929999999999996</v>
      </c>
      <c r="K1345" s="184">
        <v>3.2865000000000002</v>
      </c>
      <c r="L1345" s="184">
        <v>4.7873000000000001</v>
      </c>
      <c r="M1345" s="184">
        <v>2.8694999999999999</v>
      </c>
      <c r="N1345" s="184">
        <v>3.3429000000000002</v>
      </c>
      <c r="O1345" s="184">
        <v>6.7603</v>
      </c>
      <c r="P1345" s="184">
        <v>6.9398</v>
      </c>
      <c r="Q1345" s="184">
        <v>7.6932</v>
      </c>
      <c r="R1345" s="184">
        <v>5.6150000000000002</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44413</v>
      </c>
      <c r="E1346" s="184">
        <v>31.4925</v>
      </c>
      <c r="F1346" s="184">
        <v>25.8642</v>
      </c>
      <c r="G1346" s="184">
        <v>11.484999999999999</v>
      </c>
      <c r="H1346" s="184">
        <v>8.7236999999999991</v>
      </c>
      <c r="I1346" s="184">
        <v>8.0550999999999995</v>
      </c>
      <c r="J1346" s="184">
        <v>10.193300000000001</v>
      </c>
      <c r="K1346" s="184">
        <v>7.7579000000000002</v>
      </c>
      <c r="L1346" s="184">
        <v>8.1753999999999998</v>
      </c>
      <c r="M1346" s="184">
        <v>6.1997</v>
      </c>
      <c r="N1346" s="184">
        <v>6.7865000000000002</v>
      </c>
      <c r="O1346" s="184">
        <v>3.2092000000000001</v>
      </c>
      <c r="P1346" s="184">
        <v>4.5407999999999999</v>
      </c>
      <c r="Q1346" s="184">
        <v>6.8239999999999998</v>
      </c>
      <c r="R1346" s="184">
        <v>9.4649999999999999</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44413</v>
      </c>
      <c r="E1347" s="184">
        <v>0.83730000000000004</v>
      </c>
      <c r="F1347" s="184">
        <v>0</v>
      </c>
      <c r="G1347" s="184">
        <v>0</v>
      </c>
      <c r="H1347" s="184">
        <v>0</v>
      </c>
      <c r="I1347" s="184">
        <v>0</v>
      </c>
      <c r="J1347" s="184">
        <v>0</v>
      </c>
      <c r="K1347" s="184">
        <v>0</v>
      </c>
      <c r="L1347" s="184">
        <v>0</v>
      </c>
      <c r="M1347" s="184">
        <v>0</v>
      </c>
      <c r="N1347" s="184">
        <v>0</v>
      </c>
      <c r="O1347" s="184"/>
      <c r="P1347" s="184"/>
      <c r="Q1347" s="184">
        <v>-21.3855</v>
      </c>
      <c r="R1347" s="184">
        <v>-23.0944</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44413</v>
      </c>
      <c r="E1348" s="184">
        <v>28.934999999999999</v>
      </c>
      <c r="F1348" s="184">
        <v>24.9938</v>
      </c>
      <c r="G1348" s="184">
        <v>10.605399999999999</v>
      </c>
      <c r="H1348" s="184">
        <v>7.8327</v>
      </c>
      <c r="I1348" s="184">
        <v>7.1829999999999998</v>
      </c>
      <c r="J1348" s="184">
        <v>9.3059999999999992</v>
      </c>
      <c r="K1348" s="184">
        <v>6.8513000000000002</v>
      </c>
      <c r="L1348" s="184">
        <v>7.1940999999999997</v>
      </c>
      <c r="M1348" s="184">
        <v>5.1623999999999999</v>
      </c>
      <c r="N1348" s="184">
        <v>5.7283999999999997</v>
      </c>
      <c r="O1348" s="184">
        <v>2.2608999999999999</v>
      </c>
      <c r="P1348" s="184">
        <v>3.5893999999999999</v>
      </c>
      <c r="Q1348" s="184">
        <v>5.8448000000000002</v>
      </c>
      <c r="R1348" s="184">
        <v>8.4215999999999998</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44413</v>
      </c>
      <c r="E1349" s="184">
        <v>0.7853</v>
      </c>
      <c r="F1349" s="184">
        <v>0</v>
      </c>
      <c r="G1349" s="184">
        <v>0</v>
      </c>
      <c r="H1349" s="184">
        <v>0</v>
      </c>
      <c r="I1349" s="184">
        <v>0</v>
      </c>
      <c r="J1349" s="184">
        <v>0</v>
      </c>
      <c r="K1349" s="184">
        <v>0</v>
      </c>
      <c r="L1349" s="184">
        <v>0</v>
      </c>
      <c r="M1349" s="184">
        <v>0</v>
      </c>
      <c r="N1349" s="184">
        <v>0</v>
      </c>
      <c r="O1349" s="184"/>
      <c r="P1349" s="184"/>
      <c r="Q1349" s="184">
        <v>-21.3871</v>
      </c>
      <c r="R1349" s="184">
        <v>-23.096800000000002</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44413</v>
      </c>
      <c r="E1350" s="184">
        <v>10.481400000000001</v>
      </c>
      <c r="F1350" s="184">
        <v>9.0564</v>
      </c>
      <c r="G1350" s="184">
        <v>18.368099999999998</v>
      </c>
      <c r="H1350" s="184">
        <v>11.5671</v>
      </c>
      <c r="I1350" s="184">
        <v>7.6837999999999997</v>
      </c>
      <c r="J1350" s="184">
        <v>11.7082</v>
      </c>
      <c r="K1350" s="184">
        <v>4.9203999999999999</v>
      </c>
      <c r="L1350" s="184">
        <v>6.5984999999999996</v>
      </c>
      <c r="M1350" s="184">
        <v>4.1440000000000001</v>
      </c>
      <c r="N1350" s="184"/>
      <c r="O1350" s="184"/>
      <c r="P1350" s="184"/>
      <c r="Q1350" s="184">
        <v>5.4065000000000003</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44413</v>
      </c>
      <c r="E1351" s="184">
        <v>10.436</v>
      </c>
      <c r="F1351" s="184">
        <v>8.7459000000000007</v>
      </c>
      <c r="G1351" s="184">
        <v>17.863499999999998</v>
      </c>
      <c r="H1351" s="184">
        <v>11.1157</v>
      </c>
      <c r="I1351" s="184">
        <v>7.2649999999999997</v>
      </c>
      <c r="J1351" s="184">
        <v>11.241899999999999</v>
      </c>
      <c r="K1351" s="184">
        <v>4.4866999999999999</v>
      </c>
      <c r="L1351" s="184">
        <v>6.1509999999999998</v>
      </c>
      <c r="M1351" s="184">
        <v>3.6604000000000001</v>
      </c>
      <c r="N1351" s="184"/>
      <c r="O1351" s="184"/>
      <c r="P1351" s="184"/>
      <c r="Q1351" s="184">
        <v>4.8966000000000003</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44413</v>
      </c>
      <c r="E1354" s="184">
        <v>8.8499999999999995E-2</v>
      </c>
      <c r="F1354" s="184">
        <v>0</v>
      </c>
      <c r="G1354" s="184">
        <v>13.763199999999999</v>
      </c>
      <c r="H1354" s="184">
        <v>11.8104</v>
      </c>
      <c r="I1354" s="184">
        <v>11.837199999999999</v>
      </c>
      <c r="J1354" s="184">
        <v>10.740399999999999</v>
      </c>
      <c r="K1354" s="184">
        <v>11.0589</v>
      </c>
      <c r="L1354" s="184">
        <v>11.5646</v>
      </c>
      <c r="M1354" s="184">
        <v>-24.241599999999998</v>
      </c>
      <c r="N1354" s="184">
        <v>-16.351600000000001</v>
      </c>
      <c r="O1354" s="184"/>
      <c r="P1354" s="184"/>
      <c r="Q1354" s="184">
        <v>-8.9878999999999998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44413</v>
      </c>
      <c r="E1355" s="184">
        <v>8.5199999999999998E-2</v>
      </c>
      <c r="F1355" s="184">
        <v>42.890700000000002</v>
      </c>
      <c r="G1355" s="184">
        <v>14.296900000000001</v>
      </c>
      <c r="H1355" s="184">
        <v>12.2689</v>
      </c>
      <c r="I1355" s="184">
        <v>12.297800000000001</v>
      </c>
      <c r="J1355" s="184">
        <v>11.160399999999999</v>
      </c>
      <c r="K1355" s="184">
        <v>11.007199999999999</v>
      </c>
      <c r="L1355" s="184">
        <v>11.509</v>
      </c>
      <c r="M1355" s="184">
        <v>-24.483799999999999</v>
      </c>
      <c r="N1355" s="184">
        <v>-16.552399999999999</v>
      </c>
      <c r="O1355" s="184"/>
      <c r="P1355" s="184"/>
      <c r="Q1355" s="184">
        <v>-9.1073000000000004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44413</v>
      </c>
      <c r="E1356" s="184">
        <v>14.924099999999999</v>
      </c>
      <c r="F1356" s="184">
        <v>44.566200000000002</v>
      </c>
      <c r="G1356" s="184">
        <v>19.1065</v>
      </c>
      <c r="H1356" s="184">
        <v>13.415900000000001</v>
      </c>
      <c r="I1356" s="184">
        <v>7.8673999999999999</v>
      </c>
      <c r="J1356" s="184">
        <v>8.3584999999999994</v>
      </c>
      <c r="K1356" s="184">
        <v>5.2032999999999996</v>
      </c>
      <c r="L1356" s="184">
        <v>5.1124000000000001</v>
      </c>
      <c r="M1356" s="184">
        <v>3.6707999999999998</v>
      </c>
      <c r="N1356" s="184">
        <v>4.7423000000000002</v>
      </c>
      <c r="O1356" s="184">
        <v>4.0018000000000002</v>
      </c>
      <c r="P1356" s="184">
        <v>5.5141999999999998</v>
      </c>
      <c r="Q1356" s="184">
        <v>6.5048000000000004</v>
      </c>
      <c r="R1356" s="184">
        <v>2.2416</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44413</v>
      </c>
      <c r="E1357" s="184">
        <v>14.2653</v>
      </c>
      <c r="F1357" s="184">
        <v>14.8462</v>
      </c>
      <c r="G1357" s="184">
        <v>8.7057000000000002</v>
      </c>
      <c r="H1357" s="184">
        <v>8.6038999999999994</v>
      </c>
      <c r="I1357" s="184">
        <v>5.1456999999999997</v>
      </c>
      <c r="J1357" s="184">
        <v>6.7737999999999996</v>
      </c>
      <c r="K1357" s="184">
        <v>4.2445000000000004</v>
      </c>
      <c r="L1357" s="184">
        <v>4.3053999999999997</v>
      </c>
      <c r="M1357" s="184">
        <v>2.9279000000000002</v>
      </c>
      <c r="N1357" s="184">
        <v>4.0328999999999997</v>
      </c>
      <c r="O1357" s="184">
        <v>3.2844000000000002</v>
      </c>
      <c r="P1357" s="184">
        <v>4.8193999999999999</v>
      </c>
      <c r="Q1357" s="184">
        <v>5.7507000000000001</v>
      </c>
      <c r="R1357" s="184">
        <v>1.5267999999999999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10.864119512195119</v>
      </c>
      <c r="G1358" s="186">
        <v>9.7953829268292676</v>
      </c>
      <c r="H1358" s="186">
        <v>8.0468560975609762</v>
      </c>
      <c r="I1358" s="186">
        <v>6.6314170731707307</v>
      </c>
      <c r="J1358" s="186">
        <v>15.733551219512201</v>
      </c>
      <c r="K1358" s="186">
        <v>8.3731756097560979</v>
      </c>
      <c r="L1358" s="186">
        <v>8.1870219512195135</v>
      </c>
      <c r="M1358" s="186">
        <v>3.3559756097560975</v>
      </c>
      <c r="N1358" s="186">
        <v>3.9757487179487176</v>
      </c>
      <c r="O1358" s="186">
        <v>5.6335741935483874</v>
      </c>
      <c r="P1358" s="186">
        <v>6.2465290322580636</v>
      </c>
      <c r="Q1358" s="186">
        <v>3.1510024390243903</v>
      </c>
      <c r="R1358" s="186">
        <v>4.1956848484848486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13.044499999999999</v>
      </c>
      <c r="G1359" s="186">
        <v>10.965400000000001</v>
      </c>
      <c r="H1359" s="186">
        <v>8.3595000000000006</v>
      </c>
      <c r="I1359" s="186">
        <v>6.984</v>
      </c>
      <c r="J1359" s="186">
        <v>8.5927000000000007</v>
      </c>
      <c r="K1359" s="186">
        <v>6.0364000000000004</v>
      </c>
      <c r="L1359" s="186">
        <v>6.7473000000000001</v>
      </c>
      <c r="M1359" s="186">
        <v>4.2119</v>
      </c>
      <c r="N1359" s="186">
        <v>5.7283999999999997</v>
      </c>
      <c r="O1359" s="186">
        <v>5.8152999999999997</v>
      </c>
      <c r="P1359" s="186">
        <v>6.8327</v>
      </c>
      <c r="Q1359" s="186">
        <v>7.601</v>
      </c>
      <c r="R1359" s="186">
        <v>7.0075000000000003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44413</v>
      </c>
      <c r="E1362" s="184">
        <v>99.840999999999994</v>
      </c>
      <c r="F1362" s="184">
        <v>-5.556</v>
      </c>
      <c r="G1362" s="184">
        <v>9.8421000000000003</v>
      </c>
      <c r="H1362" s="184">
        <v>9.2918000000000003</v>
      </c>
      <c r="I1362" s="184">
        <v>6.6470000000000002</v>
      </c>
      <c r="J1362" s="184">
        <v>7.3190999999999997</v>
      </c>
      <c r="K1362" s="184">
        <v>4.8023999999999996</v>
      </c>
      <c r="L1362" s="184">
        <v>6.5180999999999996</v>
      </c>
      <c r="M1362" s="184">
        <v>3.6236999999999999</v>
      </c>
      <c r="N1362" s="184">
        <v>4.2096999999999998</v>
      </c>
      <c r="O1362" s="184">
        <v>9.4632000000000005</v>
      </c>
      <c r="P1362" s="184">
        <v>7.3291000000000004</v>
      </c>
      <c r="Q1362" s="184">
        <v>9.3253000000000004</v>
      </c>
      <c r="R1362" s="184">
        <v>7.7351000000000001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44413</v>
      </c>
      <c r="E1363" s="184">
        <v>105.8618</v>
      </c>
      <c r="F1363" s="184">
        <v>-5.1365999999999996</v>
      </c>
      <c r="G1363" s="184">
        <v>10.248900000000001</v>
      </c>
      <c r="H1363" s="184">
        <v>9.6918000000000006</v>
      </c>
      <c r="I1363" s="184">
        <v>7.0453000000000001</v>
      </c>
      <c r="J1363" s="184">
        <v>7.7213000000000003</v>
      </c>
      <c r="K1363" s="184">
        <v>5.2070999999999996</v>
      </c>
      <c r="L1363" s="184">
        <v>6.93</v>
      </c>
      <c r="M1363" s="184">
        <v>4.0521000000000003</v>
      </c>
      <c r="N1363" s="184">
        <v>4.6582999999999997</v>
      </c>
      <c r="O1363" s="184">
        <v>10.141299999999999</v>
      </c>
      <c r="P1363" s="184">
        <v>8.0536999999999992</v>
      </c>
      <c r="Q1363" s="184">
        <v>8.6485000000000003</v>
      </c>
      <c r="R1363" s="184">
        <v>8.3034999999999997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44413</v>
      </c>
      <c r="E1364" s="184">
        <v>49.232100000000003</v>
      </c>
      <c r="F1364" s="184">
        <v>-6.5229999999999997</v>
      </c>
      <c r="G1364" s="184">
        <v>9.6951999999999998</v>
      </c>
      <c r="H1364" s="184">
        <v>8.5187000000000008</v>
      </c>
      <c r="I1364" s="184">
        <v>5.6307999999999998</v>
      </c>
      <c r="J1364" s="184">
        <v>7.4729999999999999</v>
      </c>
      <c r="K1364" s="184">
        <v>3.677</v>
      </c>
      <c r="L1364" s="184">
        <v>5.3353999999999999</v>
      </c>
      <c r="M1364" s="184">
        <v>3.2239</v>
      </c>
      <c r="N1364" s="184">
        <v>3.6728999999999998</v>
      </c>
      <c r="O1364" s="184">
        <v>9.2941000000000003</v>
      </c>
      <c r="P1364" s="184">
        <v>8.0511999999999997</v>
      </c>
      <c r="Q1364" s="184">
        <v>8.6395999999999997</v>
      </c>
      <c r="R1364" s="184">
        <v>7.4432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44413</v>
      </c>
      <c r="E1365" s="184">
        <v>45.8874</v>
      </c>
      <c r="F1365" s="184">
        <v>-7.6345000000000001</v>
      </c>
      <c r="G1365" s="184">
        <v>8.6232000000000006</v>
      </c>
      <c r="H1365" s="184">
        <v>7.4421999999999997</v>
      </c>
      <c r="I1365" s="184">
        <v>4.5532000000000004</v>
      </c>
      <c r="J1365" s="184">
        <v>6.3902000000000001</v>
      </c>
      <c r="K1365" s="184">
        <v>2.5706000000000002</v>
      </c>
      <c r="L1365" s="184">
        <v>4.1898999999999997</v>
      </c>
      <c r="M1365" s="184">
        <v>2.0792999999999999</v>
      </c>
      <c r="N1365" s="184">
        <v>2.5148999999999999</v>
      </c>
      <c r="O1365" s="184">
        <v>8.1487999999999996</v>
      </c>
      <c r="P1365" s="184">
        <v>7.0193000000000003</v>
      </c>
      <c r="Q1365" s="184">
        <v>8.3996999999999993</v>
      </c>
      <c r="R1365" s="184">
        <v>6.2686999999999999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44413</v>
      </c>
      <c r="E1366" s="184">
        <v>47.219200000000001</v>
      </c>
      <c r="F1366" s="184">
        <v>14.2286</v>
      </c>
      <c r="G1366" s="184">
        <v>12.2255</v>
      </c>
      <c r="H1366" s="184">
        <v>11.021800000000001</v>
      </c>
      <c r="I1366" s="184">
        <v>3.4830999999999999</v>
      </c>
      <c r="J1366" s="184">
        <v>4.88</v>
      </c>
      <c r="K1366" s="184">
        <v>2.8637999999999999</v>
      </c>
      <c r="L1366" s="184">
        <v>3.8007</v>
      </c>
      <c r="M1366" s="184">
        <v>2.3847999999999998</v>
      </c>
      <c r="N1366" s="184">
        <v>3.0303</v>
      </c>
      <c r="O1366" s="184">
        <v>7.2549999999999999</v>
      </c>
      <c r="P1366" s="184">
        <v>5.5209000000000001</v>
      </c>
      <c r="Q1366" s="184">
        <v>7.7049000000000003</v>
      </c>
      <c r="R1366" s="184">
        <v>6.0603999999999996</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44413</v>
      </c>
      <c r="E1367" s="184">
        <v>50.258800000000001</v>
      </c>
      <c r="F1367" s="184">
        <v>15.039400000000001</v>
      </c>
      <c r="G1367" s="184">
        <v>13.1349</v>
      </c>
      <c r="H1367" s="184">
        <v>11.9168</v>
      </c>
      <c r="I1367" s="184">
        <v>4.3803999999999998</v>
      </c>
      <c r="J1367" s="184">
        <v>5.7629999999999999</v>
      </c>
      <c r="K1367" s="184">
        <v>3.7757000000000001</v>
      </c>
      <c r="L1367" s="184">
        <v>4.7949999999999999</v>
      </c>
      <c r="M1367" s="184">
        <v>3.2976999999999999</v>
      </c>
      <c r="N1367" s="184">
        <v>3.8639000000000001</v>
      </c>
      <c r="O1367" s="184">
        <v>7.891</v>
      </c>
      <c r="P1367" s="184">
        <v>6.1750999999999996</v>
      </c>
      <c r="Q1367" s="184">
        <v>7.7422000000000004</v>
      </c>
      <c r="R1367" s="184">
        <v>6.7535999999999996</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44413</v>
      </c>
      <c r="E1368" s="184">
        <v>34.837600000000002</v>
      </c>
      <c r="F1368" s="184">
        <v>9.5366999999999997</v>
      </c>
      <c r="G1368" s="184">
        <v>10.941000000000001</v>
      </c>
      <c r="H1368" s="184">
        <v>8.4702999999999999</v>
      </c>
      <c r="I1368" s="184">
        <v>4.8959999999999999</v>
      </c>
      <c r="J1368" s="184">
        <v>6.8907999999999996</v>
      </c>
      <c r="K1368" s="184">
        <v>2.7902</v>
      </c>
      <c r="L1368" s="184">
        <v>3.1827999999999999</v>
      </c>
      <c r="M1368" s="184">
        <v>1.2696000000000001</v>
      </c>
      <c r="N1368" s="184">
        <v>1.9522999999999999</v>
      </c>
      <c r="O1368" s="184">
        <v>7.8920000000000003</v>
      </c>
      <c r="P1368" s="184">
        <v>5.8781999999999996</v>
      </c>
      <c r="Q1368" s="184">
        <v>6.9153000000000002</v>
      </c>
      <c r="R1368" s="184">
        <v>5.0728999999999997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44413</v>
      </c>
      <c r="E1369" s="184">
        <v>37.284599999999998</v>
      </c>
      <c r="F1369" s="184">
        <v>10.2819</v>
      </c>
      <c r="G1369" s="184">
        <v>11.758800000000001</v>
      </c>
      <c r="H1369" s="184">
        <v>9.3026999999999997</v>
      </c>
      <c r="I1369" s="184">
        <v>5.7255000000000003</v>
      </c>
      <c r="J1369" s="184">
        <v>7.7305000000000001</v>
      </c>
      <c r="K1369" s="184">
        <v>3.6337999999999999</v>
      </c>
      <c r="L1369" s="184">
        <v>4.0343999999999998</v>
      </c>
      <c r="M1369" s="184">
        <v>2.1168</v>
      </c>
      <c r="N1369" s="184">
        <v>2.8087</v>
      </c>
      <c r="O1369" s="184">
        <v>8.7698</v>
      </c>
      <c r="P1369" s="184">
        <v>6.7138</v>
      </c>
      <c r="Q1369" s="184">
        <v>7.5046999999999997</v>
      </c>
      <c r="R1369" s="184">
        <v>5.9542000000000002</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44413</v>
      </c>
      <c r="E1370" s="184">
        <v>31.3645</v>
      </c>
      <c r="F1370" s="184">
        <v>14.086600000000001</v>
      </c>
      <c r="G1370" s="184">
        <v>10.132899999999999</v>
      </c>
      <c r="H1370" s="184">
        <v>11.145799999999999</v>
      </c>
      <c r="I1370" s="184">
        <v>3.7543000000000002</v>
      </c>
      <c r="J1370" s="184">
        <v>4.1212</v>
      </c>
      <c r="K1370" s="184">
        <v>2.5602</v>
      </c>
      <c r="L1370" s="184">
        <v>4.8182</v>
      </c>
      <c r="M1370" s="184">
        <v>2.5943000000000001</v>
      </c>
      <c r="N1370" s="184">
        <v>3.6962999999999999</v>
      </c>
      <c r="O1370" s="184">
        <v>8.8301999999999996</v>
      </c>
      <c r="P1370" s="184">
        <v>7.5046999999999997</v>
      </c>
      <c r="Q1370" s="184">
        <v>9.2114999999999991</v>
      </c>
      <c r="R1370" s="184">
        <v>8.0486000000000004</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44413</v>
      </c>
      <c r="E1371" s="184">
        <v>32.603400000000001</v>
      </c>
      <c r="F1371" s="184">
        <v>14.6715</v>
      </c>
      <c r="G1371" s="184">
        <v>10.7942</v>
      </c>
      <c r="H1371" s="184">
        <v>11.797499999999999</v>
      </c>
      <c r="I1371" s="184">
        <v>4.3895</v>
      </c>
      <c r="J1371" s="184">
        <v>4.7680999999999996</v>
      </c>
      <c r="K1371" s="184">
        <v>3.2054</v>
      </c>
      <c r="L1371" s="184">
        <v>5.4744000000000002</v>
      </c>
      <c r="M1371" s="184">
        <v>3.2391000000000001</v>
      </c>
      <c r="N1371" s="184">
        <v>4.3365999999999998</v>
      </c>
      <c r="O1371" s="184">
        <v>9.4503000000000004</v>
      </c>
      <c r="P1371" s="184">
        <v>8.1163000000000007</v>
      </c>
      <c r="Q1371" s="184">
        <v>8.7585999999999995</v>
      </c>
      <c r="R1371" s="184">
        <v>8.6585000000000001</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44413</v>
      </c>
      <c r="E1372" s="184">
        <v>57.442999999999998</v>
      </c>
      <c r="F1372" s="184">
        <v>12.013199999999999</v>
      </c>
      <c r="G1372" s="184">
        <v>13.4008</v>
      </c>
      <c r="H1372" s="184">
        <v>8.1278000000000006</v>
      </c>
      <c r="I1372" s="184">
        <v>2.9352999999999998</v>
      </c>
      <c r="J1372" s="184">
        <v>7.218</v>
      </c>
      <c r="K1372" s="184">
        <v>4.0572999999999997</v>
      </c>
      <c r="L1372" s="184">
        <v>4.2484000000000002</v>
      </c>
      <c r="M1372" s="184">
        <v>2.0865999999999998</v>
      </c>
      <c r="N1372" s="184">
        <v>2.7404000000000002</v>
      </c>
      <c r="O1372" s="184">
        <v>9.7009000000000007</v>
      </c>
      <c r="P1372" s="184">
        <v>8.2353000000000005</v>
      </c>
      <c r="Q1372" s="184">
        <v>8.9001999999999999</v>
      </c>
      <c r="R1372" s="184">
        <v>7.2077999999999998</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44413</v>
      </c>
      <c r="E1373" s="184">
        <v>53.876199999999997</v>
      </c>
      <c r="F1373" s="184">
        <v>11.452999999999999</v>
      </c>
      <c r="G1373" s="184">
        <v>12.772600000000001</v>
      </c>
      <c r="H1373" s="184">
        <v>7.4823000000000004</v>
      </c>
      <c r="I1373" s="184">
        <v>2.2860999999999998</v>
      </c>
      <c r="J1373" s="184">
        <v>6.5663999999999998</v>
      </c>
      <c r="K1373" s="184">
        <v>3.4030999999999998</v>
      </c>
      <c r="L1373" s="184">
        <v>3.5684999999999998</v>
      </c>
      <c r="M1373" s="184">
        <v>1.4258</v>
      </c>
      <c r="N1373" s="184">
        <v>2.0798000000000001</v>
      </c>
      <c r="O1373" s="184">
        <v>9.0181000000000004</v>
      </c>
      <c r="P1373" s="184">
        <v>7.4397000000000002</v>
      </c>
      <c r="Q1373" s="184">
        <v>8.3193999999999999</v>
      </c>
      <c r="R1373" s="184">
        <v>6.5345000000000004</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44413</v>
      </c>
      <c r="E1374" s="184">
        <v>50.386800000000001</v>
      </c>
      <c r="F1374" s="184">
        <v>17.538799999999998</v>
      </c>
      <c r="G1374" s="184">
        <v>12.303000000000001</v>
      </c>
      <c r="H1374" s="184">
        <v>11.481</v>
      </c>
      <c r="I1374" s="184">
        <v>3.2378999999999998</v>
      </c>
      <c r="J1374" s="184">
        <v>9.0254999999999992</v>
      </c>
      <c r="K1374" s="184">
        <v>3.0948000000000002</v>
      </c>
      <c r="L1374" s="184">
        <v>2.762</v>
      </c>
      <c r="M1374" s="184">
        <v>0.85529999999999995</v>
      </c>
      <c r="N1374" s="184">
        <v>1.4652000000000001</v>
      </c>
      <c r="O1374" s="184">
        <v>1.9448000000000001</v>
      </c>
      <c r="P1374" s="184">
        <v>2.9239999999999999</v>
      </c>
      <c r="Q1374" s="184">
        <v>6.2861000000000002</v>
      </c>
      <c r="R1374" s="184">
        <v>3.4702000000000002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44413</v>
      </c>
      <c r="E1375" s="184">
        <v>54.898800000000001</v>
      </c>
      <c r="F1375" s="184">
        <v>18.559000000000001</v>
      </c>
      <c r="G1375" s="184">
        <v>13.3117</v>
      </c>
      <c r="H1375" s="184">
        <v>12.4817</v>
      </c>
      <c r="I1375" s="184">
        <v>4.2382</v>
      </c>
      <c r="J1375" s="184">
        <v>10.0341</v>
      </c>
      <c r="K1375" s="184">
        <v>4.1041999999999996</v>
      </c>
      <c r="L1375" s="184">
        <v>3.778</v>
      </c>
      <c r="M1375" s="184">
        <v>1.8655999999999999</v>
      </c>
      <c r="N1375" s="184">
        <v>2.4851000000000001</v>
      </c>
      <c r="O1375" s="184">
        <v>2.9699</v>
      </c>
      <c r="P1375" s="184">
        <v>3.9584999999999999</v>
      </c>
      <c r="Q1375" s="184">
        <v>5.6623999999999999</v>
      </c>
      <c r="R1375" s="184">
        <v>4.5090000000000003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44413</v>
      </c>
      <c r="E1376" s="184">
        <v>66.174700000000001</v>
      </c>
      <c r="F1376" s="184">
        <v>-24.6386</v>
      </c>
      <c r="G1376" s="184">
        <v>13.031000000000001</v>
      </c>
      <c r="H1376" s="184">
        <v>8.0969999999999995</v>
      </c>
      <c r="I1376" s="184">
        <v>9.6565999999999992</v>
      </c>
      <c r="J1376" s="184">
        <v>5.4896000000000003</v>
      </c>
      <c r="K1376" s="184">
        <v>5.8112000000000004</v>
      </c>
      <c r="L1376" s="184">
        <v>3.7309999999999999</v>
      </c>
      <c r="M1376" s="184">
        <v>3.9110999999999998</v>
      </c>
      <c r="N1376" s="184">
        <v>4.2337999999999996</v>
      </c>
      <c r="O1376" s="184">
        <v>9.8620000000000001</v>
      </c>
      <c r="P1376" s="184">
        <v>7.6528999999999998</v>
      </c>
      <c r="Q1376" s="184">
        <v>8.3097999999999992</v>
      </c>
      <c r="R1376" s="184">
        <v>8.1197999999999997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44413</v>
      </c>
      <c r="E1377" s="184">
        <v>61.428899999999999</v>
      </c>
      <c r="F1377" s="184">
        <v>-25.71</v>
      </c>
      <c r="G1377" s="184">
        <v>11.954800000000001</v>
      </c>
      <c r="H1377" s="184">
        <v>7.0377999999999998</v>
      </c>
      <c r="I1377" s="184">
        <v>8.6441999999999997</v>
      </c>
      <c r="J1377" s="184">
        <v>4.4694000000000003</v>
      </c>
      <c r="K1377" s="184">
        <v>4.7766999999999999</v>
      </c>
      <c r="L1377" s="184">
        <v>2.645</v>
      </c>
      <c r="M1377" s="184">
        <v>2.8148</v>
      </c>
      <c r="N1377" s="184">
        <v>3.1223000000000001</v>
      </c>
      <c r="O1377" s="184">
        <v>8.7258999999999993</v>
      </c>
      <c r="P1377" s="184">
        <v>6.6109999999999998</v>
      </c>
      <c r="Q1377" s="184">
        <v>8.7212999999999994</v>
      </c>
      <c r="R1377" s="184">
        <v>6.9706999999999999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44413</v>
      </c>
      <c r="E1378" s="184">
        <v>57.529400000000003</v>
      </c>
      <c r="F1378" s="184">
        <v>3.1091000000000002</v>
      </c>
      <c r="G1378" s="184">
        <v>6.8559999999999999</v>
      </c>
      <c r="H1378" s="184">
        <v>5.2077999999999998</v>
      </c>
      <c r="I1378" s="184">
        <v>3.1034999999999999</v>
      </c>
      <c r="J1378" s="184">
        <v>4.8045999999999998</v>
      </c>
      <c r="K1378" s="184">
        <v>2.2275</v>
      </c>
      <c r="L1378" s="184">
        <v>3.7166000000000001</v>
      </c>
      <c r="M1378" s="184">
        <v>1.6171</v>
      </c>
      <c r="N1378" s="184">
        <v>1.5102</v>
      </c>
      <c r="O1378" s="184">
        <v>7.6414</v>
      </c>
      <c r="P1378" s="184">
        <v>6.2381000000000002</v>
      </c>
      <c r="Q1378" s="184">
        <v>8.0936000000000003</v>
      </c>
      <c r="R1378" s="184">
        <v>5.6121999999999996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44413</v>
      </c>
      <c r="E1379" s="184">
        <v>60.27</v>
      </c>
      <c r="F1379" s="184">
        <v>3.2706</v>
      </c>
      <c r="G1379" s="184">
        <v>7.0290999999999997</v>
      </c>
      <c r="H1379" s="184">
        <v>5.3695000000000004</v>
      </c>
      <c r="I1379" s="184">
        <v>3.2744</v>
      </c>
      <c r="J1379" s="184">
        <v>4.9771999999999998</v>
      </c>
      <c r="K1379" s="184">
        <v>2.3986999999999998</v>
      </c>
      <c r="L1379" s="184">
        <v>3.8860999999999999</v>
      </c>
      <c r="M1379" s="184">
        <v>1.9454</v>
      </c>
      <c r="N1379" s="184">
        <v>1.9830000000000001</v>
      </c>
      <c r="O1379" s="184">
        <v>8.2871000000000006</v>
      </c>
      <c r="P1379" s="184">
        <v>6.8090999999999999</v>
      </c>
      <c r="Q1379" s="184">
        <v>7.5444000000000004</v>
      </c>
      <c r="R1379" s="184">
        <v>6.2134</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44413</v>
      </c>
      <c r="E1380" s="184">
        <v>71.408900000000003</v>
      </c>
      <c r="F1380" s="184">
        <v>7.8733000000000004</v>
      </c>
      <c r="G1380" s="184">
        <v>18.5657</v>
      </c>
      <c r="H1380" s="184">
        <v>7.6711</v>
      </c>
      <c r="I1380" s="184">
        <v>5.5357000000000003</v>
      </c>
      <c r="J1380" s="184">
        <v>6.5358000000000001</v>
      </c>
      <c r="K1380" s="184">
        <v>2.0775999999999999</v>
      </c>
      <c r="L1380" s="184">
        <v>3.6139000000000001</v>
      </c>
      <c r="M1380" s="184">
        <v>1.034</v>
      </c>
      <c r="N1380" s="184">
        <v>1.7932999999999999</v>
      </c>
      <c r="O1380" s="184">
        <v>8.9407999999999994</v>
      </c>
      <c r="P1380" s="184">
        <v>7.0415000000000001</v>
      </c>
      <c r="Q1380" s="184">
        <v>8.6973000000000003</v>
      </c>
      <c r="R1380" s="184">
        <v>6.0792000000000002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44413</v>
      </c>
      <c r="E1381" s="184">
        <v>76.900300000000001</v>
      </c>
      <c r="F1381" s="184">
        <v>9.0204000000000004</v>
      </c>
      <c r="G1381" s="184">
        <v>19.697800000000001</v>
      </c>
      <c r="H1381" s="184">
        <v>8.8229000000000006</v>
      </c>
      <c r="I1381" s="184">
        <v>6.7027999999999999</v>
      </c>
      <c r="J1381" s="184">
        <v>7.6822999999999997</v>
      </c>
      <c r="K1381" s="184">
        <v>3.2199</v>
      </c>
      <c r="L1381" s="184">
        <v>4.7830000000000004</v>
      </c>
      <c r="M1381" s="184">
        <v>2.2035999999999998</v>
      </c>
      <c r="N1381" s="184">
        <v>2.9270999999999998</v>
      </c>
      <c r="O1381" s="184">
        <v>9.8895999999999997</v>
      </c>
      <c r="P1381" s="184">
        <v>7.9661999999999997</v>
      </c>
      <c r="Q1381" s="184">
        <v>8.5844000000000005</v>
      </c>
      <c r="R1381" s="184">
        <v>7.0681000000000003</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44413</v>
      </c>
      <c r="E1382" s="184">
        <v>58.836300000000001</v>
      </c>
      <c r="F1382" s="184">
        <v>19.8004</v>
      </c>
      <c r="G1382" s="184">
        <v>9.3332999999999995</v>
      </c>
      <c r="H1382" s="184">
        <v>5.4737999999999998</v>
      </c>
      <c r="I1382" s="184">
        <v>9.1425000000000001</v>
      </c>
      <c r="J1382" s="184">
        <v>8.1265000000000001</v>
      </c>
      <c r="K1382" s="184">
        <v>6.1963999999999997</v>
      </c>
      <c r="L1382" s="184">
        <v>6.8536000000000001</v>
      </c>
      <c r="M1382" s="184">
        <v>4.6451000000000002</v>
      </c>
      <c r="N1382" s="184">
        <v>5.9958999999999998</v>
      </c>
      <c r="O1382" s="184">
        <v>10.097200000000001</v>
      </c>
      <c r="P1382" s="184">
        <v>9.0924999999999994</v>
      </c>
      <c r="Q1382" s="184">
        <v>8.8436000000000003</v>
      </c>
      <c r="R1382" s="184">
        <v>9.7135999999999996</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44413</v>
      </c>
      <c r="E1383" s="184">
        <v>55.973599999999998</v>
      </c>
      <c r="F1383" s="184">
        <v>19.116299999999999</v>
      </c>
      <c r="G1383" s="184">
        <v>8.6790000000000003</v>
      </c>
      <c r="H1383" s="184">
        <v>4.8113000000000001</v>
      </c>
      <c r="I1383" s="184">
        <v>8.4766999999999992</v>
      </c>
      <c r="J1383" s="184">
        <v>7.4619</v>
      </c>
      <c r="K1383" s="184">
        <v>5.5266000000000002</v>
      </c>
      <c r="L1383" s="184">
        <v>6.1748000000000003</v>
      </c>
      <c r="M1383" s="184">
        <v>3.976</v>
      </c>
      <c r="N1383" s="184">
        <v>5.32</v>
      </c>
      <c r="O1383" s="184">
        <v>9.3854000000000006</v>
      </c>
      <c r="P1383" s="184">
        <v>8.3153000000000006</v>
      </c>
      <c r="Q1383" s="184">
        <v>7.8510999999999997</v>
      </c>
      <c r="R1383" s="184">
        <v>9.0355000000000008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44413</v>
      </c>
      <c r="E1384" s="184">
        <v>70.757599999999996</v>
      </c>
      <c r="F1384" s="184">
        <v>18.7864</v>
      </c>
      <c r="G1384" s="184">
        <v>12.0139</v>
      </c>
      <c r="H1384" s="184">
        <v>9.1317000000000004</v>
      </c>
      <c r="I1384" s="184">
        <v>2.8845999999999998</v>
      </c>
      <c r="J1384" s="184">
        <v>4.7046000000000001</v>
      </c>
      <c r="K1384" s="184">
        <v>3.3548</v>
      </c>
      <c r="L1384" s="184">
        <v>5.0267999999999997</v>
      </c>
      <c r="M1384" s="184">
        <v>2.5695000000000001</v>
      </c>
      <c r="N1384" s="184">
        <v>3.6871</v>
      </c>
      <c r="O1384" s="184">
        <v>8.7746999999999993</v>
      </c>
      <c r="P1384" s="184">
        <v>7.6081000000000003</v>
      </c>
      <c r="Q1384" s="184">
        <v>8.5816999999999997</v>
      </c>
      <c r="R1384" s="184">
        <v>8.1045999999999996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44413</v>
      </c>
      <c r="E1385" s="184">
        <v>65.828999999999994</v>
      </c>
      <c r="F1385" s="184">
        <v>18.1401</v>
      </c>
      <c r="G1385" s="184">
        <v>11.340199999999999</v>
      </c>
      <c r="H1385" s="184">
        <v>8.4177</v>
      </c>
      <c r="I1385" s="184">
        <v>2.073</v>
      </c>
      <c r="J1385" s="184">
        <v>3.9481000000000002</v>
      </c>
      <c r="K1385" s="184">
        <v>2.6507000000000001</v>
      </c>
      <c r="L1385" s="184">
        <v>4.2530999999999999</v>
      </c>
      <c r="M1385" s="184">
        <v>1.7598</v>
      </c>
      <c r="N1385" s="184">
        <v>2.8443000000000001</v>
      </c>
      <c r="O1385" s="184">
        <v>7.8305999999999996</v>
      </c>
      <c r="P1385" s="184">
        <v>6.5419</v>
      </c>
      <c r="Q1385" s="184">
        <v>8.0678999999999998</v>
      </c>
      <c r="R1385" s="184">
        <v>7.202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44413</v>
      </c>
      <c r="E1386" s="184">
        <v>1.7759</v>
      </c>
      <c r="F1386" s="184">
        <v>10.279400000000001</v>
      </c>
      <c r="G1386" s="184">
        <v>10.971500000000001</v>
      </c>
      <c r="H1386" s="184">
        <v>10.8864</v>
      </c>
      <c r="I1386" s="184">
        <v>10.9092</v>
      </c>
      <c r="J1386" s="184">
        <v>10.907</v>
      </c>
      <c r="K1386" s="184">
        <v>11.115600000000001</v>
      </c>
      <c r="L1386" s="184">
        <v>11.4352</v>
      </c>
      <c r="M1386" s="184">
        <v>-24.216000000000001</v>
      </c>
      <c r="N1386" s="184">
        <v>-16.345600000000001</v>
      </c>
      <c r="O1386" s="184"/>
      <c r="P1386" s="184"/>
      <c r="Q1386" s="184">
        <v>-8.9886999999999997</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44413</v>
      </c>
      <c r="E1387" s="184">
        <v>1.6618999999999999</v>
      </c>
      <c r="F1387" s="184">
        <v>10.9847</v>
      </c>
      <c r="G1387" s="184">
        <v>10.991300000000001</v>
      </c>
      <c r="H1387" s="184">
        <v>10.689500000000001</v>
      </c>
      <c r="I1387" s="184">
        <v>10.8697</v>
      </c>
      <c r="J1387" s="184">
        <v>10.9404</v>
      </c>
      <c r="K1387" s="184">
        <v>11.1173</v>
      </c>
      <c r="L1387" s="184">
        <v>11.4376</v>
      </c>
      <c r="M1387" s="184">
        <v>-24.4483</v>
      </c>
      <c r="N1387" s="184">
        <v>-16.521000000000001</v>
      </c>
      <c r="O1387" s="184"/>
      <c r="P1387" s="184"/>
      <c r="Q1387" s="184">
        <v>-9.1211000000000002</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44413</v>
      </c>
      <c r="E1388" s="184">
        <v>54.922699999999999</v>
      </c>
      <c r="F1388" s="184">
        <v>13.1632</v>
      </c>
      <c r="G1388" s="184">
        <v>8.4015000000000004</v>
      </c>
      <c r="H1388" s="184">
        <v>8.9014000000000006</v>
      </c>
      <c r="I1388" s="184">
        <v>6.2190000000000003</v>
      </c>
      <c r="J1388" s="184">
        <v>4.5624000000000002</v>
      </c>
      <c r="K1388" s="184">
        <v>2.9363000000000001</v>
      </c>
      <c r="L1388" s="184">
        <v>3.7683</v>
      </c>
      <c r="M1388" s="184">
        <v>2.1705999999999999</v>
      </c>
      <c r="N1388" s="184">
        <v>2.5087999999999999</v>
      </c>
      <c r="O1388" s="184">
        <v>6.8099999999999994E-2</v>
      </c>
      <c r="P1388" s="184">
        <v>2.6726999999999999</v>
      </c>
      <c r="Q1388" s="184">
        <v>5.6814</v>
      </c>
      <c r="R1388" s="184">
        <v>1.0956999999999999</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44413</v>
      </c>
      <c r="E1389" s="184">
        <v>51.116300000000003</v>
      </c>
      <c r="F1389" s="184">
        <v>12.8576</v>
      </c>
      <c r="G1389" s="184">
        <v>8.0741999999999994</v>
      </c>
      <c r="H1389" s="184">
        <v>8.593</v>
      </c>
      <c r="I1389" s="184">
        <v>5.8992000000000004</v>
      </c>
      <c r="J1389" s="184">
        <v>4.1863000000000001</v>
      </c>
      <c r="K1389" s="184">
        <v>2.5284</v>
      </c>
      <c r="L1389" s="184">
        <v>3.3338000000000001</v>
      </c>
      <c r="M1389" s="184">
        <v>1.7169000000000001</v>
      </c>
      <c r="N1389" s="184">
        <v>2.0265</v>
      </c>
      <c r="O1389" s="184">
        <v>-0.64549999999999996</v>
      </c>
      <c r="P1389" s="184">
        <v>1.9181999999999999</v>
      </c>
      <c r="Q1389" s="184">
        <v>7.3017000000000003</v>
      </c>
      <c r="R1389" s="184">
        <v>0.37109999999999999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7.4504107142857139</v>
      </c>
      <c r="G1390" s="186">
        <v>11.290146428571431</v>
      </c>
      <c r="H1390" s="186">
        <v>8.8315392857142854</v>
      </c>
      <c r="I1390" s="186">
        <v>5.5926321428571422</v>
      </c>
      <c r="J1390" s="186">
        <v>6.5963321428571424</v>
      </c>
      <c r="K1390" s="186">
        <v>4.1315464285714283</v>
      </c>
      <c r="L1390" s="186">
        <v>4.9319499999999996</v>
      </c>
      <c r="M1390" s="186">
        <v>0.56479285714285699</v>
      </c>
      <c r="N1390" s="186">
        <v>1.7357178571428573</v>
      </c>
      <c r="O1390" s="186">
        <v>7.6779500000000009</v>
      </c>
      <c r="P1390" s="186">
        <v>6.5918192307692314</v>
      </c>
      <c r="Q1390" s="186">
        <v>6.7923857142857162</v>
      </c>
      <c r="R1390" s="186">
        <v>6.4463884615384615</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11.21885</v>
      </c>
      <c r="G1391" s="186">
        <v>10.981400000000001</v>
      </c>
      <c r="H1391" s="186">
        <v>8.7079500000000003</v>
      </c>
      <c r="I1391" s="186">
        <v>5.2158499999999997</v>
      </c>
      <c r="J1391" s="186">
        <v>6.5510999999999999</v>
      </c>
      <c r="K1391" s="186">
        <v>3.3789499999999997</v>
      </c>
      <c r="L1391" s="186">
        <v>4.21915</v>
      </c>
      <c r="M1391" s="186">
        <v>2.1436999999999999</v>
      </c>
      <c r="N1391" s="186">
        <v>2.8265000000000002</v>
      </c>
      <c r="O1391" s="186">
        <v>8.7722499999999997</v>
      </c>
      <c r="P1391" s="186">
        <v>7.0304000000000002</v>
      </c>
      <c r="Q1391" s="186">
        <v>8.2016999999999989</v>
      </c>
      <c r="R1391" s="186">
        <v>6.8621499999999997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44413</v>
      </c>
      <c r="E1394" s="184">
        <v>430.35</v>
      </c>
      <c r="F1394" s="184">
        <v>-0.33810000000000001</v>
      </c>
      <c r="G1394" s="184">
        <v>-1.0165999999999999</v>
      </c>
      <c r="H1394" s="184">
        <v>0.82699999999999996</v>
      </c>
      <c r="I1394" s="184">
        <v>2.5522</v>
      </c>
      <c r="J1394" s="184">
        <v>6.2408999999999999</v>
      </c>
      <c r="K1394" s="184">
        <v>20.4922</v>
      </c>
      <c r="L1394" s="184">
        <v>28.94</v>
      </c>
      <c r="M1394" s="184">
        <v>56.776000000000003</v>
      </c>
      <c r="N1394" s="184">
        <v>74.867900000000006</v>
      </c>
      <c r="O1394" s="184">
        <v>11.6782</v>
      </c>
      <c r="P1394" s="184">
        <v>11.8308</v>
      </c>
      <c r="Q1394" s="184">
        <v>22.085899999999999</v>
      </c>
      <c r="R1394" s="184">
        <v>29.695499999999999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44413</v>
      </c>
      <c r="E1395" s="184">
        <v>463.29</v>
      </c>
      <c r="F1395" s="184">
        <v>-0.33339999999999997</v>
      </c>
      <c r="G1395" s="184">
        <v>-1.0064</v>
      </c>
      <c r="H1395" s="184">
        <v>0.8468</v>
      </c>
      <c r="I1395" s="184">
        <v>2.5863</v>
      </c>
      <c r="J1395" s="184">
        <v>6.3177000000000003</v>
      </c>
      <c r="K1395" s="184">
        <v>20.764800000000001</v>
      </c>
      <c r="L1395" s="184">
        <v>29.497399999999999</v>
      </c>
      <c r="M1395" s="184">
        <v>57.828600000000002</v>
      </c>
      <c r="N1395" s="184">
        <v>76.477999999999994</v>
      </c>
      <c r="O1395" s="184">
        <v>12.6938</v>
      </c>
      <c r="P1395" s="184">
        <v>12.8649</v>
      </c>
      <c r="Q1395" s="184">
        <v>17.0212</v>
      </c>
      <c r="R1395" s="184">
        <v>30.883099999999999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44413</v>
      </c>
      <c r="E1396" s="184">
        <v>71.67</v>
      </c>
      <c r="F1396" s="184">
        <v>0.1817</v>
      </c>
      <c r="G1396" s="184">
        <v>-0.37530000000000002</v>
      </c>
      <c r="H1396" s="184">
        <v>1.7605999999999999</v>
      </c>
      <c r="I1396" s="184">
        <v>2.738</v>
      </c>
      <c r="J1396" s="184">
        <v>4.9955999999999996</v>
      </c>
      <c r="K1396" s="184">
        <v>16.688400000000001</v>
      </c>
      <c r="L1396" s="184">
        <v>23.996500000000001</v>
      </c>
      <c r="M1396" s="184">
        <v>47.105899999999998</v>
      </c>
      <c r="N1396" s="184">
        <v>63.929600000000001</v>
      </c>
      <c r="O1396" s="184">
        <v>22.839700000000001</v>
      </c>
      <c r="P1396" s="184">
        <v>21.226700000000001</v>
      </c>
      <c r="Q1396" s="184">
        <v>21.233799999999999</v>
      </c>
      <c r="R1396" s="184">
        <v>38.684399999999997</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44413</v>
      </c>
      <c r="E1397" s="184">
        <v>64.5</v>
      </c>
      <c r="F1397" s="184">
        <v>0.18640000000000001</v>
      </c>
      <c r="G1397" s="184">
        <v>-0.3861</v>
      </c>
      <c r="H1397" s="184">
        <v>1.7190000000000001</v>
      </c>
      <c r="I1397" s="184">
        <v>2.6743000000000001</v>
      </c>
      <c r="J1397" s="184">
        <v>4.8609999999999998</v>
      </c>
      <c r="K1397" s="184">
        <v>16.3</v>
      </c>
      <c r="L1397" s="184">
        <v>23.185600000000001</v>
      </c>
      <c r="M1397" s="184">
        <v>45.631100000000004</v>
      </c>
      <c r="N1397" s="184">
        <v>61.735199999999999</v>
      </c>
      <c r="O1397" s="184">
        <v>21.234999999999999</v>
      </c>
      <c r="P1397" s="184">
        <v>19.7407</v>
      </c>
      <c r="Q1397" s="184">
        <v>19.490400000000001</v>
      </c>
      <c r="R1397" s="184">
        <v>36.812199999999997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44413</v>
      </c>
      <c r="E1398" s="184">
        <v>15.41</v>
      </c>
      <c r="F1398" s="184">
        <v>-0.45219999999999999</v>
      </c>
      <c r="G1398" s="184">
        <v>-1.9096</v>
      </c>
      <c r="H1398" s="184">
        <v>0</v>
      </c>
      <c r="I1398" s="184">
        <v>-0.1943</v>
      </c>
      <c r="J1398" s="184">
        <v>2.6648999999999998</v>
      </c>
      <c r="K1398" s="184">
        <v>18.7211</v>
      </c>
      <c r="L1398" s="184">
        <v>26.207999999999998</v>
      </c>
      <c r="M1398" s="184">
        <v>51.3752</v>
      </c>
      <c r="N1398" s="184">
        <v>71.222200000000001</v>
      </c>
      <c r="O1398" s="184">
        <v>16.316500000000001</v>
      </c>
      <c r="P1398" s="184">
        <v>15.854900000000001</v>
      </c>
      <c r="Q1398" s="184">
        <v>4.0683999999999996</v>
      </c>
      <c r="R1398" s="184">
        <v>36.118600000000001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44413</v>
      </c>
      <c r="E1399" s="184">
        <v>16.53</v>
      </c>
      <c r="F1399" s="184">
        <v>-0.48159999999999997</v>
      </c>
      <c r="G1399" s="184">
        <v>-1.8991</v>
      </c>
      <c r="H1399" s="184">
        <v>0</v>
      </c>
      <c r="I1399" s="184">
        <v>-0.2414</v>
      </c>
      <c r="J1399" s="184">
        <v>2.6707999999999998</v>
      </c>
      <c r="K1399" s="184">
        <v>18.9209</v>
      </c>
      <c r="L1399" s="184">
        <v>26.7638</v>
      </c>
      <c r="M1399" s="184">
        <v>52.209899999999998</v>
      </c>
      <c r="N1399" s="184">
        <v>72.7273</v>
      </c>
      <c r="O1399" s="184">
        <v>17.3322</v>
      </c>
      <c r="P1399" s="184">
        <v>16.834</v>
      </c>
      <c r="Q1399" s="184">
        <v>9.7646999999999995</v>
      </c>
      <c r="R1399" s="184">
        <v>37.229799999999997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44413</v>
      </c>
      <c r="E1400" s="184">
        <v>56.139000000000003</v>
      </c>
      <c r="F1400" s="184">
        <v>-8.0100000000000005E-2</v>
      </c>
      <c r="G1400" s="184">
        <v>-0.47860000000000003</v>
      </c>
      <c r="H1400" s="184">
        <v>0.6472</v>
      </c>
      <c r="I1400" s="184">
        <v>1.9948999999999999</v>
      </c>
      <c r="J1400" s="184">
        <v>4.4641000000000002</v>
      </c>
      <c r="K1400" s="184">
        <v>18.386800000000001</v>
      </c>
      <c r="L1400" s="184">
        <v>30.674299999999999</v>
      </c>
      <c r="M1400" s="184">
        <v>60.255200000000002</v>
      </c>
      <c r="N1400" s="184">
        <v>74.643000000000001</v>
      </c>
      <c r="O1400" s="184">
        <v>19.343499999999999</v>
      </c>
      <c r="P1400" s="184">
        <v>15.255699999999999</v>
      </c>
      <c r="Q1400" s="184">
        <v>11.9602</v>
      </c>
      <c r="R1400" s="184">
        <v>38.200600000000001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44413</v>
      </c>
      <c r="E1401" s="184">
        <v>62.981000000000002</v>
      </c>
      <c r="F1401" s="184">
        <v>-7.6200000000000004E-2</v>
      </c>
      <c r="G1401" s="184">
        <v>-0.4662</v>
      </c>
      <c r="H1401" s="184">
        <v>0.67779999999999996</v>
      </c>
      <c r="I1401" s="184">
        <v>2.0562999999999998</v>
      </c>
      <c r="J1401" s="184">
        <v>4.6005000000000003</v>
      </c>
      <c r="K1401" s="184">
        <v>18.836600000000001</v>
      </c>
      <c r="L1401" s="184">
        <v>31.652000000000001</v>
      </c>
      <c r="M1401" s="184">
        <v>62.096600000000002</v>
      </c>
      <c r="N1401" s="184">
        <v>77.311400000000006</v>
      </c>
      <c r="O1401" s="184">
        <v>21.110700000000001</v>
      </c>
      <c r="P1401" s="184">
        <v>17.018699999999999</v>
      </c>
      <c r="Q1401" s="184">
        <v>20.7392</v>
      </c>
      <c r="R1401" s="184">
        <v>40.230400000000003</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44413</v>
      </c>
      <c r="E1402" s="184">
        <v>95.605999999999995</v>
      </c>
      <c r="F1402" s="184">
        <v>-3.7600000000000001E-2</v>
      </c>
      <c r="G1402" s="184">
        <v>-0.26500000000000001</v>
      </c>
      <c r="H1402" s="184">
        <v>1.7246999999999999</v>
      </c>
      <c r="I1402" s="184">
        <v>1.8559000000000001</v>
      </c>
      <c r="J1402" s="184">
        <v>3.2740999999999998</v>
      </c>
      <c r="K1402" s="184">
        <v>15.0937</v>
      </c>
      <c r="L1402" s="184">
        <v>20.728400000000001</v>
      </c>
      <c r="M1402" s="184">
        <v>41.691000000000003</v>
      </c>
      <c r="N1402" s="184">
        <v>57.638199999999998</v>
      </c>
      <c r="O1402" s="184">
        <v>17.6648</v>
      </c>
      <c r="P1402" s="184">
        <v>16.876000000000001</v>
      </c>
      <c r="Q1402" s="184">
        <v>19.8309</v>
      </c>
      <c r="R1402" s="184">
        <v>34.805700000000002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44413</v>
      </c>
      <c r="E1403" s="184">
        <v>89.307000000000002</v>
      </c>
      <c r="F1403" s="184">
        <v>-4.0300000000000002E-2</v>
      </c>
      <c r="G1403" s="184">
        <v>-0.27250000000000002</v>
      </c>
      <c r="H1403" s="184">
        <v>1.706</v>
      </c>
      <c r="I1403" s="184">
        <v>1.8172999999999999</v>
      </c>
      <c r="J1403" s="184">
        <v>3.1901999999999999</v>
      </c>
      <c r="K1403" s="184">
        <v>14.8126</v>
      </c>
      <c r="L1403" s="184">
        <v>20.142900000000001</v>
      </c>
      <c r="M1403" s="184">
        <v>40.652000000000001</v>
      </c>
      <c r="N1403" s="184">
        <v>56.114699999999999</v>
      </c>
      <c r="O1403" s="184">
        <v>16.572099999999999</v>
      </c>
      <c r="P1403" s="184">
        <v>15.832700000000001</v>
      </c>
      <c r="Q1403" s="184">
        <v>16.020800000000001</v>
      </c>
      <c r="R1403" s="184">
        <v>33.556199999999997</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44413</v>
      </c>
      <c r="E1404" s="184">
        <v>52.643999999999998</v>
      </c>
      <c r="F1404" s="184">
        <v>-7.0199999999999999E-2</v>
      </c>
      <c r="G1404" s="184">
        <v>-1.0692999999999999</v>
      </c>
      <c r="H1404" s="184">
        <v>1.5528999999999999</v>
      </c>
      <c r="I1404" s="184">
        <v>1.7727999999999999</v>
      </c>
      <c r="J1404" s="184">
        <v>4.4980000000000002</v>
      </c>
      <c r="K1404" s="184">
        <v>19.620999999999999</v>
      </c>
      <c r="L1404" s="184">
        <v>28.421900000000001</v>
      </c>
      <c r="M1404" s="184">
        <v>62.627000000000002</v>
      </c>
      <c r="N1404" s="184">
        <v>84.502200000000002</v>
      </c>
      <c r="O1404" s="184">
        <v>20.9129</v>
      </c>
      <c r="P1404" s="184">
        <v>19.343800000000002</v>
      </c>
      <c r="Q1404" s="184">
        <v>22.520800000000001</v>
      </c>
      <c r="R1404" s="184">
        <v>43.361800000000002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44413</v>
      </c>
      <c r="E1405" s="184">
        <v>47.741999999999997</v>
      </c>
      <c r="F1405" s="184">
        <v>-7.3300000000000004E-2</v>
      </c>
      <c r="G1405" s="184">
        <v>-1.0815999999999999</v>
      </c>
      <c r="H1405" s="184">
        <v>1.5246999999999999</v>
      </c>
      <c r="I1405" s="184">
        <v>1.7151000000000001</v>
      </c>
      <c r="J1405" s="184">
        <v>4.3677999999999999</v>
      </c>
      <c r="K1405" s="184">
        <v>19.176200000000001</v>
      </c>
      <c r="L1405" s="184">
        <v>27.5228</v>
      </c>
      <c r="M1405" s="184">
        <v>60.931699999999999</v>
      </c>
      <c r="N1405" s="184">
        <v>81.867400000000004</v>
      </c>
      <c r="O1405" s="184">
        <v>19.080300000000001</v>
      </c>
      <c r="P1405" s="184">
        <v>17.886099999999999</v>
      </c>
      <c r="Q1405" s="184">
        <v>12.162800000000001</v>
      </c>
      <c r="R1405" s="184">
        <v>41.177300000000002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44413</v>
      </c>
      <c r="E1406" s="184">
        <v>1449.7656999999999</v>
      </c>
      <c r="F1406" s="184">
        <v>-0.1237</v>
      </c>
      <c r="G1406" s="184">
        <v>-0.4289</v>
      </c>
      <c r="H1406" s="184">
        <v>1.6875</v>
      </c>
      <c r="I1406" s="184">
        <v>1.6686000000000001</v>
      </c>
      <c r="J1406" s="184">
        <v>3.0305</v>
      </c>
      <c r="K1406" s="184">
        <v>14.737299999999999</v>
      </c>
      <c r="L1406" s="184">
        <v>18.937999999999999</v>
      </c>
      <c r="M1406" s="184">
        <v>48.0807</v>
      </c>
      <c r="N1406" s="184">
        <v>69.282600000000002</v>
      </c>
      <c r="O1406" s="184">
        <v>13.967700000000001</v>
      </c>
      <c r="P1406" s="184">
        <v>13.585599999999999</v>
      </c>
      <c r="Q1406" s="184">
        <v>19.684200000000001</v>
      </c>
      <c r="R1406" s="184">
        <v>28.636500000000002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44413</v>
      </c>
      <c r="E1407" s="184">
        <v>1577.9232999999999</v>
      </c>
      <c r="F1407" s="184">
        <v>-0.1216</v>
      </c>
      <c r="G1407" s="184">
        <v>-0.42280000000000001</v>
      </c>
      <c r="H1407" s="184">
        <v>1.7019</v>
      </c>
      <c r="I1407" s="184">
        <v>1.6983999999999999</v>
      </c>
      <c r="J1407" s="184">
        <v>3.0998000000000001</v>
      </c>
      <c r="K1407" s="184">
        <v>14.972099999999999</v>
      </c>
      <c r="L1407" s="184">
        <v>19.418199999999999</v>
      </c>
      <c r="M1407" s="184">
        <v>48.985599999999998</v>
      </c>
      <c r="N1407" s="184">
        <v>70.664599999999993</v>
      </c>
      <c r="O1407" s="184">
        <v>14.9686</v>
      </c>
      <c r="P1407" s="184">
        <v>14.6549</v>
      </c>
      <c r="Q1407" s="184">
        <v>19.828800000000001</v>
      </c>
      <c r="R1407" s="184">
        <v>29.707100000000001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44413</v>
      </c>
      <c r="E1408" s="184">
        <v>86.09</v>
      </c>
      <c r="F1408" s="184">
        <v>3.5000000000000001E-3</v>
      </c>
      <c r="G1408" s="184">
        <v>-0.79049999999999998</v>
      </c>
      <c r="H1408" s="184">
        <v>1.0469999999999999</v>
      </c>
      <c r="I1408" s="184">
        <v>1.4924999999999999</v>
      </c>
      <c r="J1408" s="184">
        <v>2.504</v>
      </c>
      <c r="K1408" s="184">
        <v>14.040100000000001</v>
      </c>
      <c r="L1408" s="184">
        <v>23.2728</v>
      </c>
      <c r="M1408" s="184">
        <v>52.422899999999998</v>
      </c>
      <c r="N1408" s="184">
        <v>71.119100000000003</v>
      </c>
      <c r="O1408" s="184">
        <v>13.9679</v>
      </c>
      <c r="P1408" s="184">
        <v>14.794</v>
      </c>
      <c r="Q1408" s="184">
        <v>16.466100000000001</v>
      </c>
      <c r="R1408" s="184">
        <v>32.567399999999999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44413</v>
      </c>
      <c r="E1409" s="184">
        <v>92.316999999999993</v>
      </c>
      <c r="F1409" s="184">
        <v>5.4000000000000003E-3</v>
      </c>
      <c r="G1409" s="184">
        <v>-0.78349999999999997</v>
      </c>
      <c r="H1409" s="184">
        <v>1.0619000000000001</v>
      </c>
      <c r="I1409" s="184">
        <v>1.5230999999999999</v>
      </c>
      <c r="J1409" s="184">
        <v>2.5722</v>
      </c>
      <c r="K1409" s="184">
        <v>14.238200000000001</v>
      </c>
      <c r="L1409" s="184">
        <v>23.6996</v>
      </c>
      <c r="M1409" s="184">
        <v>53.210500000000003</v>
      </c>
      <c r="N1409" s="184">
        <v>72.287899999999993</v>
      </c>
      <c r="O1409" s="184">
        <v>14.826000000000001</v>
      </c>
      <c r="P1409" s="184">
        <v>15.785600000000001</v>
      </c>
      <c r="Q1409" s="184">
        <v>20.4467</v>
      </c>
      <c r="R1409" s="184">
        <v>33.462299999999999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44413</v>
      </c>
      <c r="E1410" s="184">
        <v>153.69</v>
      </c>
      <c r="F1410" s="184">
        <v>-0.45340000000000003</v>
      </c>
      <c r="G1410" s="184">
        <v>-0.64</v>
      </c>
      <c r="H1410" s="184">
        <v>0.69450000000000001</v>
      </c>
      <c r="I1410" s="184">
        <v>1.7074</v>
      </c>
      <c r="J1410" s="184">
        <v>3.6274999999999999</v>
      </c>
      <c r="K1410" s="184">
        <v>18.7529</v>
      </c>
      <c r="L1410" s="184">
        <v>26.744199999999999</v>
      </c>
      <c r="M1410" s="184">
        <v>60.411200000000001</v>
      </c>
      <c r="N1410" s="184">
        <v>78.522499999999994</v>
      </c>
      <c r="O1410" s="184">
        <v>15.922700000000001</v>
      </c>
      <c r="P1410" s="184">
        <v>15.420400000000001</v>
      </c>
      <c r="Q1410" s="184">
        <v>17.683199999999999</v>
      </c>
      <c r="R1410" s="184">
        <v>32.8752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44413</v>
      </c>
      <c r="E1411" s="184">
        <v>166.31</v>
      </c>
      <c r="F1411" s="184">
        <v>-0.45490000000000003</v>
      </c>
      <c r="G1411" s="184">
        <v>-0.63929999999999998</v>
      </c>
      <c r="H1411" s="184">
        <v>0.70850000000000002</v>
      </c>
      <c r="I1411" s="184">
        <v>1.7435</v>
      </c>
      <c r="J1411" s="184">
        <v>3.7103999999999999</v>
      </c>
      <c r="K1411" s="184">
        <v>19.039400000000001</v>
      </c>
      <c r="L1411" s="184">
        <v>27.323499999999999</v>
      </c>
      <c r="M1411" s="184">
        <v>61.513100000000001</v>
      </c>
      <c r="N1411" s="184">
        <v>80.145099999999999</v>
      </c>
      <c r="O1411" s="184">
        <v>17.032</v>
      </c>
      <c r="P1411" s="184">
        <v>16.600999999999999</v>
      </c>
      <c r="Q1411" s="184">
        <v>20.2347</v>
      </c>
      <c r="R1411" s="184">
        <v>34.0916</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44413</v>
      </c>
      <c r="E1412" s="184">
        <v>16.82</v>
      </c>
      <c r="F1412" s="184">
        <v>-0.35549999999999998</v>
      </c>
      <c r="G1412" s="184">
        <v>-1.0588</v>
      </c>
      <c r="H1412" s="184">
        <v>1.3864000000000001</v>
      </c>
      <c r="I1412" s="184">
        <v>2.3113999999999999</v>
      </c>
      <c r="J1412" s="184">
        <v>5.0593000000000004</v>
      </c>
      <c r="K1412" s="184">
        <v>17.704699999999999</v>
      </c>
      <c r="L1412" s="184">
        <v>22.4163</v>
      </c>
      <c r="M1412" s="184">
        <v>49.7774</v>
      </c>
      <c r="N1412" s="184">
        <v>65.063800000000001</v>
      </c>
      <c r="O1412" s="184">
        <v>12.284700000000001</v>
      </c>
      <c r="P1412" s="184"/>
      <c r="Q1412" s="184">
        <v>12.1669</v>
      </c>
      <c r="R1412" s="184">
        <v>32.661000000000001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44413</v>
      </c>
      <c r="E1413" s="184">
        <v>18.13</v>
      </c>
      <c r="F1413" s="184">
        <v>-0.32990000000000003</v>
      </c>
      <c r="G1413" s="184">
        <v>-0.98309999999999997</v>
      </c>
      <c r="H1413" s="184">
        <v>1.3982000000000001</v>
      </c>
      <c r="I1413" s="184">
        <v>2.3715000000000002</v>
      </c>
      <c r="J1413" s="184">
        <v>5.1623999999999999</v>
      </c>
      <c r="K1413" s="184">
        <v>18.033899999999999</v>
      </c>
      <c r="L1413" s="184">
        <v>22.915299999999998</v>
      </c>
      <c r="M1413" s="184">
        <v>50.831899999999997</v>
      </c>
      <c r="N1413" s="184">
        <v>66.635999999999996</v>
      </c>
      <c r="O1413" s="184">
        <v>13.5817</v>
      </c>
      <c r="P1413" s="184"/>
      <c r="Q1413" s="184">
        <v>14.039899999999999</v>
      </c>
      <c r="R1413" s="184">
        <v>33.793599999999998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44413</v>
      </c>
      <c r="E1414" s="184">
        <v>82.46</v>
      </c>
      <c r="F1414" s="184">
        <v>-0.20569999999999999</v>
      </c>
      <c r="G1414" s="184">
        <v>-0.5907</v>
      </c>
      <c r="H1414" s="184">
        <v>0.93020000000000003</v>
      </c>
      <c r="I1414" s="184">
        <v>1.1902999999999999</v>
      </c>
      <c r="J1414" s="184">
        <v>3.476</v>
      </c>
      <c r="K1414" s="184">
        <v>19.403400000000001</v>
      </c>
      <c r="L1414" s="184">
        <v>22.000299999999999</v>
      </c>
      <c r="M1414" s="184">
        <v>51.0533</v>
      </c>
      <c r="N1414" s="184">
        <v>64.393900000000002</v>
      </c>
      <c r="O1414" s="184">
        <v>18.3064</v>
      </c>
      <c r="P1414" s="184">
        <v>17.272300000000001</v>
      </c>
      <c r="Q1414" s="184">
        <v>15.888999999999999</v>
      </c>
      <c r="R1414" s="184">
        <v>37.416800000000002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44413</v>
      </c>
      <c r="E1415" s="184">
        <v>94.08</v>
      </c>
      <c r="F1415" s="184">
        <v>-0.21210000000000001</v>
      </c>
      <c r="G1415" s="184">
        <v>-0.57069999999999999</v>
      </c>
      <c r="H1415" s="184">
        <v>0.95499999999999996</v>
      </c>
      <c r="I1415" s="184">
        <v>1.2375</v>
      </c>
      <c r="J1415" s="184">
        <v>3.6009000000000002</v>
      </c>
      <c r="K1415" s="184">
        <v>19.847100000000001</v>
      </c>
      <c r="L1415" s="184">
        <v>22.9161</v>
      </c>
      <c r="M1415" s="184">
        <v>52.776899999999998</v>
      </c>
      <c r="N1415" s="184">
        <v>66.897300000000001</v>
      </c>
      <c r="O1415" s="184">
        <v>20.1051</v>
      </c>
      <c r="P1415" s="184">
        <v>19.172999999999998</v>
      </c>
      <c r="Q1415" s="184">
        <v>21.4879</v>
      </c>
      <c r="R1415" s="184">
        <v>39.400100000000002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44413</v>
      </c>
      <c r="E1416" s="184">
        <v>11.663600000000001</v>
      </c>
      <c r="F1416" s="184">
        <v>-0.1113</v>
      </c>
      <c r="G1416" s="184">
        <v>0.39850000000000002</v>
      </c>
      <c r="H1416" s="184">
        <v>1.8753</v>
      </c>
      <c r="I1416" s="184">
        <v>1.2245999999999999</v>
      </c>
      <c r="J1416" s="184">
        <v>2.3239000000000001</v>
      </c>
      <c r="K1416" s="184">
        <v>15.302</v>
      </c>
      <c r="L1416" s="184"/>
      <c r="M1416" s="184"/>
      <c r="N1416" s="184"/>
      <c r="O1416" s="184"/>
      <c r="P1416" s="184"/>
      <c r="Q1416" s="184">
        <v>16.635999999999999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44413</v>
      </c>
      <c r="E1417" s="184">
        <v>11.549200000000001</v>
      </c>
      <c r="F1417" s="184">
        <v>-0.1168</v>
      </c>
      <c r="G1417" s="184">
        <v>0.37980000000000003</v>
      </c>
      <c r="H1417" s="184">
        <v>1.8304</v>
      </c>
      <c r="I1417" s="184">
        <v>1.1357999999999999</v>
      </c>
      <c r="J1417" s="184">
        <v>2.1248999999999998</v>
      </c>
      <c r="K1417" s="184">
        <v>14.636799999999999</v>
      </c>
      <c r="L1417" s="184"/>
      <c r="M1417" s="184"/>
      <c r="N1417" s="184"/>
      <c r="O1417" s="184"/>
      <c r="P1417" s="184"/>
      <c r="Q1417" s="184">
        <v>15.492000000000001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44413</v>
      </c>
      <c r="E1418" s="184">
        <v>68.057000000000002</v>
      </c>
      <c r="F1418" s="184">
        <v>7.6499999999999999E-2</v>
      </c>
      <c r="G1418" s="184">
        <v>-0.38500000000000001</v>
      </c>
      <c r="H1418" s="184">
        <v>1.6215999999999999</v>
      </c>
      <c r="I1418" s="184">
        <v>2.8347000000000002</v>
      </c>
      <c r="J1418" s="184">
        <v>3.8578000000000001</v>
      </c>
      <c r="K1418" s="184">
        <v>16.025400000000001</v>
      </c>
      <c r="L1418" s="184">
        <v>26.347300000000001</v>
      </c>
      <c r="M1418" s="184">
        <v>59.06</v>
      </c>
      <c r="N1418" s="184">
        <v>78.674199999999999</v>
      </c>
      <c r="O1418" s="184">
        <v>19.720199999999998</v>
      </c>
      <c r="P1418" s="184">
        <v>17.438400000000001</v>
      </c>
      <c r="Q1418" s="184">
        <v>14.286</v>
      </c>
      <c r="R1418" s="184">
        <v>38.987400000000001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44413</v>
      </c>
      <c r="E1419" s="184">
        <v>75.272000000000006</v>
      </c>
      <c r="F1419" s="184">
        <v>7.9799999999999996E-2</v>
      </c>
      <c r="G1419" s="184">
        <v>-0.37590000000000001</v>
      </c>
      <c r="H1419" s="184">
        <v>1.6460999999999999</v>
      </c>
      <c r="I1419" s="184">
        <v>2.8826000000000001</v>
      </c>
      <c r="J1419" s="184">
        <v>3.9668999999999999</v>
      </c>
      <c r="K1419" s="184">
        <v>16.3904</v>
      </c>
      <c r="L1419" s="184">
        <v>27.144400000000001</v>
      </c>
      <c r="M1419" s="184">
        <v>60.563099999999999</v>
      </c>
      <c r="N1419" s="184">
        <v>80.920599999999993</v>
      </c>
      <c r="O1419" s="184">
        <v>21.228999999999999</v>
      </c>
      <c r="P1419" s="184">
        <v>18.947700000000001</v>
      </c>
      <c r="Q1419" s="184">
        <v>21.697299999999998</v>
      </c>
      <c r="R1419" s="184">
        <v>40.7395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44413</v>
      </c>
      <c r="E1420" s="184">
        <v>217.46</v>
      </c>
      <c r="F1420" s="184">
        <v>0.20269999999999999</v>
      </c>
      <c r="G1420" s="184">
        <v>-0.47139999999999999</v>
      </c>
      <c r="H1420" s="184">
        <v>1.1489</v>
      </c>
      <c r="I1420" s="184">
        <v>1.5741000000000001</v>
      </c>
      <c r="J1420" s="184">
        <v>4.1824000000000003</v>
      </c>
      <c r="K1420" s="184">
        <v>13.479100000000001</v>
      </c>
      <c r="L1420" s="184">
        <v>23.220800000000001</v>
      </c>
      <c r="M1420" s="184">
        <v>44.127800000000001</v>
      </c>
      <c r="N1420" s="184">
        <v>61.356400000000001</v>
      </c>
      <c r="O1420" s="184">
        <v>13.6</v>
      </c>
      <c r="P1420" s="184">
        <v>16.5946</v>
      </c>
      <c r="Q1420" s="184">
        <v>20.7895</v>
      </c>
      <c r="R1420" s="184">
        <v>31.8523</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44413</v>
      </c>
      <c r="E1421" s="184">
        <v>200.86</v>
      </c>
      <c r="F1421" s="184">
        <v>0.19950000000000001</v>
      </c>
      <c r="G1421" s="184">
        <v>-0.48060000000000003</v>
      </c>
      <c r="H1421" s="184">
        <v>1.1227</v>
      </c>
      <c r="I1421" s="184">
        <v>1.5265</v>
      </c>
      <c r="J1421" s="184">
        <v>4.0833000000000004</v>
      </c>
      <c r="K1421" s="184">
        <v>13.1478</v>
      </c>
      <c r="L1421" s="184">
        <v>22.520399999999999</v>
      </c>
      <c r="M1421" s="184">
        <v>42.91</v>
      </c>
      <c r="N1421" s="184">
        <v>59.564700000000002</v>
      </c>
      <c r="O1421" s="184">
        <v>12.310600000000001</v>
      </c>
      <c r="P1421" s="184">
        <v>15.396599999999999</v>
      </c>
      <c r="Q1421" s="184">
        <v>19.3001</v>
      </c>
      <c r="R1421" s="184">
        <v>30.3108</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44413</v>
      </c>
      <c r="E1422" s="184">
        <v>17.521999999999998</v>
      </c>
      <c r="F1422" s="184">
        <v>-0.41889999999999999</v>
      </c>
      <c r="G1422" s="184">
        <v>-1.1073</v>
      </c>
      <c r="H1422" s="184">
        <v>0.73880000000000001</v>
      </c>
      <c r="I1422" s="184">
        <v>1.3219000000000001</v>
      </c>
      <c r="J1422" s="184">
        <v>3.9504999999999999</v>
      </c>
      <c r="K1422" s="184">
        <v>17.11</v>
      </c>
      <c r="L1422" s="184">
        <v>33.8262</v>
      </c>
      <c r="M1422" s="184">
        <v>63.999200000000002</v>
      </c>
      <c r="N1422" s="184">
        <v>77.996700000000004</v>
      </c>
      <c r="O1422" s="184">
        <v>20.556999999999999</v>
      </c>
      <c r="P1422" s="184"/>
      <c r="Q1422" s="184">
        <v>17.299700000000001</v>
      </c>
      <c r="R1422" s="184">
        <v>40.048999999999999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44413</v>
      </c>
      <c r="E1423" s="184">
        <v>16.472799999999999</v>
      </c>
      <c r="F1423" s="184">
        <v>-0.42309999999999998</v>
      </c>
      <c r="G1423" s="184">
        <v>-1.1207</v>
      </c>
      <c r="H1423" s="184">
        <v>0.70799999999999996</v>
      </c>
      <c r="I1423" s="184">
        <v>1.2583</v>
      </c>
      <c r="J1423" s="184">
        <v>3.7976999999999999</v>
      </c>
      <c r="K1423" s="184">
        <v>16.607600000000001</v>
      </c>
      <c r="L1423" s="184">
        <v>32.734900000000003</v>
      </c>
      <c r="M1423" s="184">
        <v>62.014299999999999</v>
      </c>
      <c r="N1423" s="184">
        <v>75.115899999999996</v>
      </c>
      <c r="O1423" s="184">
        <v>18.5486</v>
      </c>
      <c r="P1423" s="184"/>
      <c r="Q1423" s="184">
        <v>15.257199999999999</v>
      </c>
      <c r="R1423" s="184">
        <v>37.816499999999998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44413</v>
      </c>
      <c r="E1424" s="184">
        <v>20.213999999999999</v>
      </c>
      <c r="F1424" s="184">
        <v>-0.38929999999999998</v>
      </c>
      <c r="G1424" s="184">
        <v>-0.28120000000000001</v>
      </c>
      <c r="H1424" s="184">
        <v>0.97409999999999997</v>
      </c>
      <c r="I1424" s="184">
        <v>2.4167999999999998</v>
      </c>
      <c r="J1424" s="184">
        <v>4.6653000000000002</v>
      </c>
      <c r="K1424" s="184">
        <v>17.209800000000001</v>
      </c>
      <c r="L1424" s="184">
        <v>25.1021</v>
      </c>
      <c r="M1424" s="184">
        <v>62.465800000000002</v>
      </c>
      <c r="N1424" s="184">
        <v>87.757800000000003</v>
      </c>
      <c r="O1424" s="184"/>
      <c r="P1424" s="184"/>
      <c r="Q1424" s="184">
        <v>41.634599999999999</v>
      </c>
      <c r="R1424" s="184">
        <v>43.314799999999998</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44413</v>
      </c>
      <c r="E1425" s="184">
        <v>19.568000000000001</v>
      </c>
      <c r="F1425" s="184">
        <v>-0.39700000000000002</v>
      </c>
      <c r="G1425" s="184">
        <v>-0.29549999999999998</v>
      </c>
      <c r="H1425" s="184">
        <v>0.94399999999999995</v>
      </c>
      <c r="I1425" s="184">
        <v>2.3592</v>
      </c>
      <c r="J1425" s="184">
        <v>4.5411000000000001</v>
      </c>
      <c r="K1425" s="184">
        <v>16.789000000000001</v>
      </c>
      <c r="L1425" s="184">
        <v>24.193999999999999</v>
      </c>
      <c r="M1425" s="184">
        <v>60.643599999999999</v>
      </c>
      <c r="N1425" s="184">
        <v>84.9178</v>
      </c>
      <c r="O1425" s="184"/>
      <c r="P1425" s="184"/>
      <c r="Q1425" s="184">
        <v>39.377600000000001</v>
      </c>
      <c r="R1425" s="184">
        <v>41.037999999999997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44413</v>
      </c>
      <c r="E1426" s="184">
        <v>41.6203</v>
      </c>
      <c r="F1426" s="184">
        <v>-0.15429999999999999</v>
      </c>
      <c r="G1426" s="184">
        <v>3.0999999999999999E-3</v>
      </c>
      <c r="H1426" s="184">
        <v>1.9542999999999999</v>
      </c>
      <c r="I1426" s="184">
        <v>2.7810999999999999</v>
      </c>
      <c r="J1426" s="184">
        <v>6.2887000000000004</v>
      </c>
      <c r="K1426" s="184">
        <v>16.360199999999999</v>
      </c>
      <c r="L1426" s="184">
        <v>22.625399999999999</v>
      </c>
      <c r="M1426" s="184">
        <v>47.279499999999999</v>
      </c>
      <c r="N1426" s="184">
        <v>64.898200000000003</v>
      </c>
      <c r="O1426" s="184">
        <v>13.954599999999999</v>
      </c>
      <c r="P1426" s="184">
        <v>12.6112</v>
      </c>
      <c r="Q1426" s="184">
        <v>21.0977</v>
      </c>
      <c r="R1426" s="184">
        <v>31.033200000000001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44413</v>
      </c>
      <c r="E1427" s="184">
        <v>37.944800000000001</v>
      </c>
      <c r="F1427" s="184">
        <v>-0.15759999999999999</v>
      </c>
      <c r="G1427" s="184">
        <v>-6.8999999999999999E-3</v>
      </c>
      <c r="H1427" s="184">
        <v>1.9300999999999999</v>
      </c>
      <c r="I1427" s="184">
        <v>2.7326000000000001</v>
      </c>
      <c r="J1427" s="184">
        <v>6.1776</v>
      </c>
      <c r="K1427" s="184">
        <v>16.000800000000002</v>
      </c>
      <c r="L1427" s="184">
        <v>21.862500000000001</v>
      </c>
      <c r="M1427" s="184">
        <v>45.859099999999998</v>
      </c>
      <c r="N1427" s="184">
        <v>62.774299999999997</v>
      </c>
      <c r="O1427" s="184">
        <v>12.5794</v>
      </c>
      <c r="P1427" s="184">
        <v>11.2088</v>
      </c>
      <c r="Q1427" s="184">
        <v>19.603999999999999</v>
      </c>
      <c r="R1427" s="184">
        <v>29.441800000000001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44413</v>
      </c>
      <c r="E1428" s="184">
        <v>1912.3995</v>
      </c>
      <c r="F1428" s="184">
        <v>-0.27800000000000002</v>
      </c>
      <c r="G1428" s="184">
        <v>-0.45569999999999999</v>
      </c>
      <c r="H1428" s="184">
        <v>1.5314000000000001</v>
      </c>
      <c r="I1428" s="184">
        <v>2.3929999999999998</v>
      </c>
      <c r="J1428" s="184">
        <v>7.3339999999999996</v>
      </c>
      <c r="K1428" s="184">
        <v>20.322700000000001</v>
      </c>
      <c r="L1428" s="184">
        <v>26.5898</v>
      </c>
      <c r="M1428" s="184">
        <v>59.339300000000001</v>
      </c>
      <c r="N1428" s="184">
        <v>76.480199999999996</v>
      </c>
      <c r="O1428" s="184">
        <v>19.720300000000002</v>
      </c>
      <c r="P1428" s="184">
        <v>17.018599999999999</v>
      </c>
      <c r="Q1428" s="184">
        <v>22.541499999999999</v>
      </c>
      <c r="R1428" s="184">
        <v>36.975299999999997</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44413</v>
      </c>
      <c r="E1429" s="184">
        <v>2029.9303</v>
      </c>
      <c r="F1429" s="184">
        <v>-0.27600000000000002</v>
      </c>
      <c r="G1429" s="184">
        <v>-0.4496</v>
      </c>
      <c r="H1429" s="184">
        <v>1.5455000000000001</v>
      </c>
      <c r="I1429" s="184">
        <v>2.4201999999999999</v>
      </c>
      <c r="J1429" s="184">
        <v>7.3983999999999996</v>
      </c>
      <c r="K1429" s="184">
        <v>20.5426</v>
      </c>
      <c r="L1429" s="184">
        <v>27.051100000000002</v>
      </c>
      <c r="M1429" s="184">
        <v>60.205300000000001</v>
      </c>
      <c r="N1429" s="184">
        <v>77.760400000000004</v>
      </c>
      <c r="O1429" s="184">
        <v>20.515799999999999</v>
      </c>
      <c r="P1429" s="184">
        <v>17.8444</v>
      </c>
      <c r="Q1429" s="184">
        <v>17.554600000000001</v>
      </c>
      <c r="R1429" s="184">
        <v>37.917299999999997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44413</v>
      </c>
      <c r="E1430" s="184">
        <v>42.98</v>
      </c>
      <c r="F1430" s="184">
        <v>-0.5323</v>
      </c>
      <c r="G1430" s="184">
        <v>-1.2181</v>
      </c>
      <c r="H1430" s="184">
        <v>1.0818000000000001</v>
      </c>
      <c r="I1430" s="184">
        <v>2.3820999999999999</v>
      </c>
      <c r="J1430" s="184">
        <v>6.0449000000000002</v>
      </c>
      <c r="K1430" s="184">
        <v>19.855</v>
      </c>
      <c r="L1430" s="184">
        <v>32.613399999999999</v>
      </c>
      <c r="M1430" s="184">
        <v>70.894599999999997</v>
      </c>
      <c r="N1430" s="184">
        <v>96.524900000000002</v>
      </c>
      <c r="O1430" s="184">
        <v>28.089400000000001</v>
      </c>
      <c r="P1430" s="184">
        <v>21.223199999999999</v>
      </c>
      <c r="Q1430" s="184">
        <v>20.9101</v>
      </c>
      <c r="R1430" s="184">
        <v>60.226599999999998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44413</v>
      </c>
      <c r="E1431" s="184">
        <v>39.25</v>
      </c>
      <c r="F1431" s="184">
        <v>-0.55740000000000001</v>
      </c>
      <c r="G1431" s="184">
        <v>-1.2579</v>
      </c>
      <c r="H1431" s="184">
        <v>1.0296000000000001</v>
      </c>
      <c r="I1431" s="184">
        <v>2.2934999999999999</v>
      </c>
      <c r="J1431" s="184">
        <v>5.8521999999999998</v>
      </c>
      <c r="K1431" s="184">
        <v>19.264700000000001</v>
      </c>
      <c r="L1431" s="184">
        <v>31.314800000000002</v>
      </c>
      <c r="M1431" s="184">
        <v>68.454899999999995</v>
      </c>
      <c r="N1431" s="184">
        <v>92.874700000000004</v>
      </c>
      <c r="O1431" s="184">
        <v>25.944600000000001</v>
      </c>
      <c r="P1431" s="184">
        <v>19.3354</v>
      </c>
      <c r="Q1431" s="184">
        <v>19.489100000000001</v>
      </c>
      <c r="R1431" s="184">
        <v>57.415199999999999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44413</v>
      </c>
      <c r="E1432" s="184">
        <v>16.87</v>
      </c>
      <c r="F1432" s="184">
        <v>-0.35439999999999999</v>
      </c>
      <c r="G1432" s="184">
        <v>-0.82299999999999995</v>
      </c>
      <c r="H1432" s="184">
        <v>1.2605</v>
      </c>
      <c r="I1432" s="184">
        <v>2.6156000000000001</v>
      </c>
      <c r="J1432" s="184">
        <v>3.7515000000000001</v>
      </c>
      <c r="K1432" s="184">
        <v>17.725100000000001</v>
      </c>
      <c r="L1432" s="184">
        <v>24.0441</v>
      </c>
      <c r="M1432" s="184">
        <v>54.912799999999997</v>
      </c>
      <c r="N1432" s="184">
        <v>72.318700000000007</v>
      </c>
      <c r="O1432" s="184"/>
      <c r="P1432" s="184"/>
      <c r="Q1432" s="184">
        <v>38.6586</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44413</v>
      </c>
      <c r="E1433" s="184">
        <v>16.350000000000001</v>
      </c>
      <c r="F1433" s="184">
        <v>-0.36559999999999998</v>
      </c>
      <c r="G1433" s="184">
        <v>-0.84899999999999998</v>
      </c>
      <c r="H1433" s="184">
        <v>1.1757</v>
      </c>
      <c r="I1433" s="184">
        <v>2.5078</v>
      </c>
      <c r="J1433" s="184">
        <v>3.5465</v>
      </c>
      <c r="K1433" s="184">
        <v>17.1203</v>
      </c>
      <c r="L1433" s="184">
        <v>22.932300000000001</v>
      </c>
      <c r="M1433" s="184">
        <v>52.661099999999998</v>
      </c>
      <c r="N1433" s="184">
        <v>69.079599999999999</v>
      </c>
      <c r="O1433" s="184"/>
      <c r="P1433" s="184"/>
      <c r="Q1433" s="184">
        <v>35.971699999999998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44413</v>
      </c>
      <c r="E1434" s="184">
        <v>109.06440000000001</v>
      </c>
      <c r="F1434" s="184">
        <v>-1.2927</v>
      </c>
      <c r="G1434" s="184">
        <v>-2.3233000000000001</v>
      </c>
      <c r="H1434" s="184">
        <v>-0.45340000000000003</v>
      </c>
      <c r="I1434" s="184">
        <v>0.3296</v>
      </c>
      <c r="J1434" s="184">
        <v>1.9127000000000001</v>
      </c>
      <c r="K1434" s="184">
        <v>16.317499999999999</v>
      </c>
      <c r="L1434" s="184">
        <v>38.248899999999999</v>
      </c>
      <c r="M1434" s="184">
        <v>65.223600000000005</v>
      </c>
      <c r="N1434" s="184">
        <v>83.692700000000002</v>
      </c>
      <c r="O1434" s="184">
        <v>23.122599999999998</v>
      </c>
      <c r="P1434" s="184">
        <v>18.631399999999999</v>
      </c>
      <c r="Q1434" s="184">
        <v>12.3925</v>
      </c>
      <c r="R1434" s="184">
        <v>48.480699999999999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44413</v>
      </c>
      <c r="E1435" s="184">
        <v>114.8914</v>
      </c>
      <c r="F1435" s="184">
        <v>-1.2870999999999999</v>
      </c>
      <c r="G1435" s="184">
        <v>-2.3068</v>
      </c>
      <c r="H1435" s="184">
        <v>-0.41410000000000002</v>
      </c>
      <c r="I1435" s="184">
        <v>0.40799999999999997</v>
      </c>
      <c r="J1435" s="184">
        <v>2.1031</v>
      </c>
      <c r="K1435" s="184">
        <v>17.160599999999999</v>
      </c>
      <c r="L1435" s="184">
        <v>39.979300000000002</v>
      </c>
      <c r="M1435" s="184">
        <v>67.771500000000003</v>
      </c>
      <c r="N1435" s="184">
        <v>87.307500000000005</v>
      </c>
      <c r="O1435" s="184">
        <v>24.9237</v>
      </c>
      <c r="P1435" s="184">
        <v>19.7441</v>
      </c>
      <c r="Q1435" s="184">
        <v>16.666699999999999</v>
      </c>
      <c r="R1435" s="184">
        <v>51.255400000000002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44413</v>
      </c>
      <c r="E1436" s="184">
        <v>136.8451</v>
      </c>
      <c r="F1436" s="184">
        <v>-0.32890000000000003</v>
      </c>
      <c r="G1436" s="184">
        <v>-0.67930000000000001</v>
      </c>
      <c r="H1436" s="184">
        <v>1.5722</v>
      </c>
      <c r="I1436" s="184">
        <v>1.4032</v>
      </c>
      <c r="J1436" s="184">
        <v>3.6913</v>
      </c>
      <c r="K1436" s="184">
        <v>15.244999999999999</v>
      </c>
      <c r="L1436" s="184">
        <v>26.950600000000001</v>
      </c>
      <c r="M1436" s="184">
        <v>64.367199999999997</v>
      </c>
      <c r="N1436" s="184">
        <v>81.5398</v>
      </c>
      <c r="O1436" s="184">
        <v>19.617799999999999</v>
      </c>
      <c r="P1436" s="184">
        <v>14.260999999999999</v>
      </c>
      <c r="Q1436" s="184">
        <v>20.353200000000001</v>
      </c>
      <c r="R1436" s="184">
        <v>41.2545</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44413</v>
      </c>
      <c r="E1437" s="184">
        <v>126.3901</v>
      </c>
      <c r="F1437" s="184">
        <v>-0.33139999999999997</v>
      </c>
      <c r="G1437" s="184">
        <v>-0.68659999999999999</v>
      </c>
      <c r="H1437" s="184">
        <v>1.5542</v>
      </c>
      <c r="I1437" s="184">
        <v>1.3661000000000001</v>
      </c>
      <c r="J1437" s="184">
        <v>3.6103000000000001</v>
      </c>
      <c r="K1437" s="184">
        <v>14.9735</v>
      </c>
      <c r="L1437" s="184">
        <v>26.366599999999998</v>
      </c>
      <c r="M1437" s="184">
        <v>63.248899999999999</v>
      </c>
      <c r="N1437" s="184">
        <v>79.956000000000003</v>
      </c>
      <c r="O1437" s="184">
        <v>18.5595</v>
      </c>
      <c r="P1437" s="184">
        <v>13.1318</v>
      </c>
      <c r="Q1437" s="184">
        <v>16.768000000000001</v>
      </c>
      <c r="R1437" s="184">
        <v>39.970599999999997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44413</v>
      </c>
      <c r="E1438" s="184">
        <v>665.71379999999999</v>
      </c>
      <c r="F1438" s="184">
        <v>-0.1777</v>
      </c>
      <c r="G1438" s="184">
        <v>-0.71030000000000004</v>
      </c>
      <c r="H1438" s="184">
        <v>1.1669</v>
      </c>
      <c r="I1438" s="184">
        <v>1.3401000000000001</v>
      </c>
      <c r="J1438" s="184">
        <v>3.9841000000000002</v>
      </c>
      <c r="K1438" s="184">
        <v>15.4444</v>
      </c>
      <c r="L1438" s="184">
        <v>19.5641</v>
      </c>
      <c r="M1438" s="184">
        <v>48.283799999999999</v>
      </c>
      <c r="N1438" s="184">
        <v>66.262600000000006</v>
      </c>
      <c r="O1438" s="184">
        <v>10.4039</v>
      </c>
      <c r="P1438" s="184">
        <v>11.089700000000001</v>
      </c>
      <c r="Q1438" s="184">
        <v>24.640499999999999</v>
      </c>
      <c r="R1438" s="184">
        <v>26.752199999999998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44413</v>
      </c>
      <c r="E1439" s="184">
        <v>702.80560000000003</v>
      </c>
      <c r="F1439" s="184">
        <v>-0.1757</v>
      </c>
      <c r="G1439" s="184">
        <v>-0.70420000000000005</v>
      </c>
      <c r="H1439" s="184">
        <v>1.1813</v>
      </c>
      <c r="I1439" s="184">
        <v>1.3692</v>
      </c>
      <c r="J1439" s="184">
        <v>4.0514000000000001</v>
      </c>
      <c r="K1439" s="184">
        <v>15.6922</v>
      </c>
      <c r="L1439" s="184">
        <v>20.068300000000001</v>
      </c>
      <c r="M1439" s="184">
        <v>49.202599999999997</v>
      </c>
      <c r="N1439" s="184">
        <v>67.627300000000005</v>
      </c>
      <c r="O1439" s="184">
        <v>11.2896</v>
      </c>
      <c r="P1439" s="184">
        <v>11.9053</v>
      </c>
      <c r="Q1439" s="184">
        <v>17.654499999999999</v>
      </c>
      <c r="R1439" s="184">
        <v>27.770399999999999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44413</v>
      </c>
      <c r="E1440" s="184">
        <v>231.19589999999999</v>
      </c>
      <c r="F1440" s="184">
        <v>0.18609999999999999</v>
      </c>
      <c r="G1440" s="184">
        <v>-0.21590000000000001</v>
      </c>
      <c r="H1440" s="184">
        <v>2.2768999999999999</v>
      </c>
      <c r="I1440" s="184">
        <v>2.8517000000000001</v>
      </c>
      <c r="J1440" s="184">
        <v>4.9832000000000001</v>
      </c>
      <c r="K1440" s="184">
        <v>15.5215</v>
      </c>
      <c r="L1440" s="184">
        <v>24.983699999999999</v>
      </c>
      <c r="M1440" s="184">
        <v>50.436100000000003</v>
      </c>
      <c r="N1440" s="184">
        <v>71.317400000000006</v>
      </c>
      <c r="O1440" s="184">
        <v>19.6267</v>
      </c>
      <c r="P1440" s="184">
        <v>16.5183</v>
      </c>
      <c r="Q1440" s="184">
        <v>12.2803</v>
      </c>
      <c r="R1440" s="184">
        <v>34.783799999999999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44413</v>
      </c>
      <c r="E1441" s="184">
        <v>250.50530000000001</v>
      </c>
      <c r="F1441" s="184">
        <v>0.1895</v>
      </c>
      <c r="G1441" s="184">
        <v>-0.20549999999999999</v>
      </c>
      <c r="H1441" s="184">
        <v>2.3010999999999999</v>
      </c>
      <c r="I1441" s="184">
        <v>2.8999000000000001</v>
      </c>
      <c r="J1441" s="184">
        <v>5.0921000000000003</v>
      </c>
      <c r="K1441" s="184">
        <v>15.875299999999999</v>
      </c>
      <c r="L1441" s="184">
        <v>25.726900000000001</v>
      </c>
      <c r="M1441" s="184">
        <v>51.794499999999999</v>
      </c>
      <c r="N1441" s="184">
        <v>73.445499999999996</v>
      </c>
      <c r="O1441" s="184">
        <v>21.1233</v>
      </c>
      <c r="P1441" s="184">
        <v>17.752300000000002</v>
      </c>
      <c r="Q1441" s="184">
        <v>20.814</v>
      </c>
      <c r="R1441" s="184">
        <v>36.542900000000003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44413</v>
      </c>
      <c r="E1442" s="184">
        <v>74.47</v>
      </c>
      <c r="F1442" s="184">
        <v>2.69E-2</v>
      </c>
      <c r="G1442" s="184">
        <v>-0.74639999999999995</v>
      </c>
      <c r="H1442" s="184">
        <v>1.0174000000000001</v>
      </c>
      <c r="I1442" s="184">
        <v>1.2096</v>
      </c>
      <c r="J1442" s="184">
        <v>2.9870999999999999</v>
      </c>
      <c r="K1442" s="184">
        <v>14.446</v>
      </c>
      <c r="L1442" s="184">
        <v>25.539400000000001</v>
      </c>
      <c r="M1442" s="184">
        <v>47.552999999999997</v>
      </c>
      <c r="N1442" s="184">
        <v>60.2194</v>
      </c>
      <c r="O1442" s="184">
        <v>16.187999999999999</v>
      </c>
      <c r="P1442" s="184">
        <v>16.925699999999999</v>
      </c>
      <c r="Q1442" s="184">
        <v>18.182600000000001</v>
      </c>
      <c r="R1442" s="184">
        <v>38.017099999999999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44413</v>
      </c>
      <c r="E1443" s="184">
        <v>71.58</v>
      </c>
      <c r="F1443" s="184">
        <v>1.4E-2</v>
      </c>
      <c r="G1443" s="184">
        <v>-0.74880000000000002</v>
      </c>
      <c r="H1443" s="184">
        <v>1.0161</v>
      </c>
      <c r="I1443" s="184">
        <v>1.1874</v>
      </c>
      <c r="J1443" s="184">
        <v>2.9483999999999999</v>
      </c>
      <c r="K1443" s="184">
        <v>14.3268</v>
      </c>
      <c r="L1443" s="184">
        <v>25.293199999999999</v>
      </c>
      <c r="M1443" s="184">
        <v>47.162799999999997</v>
      </c>
      <c r="N1443" s="184">
        <v>59.669899999999998</v>
      </c>
      <c r="O1443" s="184">
        <v>15.667199999999999</v>
      </c>
      <c r="P1443" s="184">
        <v>16.452000000000002</v>
      </c>
      <c r="Q1443" s="184">
        <v>7.5811999999999999</v>
      </c>
      <c r="R1443" s="184">
        <v>37.4773</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44413</v>
      </c>
      <c r="E1444" s="184">
        <v>26.2</v>
      </c>
      <c r="F1444" s="184">
        <v>0</v>
      </c>
      <c r="G1444" s="184">
        <v>-0.60699999999999998</v>
      </c>
      <c r="H1444" s="184">
        <v>1.7870999999999999</v>
      </c>
      <c r="I1444" s="184">
        <v>1.5504</v>
      </c>
      <c r="J1444" s="184">
        <v>4.2164000000000001</v>
      </c>
      <c r="K1444" s="184">
        <v>21.917200000000001</v>
      </c>
      <c r="L1444" s="184">
        <v>31.592199999999998</v>
      </c>
      <c r="M1444" s="184">
        <v>60.440899999999999</v>
      </c>
      <c r="N1444" s="184">
        <v>81.692099999999996</v>
      </c>
      <c r="O1444" s="184"/>
      <c r="P1444" s="184"/>
      <c r="Q1444" s="184">
        <v>102.004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44413</v>
      </c>
      <c r="E1445" s="184">
        <v>25.79</v>
      </c>
      <c r="F1445" s="184">
        <v>0</v>
      </c>
      <c r="G1445" s="184">
        <v>-0.57830000000000004</v>
      </c>
      <c r="H1445" s="184">
        <v>1.7758</v>
      </c>
      <c r="I1445" s="184">
        <v>1.4955000000000001</v>
      </c>
      <c r="J1445" s="184">
        <v>4.1178999999999997</v>
      </c>
      <c r="K1445" s="184">
        <v>21.536300000000001</v>
      </c>
      <c r="L1445" s="184">
        <v>30.648399999999999</v>
      </c>
      <c r="M1445" s="184">
        <v>59.001199999999997</v>
      </c>
      <c r="N1445" s="184">
        <v>79.596100000000007</v>
      </c>
      <c r="O1445" s="184"/>
      <c r="P1445" s="184"/>
      <c r="Q1445" s="184">
        <v>99.691500000000005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44413</v>
      </c>
      <c r="E1446" s="184">
        <v>189.61320000000001</v>
      </c>
      <c r="F1446" s="184">
        <v>-0.13819999999999999</v>
      </c>
      <c r="G1446" s="184">
        <v>-0.33450000000000002</v>
      </c>
      <c r="H1446" s="184">
        <v>1.6775</v>
      </c>
      <c r="I1446" s="184">
        <v>3.0293000000000001</v>
      </c>
      <c r="J1446" s="184">
        <v>6.0757000000000003</v>
      </c>
      <c r="K1446" s="184">
        <v>19.605</v>
      </c>
      <c r="L1446" s="184">
        <v>26.1784</v>
      </c>
      <c r="M1446" s="184">
        <v>55.914000000000001</v>
      </c>
      <c r="N1446" s="184">
        <v>77.034899999999993</v>
      </c>
      <c r="O1446" s="184">
        <v>18.944900000000001</v>
      </c>
      <c r="P1446" s="184">
        <v>15.9069</v>
      </c>
      <c r="Q1446" s="184">
        <v>21.186699999999998</v>
      </c>
      <c r="R1446" s="184">
        <v>42.539900000000003</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44413</v>
      </c>
      <c r="E1447" s="184">
        <v>129.31042705403601</v>
      </c>
      <c r="F1447" s="184">
        <v>-0.1381</v>
      </c>
      <c r="G1447" s="184">
        <v>-0.33429999999999999</v>
      </c>
      <c r="H1447" s="184">
        <v>1.6777</v>
      </c>
      <c r="I1447" s="184">
        <v>3.0295000000000001</v>
      </c>
      <c r="J1447" s="184">
        <v>6.0758999999999999</v>
      </c>
      <c r="K1447" s="184">
        <v>19.6053</v>
      </c>
      <c r="L1447" s="184">
        <v>26.178899999999999</v>
      </c>
      <c r="M1447" s="184">
        <v>55.914499999999997</v>
      </c>
      <c r="N1447" s="184">
        <v>77.035499999999999</v>
      </c>
      <c r="O1447" s="184">
        <v>18.946200000000001</v>
      </c>
      <c r="P1447" s="184">
        <v>15.9079</v>
      </c>
      <c r="Q1447" s="184">
        <v>21.188300000000002</v>
      </c>
      <c r="R1447" s="184">
        <v>42.542099999999998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44413</v>
      </c>
      <c r="E1448" s="184">
        <v>176.6319</v>
      </c>
      <c r="F1448" s="184">
        <v>-0.14480000000000001</v>
      </c>
      <c r="G1448" s="184">
        <v>-0.34689999999999999</v>
      </c>
      <c r="H1448" s="184">
        <v>1.6529</v>
      </c>
      <c r="I1448" s="184">
        <v>2.9851999999999999</v>
      </c>
      <c r="J1448" s="184">
        <v>5.9858000000000002</v>
      </c>
      <c r="K1448" s="184">
        <v>19.322700000000001</v>
      </c>
      <c r="L1448" s="184">
        <v>25.592500000000001</v>
      </c>
      <c r="M1448" s="184">
        <v>54.840299999999999</v>
      </c>
      <c r="N1448" s="184">
        <v>75.395399999999995</v>
      </c>
      <c r="O1448" s="184">
        <v>17.909400000000002</v>
      </c>
      <c r="P1448" s="184">
        <v>14.8688</v>
      </c>
      <c r="Q1448" s="184">
        <v>16.287800000000001</v>
      </c>
      <c r="R1448" s="184">
        <v>41.283700000000003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44413</v>
      </c>
      <c r="E1449" s="184">
        <v>193.84463483951299</v>
      </c>
      <c r="F1449" s="184">
        <v>-0.1449</v>
      </c>
      <c r="G1449" s="184">
        <v>-0.34689999999999999</v>
      </c>
      <c r="H1449" s="184">
        <v>1.6529</v>
      </c>
      <c r="I1449" s="184">
        <v>2.9851999999999999</v>
      </c>
      <c r="J1449" s="184">
        <v>5.9858000000000002</v>
      </c>
      <c r="K1449" s="184">
        <v>19.322600000000001</v>
      </c>
      <c r="L1449" s="184">
        <v>25.592700000000001</v>
      </c>
      <c r="M1449" s="184">
        <v>54.840600000000002</v>
      </c>
      <c r="N1449" s="184">
        <v>75.395600000000002</v>
      </c>
      <c r="O1449" s="184">
        <v>17.909400000000002</v>
      </c>
      <c r="P1449" s="184">
        <v>14.869199999999999</v>
      </c>
      <c r="Q1449" s="184">
        <v>18.6448</v>
      </c>
      <c r="R1449" s="184">
        <v>41.283700000000003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-0.2067732142857143</v>
      </c>
      <c r="G1450" s="186">
        <v>-0.67510714285714279</v>
      </c>
      <c r="H1450" s="186">
        <v>1.2521267857142857</v>
      </c>
      <c r="I1450" s="186">
        <v>1.8994982142857144</v>
      </c>
      <c r="J1450" s="186">
        <v>4.280310714285716</v>
      </c>
      <c r="K1450" s="186">
        <v>17.299725000000002</v>
      </c>
      <c r="L1450" s="186">
        <v>26.111212962962966</v>
      </c>
      <c r="M1450" s="186">
        <v>55.178325925925932</v>
      </c>
      <c r="N1450" s="186">
        <v>73.597272222222216</v>
      </c>
      <c r="O1450" s="186">
        <v>17.76550416666667</v>
      </c>
      <c r="P1450" s="186">
        <v>16.214434090909091</v>
      </c>
      <c r="Q1450" s="186">
        <v>22.120721428571432</v>
      </c>
      <c r="R1450" s="186">
        <v>37.648783999999999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-0.14960000000000001</v>
      </c>
      <c r="G1451" s="186">
        <v>-0.58450000000000002</v>
      </c>
      <c r="H1451" s="186">
        <v>1.32345</v>
      </c>
      <c r="I1451" s="186">
        <v>1.7950499999999998</v>
      </c>
      <c r="J1451" s="186">
        <v>4.0673500000000002</v>
      </c>
      <c r="K1451" s="186">
        <v>17.11515</v>
      </c>
      <c r="L1451" s="186">
        <v>25.659800000000001</v>
      </c>
      <c r="M1451" s="186">
        <v>54.8767</v>
      </c>
      <c r="N1451" s="186">
        <v>74.755449999999996</v>
      </c>
      <c r="O1451" s="186">
        <v>18.107900000000001</v>
      </c>
      <c r="P1451" s="186">
        <v>16.485150000000001</v>
      </c>
      <c r="Q1451" s="186">
        <v>19.489750000000001</v>
      </c>
      <c r="R1451" s="186">
        <v>37.447050000000004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44413</v>
      </c>
      <c r="E1454" s="184">
        <v>288.90410000000003</v>
      </c>
      <c r="F1454" s="184">
        <v>4.0938999999999997</v>
      </c>
      <c r="G1454" s="184">
        <v>3.3953000000000002</v>
      </c>
      <c r="H1454" s="184">
        <v>3.4350999999999998</v>
      </c>
      <c r="I1454" s="184">
        <v>3.8138000000000001</v>
      </c>
      <c r="J1454" s="184">
        <v>4.1445999999999996</v>
      </c>
      <c r="K1454" s="184">
        <v>3.8323</v>
      </c>
      <c r="L1454" s="184">
        <v>4.1939000000000002</v>
      </c>
      <c r="M1454" s="184">
        <v>3.8919999999999999</v>
      </c>
      <c r="N1454" s="184">
        <v>4.1032000000000002</v>
      </c>
      <c r="O1454" s="184">
        <v>6.7954999999999997</v>
      </c>
      <c r="P1454" s="184">
        <v>6.8906999999999998</v>
      </c>
      <c r="Q1454" s="184">
        <v>6.9343000000000004</v>
      </c>
      <c r="R1454" s="184">
        <v>5.8429000000000002</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44413</v>
      </c>
      <c r="E1455" s="184">
        <v>291.24439999999998</v>
      </c>
      <c r="F1455" s="184">
        <v>4.2114000000000003</v>
      </c>
      <c r="G1455" s="184">
        <v>3.5143</v>
      </c>
      <c r="H1455" s="184">
        <v>3.5508999999999999</v>
      </c>
      <c r="I1455" s="184">
        <v>3.9268000000000001</v>
      </c>
      <c r="J1455" s="184">
        <v>4.2565</v>
      </c>
      <c r="K1455" s="184">
        <v>3.9335</v>
      </c>
      <c r="L1455" s="184">
        <v>4.2922000000000002</v>
      </c>
      <c r="M1455" s="184">
        <v>4.0008999999999997</v>
      </c>
      <c r="N1455" s="184">
        <v>4.2172000000000001</v>
      </c>
      <c r="O1455" s="184">
        <v>6.9263000000000003</v>
      </c>
      <c r="P1455" s="184">
        <v>7.0133999999999999</v>
      </c>
      <c r="Q1455" s="184">
        <v>7.8068</v>
      </c>
      <c r="R1455" s="184">
        <v>5.9653999999999998</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44413</v>
      </c>
      <c r="E1456" s="184">
        <v>1122.3223</v>
      </c>
      <c r="F1456" s="184">
        <v>4.4169999999999998</v>
      </c>
      <c r="G1456" s="184">
        <v>3.6978</v>
      </c>
      <c r="H1456" s="184">
        <v>3.5356999999999998</v>
      </c>
      <c r="I1456" s="184">
        <v>3.7517</v>
      </c>
      <c r="J1456" s="184">
        <v>4.1890000000000001</v>
      </c>
      <c r="K1456" s="184">
        <v>3.9102999999999999</v>
      </c>
      <c r="L1456" s="184">
        <v>4.1738</v>
      </c>
      <c r="M1456" s="184">
        <v>3.9655999999999998</v>
      </c>
      <c r="N1456" s="184">
        <v>4.1387</v>
      </c>
      <c r="O1456" s="184"/>
      <c r="P1456" s="184"/>
      <c r="Q1456" s="184">
        <v>5.9397000000000002</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44413</v>
      </c>
      <c r="E1457" s="184">
        <v>1119.0028</v>
      </c>
      <c r="F1457" s="184">
        <v>4.2735000000000003</v>
      </c>
      <c r="G1457" s="184">
        <v>3.5531999999999999</v>
      </c>
      <c r="H1457" s="184">
        <v>3.3912</v>
      </c>
      <c r="I1457" s="184">
        <v>3.6070000000000002</v>
      </c>
      <c r="J1457" s="184">
        <v>4.0384000000000002</v>
      </c>
      <c r="K1457" s="184">
        <v>3.7515999999999998</v>
      </c>
      <c r="L1457" s="184">
        <v>4.0080999999999998</v>
      </c>
      <c r="M1457" s="184">
        <v>3.8037999999999998</v>
      </c>
      <c r="N1457" s="184">
        <v>3.9782000000000002</v>
      </c>
      <c r="O1457" s="184"/>
      <c r="P1457" s="184"/>
      <c r="Q1457" s="184">
        <v>5.7828999999999997</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44413</v>
      </c>
      <c r="E1458" s="184">
        <v>1102.0963999999999</v>
      </c>
      <c r="F1458" s="184">
        <v>2.3748</v>
      </c>
      <c r="G1458" s="184">
        <v>3.2863000000000002</v>
      </c>
      <c r="H1458" s="184">
        <v>3.0865999999999998</v>
      </c>
      <c r="I1458" s="184">
        <v>3.2641</v>
      </c>
      <c r="J1458" s="184">
        <v>3.1120999999999999</v>
      </c>
      <c r="K1458" s="184">
        <v>2.9561999999999999</v>
      </c>
      <c r="L1458" s="184">
        <v>2.9763000000000002</v>
      </c>
      <c r="M1458" s="184">
        <v>2.9464000000000001</v>
      </c>
      <c r="N1458" s="184">
        <v>3.1154000000000002</v>
      </c>
      <c r="O1458" s="184"/>
      <c r="P1458" s="184"/>
      <c r="Q1458" s="184">
        <v>4.6664000000000003</v>
      </c>
      <c r="R1458" s="184">
        <v>4.3282999999999996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44413</v>
      </c>
      <c r="E1459" s="184">
        <v>1094.9703999999999</v>
      </c>
      <c r="F1459" s="184">
        <v>2.0834999999999999</v>
      </c>
      <c r="G1459" s="184">
        <v>2.9964</v>
      </c>
      <c r="H1459" s="184">
        <v>2.7963</v>
      </c>
      <c r="I1459" s="184">
        <v>2.9737</v>
      </c>
      <c r="J1459" s="184">
        <v>2.8212999999999999</v>
      </c>
      <c r="K1459" s="184">
        <v>2.6697000000000002</v>
      </c>
      <c r="L1459" s="184">
        <v>2.6775000000000002</v>
      </c>
      <c r="M1459" s="184">
        <v>2.6316000000000002</v>
      </c>
      <c r="N1459" s="184">
        <v>2.7833999999999999</v>
      </c>
      <c r="O1459" s="184"/>
      <c r="P1459" s="184"/>
      <c r="Q1459" s="184">
        <v>4.3483999999999998</v>
      </c>
      <c r="R1459" s="184">
        <v>4.0113000000000003</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44413</v>
      </c>
      <c r="E1460" s="184">
        <v>42.716299999999997</v>
      </c>
      <c r="F1460" s="184">
        <v>5.1276000000000002</v>
      </c>
      <c r="G1460" s="184">
        <v>3.2193999999999998</v>
      </c>
      <c r="H1460" s="184">
        <v>3.0779000000000001</v>
      </c>
      <c r="I1460" s="184">
        <v>3.8447</v>
      </c>
      <c r="J1460" s="184">
        <v>4.5850999999999997</v>
      </c>
      <c r="K1460" s="184">
        <v>3.8458000000000001</v>
      </c>
      <c r="L1460" s="184">
        <v>4.2816000000000001</v>
      </c>
      <c r="M1460" s="184">
        <v>3.9125999999999999</v>
      </c>
      <c r="N1460" s="184">
        <v>3.8837999999999999</v>
      </c>
      <c r="O1460" s="184">
        <v>6.5518000000000001</v>
      </c>
      <c r="P1460" s="184">
        <v>6.5189000000000004</v>
      </c>
      <c r="Q1460" s="184">
        <v>7.3719000000000001</v>
      </c>
      <c r="R1460" s="184">
        <v>5.5307000000000004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44413</v>
      </c>
      <c r="E1461" s="184">
        <v>41.839399999999998</v>
      </c>
      <c r="F1461" s="184">
        <v>4.8860000000000001</v>
      </c>
      <c r="G1461" s="184">
        <v>2.9958999999999998</v>
      </c>
      <c r="H1461" s="184">
        <v>2.8555000000000001</v>
      </c>
      <c r="I1461" s="184">
        <v>3.6254</v>
      </c>
      <c r="J1461" s="184">
        <v>4.3639999999999999</v>
      </c>
      <c r="K1461" s="184">
        <v>3.6257000000000001</v>
      </c>
      <c r="L1461" s="184">
        <v>4.0617999999999999</v>
      </c>
      <c r="M1461" s="184">
        <v>3.6825000000000001</v>
      </c>
      <c r="N1461" s="184">
        <v>3.6596000000000002</v>
      </c>
      <c r="O1461" s="184">
        <v>6.3053999999999997</v>
      </c>
      <c r="P1461" s="184">
        <v>6.2652999999999999</v>
      </c>
      <c r="Q1461" s="184">
        <v>6.7655000000000003</v>
      </c>
      <c r="R1461" s="184">
        <v>5.2976000000000001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44413</v>
      </c>
      <c r="E1462" s="184">
        <v>24.678100000000001</v>
      </c>
      <c r="F1462" s="184">
        <v>3.8458999999999999</v>
      </c>
      <c r="G1462" s="184">
        <v>4.3400999999999996</v>
      </c>
      <c r="H1462" s="184">
        <v>3.5943999999999998</v>
      </c>
      <c r="I1462" s="184">
        <v>3.8512</v>
      </c>
      <c r="J1462" s="184">
        <v>4.1318999999999999</v>
      </c>
      <c r="K1462" s="184">
        <v>3.6472000000000002</v>
      </c>
      <c r="L1462" s="184">
        <v>4.0163000000000002</v>
      </c>
      <c r="M1462" s="184">
        <v>3.6922999999999999</v>
      </c>
      <c r="N1462" s="184">
        <v>3.754</v>
      </c>
      <c r="O1462" s="184">
        <v>9.1327999999999996</v>
      </c>
      <c r="P1462" s="184">
        <v>7.3737000000000004</v>
      </c>
      <c r="Q1462" s="184">
        <v>8.0386000000000006</v>
      </c>
      <c r="R1462" s="184">
        <v>5.7709000000000001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44413</v>
      </c>
      <c r="E1463" s="184">
        <v>19.698</v>
      </c>
      <c r="F1463" s="184">
        <v>3.1503000000000001</v>
      </c>
      <c r="G1463" s="184">
        <v>3.6453000000000002</v>
      </c>
      <c r="H1463" s="184">
        <v>2.8605</v>
      </c>
      <c r="I1463" s="184">
        <v>3.1008</v>
      </c>
      <c r="J1463" s="184">
        <v>3.3748999999999998</v>
      </c>
      <c r="K1463" s="184">
        <v>2.8868999999999998</v>
      </c>
      <c r="L1463" s="184">
        <v>3.2296</v>
      </c>
      <c r="M1463" s="184">
        <v>2.8994</v>
      </c>
      <c r="N1463" s="184">
        <v>2.9605000000000001</v>
      </c>
      <c r="O1463" s="184">
        <v>8.3185000000000002</v>
      </c>
      <c r="P1463" s="184">
        <v>6.8414000000000001</v>
      </c>
      <c r="Q1463" s="184">
        <v>5.3028000000000004</v>
      </c>
      <c r="R1463" s="184">
        <v>4.9558999999999997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44413</v>
      </c>
      <c r="E1464" s="184">
        <v>23.015499999999999</v>
      </c>
      <c r="F1464" s="184">
        <v>3.1720999999999999</v>
      </c>
      <c r="G1464" s="184">
        <v>3.6486000000000001</v>
      </c>
      <c r="H1464" s="184">
        <v>2.8561999999999999</v>
      </c>
      <c r="I1464" s="184">
        <v>3.1074999999999999</v>
      </c>
      <c r="J1464" s="184">
        <v>3.3809999999999998</v>
      </c>
      <c r="K1464" s="184">
        <v>2.8927999999999998</v>
      </c>
      <c r="L1464" s="184">
        <v>3.2305999999999999</v>
      </c>
      <c r="M1464" s="184">
        <v>2.8993000000000002</v>
      </c>
      <c r="N1464" s="184">
        <v>2.9597000000000002</v>
      </c>
      <c r="O1464" s="184">
        <v>8.3179999999999996</v>
      </c>
      <c r="P1464" s="184">
        <v>6.6067999999999998</v>
      </c>
      <c r="Q1464" s="184">
        <v>6.5622999999999996</v>
      </c>
      <c r="R1464" s="184">
        <v>4.9557000000000002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44413</v>
      </c>
      <c r="E1465" s="184">
        <v>39.441000000000003</v>
      </c>
      <c r="F1465" s="184">
        <v>3.7021000000000002</v>
      </c>
      <c r="G1465" s="184">
        <v>3.7029000000000001</v>
      </c>
      <c r="H1465" s="184">
        <v>3.3071999999999999</v>
      </c>
      <c r="I1465" s="184">
        <v>3.7997999999999998</v>
      </c>
      <c r="J1465" s="184">
        <v>4.1401000000000003</v>
      </c>
      <c r="K1465" s="184">
        <v>3.5931999999999999</v>
      </c>
      <c r="L1465" s="184">
        <v>3.8214000000000001</v>
      </c>
      <c r="M1465" s="184">
        <v>3.5834000000000001</v>
      </c>
      <c r="N1465" s="184">
        <v>3.6583999999999999</v>
      </c>
      <c r="O1465" s="184">
        <v>6.6067</v>
      </c>
      <c r="P1465" s="184">
        <v>6.8598999999999997</v>
      </c>
      <c r="Q1465" s="184">
        <v>7.2931999999999997</v>
      </c>
      <c r="R1465" s="184">
        <v>5.5403000000000002</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44413</v>
      </c>
      <c r="E1466" s="184">
        <v>40.497700000000002</v>
      </c>
      <c r="F1466" s="184">
        <v>3.7858000000000001</v>
      </c>
      <c r="G1466" s="184">
        <v>3.8466999999999998</v>
      </c>
      <c r="H1466" s="184">
        <v>3.4658000000000002</v>
      </c>
      <c r="I1466" s="184">
        <v>3.9588000000000001</v>
      </c>
      <c r="J1466" s="184">
        <v>4.3041</v>
      </c>
      <c r="K1466" s="184">
        <v>3.7570000000000001</v>
      </c>
      <c r="L1466" s="184">
        <v>3.9836</v>
      </c>
      <c r="M1466" s="184">
        <v>3.7437999999999998</v>
      </c>
      <c r="N1466" s="184">
        <v>3.8191999999999999</v>
      </c>
      <c r="O1466" s="184">
        <v>6.7746000000000004</v>
      </c>
      <c r="P1466" s="184">
        <v>7.0366999999999997</v>
      </c>
      <c r="Q1466" s="184">
        <v>7.9595000000000002</v>
      </c>
      <c r="R1466" s="184">
        <v>5.7031999999999998</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44413</v>
      </c>
      <c r="E1467" s="184">
        <v>4478.9186</v>
      </c>
      <c r="F1467" s="184">
        <v>4.0034000000000001</v>
      </c>
      <c r="G1467" s="184">
        <v>3.8658999999999999</v>
      </c>
      <c r="H1467" s="184">
        <v>3.5706000000000002</v>
      </c>
      <c r="I1467" s="184">
        <v>3.7797999999999998</v>
      </c>
      <c r="J1467" s="184">
        <v>4.0830000000000002</v>
      </c>
      <c r="K1467" s="184">
        <v>3.7906</v>
      </c>
      <c r="L1467" s="184">
        <v>4.0891000000000002</v>
      </c>
      <c r="M1467" s="184">
        <v>3.8126000000000002</v>
      </c>
      <c r="N1467" s="184">
        <v>3.9544000000000001</v>
      </c>
      <c r="O1467" s="184">
        <v>6.6913999999999998</v>
      </c>
      <c r="P1467" s="184">
        <v>6.6925999999999997</v>
      </c>
      <c r="Q1467" s="184">
        <v>7.1314000000000002</v>
      </c>
      <c r="R1467" s="184">
        <v>5.7876000000000003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44413</v>
      </c>
      <c r="E1468" s="184">
        <v>4537.1769000000004</v>
      </c>
      <c r="F1468" s="184">
        <v>4.1426999999999996</v>
      </c>
      <c r="G1468" s="184">
        <v>4.0057</v>
      </c>
      <c r="H1468" s="184">
        <v>3.7105999999999999</v>
      </c>
      <c r="I1468" s="184">
        <v>3.9201000000000001</v>
      </c>
      <c r="J1468" s="184">
        <v>4.2237</v>
      </c>
      <c r="K1468" s="184">
        <v>3.9321000000000002</v>
      </c>
      <c r="L1468" s="184">
        <v>4.2319000000000004</v>
      </c>
      <c r="M1468" s="184">
        <v>3.9567999999999999</v>
      </c>
      <c r="N1468" s="184">
        <v>4.0994999999999999</v>
      </c>
      <c r="O1468" s="184">
        <v>6.8807999999999998</v>
      </c>
      <c r="P1468" s="184">
        <v>6.8916000000000004</v>
      </c>
      <c r="Q1468" s="184">
        <v>7.6902999999999997</v>
      </c>
      <c r="R1468" s="184">
        <v>5.9627999999999997</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44413</v>
      </c>
      <c r="E1469" s="184">
        <v>296.9024</v>
      </c>
      <c r="F1469" s="184">
        <v>3.4056000000000002</v>
      </c>
      <c r="G1469" s="184">
        <v>3.0291000000000001</v>
      </c>
      <c r="H1469" s="184">
        <v>3.1526000000000001</v>
      </c>
      <c r="I1469" s="184">
        <v>3.5682999999999998</v>
      </c>
      <c r="J1469" s="184">
        <v>3.7854999999999999</v>
      </c>
      <c r="K1469" s="184">
        <v>3.6456</v>
      </c>
      <c r="L1469" s="184">
        <v>3.9379</v>
      </c>
      <c r="M1469" s="184">
        <v>3.7023000000000001</v>
      </c>
      <c r="N1469" s="184">
        <v>3.8973</v>
      </c>
      <c r="O1469" s="184">
        <v>6.5144000000000002</v>
      </c>
      <c r="P1469" s="184">
        <v>6.6829000000000001</v>
      </c>
      <c r="Q1469" s="184">
        <v>7.3113000000000001</v>
      </c>
      <c r="R1469" s="184">
        <v>5.5955000000000004</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44413</v>
      </c>
      <c r="E1470" s="184">
        <v>299.2629</v>
      </c>
      <c r="F1470" s="184">
        <v>3.5251999999999999</v>
      </c>
      <c r="G1470" s="184">
        <v>3.1516000000000002</v>
      </c>
      <c r="H1470" s="184">
        <v>3.2742</v>
      </c>
      <c r="I1470" s="184">
        <v>3.6886000000000001</v>
      </c>
      <c r="J1470" s="184">
        <v>3.9056000000000002</v>
      </c>
      <c r="K1470" s="184">
        <v>3.7667999999999999</v>
      </c>
      <c r="L1470" s="184">
        <v>4.0601000000000003</v>
      </c>
      <c r="M1470" s="184">
        <v>3.8256000000000001</v>
      </c>
      <c r="N1470" s="184">
        <v>4.0220000000000002</v>
      </c>
      <c r="O1470" s="184">
        <v>6.6414999999999997</v>
      </c>
      <c r="P1470" s="184">
        <v>6.8023999999999996</v>
      </c>
      <c r="Q1470" s="184">
        <v>7.6395</v>
      </c>
      <c r="R1470" s="184">
        <v>5.7210999999999999</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44413</v>
      </c>
      <c r="E1471" s="184">
        <v>34.075000000000003</v>
      </c>
      <c r="F1471" s="184">
        <v>4.0709</v>
      </c>
      <c r="G1471" s="184">
        <v>3.5358999999999998</v>
      </c>
      <c r="H1471" s="184">
        <v>3.2921</v>
      </c>
      <c r="I1471" s="184">
        <v>3.5857000000000001</v>
      </c>
      <c r="J1471" s="184">
        <v>3.7193000000000001</v>
      </c>
      <c r="K1471" s="184">
        <v>3.4990999999999999</v>
      </c>
      <c r="L1471" s="184">
        <v>3.9258000000000002</v>
      </c>
      <c r="M1471" s="184">
        <v>3.6404000000000001</v>
      </c>
      <c r="N1471" s="184">
        <v>3.6839</v>
      </c>
      <c r="O1471" s="184">
        <v>6.1734999999999998</v>
      </c>
      <c r="P1471" s="184">
        <v>6.4459999999999997</v>
      </c>
      <c r="Q1471" s="184">
        <v>7.5768000000000004</v>
      </c>
      <c r="R1471" s="184">
        <v>5.367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44413</v>
      </c>
      <c r="E1472" s="184">
        <v>32.230899999999998</v>
      </c>
      <c r="F1472" s="184">
        <v>3.5108999999999999</v>
      </c>
      <c r="G1472" s="184">
        <v>2.9073000000000002</v>
      </c>
      <c r="H1472" s="184">
        <v>2.6383000000000001</v>
      </c>
      <c r="I1472" s="184">
        <v>2.9234</v>
      </c>
      <c r="J1472" s="184">
        <v>3.0508999999999999</v>
      </c>
      <c r="K1472" s="184">
        <v>2.8178000000000001</v>
      </c>
      <c r="L1472" s="184">
        <v>3.2364000000000002</v>
      </c>
      <c r="M1472" s="184">
        <v>2.9236</v>
      </c>
      <c r="N1472" s="184">
        <v>2.9422000000000001</v>
      </c>
      <c r="O1472" s="184">
        <v>5.4123000000000001</v>
      </c>
      <c r="P1472" s="184">
        <v>5.7454000000000001</v>
      </c>
      <c r="Q1472" s="184">
        <v>6.54</v>
      </c>
      <c r="R1472" s="184">
        <v>4.5869999999999997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44413</v>
      </c>
      <c r="E1475" s="184">
        <v>2422.6633999999999</v>
      </c>
      <c r="F1475" s="184">
        <v>4.1783000000000001</v>
      </c>
      <c r="G1475" s="184">
        <v>2.9018999999999999</v>
      </c>
      <c r="H1475" s="184">
        <v>2.5255999999999998</v>
      </c>
      <c r="I1475" s="184">
        <v>3.375</v>
      </c>
      <c r="J1475" s="184">
        <v>4.0091999999999999</v>
      </c>
      <c r="K1475" s="184">
        <v>3.4030999999999998</v>
      </c>
      <c r="L1475" s="184">
        <v>3.9891999999999999</v>
      </c>
      <c r="M1475" s="184">
        <v>3.6131000000000002</v>
      </c>
      <c r="N1475" s="184">
        <v>3.6074999999999999</v>
      </c>
      <c r="O1475" s="184">
        <v>6.0218999999999996</v>
      </c>
      <c r="P1475" s="184">
        <v>6.3846999999999996</v>
      </c>
      <c r="Q1475" s="184">
        <v>7.6890000000000001</v>
      </c>
      <c r="R1475" s="184">
        <v>5.2142999999999997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44413</v>
      </c>
      <c r="E1476" s="184">
        <v>2479.2062999999998</v>
      </c>
      <c r="F1476" s="184">
        <v>4.5292000000000003</v>
      </c>
      <c r="G1476" s="184">
        <v>3.2521</v>
      </c>
      <c r="H1476" s="184">
        <v>2.8759999999999999</v>
      </c>
      <c r="I1476" s="184">
        <v>3.7254999999999998</v>
      </c>
      <c r="J1476" s="184">
        <v>4.3609999999999998</v>
      </c>
      <c r="K1476" s="184">
        <v>3.7562000000000002</v>
      </c>
      <c r="L1476" s="184">
        <v>4.3468999999999998</v>
      </c>
      <c r="M1476" s="184">
        <v>3.9731999999999998</v>
      </c>
      <c r="N1476" s="184">
        <v>3.9708999999999999</v>
      </c>
      <c r="O1476" s="184">
        <v>6.3362999999999996</v>
      </c>
      <c r="P1476" s="184">
        <v>6.6817000000000002</v>
      </c>
      <c r="Q1476" s="184">
        <v>8.0571999999999999</v>
      </c>
      <c r="R1476" s="184">
        <v>5.5526</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44413</v>
      </c>
      <c r="E1479" s="184">
        <v>3512.0972999999999</v>
      </c>
      <c r="F1479" s="184">
        <v>4.0660999999999996</v>
      </c>
      <c r="G1479" s="184">
        <v>3.4807999999999999</v>
      </c>
      <c r="H1479" s="184">
        <v>3.5960000000000001</v>
      </c>
      <c r="I1479" s="184">
        <v>3.8462000000000001</v>
      </c>
      <c r="J1479" s="184">
        <v>4.1993</v>
      </c>
      <c r="K1479" s="184">
        <v>3.7168000000000001</v>
      </c>
      <c r="L1479" s="184">
        <v>3.9470999999999998</v>
      </c>
      <c r="M1479" s="184">
        <v>3.6919</v>
      </c>
      <c r="N1479" s="184">
        <v>3.8605</v>
      </c>
      <c r="O1479" s="184">
        <v>6.3973000000000004</v>
      </c>
      <c r="P1479" s="184">
        <v>6.6108000000000002</v>
      </c>
      <c r="Q1479" s="184">
        <v>7.1976000000000004</v>
      </c>
      <c r="R1479" s="184">
        <v>5.3324999999999996</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44413</v>
      </c>
      <c r="E1480" s="184">
        <v>3530.1219000000001</v>
      </c>
      <c r="F1480" s="184">
        <v>4.1394000000000002</v>
      </c>
      <c r="G1480" s="184">
        <v>3.5541</v>
      </c>
      <c r="H1480" s="184">
        <v>3.6724999999999999</v>
      </c>
      <c r="I1480" s="184">
        <v>3.9220999999999999</v>
      </c>
      <c r="J1480" s="184">
        <v>4.2740999999999998</v>
      </c>
      <c r="K1480" s="184">
        <v>3.7921</v>
      </c>
      <c r="L1480" s="184">
        <v>4.0342000000000002</v>
      </c>
      <c r="M1480" s="184">
        <v>3.7860999999999998</v>
      </c>
      <c r="N1480" s="184">
        <v>3.9535999999999998</v>
      </c>
      <c r="O1480" s="184">
        <v>6.4806999999999997</v>
      </c>
      <c r="P1480" s="184">
        <v>6.6824000000000003</v>
      </c>
      <c r="Q1480" s="184">
        <v>7.5903999999999998</v>
      </c>
      <c r="R1480" s="184">
        <v>5.4268999999999998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44413</v>
      </c>
      <c r="E1481" s="184">
        <v>32.558422078896101</v>
      </c>
      <c r="F1481" s="184">
        <v>3.1951000000000001</v>
      </c>
      <c r="G1481" s="184">
        <v>3.8687</v>
      </c>
      <c r="H1481" s="184">
        <v>3.3411</v>
      </c>
      <c r="I1481" s="184">
        <v>3.56</v>
      </c>
      <c r="J1481" s="184">
        <v>3.5089999999999999</v>
      </c>
      <c r="K1481" s="184">
        <v>3.3527</v>
      </c>
      <c r="L1481" s="184">
        <v>3.3624000000000001</v>
      </c>
      <c r="M1481" s="184">
        <v>3.3060999999999998</v>
      </c>
      <c r="N1481" s="184">
        <v>3.4495</v>
      </c>
      <c r="O1481" s="184">
        <v>6.5865999999999998</v>
      </c>
      <c r="P1481" s="184">
        <v>7.2415000000000003</v>
      </c>
      <c r="Q1481" s="184">
        <v>7.9679000000000002</v>
      </c>
      <c r="R1481" s="184">
        <v>6.2674000000000003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44413</v>
      </c>
      <c r="E1482" s="184">
        <v>31.463626818659101</v>
      </c>
      <c r="F1482" s="184">
        <v>2.7841999999999998</v>
      </c>
      <c r="G1482" s="184">
        <v>3.3650000000000002</v>
      </c>
      <c r="H1482" s="184">
        <v>2.8601999999999999</v>
      </c>
      <c r="I1482" s="184">
        <v>3.0859999999999999</v>
      </c>
      <c r="J1482" s="184">
        <v>3.0274999999999999</v>
      </c>
      <c r="K1482" s="184">
        <v>2.8689</v>
      </c>
      <c r="L1482" s="184">
        <v>2.8754</v>
      </c>
      <c r="M1482" s="184">
        <v>2.8172999999999999</v>
      </c>
      <c r="N1482" s="184">
        <v>2.9556</v>
      </c>
      <c r="O1482" s="184">
        <v>6.0810000000000004</v>
      </c>
      <c r="P1482" s="184">
        <v>6.7201000000000004</v>
      </c>
      <c r="Q1482" s="184">
        <v>7.4282000000000004</v>
      </c>
      <c r="R1482" s="184">
        <v>5.7590000000000003</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44413</v>
      </c>
      <c r="E1483" s="184">
        <v>3238.3643000000002</v>
      </c>
      <c r="F1483" s="184">
        <v>4.1944999999999997</v>
      </c>
      <c r="G1483" s="184">
        <v>3.4841000000000002</v>
      </c>
      <c r="H1483" s="184">
        <v>3.4275000000000002</v>
      </c>
      <c r="I1483" s="184">
        <v>3.6448999999999998</v>
      </c>
      <c r="J1483" s="184">
        <v>3.9279000000000002</v>
      </c>
      <c r="K1483" s="184">
        <v>3.7879999999999998</v>
      </c>
      <c r="L1483" s="184">
        <v>4.0411000000000001</v>
      </c>
      <c r="M1483" s="184">
        <v>3.8416999999999999</v>
      </c>
      <c r="N1483" s="184">
        <v>4.0007999999999999</v>
      </c>
      <c r="O1483" s="184">
        <v>6.5716000000000001</v>
      </c>
      <c r="P1483" s="184">
        <v>6.7210999999999999</v>
      </c>
      <c r="Q1483" s="184">
        <v>7.5468999999999999</v>
      </c>
      <c r="R1483" s="184">
        <v>5.5395000000000003</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44413</v>
      </c>
      <c r="E1484" s="184">
        <v>3264.4735000000001</v>
      </c>
      <c r="F1484" s="184">
        <v>4.2939999999999996</v>
      </c>
      <c r="G1484" s="184">
        <v>3.5842000000000001</v>
      </c>
      <c r="H1484" s="184">
        <v>3.5276999999999998</v>
      </c>
      <c r="I1484" s="184">
        <v>3.7450999999999999</v>
      </c>
      <c r="J1484" s="184">
        <v>4.0282</v>
      </c>
      <c r="K1484" s="184">
        <v>3.8887</v>
      </c>
      <c r="L1484" s="184">
        <v>4.1430999999999996</v>
      </c>
      <c r="M1484" s="184">
        <v>3.9445999999999999</v>
      </c>
      <c r="N1484" s="184">
        <v>4.1048</v>
      </c>
      <c r="O1484" s="184">
        <v>6.6780999999999997</v>
      </c>
      <c r="P1484" s="184">
        <v>6.8278999999999996</v>
      </c>
      <c r="Q1484" s="184">
        <v>7.6637000000000004</v>
      </c>
      <c r="R1484" s="184">
        <v>5.6449999999999996</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44413</v>
      </c>
      <c r="E1485" s="184">
        <v>1066.8932</v>
      </c>
      <c r="F1485" s="184">
        <v>3.8389000000000002</v>
      </c>
      <c r="G1485" s="184">
        <v>3.3685</v>
      </c>
      <c r="H1485" s="184">
        <v>4.5755999999999997</v>
      </c>
      <c r="I1485" s="184">
        <v>4.4965000000000002</v>
      </c>
      <c r="J1485" s="184">
        <v>4.2847999999999997</v>
      </c>
      <c r="K1485" s="184">
        <v>3.9028999999999998</v>
      </c>
      <c r="L1485" s="184">
        <v>3.9262000000000001</v>
      </c>
      <c r="M1485" s="184">
        <v>3.7275</v>
      </c>
      <c r="N1485" s="184">
        <v>3.8372999999999999</v>
      </c>
      <c r="O1485" s="184"/>
      <c r="P1485" s="184"/>
      <c r="Q1485" s="184">
        <v>4.6775000000000002</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44413</v>
      </c>
      <c r="E1486" s="184">
        <v>1053.8483000000001</v>
      </c>
      <c r="F1486" s="184">
        <v>2.9546000000000001</v>
      </c>
      <c r="G1486" s="184">
        <v>2.4826999999999999</v>
      </c>
      <c r="H1486" s="184">
        <v>3.6858</v>
      </c>
      <c r="I1486" s="184">
        <v>3.6055000000000001</v>
      </c>
      <c r="J1486" s="184">
        <v>3.3927</v>
      </c>
      <c r="K1486" s="184">
        <v>2.9977</v>
      </c>
      <c r="L1486" s="184">
        <v>3.0186999999999999</v>
      </c>
      <c r="M1486" s="184">
        <v>2.8163</v>
      </c>
      <c r="N1486" s="184">
        <v>2.9152999999999998</v>
      </c>
      <c r="O1486" s="184"/>
      <c r="P1486" s="184"/>
      <c r="Q1486" s="184">
        <v>3.7723</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44413</v>
      </c>
      <c r="E1489" s="184">
        <v>34.663400000000003</v>
      </c>
      <c r="F1489" s="184">
        <v>3.6858</v>
      </c>
      <c r="G1489" s="184">
        <v>3.4407000000000001</v>
      </c>
      <c r="H1489" s="184">
        <v>3.5072999999999999</v>
      </c>
      <c r="I1489" s="184">
        <v>3.8264</v>
      </c>
      <c r="J1489" s="184">
        <v>4.1585999999999999</v>
      </c>
      <c r="K1489" s="184">
        <v>3.7852999999999999</v>
      </c>
      <c r="L1489" s="184">
        <v>4.1120000000000001</v>
      </c>
      <c r="M1489" s="184">
        <v>3.9083000000000001</v>
      </c>
      <c r="N1489" s="184">
        <v>4.1493000000000002</v>
      </c>
      <c r="O1489" s="184">
        <v>6.7735000000000003</v>
      </c>
      <c r="P1489" s="184">
        <v>7.0355999999999996</v>
      </c>
      <c r="Q1489" s="184">
        <v>8.0147999999999993</v>
      </c>
      <c r="R1489" s="184">
        <v>5.8000999999999996</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44413</v>
      </c>
      <c r="E1490" s="184">
        <v>32.9557</v>
      </c>
      <c r="F1490" s="184">
        <v>3.2122000000000002</v>
      </c>
      <c r="G1490" s="184">
        <v>2.9171999999999998</v>
      </c>
      <c r="H1490" s="184">
        <v>2.9763000000000002</v>
      </c>
      <c r="I1490" s="184">
        <v>3.3031000000000001</v>
      </c>
      <c r="J1490" s="184">
        <v>3.6303000000000001</v>
      </c>
      <c r="K1490" s="184">
        <v>3.2515999999999998</v>
      </c>
      <c r="L1490" s="184">
        <v>3.5968</v>
      </c>
      <c r="M1490" s="184">
        <v>3.4005000000000001</v>
      </c>
      <c r="N1490" s="184">
        <v>3.6101999999999999</v>
      </c>
      <c r="O1490" s="184">
        <v>6.1571999999999996</v>
      </c>
      <c r="P1490" s="184">
        <v>6.3581000000000003</v>
      </c>
      <c r="Q1490" s="184">
        <v>7.2356999999999996</v>
      </c>
      <c r="R1490" s="184">
        <v>5.2214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44413</v>
      </c>
      <c r="E1491" s="184">
        <v>11.8546</v>
      </c>
      <c r="F1491" s="184">
        <v>4.0030999999999999</v>
      </c>
      <c r="G1491" s="184">
        <v>3.2850999999999999</v>
      </c>
      <c r="H1491" s="184">
        <v>3.2568999999999999</v>
      </c>
      <c r="I1491" s="184">
        <v>3.5015000000000001</v>
      </c>
      <c r="J1491" s="184">
        <v>3.7063999999999999</v>
      </c>
      <c r="K1491" s="184">
        <v>3.5522999999999998</v>
      </c>
      <c r="L1491" s="184">
        <v>3.5592000000000001</v>
      </c>
      <c r="M1491" s="184">
        <v>3.4998</v>
      </c>
      <c r="N1491" s="184">
        <v>3.5724999999999998</v>
      </c>
      <c r="O1491" s="184"/>
      <c r="P1491" s="184"/>
      <c r="Q1491" s="184">
        <v>6.1284999999999998</v>
      </c>
      <c r="R1491" s="184">
        <v>5.0377000000000001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44413</v>
      </c>
      <c r="E1492" s="184">
        <v>11.821899999999999</v>
      </c>
      <c r="F1492" s="184">
        <v>3.7054</v>
      </c>
      <c r="G1492" s="184">
        <v>3.1911999999999998</v>
      </c>
      <c r="H1492" s="184">
        <v>3.1335000000000002</v>
      </c>
      <c r="I1492" s="184">
        <v>3.4007000000000001</v>
      </c>
      <c r="J1492" s="184">
        <v>3.6164999999999998</v>
      </c>
      <c r="K1492" s="184">
        <v>3.4597000000000002</v>
      </c>
      <c r="L1492" s="184">
        <v>3.4843999999999999</v>
      </c>
      <c r="M1492" s="184">
        <v>3.4192999999999998</v>
      </c>
      <c r="N1492" s="184">
        <v>3.4885000000000002</v>
      </c>
      <c r="O1492" s="184"/>
      <c r="P1492" s="184"/>
      <c r="Q1492" s="184">
        <v>6.0260999999999996</v>
      </c>
      <c r="R1492" s="184">
        <v>4.9569000000000001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44413</v>
      </c>
      <c r="E1493" s="184">
        <v>3724.6329000000001</v>
      </c>
      <c r="F1493" s="184">
        <v>4.8621999999999996</v>
      </c>
      <c r="G1493" s="184">
        <v>3.9998999999999998</v>
      </c>
      <c r="H1493" s="184">
        <v>3.6985000000000001</v>
      </c>
      <c r="I1493" s="184">
        <v>4.0153999999999996</v>
      </c>
      <c r="J1493" s="184">
        <v>4.6189</v>
      </c>
      <c r="K1493" s="184">
        <v>4.0561999999999996</v>
      </c>
      <c r="L1493" s="184">
        <v>4.5083000000000002</v>
      </c>
      <c r="M1493" s="184">
        <v>4.2043999999999997</v>
      </c>
      <c r="N1493" s="184">
        <v>4.3909000000000002</v>
      </c>
      <c r="O1493" s="184">
        <v>4.2149999999999999</v>
      </c>
      <c r="P1493" s="184">
        <v>5.3356000000000003</v>
      </c>
      <c r="Q1493" s="184">
        <v>6.7680999999999996</v>
      </c>
      <c r="R1493" s="184">
        <v>5.91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44413</v>
      </c>
      <c r="E1494" s="184">
        <v>3692.1253000000002</v>
      </c>
      <c r="F1494" s="184">
        <v>4.6746999999999996</v>
      </c>
      <c r="G1494" s="184">
        <v>3.8138999999999998</v>
      </c>
      <c r="H1494" s="184">
        <v>3.5059</v>
      </c>
      <c r="I1494" s="184">
        <v>3.8043</v>
      </c>
      <c r="J1494" s="184">
        <v>4.4173</v>
      </c>
      <c r="K1494" s="184">
        <v>3.8826999999999998</v>
      </c>
      <c r="L1494" s="184">
        <v>4.3231000000000002</v>
      </c>
      <c r="M1494" s="184">
        <v>4.0068000000000001</v>
      </c>
      <c r="N1494" s="184">
        <v>4.1908000000000003</v>
      </c>
      <c r="O1494" s="184">
        <v>4.0503999999999998</v>
      </c>
      <c r="P1494" s="184">
        <v>5.2092000000000001</v>
      </c>
      <c r="Q1494" s="184">
        <v>6.8128000000000002</v>
      </c>
      <c r="R1494" s="184">
        <v>5.7328999999999999</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44413</v>
      </c>
      <c r="E1495" s="184">
        <v>2427.3748999999998</v>
      </c>
      <c r="F1495" s="184">
        <v>4.1657000000000002</v>
      </c>
      <c r="G1495" s="184">
        <v>3.4077999999999999</v>
      </c>
      <c r="H1495" s="184">
        <v>3.5322</v>
      </c>
      <c r="I1495" s="184">
        <v>3.7564000000000002</v>
      </c>
      <c r="J1495" s="184">
        <v>4.0414000000000003</v>
      </c>
      <c r="K1495" s="184">
        <v>3.8302</v>
      </c>
      <c r="L1495" s="184">
        <v>4.0858999999999996</v>
      </c>
      <c r="M1495" s="184">
        <v>3.8679000000000001</v>
      </c>
      <c r="N1495" s="184">
        <v>4.0609999999999999</v>
      </c>
      <c r="O1495" s="184">
        <v>6.6428000000000003</v>
      </c>
      <c r="P1495" s="184">
        <v>6.8154000000000003</v>
      </c>
      <c r="Q1495" s="184">
        <v>7.6632999999999996</v>
      </c>
      <c r="R1495" s="184">
        <v>5.6012000000000004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44413</v>
      </c>
      <c r="E1496" s="184">
        <v>2405.9792000000002</v>
      </c>
      <c r="F1496" s="184">
        <v>4.0768000000000004</v>
      </c>
      <c r="G1496" s="184">
        <v>3.3182</v>
      </c>
      <c r="H1496" s="184">
        <v>3.4422999999999999</v>
      </c>
      <c r="I1496" s="184">
        <v>3.6663000000000001</v>
      </c>
      <c r="J1496" s="184">
        <v>3.9510999999999998</v>
      </c>
      <c r="K1496" s="184">
        <v>3.7393000000000001</v>
      </c>
      <c r="L1496" s="184">
        <v>3.9950000000000001</v>
      </c>
      <c r="M1496" s="184">
        <v>3.7759999999999998</v>
      </c>
      <c r="N1496" s="184">
        <v>3.9659</v>
      </c>
      <c r="O1496" s="184">
        <v>6.5301</v>
      </c>
      <c r="P1496" s="184">
        <v>6.6984000000000004</v>
      </c>
      <c r="Q1496" s="184">
        <v>7.5370999999999997</v>
      </c>
      <c r="R1496" s="184">
        <v>5.5011999999999999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3.8471027027027023</v>
      </c>
      <c r="G1497" s="186">
        <v>3.433886486486486</v>
      </c>
      <c r="H1497" s="186">
        <v>3.313313513513513</v>
      </c>
      <c r="I1497" s="186">
        <v>3.6316783783783788</v>
      </c>
      <c r="J1497" s="186">
        <v>3.9125729729729741</v>
      </c>
      <c r="K1497" s="186">
        <v>3.5615837837837834</v>
      </c>
      <c r="L1497" s="186">
        <v>3.8318081081081083</v>
      </c>
      <c r="M1497" s="186">
        <v>3.5977216216216217</v>
      </c>
      <c r="N1497" s="186">
        <v>3.722040540540541</v>
      </c>
      <c r="O1497" s="186">
        <v>6.5367586206896542</v>
      </c>
      <c r="P1497" s="186">
        <v>6.6203517241379313</v>
      </c>
      <c r="Q1497" s="186">
        <v>6.8767216216216216</v>
      </c>
      <c r="R1497" s="186">
        <v>5.4370242424242425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4.0034000000000001</v>
      </c>
      <c r="G1498" s="186">
        <v>3.4407000000000001</v>
      </c>
      <c r="H1498" s="186">
        <v>3.3912</v>
      </c>
      <c r="I1498" s="186">
        <v>3.6886000000000001</v>
      </c>
      <c r="J1498" s="186">
        <v>4.0384000000000002</v>
      </c>
      <c r="K1498" s="186">
        <v>3.7393000000000001</v>
      </c>
      <c r="L1498" s="186">
        <v>3.9950000000000001</v>
      </c>
      <c r="M1498" s="186">
        <v>3.7275</v>
      </c>
      <c r="N1498" s="186">
        <v>3.8605</v>
      </c>
      <c r="O1498" s="186">
        <v>6.5716000000000001</v>
      </c>
      <c r="P1498" s="186">
        <v>6.6984000000000004</v>
      </c>
      <c r="Q1498" s="186">
        <v>7.2931999999999997</v>
      </c>
      <c r="R1498" s="186">
        <v>5.5403000000000002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44413</v>
      </c>
      <c r="E1501" s="184">
        <v>32.143300000000004</v>
      </c>
      <c r="F1501" s="184">
        <v>2.7400000000000001E-2</v>
      </c>
      <c r="G1501" s="184">
        <v>1.2284999999999999</v>
      </c>
      <c r="H1501" s="184">
        <v>2.1530999999999998</v>
      </c>
      <c r="I1501" s="184">
        <v>2.6097000000000001</v>
      </c>
      <c r="J1501" s="184">
        <v>3.6703000000000001</v>
      </c>
      <c r="K1501" s="184">
        <v>12.1539</v>
      </c>
      <c r="L1501" s="184">
        <v>13.6951</v>
      </c>
      <c r="M1501" s="184">
        <v>29.9008</v>
      </c>
      <c r="N1501" s="184">
        <v>38.538600000000002</v>
      </c>
      <c r="O1501" s="184">
        <v>16.150099999999998</v>
      </c>
      <c r="P1501" s="184">
        <v>13.2257</v>
      </c>
      <c r="Q1501" s="184">
        <v>11.418799999999999</v>
      </c>
      <c r="R1501" s="184">
        <v>24.6633</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44413</v>
      </c>
      <c r="E1502" s="184">
        <v>29.112100000000002</v>
      </c>
      <c r="F1502" s="184">
        <v>2.23E-2</v>
      </c>
      <c r="G1502" s="184">
        <v>1.2141</v>
      </c>
      <c r="H1502" s="184">
        <v>2.1191</v>
      </c>
      <c r="I1502" s="184">
        <v>2.5413000000000001</v>
      </c>
      <c r="J1502" s="184">
        <v>3.5156000000000001</v>
      </c>
      <c r="K1502" s="184">
        <v>11.6591</v>
      </c>
      <c r="L1502" s="184">
        <v>12.738799999999999</v>
      </c>
      <c r="M1502" s="184">
        <v>28.311599999999999</v>
      </c>
      <c r="N1502" s="184">
        <v>36.318800000000003</v>
      </c>
      <c r="O1502" s="184">
        <v>14.6106</v>
      </c>
      <c r="P1502" s="184">
        <v>11.79</v>
      </c>
      <c r="Q1502" s="184">
        <v>10.241899999999999</v>
      </c>
      <c r="R1502" s="184">
        <v>22.864100000000001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44413</v>
      </c>
      <c r="E1503" s="184">
        <v>45.658000000000001</v>
      </c>
      <c r="F1503" s="184">
        <v>7.6700000000000004E-2</v>
      </c>
      <c r="G1503" s="184">
        <v>1.0468</v>
      </c>
      <c r="H1503" s="184">
        <v>1.6045</v>
      </c>
      <c r="I1503" s="184">
        <v>1.9401999999999999</v>
      </c>
      <c r="J1503" s="184">
        <v>2.6899000000000002</v>
      </c>
      <c r="K1503" s="184">
        <v>9.7020999999999997</v>
      </c>
      <c r="L1503" s="184">
        <v>10.7317</v>
      </c>
      <c r="M1503" s="184">
        <v>25.0185</v>
      </c>
      <c r="N1503" s="184">
        <v>29.739699999999999</v>
      </c>
      <c r="O1503" s="184">
        <v>12.6252</v>
      </c>
      <c r="P1503" s="184">
        <v>10.904500000000001</v>
      </c>
      <c r="Q1503" s="184">
        <v>9.9704999999999995</v>
      </c>
      <c r="R1503" s="184">
        <v>22.097799999999999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44413</v>
      </c>
      <c r="E1504" s="184">
        <v>48.496000000000002</v>
      </c>
      <c r="F1504" s="184">
        <v>8.2500000000000004E-2</v>
      </c>
      <c r="G1504" s="184">
        <v>1.0586</v>
      </c>
      <c r="H1504" s="184">
        <v>1.6325000000000001</v>
      </c>
      <c r="I1504" s="184">
        <v>1.9981</v>
      </c>
      <c r="J1504" s="184">
        <v>2.8155000000000001</v>
      </c>
      <c r="K1504" s="184">
        <v>10.1256</v>
      </c>
      <c r="L1504" s="184">
        <v>11.585100000000001</v>
      </c>
      <c r="M1504" s="184">
        <v>26.337700000000002</v>
      </c>
      <c r="N1504" s="184">
        <v>31.464700000000001</v>
      </c>
      <c r="O1504" s="184">
        <v>13.6684</v>
      </c>
      <c r="P1504" s="184">
        <v>11.775399999999999</v>
      </c>
      <c r="Q1504" s="184">
        <v>11.414099999999999</v>
      </c>
      <c r="R1504" s="184">
        <v>23.4526</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44413</v>
      </c>
      <c r="E1505" s="184">
        <v>378.52940000000001</v>
      </c>
      <c r="F1505" s="184">
        <v>0.21529999999999999</v>
      </c>
      <c r="G1505" s="184">
        <v>1.2054</v>
      </c>
      <c r="H1505" s="184">
        <v>1.9908999999999999</v>
      </c>
      <c r="I1505" s="184">
        <v>3.3426</v>
      </c>
      <c r="J1505" s="184">
        <v>3.6859999999999999</v>
      </c>
      <c r="K1505" s="184">
        <v>10.6304</v>
      </c>
      <c r="L1505" s="184">
        <v>16.651800000000001</v>
      </c>
      <c r="M1505" s="184">
        <v>42.806399999999996</v>
      </c>
      <c r="N1505" s="184">
        <v>43.670499999999997</v>
      </c>
      <c r="O1505" s="184">
        <v>13.9245</v>
      </c>
      <c r="P1505" s="184">
        <v>13.3812</v>
      </c>
      <c r="Q1505" s="184">
        <v>21.353300000000001</v>
      </c>
      <c r="R1505" s="184">
        <v>21.293500000000002</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44413</v>
      </c>
      <c r="E1506" s="184">
        <v>405.17489999999998</v>
      </c>
      <c r="F1506" s="184">
        <v>0.217</v>
      </c>
      <c r="G1506" s="184">
        <v>1.2103999999999999</v>
      </c>
      <c r="H1506" s="184">
        <v>2.0019</v>
      </c>
      <c r="I1506" s="184">
        <v>3.3656999999999999</v>
      </c>
      <c r="J1506" s="184">
        <v>3.7378999999999998</v>
      </c>
      <c r="K1506" s="184">
        <v>10.801</v>
      </c>
      <c r="L1506" s="184">
        <v>17.005299999999998</v>
      </c>
      <c r="M1506" s="184">
        <v>43.4465</v>
      </c>
      <c r="N1506" s="184">
        <v>44.546999999999997</v>
      </c>
      <c r="O1506" s="184">
        <v>14.728199999999999</v>
      </c>
      <c r="P1506" s="184">
        <v>14.311999999999999</v>
      </c>
      <c r="Q1506" s="184">
        <v>15.535299999999999</v>
      </c>
      <c r="R1506" s="184">
        <v>22.057600000000001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44413</v>
      </c>
      <c r="E1507" s="184">
        <v>10.8439</v>
      </c>
      <c r="F1507" s="184">
        <v>-2.12E-2</v>
      </c>
      <c r="G1507" s="184">
        <v>0.21440000000000001</v>
      </c>
      <c r="H1507" s="184">
        <v>0.44369999999999998</v>
      </c>
      <c r="I1507" s="184">
        <v>0.60580000000000001</v>
      </c>
      <c r="J1507" s="184">
        <v>0.76659999999999995</v>
      </c>
      <c r="K1507" s="184">
        <v>2.6855000000000002</v>
      </c>
      <c r="L1507" s="184">
        <v>3.7881999999999998</v>
      </c>
      <c r="M1507" s="184">
        <v>6.1878000000000002</v>
      </c>
      <c r="N1507" s="184">
        <v>8.4390000000000001</v>
      </c>
      <c r="O1507" s="184"/>
      <c r="P1507" s="184"/>
      <c r="Q1507" s="184">
        <v>8.4149999999999991</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44413</v>
      </c>
      <c r="E1508" s="184">
        <v>10.6798</v>
      </c>
      <c r="F1508" s="184">
        <v>-2.6200000000000001E-2</v>
      </c>
      <c r="G1508" s="184">
        <v>0.20169999999999999</v>
      </c>
      <c r="H1508" s="184">
        <v>0.41460000000000002</v>
      </c>
      <c r="I1508" s="184">
        <v>0.54790000000000005</v>
      </c>
      <c r="J1508" s="184">
        <v>0.63980000000000004</v>
      </c>
      <c r="K1508" s="184">
        <v>2.2999000000000001</v>
      </c>
      <c r="L1508" s="184">
        <v>3.0043000000000002</v>
      </c>
      <c r="M1508" s="184">
        <v>4.9889999999999999</v>
      </c>
      <c r="N1508" s="184">
        <v>6.798</v>
      </c>
      <c r="O1508" s="184"/>
      <c r="P1508" s="184"/>
      <c r="Q1508" s="184">
        <v>6.7788000000000004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44413</v>
      </c>
      <c r="E1509" s="184">
        <v>23.956800000000001</v>
      </c>
      <c r="F1509" s="184">
        <v>0.12620000000000001</v>
      </c>
      <c r="G1509" s="184">
        <v>1.3101</v>
      </c>
      <c r="H1509" s="184">
        <v>1.9690000000000001</v>
      </c>
      <c r="I1509" s="184">
        <v>2.4188999999999998</v>
      </c>
      <c r="J1509" s="184">
        <v>2.8683000000000001</v>
      </c>
      <c r="K1509" s="184">
        <v>10.2379</v>
      </c>
      <c r="L1509" s="184">
        <v>9.1067999999999998</v>
      </c>
      <c r="M1509" s="184">
        <v>22.9008</v>
      </c>
      <c r="N1509" s="184">
        <v>27.878</v>
      </c>
      <c r="O1509" s="184">
        <v>11.4101</v>
      </c>
      <c r="P1509" s="184">
        <v>8.5492000000000008</v>
      </c>
      <c r="Q1509" s="184">
        <v>8.8143999999999991</v>
      </c>
      <c r="R1509" s="184">
        <v>17.1769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44413</v>
      </c>
      <c r="E1510" s="184">
        <v>26.694299999999998</v>
      </c>
      <c r="F1510" s="184">
        <v>0.13239999999999999</v>
      </c>
      <c r="G1510" s="184">
        <v>1.3282</v>
      </c>
      <c r="H1510" s="184">
        <v>2.0116000000000001</v>
      </c>
      <c r="I1510" s="184">
        <v>2.5044</v>
      </c>
      <c r="J1510" s="184">
        <v>3.0508999999999999</v>
      </c>
      <c r="K1510" s="184">
        <v>10.8034</v>
      </c>
      <c r="L1510" s="184">
        <v>10.179500000000001</v>
      </c>
      <c r="M1510" s="184">
        <v>24.6983</v>
      </c>
      <c r="N1510" s="184">
        <v>30.146899999999999</v>
      </c>
      <c r="O1510" s="184">
        <v>13.0611</v>
      </c>
      <c r="P1510" s="184">
        <v>10.048400000000001</v>
      </c>
      <c r="Q1510" s="184">
        <v>9.7424999999999997</v>
      </c>
      <c r="R1510" s="184">
        <v>18.9773</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44413</v>
      </c>
      <c r="E1511" s="184">
        <v>12.7499</v>
      </c>
      <c r="F1511" s="184">
        <v>0.2162</v>
      </c>
      <c r="G1511" s="184">
        <v>1.0108999999999999</v>
      </c>
      <c r="H1511" s="184">
        <v>1.6131</v>
      </c>
      <c r="I1511" s="184">
        <v>2.1781999999999999</v>
      </c>
      <c r="J1511" s="184">
        <v>3.0785999999999998</v>
      </c>
      <c r="K1511" s="184">
        <v>9.4412000000000003</v>
      </c>
      <c r="L1511" s="184">
        <v>11.117000000000001</v>
      </c>
      <c r="M1511" s="184">
        <v>24.146999999999998</v>
      </c>
      <c r="N1511" s="184"/>
      <c r="O1511" s="184"/>
      <c r="P1511" s="184"/>
      <c r="Q1511" s="184">
        <v>27.498999999999999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44413</v>
      </c>
      <c r="E1512" s="184">
        <v>12.555300000000001</v>
      </c>
      <c r="F1512" s="184">
        <v>0.21310000000000001</v>
      </c>
      <c r="G1512" s="184">
        <v>0.99990000000000001</v>
      </c>
      <c r="H1512" s="184">
        <v>1.5859000000000001</v>
      </c>
      <c r="I1512" s="184">
        <v>2.1238000000000001</v>
      </c>
      <c r="J1512" s="184">
        <v>2.9527999999999999</v>
      </c>
      <c r="K1512" s="184">
        <v>9.0324000000000009</v>
      </c>
      <c r="L1512" s="184">
        <v>10.194100000000001</v>
      </c>
      <c r="M1512" s="184">
        <v>22.611499999999999</v>
      </c>
      <c r="N1512" s="184"/>
      <c r="O1512" s="184"/>
      <c r="P1512" s="184"/>
      <c r="Q1512" s="184">
        <v>25.553000000000001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44413</v>
      </c>
      <c r="E1513" s="184">
        <v>73.664000000000001</v>
      </c>
      <c r="F1513" s="184">
        <v>-0.24060000000000001</v>
      </c>
      <c r="G1513" s="184">
        <v>-0.53690000000000004</v>
      </c>
      <c r="H1513" s="184">
        <v>1.3712</v>
      </c>
      <c r="I1513" s="184">
        <v>2.8271000000000002</v>
      </c>
      <c r="J1513" s="184">
        <v>3.2141999999999999</v>
      </c>
      <c r="K1513" s="184">
        <v>16.014900000000001</v>
      </c>
      <c r="L1513" s="184">
        <v>45.303899999999999</v>
      </c>
      <c r="M1513" s="184">
        <v>54.571899999999999</v>
      </c>
      <c r="N1513" s="184">
        <v>62.476300000000002</v>
      </c>
      <c r="O1513" s="184">
        <v>28.3674</v>
      </c>
      <c r="P1513" s="184">
        <v>17.954999999999998</v>
      </c>
      <c r="Q1513" s="184">
        <v>10.288399999999999</v>
      </c>
      <c r="R1513" s="184">
        <v>40.060400000000001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44413</v>
      </c>
      <c r="E1514" s="184">
        <v>74.391199999999998</v>
      </c>
      <c r="F1514" s="184">
        <v>-0.2359</v>
      </c>
      <c r="G1514" s="184">
        <v>-0.52270000000000005</v>
      </c>
      <c r="H1514" s="184">
        <v>1.405</v>
      </c>
      <c r="I1514" s="184">
        <v>2.8957999999999999</v>
      </c>
      <c r="J1514" s="184">
        <v>3.3618999999999999</v>
      </c>
      <c r="K1514" s="184">
        <v>16.5321</v>
      </c>
      <c r="L1514" s="184">
        <v>46.785200000000003</v>
      </c>
      <c r="M1514" s="184">
        <v>56.339500000000001</v>
      </c>
      <c r="N1514" s="184">
        <v>64.2727</v>
      </c>
      <c r="O1514" s="184">
        <v>28.787299999999998</v>
      </c>
      <c r="P1514" s="184">
        <v>18.186800000000002</v>
      </c>
      <c r="Q1514" s="184">
        <v>13.854699999999999</v>
      </c>
      <c r="R1514" s="184">
        <v>40.982199999999999</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44413</v>
      </c>
      <c r="E1515" s="184">
        <v>38.6372</v>
      </c>
      <c r="F1515" s="184">
        <v>-8.2000000000000003E-2</v>
      </c>
      <c r="G1515" s="184">
        <v>1.9199999999999998E-2</v>
      </c>
      <c r="H1515" s="184">
        <v>0.70979999999999999</v>
      </c>
      <c r="I1515" s="184">
        <v>0.62109999999999999</v>
      </c>
      <c r="J1515" s="184">
        <v>1.4402999999999999</v>
      </c>
      <c r="K1515" s="184">
        <v>7.3834</v>
      </c>
      <c r="L1515" s="184">
        <v>9.7790999999999997</v>
      </c>
      <c r="M1515" s="184">
        <v>17.444400000000002</v>
      </c>
      <c r="N1515" s="184">
        <v>18.010100000000001</v>
      </c>
      <c r="O1515" s="184">
        <v>12.527900000000001</v>
      </c>
      <c r="P1515" s="184">
        <v>10.4499</v>
      </c>
      <c r="Q1515" s="184">
        <v>11.474399999999999</v>
      </c>
      <c r="R1515" s="184">
        <v>16.2043</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44413</v>
      </c>
      <c r="E1516" s="184">
        <v>36.107399999999998</v>
      </c>
      <c r="F1516" s="184">
        <v>-8.4099999999999994E-2</v>
      </c>
      <c r="G1516" s="184">
        <v>1.3299999999999999E-2</v>
      </c>
      <c r="H1516" s="184">
        <v>0.69610000000000005</v>
      </c>
      <c r="I1516" s="184">
        <v>0.59399999999999997</v>
      </c>
      <c r="J1516" s="184">
        <v>1.3732</v>
      </c>
      <c r="K1516" s="184">
        <v>7.1528</v>
      </c>
      <c r="L1516" s="184">
        <v>9.3253000000000004</v>
      </c>
      <c r="M1516" s="184">
        <v>16.752300000000002</v>
      </c>
      <c r="N1516" s="184">
        <v>17.12</v>
      </c>
      <c r="O1516" s="184">
        <v>11.7081</v>
      </c>
      <c r="P1516" s="184">
        <v>9.4735999999999994</v>
      </c>
      <c r="Q1516" s="184">
        <v>8.5268999999999995</v>
      </c>
      <c r="R1516" s="184">
        <v>15.4132</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44413</v>
      </c>
      <c r="E1517" s="184">
        <v>15.0924</v>
      </c>
      <c r="F1517" s="184">
        <v>2E-3</v>
      </c>
      <c r="G1517" s="184">
        <v>0.72070000000000001</v>
      </c>
      <c r="H1517" s="184">
        <v>1.4226000000000001</v>
      </c>
      <c r="I1517" s="184">
        <v>1.7446999999999999</v>
      </c>
      <c r="J1517" s="184">
        <v>2.6888999999999998</v>
      </c>
      <c r="K1517" s="184">
        <v>9.9052000000000007</v>
      </c>
      <c r="L1517" s="184">
        <v>12.989100000000001</v>
      </c>
      <c r="M1517" s="184">
        <v>31.1128</v>
      </c>
      <c r="N1517" s="184">
        <v>40.120699999999999</v>
      </c>
      <c r="O1517" s="184"/>
      <c r="P1517" s="184"/>
      <c r="Q1517" s="184">
        <v>33.572299999999998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44413</v>
      </c>
      <c r="E1518" s="184">
        <v>14.6958</v>
      </c>
      <c r="F1518" s="184">
        <v>-2.7000000000000001E-3</v>
      </c>
      <c r="G1518" s="184">
        <v>0.70720000000000005</v>
      </c>
      <c r="H1518" s="184">
        <v>1.3888</v>
      </c>
      <c r="I1518" s="184">
        <v>1.6757</v>
      </c>
      <c r="J1518" s="184">
        <v>2.5411999999999999</v>
      </c>
      <c r="K1518" s="184">
        <v>9.4544999999999995</v>
      </c>
      <c r="L1518" s="184">
        <v>12.0038</v>
      </c>
      <c r="M1518" s="184">
        <v>29.308700000000002</v>
      </c>
      <c r="N1518" s="184">
        <v>37.602400000000003</v>
      </c>
      <c r="O1518" s="184"/>
      <c r="P1518" s="184"/>
      <c r="Q1518" s="184">
        <v>31.094000000000001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44413</v>
      </c>
      <c r="E1519" s="184">
        <v>45.703000000000003</v>
      </c>
      <c r="F1519" s="184">
        <v>6.6600000000000006E-2</v>
      </c>
      <c r="G1519" s="184">
        <v>0.83</v>
      </c>
      <c r="H1519" s="184">
        <v>1.4706999999999999</v>
      </c>
      <c r="I1519" s="184">
        <v>1.6067</v>
      </c>
      <c r="J1519" s="184">
        <v>1.9966999999999999</v>
      </c>
      <c r="K1519" s="184">
        <v>6.7373000000000003</v>
      </c>
      <c r="L1519" s="184">
        <v>6.9061000000000003</v>
      </c>
      <c r="M1519" s="184">
        <v>15.901899999999999</v>
      </c>
      <c r="N1519" s="184">
        <v>20.1386</v>
      </c>
      <c r="O1519" s="184">
        <v>9.0243000000000002</v>
      </c>
      <c r="P1519" s="184">
        <v>8.4413</v>
      </c>
      <c r="Q1519" s="184">
        <v>7.9801000000000002</v>
      </c>
      <c r="R1519" s="184">
        <v>14.9198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44413</v>
      </c>
      <c r="E1520" s="184">
        <v>42.773400000000002</v>
      </c>
      <c r="F1520" s="184">
        <v>6.4299999999999996E-2</v>
      </c>
      <c r="G1520" s="184">
        <v>0.82340000000000002</v>
      </c>
      <c r="H1520" s="184">
        <v>1.4557</v>
      </c>
      <c r="I1520" s="184">
        <v>1.5770999999999999</v>
      </c>
      <c r="J1520" s="184">
        <v>1.93</v>
      </c>
      <c r="K1520" s="184">
        <v>6.5292000000000003</v>
      </c>
      <c r="L1520" s="184">
        <v>6.4892000000000003</v>
      </c>
      <c r="M1520" s="184">
        <v>15.222</v>
      </c>
      <c r="N1520" s="184">
        <v>19.200099999999999</v>
      </c>
      <c r="O1520" s="184">
        <v>8.1262000000000008</v>
      </c>
      <c r="P1520" s="184">
        <v>7.4885000000000002</v>
      </c>
      <c r="Q1520" s="184">
        <v>12.1838</v>
      </c>
      <c r="R1520" s="184">
        <v>14.0321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3.8465000000000013E-2</v>
      </c>
      <c r="G1521" s="186">
        <v>0.70416000000000001</v>
      </c>
      <c r="H1521" s="186">
        <v>1.47299</v>
      </c>
      <c r="I1521" s="186">
        <v>1.98594</v>
      </c>
      <c r="J1521" s="186">
        <v>2.6009299999999995</v>
      </c>
      <c r="K1521" s="186">
        <v>9.4640900000000006</v>
      </c>
      <c r="L1521" s="186">
        <v>13.968969999999999</v>
      </c>
      <c r="M1521" s="186">
        <v>26.900470000000002</v>
      </c>
      <c r="N1521" s="186">
        <v>32.026783333333334</v>
      </c>
      <c r="O1521" s="186">
        <v>14.908528571428571</v>
      </c>
      <c r="P1521" s="186">
        <v>11.85582142857143</v>
      </c>
      <c r="Q1521" s="186">
        <v>14.78556</v>
      </c>
      <c r="R1521" s="186">
        <v>22.442507142857149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4.5850000000000002E-2</v>
      </c>
      <c r="G1522" s="186">
        <v>0.91494999999999993</v>
      </c>
      <c r="H1522" s="186">
        <v>1.5283</v>
      </c>
      <c r="I1522" s="186">
        <v>2.0609500000000001</v>
      </c>
      <c r="J1522" s="186">
        <v>2.8418999999999999</v>
      </c>
      <c r="K1522" s="186">
        <v>9.8036500000000011</v>
      </c>
      <c r="L1522" s="186">
        <v>10.92435</v>
      </c>
      <c r="M1522" s="186">
        <v>24.8584</v>
      </c>
      <c r="N1522" s="186">
        <v>30.805799999999998</v>
      </c>
      <c r="O1522" s="186">
        <v>13.364750000000001</v>
      </c>
      <c r="P1522" s="186">
        <v>11.33995</v>
      </c>
      <c r="Q1522" s="186">
        <v>11.416449999999999</v>
      </c>
      <c r="R1522" s="186">
        <v>21.675550000000001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44413</v>
      </c>
      <c r="E1525" s="184">
        <v>155.97</v>
      </c>
      <c r="F1525" s="184">
        <v>-0.28770000000000001</v>
      </c>
      <c r="G1525" s="184">
        <v>4.4900000000000002E-2</v>
      </c>
      <c r="H1525" s="184">
        <v>1.6355999999999999</v>
      </c>
      <c r="I1525" s="184">
        <v>2.5916000000000001</v>
      </c>
      <c r="J1525" s="184">
        <v>5.25</v>
      </c>
      <c r="K1525" s="184">
        <v>17.882200000000001</v>
      </c>
      <c r="L1525" s="184">
        <v>23.179600000000001</v>
      </c>
      <c r="M1525" s="184">
        <v>50.100999999999999</v>
      </c>
      <c r="N1525" s="184">
        <v>64.733800000000002</v>
      </c>
      <c r="O1525" s="184">
        <v>15.6282</v>
      </c>
      <c r="P1525" s="184">
        <v>13.8171</v>
      </c>
      <c r="Q1525" s="184">
        <v>16.577500000000001</v>
      </c>
      <c r="R1525" s="184">
        <v>30.313400000000001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44413</v>
      </c>
      <c r="E1526" s="184">
        <v>168.14</v>
      </c>
      <c r="F1526" s="184">
        <v>-0.2787</v>
      </c>
      <c r="G1526" s="184">
        <v>5.9499999999999997E-2</v>
      </c>
      <c r="H1526" s="184">
        <v>1.6504000000000001</v>
      </c>
      <c r="I1526" s="184">
        <v>2.6244999999999998</v>
      </c>
      <c r="J1526" s="184">
        <v>5.3244999999999996</v>
      </c>
      <c r="K1526" s="184">
        <v>18.1173</v>
      </c>
      <c r="L1526" s="184">
        <v>23.677800000000001</v>
      </c>
      <c r="M1526" s="184">
        <v>51.028500000000001</v>
      </c>
      <c r="N1526" s="184">
        <v>66.080600000000004</v>
      </c>
      <c r="O1526" s="184">
        <v>16.604399999999998</v>
      </c>
      <c r="P1526" s="184">
        <v>14.842000000000001</v>
      </c>
      <c r="Q1526" s="184">
        <v>14.998200000000001</v>
      </c>
      <c r="R1526" s="184">
        <v>31.359300000000001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44413</v>
      </c>
      <c r="E1527" s="184">
        <v>72.238</v>
      </c>
      <c r="F1527" s="184">
        <v>-0.30640000000000001</v>
      </c>
      <c r="G1527" s="184">
        <v>0.46310000000000001</v>
      </c>
      <c r="H1527" s="184">
        <v>1.2432000000000001</v>
      </c>
      <c r="I1527" s="184">
        <v>2.8782000000000001</v>
      </c>
      <c r="J1527" s="184">
        <v>4.2140000000000004</v>
      </c>
      <c r="K1527" s="184">
        <v>17.709</v>
      </c>
      <c r="L1527" s="184">
        <v>23.701599999999999</v>
      </c>
      <c r="M1527" s="184">
        <v>48.766399999999997</v>
      </c>
      <c r="N1527" s="184">
        <v>59.356699999999996</v>
      </c>
      <c r="O1527" s="184">
        <v>15.3903</v>
      </c>
      <c r="P1527" s="184">
        <v>14.1646</v>
      </c>
      <c r="Q1527" s="184">
        <v>13.244</v>
      </c>
      <c r="R1527" s="184">
        <v>27.436199999999999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44413</v>
      </c>
      <c r="E1528" s="184">
        <v>81.763999999999996</v>
      </c>
      <c r="F1528" s="184">
        <v>-0.30120000000000002</v>
      </c>
      <c r="G1528" s="184">
        <v>0.47560000000000002</v>
      </c>
      <c r="H1528" s="184">
        <v>1.272</v>
      </c>
      <c r="I1528" s="184">
        <v>2.9358</v>
      </c>
      <c r="J1528" s="184">
        <v>4.3426999999999998</v>
      </c>
      <c r="K1528" s="184">
        <v>18.133900000000001</v>
      </c>
      <c r="L1528" s="184">
        <v>24.5852</v>
      </c>
      <c r="M1528" s="184">
        <v>50.3872</v>
      </c>
      <c r="N1528" s="184">
        <v>61.655999999999999</v>
      </c>
      <c r="O1528" s="184">
        <v>17.0307</v>
      </c>
      <c r="P1528" s="184">
        <v>15.896599999999999</v>
      </c>
      <c r="Q1528" s="184">
        <v>17.239699999999999</v>
      </c>
      <c r="R1528" s="184">
        <v>29.1983</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44413</v>
      </c>
      <c r="E1529" s="184">
        <v>425.52</v>
      </c>
      <c r="F1529" s="184">
        <v>-0.22509999999999999</v>
      </c>
      <c r="G1529" s="184">
        <v>0.50070000000000003</v>
      </c>
      <c r="H1529" s="184">
        <v>1.1961999999999999</v>
      </c>
      <c r="I1529" s="184">
        <v>1.8673</v>
      </c>
      <c r="J1529" s="184">
        <v>5.3189000000000002</v>
      </c>
      <c r="K1529" s="184">
        <v>18.101600000000001</v>
      </c>
      <c r="L1529" s="184">
        <v>19.293500000000002</v>
      </c>
      <c r="M1529" s="184">
        <v>52.756999999999998</v>
      </c>
      <c r="N1529" s="184">
        <v>64.738699999999994</v>
      </c>
      <c r="O1529" s="184">
        <v>13.170199999999999</v>
      </c>
      <c r="P1529" s="184">
        <v>13.408200000000001</v>
      </c>
      <c r="Q1529" s="184">
        <v>14.9842</v>
      </c>
      <c r="R1529" s="184">
        <v>24.622499999999999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44413</v>
      </c>
      <c r="E1530" s="184">
        <v>459.17</v>
      </c>
      <c r="F1530" s="184">
        <v>-0.2238</v>
      </c>
      <c r="G1530" s="184">
        <v>0.50780000000000003</v>
      </c>
      <c r="H1530" s="184">
        <v>1.2122999999999999</v>
      </c>
      <c r="I1530" s="184">
        <v>1.9041999999999999</v>
      </c>
      <c r="J1530" s="184">
        <v>5.4036999999999997</v>
      </c>
      <c r="K1530" s="184">
        <v>18.3733</v>
      </c>
      <c r="L1530" s="184">
        <v>19.828299999999999</v>
      </c>
      <c r="M1530" s="184">
        <v>53.794899999999998</v>
      </c>
      <c r="N1530" s="184">
        <v>66.269599999999997</v>
      </c>
      <c r="O1530" s="184">
        <v>14.248699999999999</v>
      </c>
      <c r="P1530" s="184">
        <v>14.576700000000001</v>
      </c>
      <c r="Q1530" s="184">
        <v>16.575299999999999</v>
      </c>
      <c r="R1530" s="184">
        <v>25.808800000000002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44413</v>
      </c>
      <c r="E1533" s="184">
        <v>76.400000000000006</v>
      </c>
      <c r="F1533" s="184">
        <v>-0.35220000000000001</v>
      </c>
      <c r="G1533" s="184">
        <v>-0.36520000000000002</v>
      </c>
      <c r="H1533" s="184">
        <v>7.8600000000000003E-2</v>
      </c>
      <c r="I1533" s="184">
        <v>0.40739999999999998</v>
      </c>
      <c r="J1533" s="184">
        <v>3.7339000000000002</v>
      </c>
      <c r="K1533" s="184">
        <v>20.9435</v>
      </c>
      <c r="L1533" s="184">
        <v>22.968</v>
      </c>
      <c r="M1533" s="184">
        <v>54.624600000000001</v>
      </c>
      <c r="N1533" s="184">
        <v>69.438900000000004</v>
      </c>
      <c r="O1533" s="184">
        <v>14.8909</v>
      </c>
      <c r="P1533" s="184">
        <v>14.7234</v>
      </c>
      <c r="Q1533" s="184">
        <v>16.393699999999999</v>
      </c>
      <c r="R1533" s="184">
        <v>33.521500000000003</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44413</v>
      </c>
      <c r="E1534" s="184">
        <v>86.35</v>
      </c>
      <c r="F1534" s="184">
        <v>-0.3347</v>
      </c>
      <c r="G1534" s="184">
        <v>-0.35770000000000002</v>
      </c>
      <c r="H1534" s="184">
        <v>0.1159</v>
      </c>
      <c r="I1534" s="184">
        <v>0.46539999999999998</v>
      </c>
      <c r="J1534" s="184">
        <v>3.8610000000000002</v>
      </c>
      <c r="K1534" s="184">
        <v>21.346299999999999</v>
      </c>
      <c r="L1534" s="184">
        <v>23.781500000000001</v>
      </c>
      <c r="M1534" s="184">
        <v>56.204799999999999</v>
      </c>
      <c r="N1534" s="184">
        <v>71.738299999999995</v>
      </c>
      <c r="O1534" s="184">
        <v>16.488</v>
      </c>
      <c r="P1534" s="184">
        <v>16.46</v>
      </c>
      <c r="Q1534" s="184">
        <v>20.164000000000001</v>
      </c>
      <c r="R1534" s="184">
        <v>35.272799999999997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44413</v>
      </c>
      <c r="E1535" s="184">
        <v>15.092499999999999</v>
      </c>
      <c r="F1535" s="184">
        <v>0.33510000000000001</v>
      </c>
      <c r="G1535" s="184">
        <v>0.88160000000000005</v>
      </c>
      <c r="H1535" s="184">
        <v>2.4428999999999998</v>
      </c>
      <c r="I1535" s="184">
        <v>0.34710000000000002</v>
      </c>
      <c r="J1535" s="184">
        <v>1.0688</v>
      </c>
      <c r="K1535" s="184">
        <v>10.002000000000001</v>
      </c>
      <c r="L1535" s="184">
        <v>15.0685</v>
      </c>
      <c r="M1535" s="184">
        <v>44.082500000000003</v>
      </c>
      <c r="N1535" s="184">
        <v>53.064799999999998</v>
      </c>
      <c r="O1535" s="184"/>
      <c r="P1535" s="184"/>
      <c r="Q1535" s="184">
        <v>20.2972</v>
      </c>
      <c r="R1535" s="184">
        <v>23.800699999999999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44413</v>
      </c>
      <c r="E1536" s="184">
        <v>14.39</v>
      </c>
      <c r="F1536" s="184">
        <v>0.3291</v>
      </c>
      <c r="G1536" s="184">
        <v>0.86429999999999996</v>
      </c>
      <c r="H1536" s="184">
        <v>2.4009999999999998</v>
      </c>
      <c r="I1536" s="184">
        <v>0.2641</v>
      </c>
      <c r="J1536" s="184">
        <v>0.88400000000000001</v>
      </c>
      <c r="K1536" s="184">
        <v>9.4071999999999996</v>
      </c>
      <c r="L1536" s="184">
        <v>13.849399999999999</v>
      </c>
      <c r="M1536" s="184">
        <v>41.7958</v>
      </c>
      <c r="N1536" s="184">
        <v>49.823999999999998</v>
      </c>
      <c r="O1536" s="184"/>
      <c r="P1536" s="184"/>
      <c r="Q1536" s="184">
        <v>17.750299999999999</v>
      </c>
      <c r="R1536" s="184">
        <v>21.161000000000001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44413</v>
      </c>
      <c r="E1537" s="184">
        <v>20.769300000000001</v>
      </c>
      <c r="F1537" s="184">
        <v>-6.1600000000000002E-2</v>
      </c>
      <c r="G1537" s="184">
        <v>0.31540000000000001</v>
      </c>
      <c r="H1537" s="184">
        <v>1.7091000000000001</v>
      </c>
      <c r="I1537" s="184">
        <v>2.9222999999999999</v>
      </c>
      <c r="J1537" s="184">
        <v>5.2377000000000002</v>
      </c>
      <c r="K1537" s="184">
        <v>19.5672</v>
      </c>
      <c r="L1537" s="184">
        <v>29.9893</v>
      </c>
      <c r="M1537" s="184">
        <v>60.708300000000001</v>
      </c>
      <c r="N1537" s="184">
        <v>74.338499999999996</v>
      </c>
      <c r="O1537" s="184">
        <v>22.122499999999999</v>
      </c>
      <c r="P1537" s="184"/>
      <c r="Q1537" s="184">
        <v>18.820900000000002</v>
      </c>
      <c r="R1537" s="184">
        <v>39.005800000000001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44413</v>
      </c>
      <c r="E1538" s="184">
        <v>19.0794</v>
      </c>
      <c r="F1538" s="184">
        <v>-6.6500000000000004E-2</v>
      </c>
      <c r="G1538" s="184">
        <v>0.30020000000000002</v>
      </c>
      <c r="H1538" s="184">
        <v>1.6733</v>
      </c>
      <c r="I1538" s="184">
        <v>2.85</v>
      </c>
      <c r="J1538" s="184">
        <v>5.0709</v>
      </c>
      <c r="K1538" s="184">
        <v>19.014199999999999</v>
      </c>
      <c r="L1538" s="184">
        <v>28.848700000000001</v>
      </c>
      <c r="M1538" s="184">
        <v>58.616999999999997</v>
      </c>
      <c r="N1538" s="184">
        <v>71.306200000000004</v>
      </c>
      <c r="O1538" s="184">
        <v>19.9772</v>
      </c>
      <c r="P1538" s="184"/>
      <c r="Q1538" s="184">
        <v>16.465299999999999</v>
      </c>
      <c r="R1538" s="184">
        <v>36.639200000000002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44413</v>
      </c>
      <c r="E1539" s="184">
        <v>130.88480000000001</v>
      </c>
      <c r="F1539" s="184">
        <v>-7.8E-2</v>
      </c>
      <c r="G1539" s="184">
        <v>-5.8999999999999997E-2</v>
      </c>
      <c r="H1539" s="184">
        <v>0.2571</v>
      </c>
      <c r="I1539" s="184">
        <v>2.4260000000000002</v>
      </c>
      <c r="J1539" s="184">
        <v>3.3828</v>
      </c>
      <c r="K1539" s="184">
        <v>15.720700000000001</v>
      </c>
      <c r="L1539" s="184">
        <v>22.7653</v>
      </c>
      <c r="M1539" s="184">
        <v>57.350299999999997</v>
      </c>
      <c r="N1539" s="184">
        <v>72.170900000000003</v>
      </c>
      <c r="O1539" s="184">
        <v>11.8599</v>
      </c>
      <c r="P1539" s="184">
        <v>11.984999999999999</v>
      </c>
      <c r="Q1539" s="184">
        <v>17.014500000000002</v>
      </c>
      <c r="R1539" s="184">
        <v>21.5837</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44413</v>
      </c>
      <c r="E1540" s="184">
        <v>139.3777</v>
      </c>
      <c r="F1540" s="184">
        <v>-7.6399999999999996E-2</v>
      </c>
      <c r="G1540" s="184">
        <v>-5.4100000000000002E-2</v>
      </c>
      <c r="H1540" s="184">
        <v>0.26860000000000001</v>
      </c>
      <c r="I1540" s="184">
        <v>2.4491000000000001</v>
      </c>
      <c r="J1540" s="184">
        <v>3.4352</v>
      </c>
      <c r="K1540" s="184">
        <v>15.9009</v>
      </c>
      <c r="L1540" s="184">
        <v>23.1525</v>
      </c>
      <c r="M1540" s="184">
        <v>58.095199999999998</v>
      </c>
      <c r="N1540" s="184">
        <v>73.286799999999999</v>
      </c>
      <c r="O1540" s="184">
        <v>12.6084</v>
      </c>
      <c r="P1540" s="184">
        <v>12.786300000000001</v>
      </c>
      <c r="Q1540" s="184">
        <v>14.1469</v>
      </c>
      <c r="R1540" s="184">
        <v>22.404900000000001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44413</v>
      </c>
      <c r="E1541" s="184">
        <v>216.1</v>
      </c>
      <c r="F1541" s="184">
        <v>-0.28149999999999997</v>
      </c>
      <c r="G1541" s="184">
        <v>0.29239999999999999</v>
      </c>
      <c r="H1541" s="184">
        <v>1.6080000000000001</v>
      </c>
      <c r="I1541" s="184">
        <v>2.1749000000000001</v>
      </c>
      <c r="J1541" s="184">
        <v>4.3760000000000003</v>
      </c>
      <c r="K1541" s="184">
        <v>19.3</v>
      </c>
      <c r="L1541" s="184">
        <v>21.616299999999999</v>
      </c>
      <c r="M1541" s="184">
        <v>49.374400000000001</v>
      </c>
      <c r="N1541" s="184">
        <v>62.0304</v>
      </c>
      <c r="O1541" s="184">
        <v>14.0741</v>
      </c>
      <c r="P1541" s="184">
        <v>15.8308</v>
      </c>
      <c r="Q1541" s="184">
        <v>15.928800000000001</v>
      </c>
      <c r="R1541" s="184">
        <v>28.9253</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44413</v>
      </c>
      <c r="E1542" s="184">
        <v>230.5</v>
      </c>
      <c r="F1542" s="184">
        <v>-0.28120000000000001</v>
      </c>
      <c r="G1542" s="184">
        <v>0.30020000000000002</v>
      </c>
      <c r="H1542" s="184">
        <v>1.6224000000000001</v>
      </c>
      <c r="I1542" s="184">
        <v>2.2037</v>
      </c>
      <c r="J1542" s="184">
        <v>4.4404000000000003</v>
      </c>
      <c r="K1542" s="184">
        <v>19.5229</v>
      </c>
      <c r="L1542" s="184">
        <v>22.067499999999999</v>
      </c>
      <c r="M1542" s="184">
        <v>50.211799999999997</v>
      </c>
      <c r="N1542" s="184">
        <v>63.266800000000003</v>
      </c>
      <c r="O1542" s="184">
        <v>15.054</v>
      </c>
      <c r="P1542" s="184">
        <v>16.806999999999999</v>
      </c>
      <c r="Q1542" s="184">
        <v>17.3597</v>
      </c>
      <c r="R1542" s="184">
        <v>29.958400000000001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44413</v>
      </c>
      <c r="E1543" s="184">
        <v>389.36759999999998</v>
      </c>
      <c r="F1543" s="184">
        <v>-0.34239999999999998</v>
      </c>
      <c r="G1543" s="184">
        <v>-0.38740000000000002</v>
      </c>
      <c r="H1543" s="184">
        <v>1.6423000000000001</v>
      </c>
      <c r="I1543" s="184">
        <v>3.9022999999999999</v>
      </c>
      <c r="J1543" s="184">
        <v>6.2744999999999997</v>
      </c>
      <c r="K1543" s="184">
        <v>15.8331</v>
      </c>
      <c r="L1543" s="184">
        <v>40.119300000000003</v>
      </c>
      <c r="M1543" s="184">
        <v>70.288600000000002</v>
      </c>
      <c r="N1543" s="184">
        <v>85.6571</v>
      </c>
      <c r="O1543" s="184">
        <v>28.798100000000002</v>
      </c>
      <c r="P1543" s="184">
        <v>23.389700000000001</v>
      </c>
      <c r="Q1543" s="184">
        <v>19.671399999999998</v>
      </c>
      <c r="R1543" s="184">
        <v>52.123800000000003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44413</v>
      </c>
      <c r="E1544" s="184">
        <v>403.4692</v>
      </c>
      <c r="F1544" s="184">
        <v>-0.33729999999999999</v>
      </c>
      <c r="G1544" s="184">
        <v>-0.372</v>
      </c>
      <c r="H1544" s="184">
        <v>1.6814</v>
      </c>
      <c r="I1544" s="184">
        <v>3.9792999999999998</v>
      </c>
      <c r="J1544" s="184">
        <v>6.4492000000000003</v>
      </c>
      <c r="K1544" s="184">
        <v>16.4116</v>
      </c>
      <c r="L1544" s="184">
        <v>41.5244</v>
      </c>
      <c r="M1544" s="184">
        <v>72.919499999999999</v>
      </c>
      <c r="N1544" s="184">
        <v>89.536600000000007</v>
      </c>
      <c r="O1544" s="184">
        <v>29.979500000000002</v>
      </c>
      <c r="P1544" s="184">
        <v>24.160599999999999</v>
      </c>
      <c r="Q1544" s="184">
        <v>21.873699999999999</v>
      </c>
      <c r="R1544" s="184">
        <v>53.798699999999997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44413</v>
      </c>
      <c r="E1545" s="184">
        <v>16.067</v>
      </c>
      <c r="F1545" s="184">
        <v>7.7200000000000005E-2</v>
      </c>
      <c r="G1545" s="184">
        <v>0.56520000000000004</v>
      </c>
      <c r="H1545" s="184">
        <v>1.8078000000000001</v>
      </c>
      <c r="I1545" s="184">
        <v>1.7781</v>
      </c>
      <c r="J1545" s="184">
        <v>3.6775000000000002</v>
      </c>
      <c r="K1545" s="184">
        <v>16.429200000000002</v>
      </c>
      <c r="L1545" s="184">
        <v>20.118099999999998</v>
      </c>
      <c r="M1545" s="184">
        <v>46.8553</v>
      </c>
      <c r="N1545" s="184">
        <v>60.366900000000001</v>
      </c>
      <c r="O1545" s="184"/>
      <c r="P1545" s="184"/>
      <c r="Q1545" s="184">
        <v>28.095500000000001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44413</v>
      </c>
      <c r="E1546" s="184">
        <v>15.4964</v>
      </c>
      <c r="F1546" s="184">
        <v>7.2999999999999995E-2</v>
      </c>
      <c r="G1546" s="184">
        <v>0.55089999999999995</v>
      </c>
      <c r="H1546" s="184">
        <v>1.7739</v>
      </c>
      <c r="I1546" s="184">
        <v>1.7111000000000001</v>
      </c>
      <c r="J1546" s="184">
        <v>3.5280999999999998</v>
      </c>
      <c r="K1546" s="184">
        <v>15.941599999999999</v>
      </c>
      <c r="L1546" s="184">
        <v>19.195699999999999</v>
      </c>
      <c r="M1546" s="184">
        <v>45.048499999999997</v>
      </c>
      <c r="N1546" s="184">
        <v>57.610300000000002</v>
      </c>
      <c r="O1546" s="184"/>
      <c r="P1546" s="184"/>
      <c r="Q1546" s="184">
        <v>25.6995</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-0.15101500000000004</v>
      </c>
      <c r="G1547" s="186">
        <v>0.22631999999999999</v>
      </c>
      <c r="H1547" s="186">
        <v>1.3646</v>
      </c>
      <c r="I1547" s="186">
        <v>2.1341200000000002</v>
      </c>
      <c r="J1547" s="186">
        <v>4.2636900000000004</v>
      </c>
      <c r="K1547" s="186">
        <v>17.182884999999999</v>
      </c>
      <c r="L1547" s="186">
        <v>23.966525000000001</v>
      </c>
      <c r="M1547" s="186">
        <v>53.650580000000005</v>
      </c>
      <c r="N1547" s="186">
        <v>66.823594999999983</v>
      </c>
      <c r="O1547" s="186">
        <v>17.370318749999999</v>
      </c>
      <c r="P1547" s="186">
        <v>15.917714285714286</v>
      </c>
      <c r="Q1547" s="186">
        <v>18.165015</v>
      </c>
      <c r="R1547" s="186">
        <v>31.496349999999993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-0.25190000000000001</v>
      </c>
      <c r="G1548" s="186">
        <v>0.30020000000000002</v>
      </c>
      <c r="H1548" s="186">
        <v>1.629</v>
      </c>
      <c r="I1548" s="186">
        <v>2.3148499999999999</v>
      </c>
      <c r="J1548" s="186">
        <v>4.3593500000000001</v>
      </c>
      <c r="K1548" s="186">
        <v>17.991900000000001</v>
      </c>
      <c r="L1548" s="186">
        <v>23.06025</v>
      </c>
      <c r="M1548" s="186">
        <v>51.892749999999999</v>
      </c>
      <c r="N1548" s="186">
        <v>65.409649999999999</v>
      </c>
      <c r="O1548" s="186">
        <v>15.50925</v>
      </c>
      <c r="P1548" s="186">
        <v>14.7827</v>
      </c>
      <c r="Q1548" s="186">
        <v>17.127099999999999</v>
      </c>
      <c r="R1548" s="186">
        <v>29.57835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44413</v>
      </c>
      <c r="E1551" s="184">
        <v>1125.3606</v>
      </c>
      <c r="F1551" s="184">
        <v>3.0426000000000002</v>
      </c>
      <c r="G1551" s="184">
        <v>3.0743999999999998</v>
      </c>
      <c r="H1551" s="184">
        <v>3.1177999999999999</v>
      </c>
      <c r="I1551" s="184">
        <v>3.1274000000000002</v>
      </c>
      <c r="J1551" s="184">
        <v>3.1442000000000001</v>
      </c>
      <c r="K1551" s="184">
        <v>3.2126999999999999</v>
      </c>
      <c r="L1551" s="184">
        <v>3.1749999999999998</v>
      </c>
      <c r="M1551" s="184">
        <v>3.1193</v>
      </c>
      <c r="N1551" s="184">
        <v>3.1215999999999999</v>
      </c>
      <c r="O1551" s="184"/>
      <c r="P1551" s="184"/>
      <c r="Q1551" s="184">
        <v>4.3693</v>
      </c>
      <c r="R1551" s="184">
        <v>3.6688000000000001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44413</v>
      </c>
      <c r="E1552" s="184">
        <v>1121.5328</v>
      </c>
      <c r="F1552" s="184">
        <v>2.9228000000000001</v>
      </c>
      <c r="G1552" s="184">
        <v>2.9535999999999998</v>
      </c>
      <c r="H1552" s="184">
        <v>3.0061</v>
      </c>
      <c r="I1552" s="184">
        <v>3.0215999999999998</v>
      </c>
      <c r="J1552" s="184">
        <v>3.0413000000000001</v>
      </c>
      <c r="K1552" s="184">
        <v>3.0943999999999998</v>
      </c>
      <c r="L1552" s="184">
        <v>3.0644999999999998</v>
      </c>
      <c r="M1552" s="184">
        <v>3.0074000000000001</v>
      </c>
      <c r="N1552" s="184">
        <v>3.0061</v>
      </c>
      <c r="O1552" s="184"/>
      <c r="P1552" s="184"/>
      <c r="Q1552" s="184">
        <v>4.2405999999999997</v>
      </c>
      <c r="R1552" s="184">
        <v>3.5459999999999998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44413</v>
      </c>
      <c r="E1553" s="184">
        <v>1099.9899</v>
      </c>
      <c r="F1553" s="184">
        <v>2.9634</v>
      </c>
      <c r="G1553" s="184">
        <v>3.0390999999999999</v>
      </c>
      <c r="H1553" s="184">
        <v>3.0849000000000002</v>
      </c>
      <c r="I1553" s="184">
        <v>3.1217000000000001</v>
      </c>
      <c r="J1553" s="184">
        <v>3.1417999999999999</v>
      </c>
      <c r="K1553" s="184">
        <v>3.2004999999999999</v>
      </c>
      <c r="L1553" s="184">
        <v>3.1650999999999998</v>
      </c>
      <c r="M1553" s="184">
        <v>3.1189</v>
      </c>
      <c r="N1553" s="184">
        <v>3.1265999999999998</v>
      </c>
      <c r="O1553" s="184"/>
      <c r="P1553" s="184"/>
      <c r="Q1553" s="184">
        <v>4.0602</v>
      </c>
      <c r="R1553" s="184">
        <v>3.6770999999999998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44413</v>
      </c>
      <c r="E1554" s="184">
        <v>1098.4349</v>
      </c>
      <c r="F1554" s="184">
        <v>2.9045000000000001</v>
      </c>
      <c r="G1554" s="184">
        <v>2.9781</v>
      </c>
      <c r="H1554" s="184">
        <v>3.0247000000000002</v>
      </c>
      <c r="I1554" s="184">
        <v>3.0615999999999999</v>
      </c>
      <c r="J1554" s="184">
        <v>3.0815000000000001</v>
      </c>
      <c r="K1554" s="184">
        <v>3.1398999999999999</v>
      </c>
      <c r="L1554" s="184">
        <v>3.1055999999999999</v>
      </c>
      <c r="M1554" s="184">
        <v>3.0619999999999998</v>
      </c>
      <c r="N1554" s="184">
        <v>3.0707</v>
      </c>
      <c r="O1554" s="184"/>
      <c r="P1554" s="184"/>
      <c r="Q1554" s="184">
        <v>3.9988000000000001</v>
      </c>
      <c r="R1554" s="184">
        <v>3.6232000000000002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44413</v>
      </c>
      <c r="E1555" s="184">
        <v>1092.9219000000001</v>
      </c>
      <c r="F1555" s="184">
        <v>3.1194999999999999</v>
      </c>
      <c r="G1555" s="184">
        <v>3.1345000000000001</v>
      </c>
      <c r="H1555" s="184">
        <v>3.1463999999999999</v>
      </c>
      <c r="I1555" s="184">
        <v>3.1555</v>
      </c>
      <c r="J1555" s="184">
        <v>3.1551999999999998</v>
      </c>
      <c r="K1555" s="184">
        <v>3.1930000000000001</v>
      </c>
      <c r="L1555" s="184">
        <v>3.1654</v>
      </c>
      <c r="M1555" s="184">
        <v>3.1280000000000001</v>
      </c>
      <c r="N1555" s="184">
        <v>3.1398999999999999</v>
      </c>
      <c r="O1555" s="184"/>
      <c r="P1555" s="184"/>
      <c r="Q1555" s="184">
        <v>3.9624000000000001</v>
      </c>
      <c r="R1555" s="184">
        <v>3.7010999999999998</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44413</v>
      </c>
      <c r="E1556" s="184">
        <v>1091.5681</v>
      </c>
      <c r="F1556" s="184">
        <v>3.0598000000000001</v>
      </c>
      <c r="G1556" s="184">
        <v>3.0749</v>
      </c>
      <c r="H1556" s="184">
        <v>3.0872000000000002</v>
      </c>
      <c r="I1556" s="184">
        <v>3.1013000000000002</v>
      </c>
      <c r="J1556" s="184">
        <v>3.1086999999999998</v>
      </c>
      <c r="K1556" s="184">
        <v>3.1452</v>
      </c>
      <c r="L1556" s="184">
        <v>3.1160000000000001</v>
      </c>
      <c r="M1556" s="184">
        <v>3.0749</v>
      </c>
      <c r="N1556" s="184">
        <v>3.0790999999999999</v>
      </c>
      <c r="O1556" s="184"/>
      <c r="P1556" s="184"/>
      <c r="Q1556" s="184">
        <v>3.9060000000000001</v>
      </c>
      <c r="R1556" s="184">
        <v>3.6442999999999999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44413</v>
      </c>
      <c r="E1557" s="184">
        <v>1095.1719000000001</v>
      </c>
      <c r="F1557" s="184">
        <v>2.9498000000000002</v>
      </c>
      <c r="G1557" s="184">
        <v>3.0436000000000001</v>
      </c>
      <c r="H1557" s="184">
        <v>3.0865999999999998</v>
      </c>
      <c r="I1557" s="184">
        <v>3.1149</v>
      </c>
      <c r="J1557" s="184">
        <v>3.1596000000000002</v>
      </c>
      <c r="K1557" s="184">
        <v>3.1688999999999998</v>
      </c>
      <c r="L1557" s="184">
        <v>3.1419999999999999</v>
      </c>
      <c r="M1557" s="184">
        <v>3.1172</v>
      </c>
      <c r="N1557" s="184">
        <v>3.1198000000000001</v>
      </c>
      <c r="O1557" s="184"/>
      <c r="P1557" s="184"/>
      <c r="Q1557" s="184">
        <v>3.9904000000000002</v>
      </c>
      <c r="R1557" s="184">
        <v>3.6884999999999999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44413</v>
      </c>
      <c r="E1558" s="184">
        <v>1092.4311</v>
      </c>
      <c r="F1558" s="184">
        <v>2.8469000000000002</v>
      </c>
      <c r="G1558" s="184">
        <v>2.9432</v>
      </c>
      <c r="H1558" s="184">
        <v>2.9863</v>
      </c>
      <c r="I1558" s="184">
        <v>3.0135999999999998</v>
      </c>
      <c r="J1558" s="184">
        <v>3.0594000000000001</v>
      </c>
      <c r="K1558" s="184">
        <v>3.0680000000000001</v>
      </c>
      <c r="L1558" s="184">
        <v>3.0404</v>
      </c>
      <c r="M1558" s="184">
        <v>3.0146999999999999</v>
      </c>
      <c r="N1558" s="184">
        <v>3.0165999999999999</v>
      </c>
      <c r="O1558" s="184"/>
      <c r="P1558" s="184"/>
      <c r="Q1558" s="184">
        <v>3.8782000000000001</v>
      </c>
      <c r="R1558" s="184">
        <v>3.5790999999999999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44413</v>
      </c>
      <c r="E1559" s="184">
        <v>1052.5590999999999</v>
      </c>
      <c r="F1559" s="184">
        <v>2.9235000000000002</v>
      </c>
      <c r="G1559" s="184">
        <v>2.9321000000000002</v>
      </c>
      <c r="H1559" s="184">
        <v>2.9552</v>
      </c>
      <c r="I1559" s="184">
        <v>3.0539000000000001</v>
      </c>
      <c r="J1559" s="184">
        <v>3.1469</v>
      </c>
      <c r="K1559" s="184">
        <v>3.2440000000000002</v>
      </c>
      <c r="L1559" s="184">
        <v>3.2061000000000002</v>
      </c>
      <c r="M1559" s="184">
        <v>3.1728000000000001</v>
      </c>
      <c r="N1559" s="184">
        <v>3.1966000000000001</v>
      </c>
      <c r="O1559" s="184"/>
      <c r="P1559" s="184"/>
      <c r="Q1559" s="184">
        <v>3.4175</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44413</v>
      </c>
      <c r="E1560" s="184">
        <v>1051.0916</v>
      </c>
      <c r="F1560" s="184">
        <v>2.8443000000000001</v>
      </c>
      <c r="G1560" s="184">
        <v>2.8517000000000001</v>
      </c>
      <c r="H1560" s="184">
        <v>2.8744000000000001</v>
      </c>
      <c r="I1560" s="184">
        <v>2.9733999999999998</v>
      </c>
      <c r="J1560" s="184">
        <v>3.0661</v>
      </c>
      <c r="K1560" s="184">
        <v>3.1634000000000002</v>
      </c>
      <c r="L1560" s="184">
        <v>3.1198999999999999</v>
      </c>
      <c r="M1560" s="184">
        <v>3.0825</v>
      </c>
      <c r="N1560" s="184">
        <v>3.1044999999999998</v>
      </c>
      <c r="O1560" s="184"/>
      <c r="P1560" s="184"/>
      <c r="Q1560" s="184">
        <v>3.3228</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44413</v>
      </c>
      <c r="E1561" s="184">
        <v>1077.4177</v>
      </c>
      <c r="F1561" s="184">
        <v>3.0051999999999999</v>
      </c>
      <c r="G1561" s="184">
        <v>3.0531000000000001</v>
      </c>
      <c r="H1561" s="184">
        <v>3.0769000000000002</v>
      </c>
      <c r="I1561" s="184">
        <v>3.1008</v>
      </c>
      <c r="J1561" s="184">
        <v>3.1097999999999999</v>
      </c>
      <c r="K1561" s="184">
        <v>3.1524999999999999</v>
      </c>
      <c r="L1561" s="184">
        <v>3.1168999999999998</v>
      </c>
      <c r="M1561" s="184">
        <v>3.08</v>
      </c>
      <c r="N1561" s="184">
        <v>3.0933999999999999</v>
      </c>
      <c r="O1561" s="184"/>
      <c r="P1561" s="184"/>
      <c r="Q1561" s="184">
        <v>3.7210000000000001</v>
      </c>
      <c r="R1561" s="184">
        <v>3.6884999999999999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44413</v>
      </c>
      <c r="E1562" s="184">
        <v>1076.8261</v>
      </c>
      <c r="F1562" s="184">
        <v>2.9830999999999999</v>
      </c>
      <c r="G1562" s="184">
        <v>3.0333000000000001</v>
      </c>
      <c r="H1562" s="184">
        <v>3.0573000000000001</v>
      </c>
      <c r="I1562" s="184">
        <v>3.0807000000000002</v>
      </c>
      <c r="J1562" s="184">
        <v>3.0897999999999999</v>
      </c>
      <c r="K1562" s="184">
        <v>3.1322999999999999</v>
      </c>
      <c r="L1562" s="184">
        <v>3.101</v>
      </c>
      <c r="M1562" s="184">
        <v>3.0625</v>
      </c>
      <c r="N1562" s="184">
        <v>3.0750000000000002</v>
      </c>
      <c r="O1562" s="184"/>
      <c r="P1562" s="184"/>
      <c r="Q1562" s="184">
        <v>3.6930999999999998</v>
      </c>
      <c r="R1562" s="184">
        <v>3.6612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44413</v>
      </c>
      <c r="E1563" s="184">
        <v>1114.3091999999999</v>
      </c>
      <c r="F1563" s="184">
        <v>2.9384000000000001</v>
      </c>
      <c r="G1563" s="184">
        <v>3.0547</v>
      </c>
      <c r="H1563" s="184">
        <v>3.0897999999999999</v>
      </c>
      <c r="I1563" s="184">
        <v>3.1234999999999999</v>
      </c>
      <c r="J1563" s="184">
        <v>3.1324999999999998</v>
      </c>
      <c r="K1563" s="184">
        <v>3.1602000000000001</v>
      </c>
      <c r="L1563" s="184">
        <v>3.1219999999999999</v>
      </c>
      <c r="M1563" s="184">
        <v>3.0945999999999998</v>
      </c>
      <c r="N1563" s="184">
        <v>3.1137000000000001</v>
      </c>
      <c r="O1563" s="184"/>
      <c r="P1563" s="184"/>
      <c r="Q1563" s="184">
        <v>4.2896999999999998</v>
      </c>
      <c r="R1563" s="184">
        <v>3.7423000000000002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44413</v>
      </c>
      <c r="E1564" s="184">
        <v>1111.8389999999999</v>
      </c>
      <c r="F1564" s="184">
        <v>2.8694000000000002</v>
      </c>
      <c r="G1564" s="184">
        <v>2.9847999999999999</v>
      </c>
      <c r="H1564" s="184">
        <v>3.0200999999999998</v>
      </c>
      <c r="I1564" s="184">
        <v>3.0533000000000001</v>
      </c>
      <c r="J1564" s="184">
        <v>3.0623999999999998</v>
      </c>
      <c r="K1564" s="184">
        <v>3.0895999999999999</v>
      </c>
      <c r="L1564" s="184">
        <v>3.0438000000000001</v>
      </c>
      <c r="M1564" s="184">
        <v>3.0137999999999998</v>
      </c>
      <c r="N1564" s="184">
        <v>3.036</v>
      </c>
      <c r="O1564" s="184"/>
      <c r="P1564" s="184"/>
      <c r="Q1564" s="184">
        <v>4.1999000000000004</v>
      </c>
      <c r="R1564" s="184">
        <v>3.657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44413</v>
      </c>
      <c r="E1565" s="184">
        <v>1079.2802999999999</v>
      </c>
      <c r="F1565" s="184">
        <v>2.8376000000000001</v>
      </c>
      <c r="G1565" s="184">
        <v>2.9881000000000002</v>
      </c>
      <c r="H1565" s="184">
        <v>3.0387</v>
      </c>
      <c r="I1565" s="184">
        <v>3.0756000000000001</v>
      </c>
      <c r="J1565" s="184">
        <v>3.1036999999999999</v>
      </c>
      <c r="K1565" s="184">
        <v>3.1334</v>
      </c>
      <c r="L1565" s="184">
        <v>3.1057999999999999</v>
      </c>
      <c r="M1565" s="184">
        <v>3.0992000000000002</v>
      </c>
      <c r="N1565" s="184">
        <v>3.1404000000000001</v>
      </c>
      <c r="O1565" s="184"/>
      <c r="P1565" s="184"/>
      <c r="Q1565" s="184">
        <v>3.8111999999999999</v>
      </c>
      <c r="R1565" s="184">
        <v>3.7814999999999999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44413</v>
      </c>
      <c r="E1566" s="184">
        <v>1077.8699999999999</v>
      </c>
      <c r="F1566" s="184">
        <v>2.7871000000000001</v>
      </c>
      <c r="G1566" s="184">
        <v>2.9378000000000002</v>
      </c>
      <c r="H1566" s="184">
        <v>2.9883999999999999</v>
      </c>
      <c r="I1566" s="184">
        <v>3.0255000000000001</v>
      </c>
      <c r="J1566" s="184">
        <v>3.0535000000000001</v>
      </c>
      <c r="K1566" s="184">
        <v>3.0830000000000002</v>
      </c>
      <c r="L1566" s="184">
        <v>3.0550000000000002</v>
      </c>
      <c r="M1566" s="184">
        <v>3.048</v>
      </c>
      <c r="N1566" s="184">
        <v>3.0889000000000002</v>
      </c>
      <c r="O1566" s="184"/>
      <c r="P1566" s="184"/>
      <c r="Q1566" s="184">
        <v>3.7446999999999999</v>
      </c>
      <c r="R1566" s="184">
        <v>3.7153999999999998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44413</v>
      </c>
      <c r="E1567" s="184">
        <v>1085.8295000000001</v>
      </c>
      <c r="F1567" s="184">
        <v>2.8473999999999999</v>
      </c>
      <c r="G1567" s="184">
        <v>2.9476</v>
      </c>
      <c r="H1567" s="184">
        <v>2.9813999999999998</v>
      </c>
      <c r="I1567" s="184">
        <v>3.0186999999999999</v>
      </c>
      <c r="J1567" s="184">
        <v>3.0316000000000001</v>
      </c>
      <c r="K1567" s="184">
        <v>3.0823</v>
      </c>
      <c r="L1567" s="184">
        <v>3.0354999999999999</v>
      </c>
      <c r="M1567" s="184">
        <v>2.9889999999999999</v>
      </c>
      <c r="N1567" s="184">
        <v>3.0024000000000002</v>
      </c>
      <c r="O1567" s="184"/>
      <c r="P1567" s="184"/>
      <c r="Q1567" s="184">
        <v>3.7332999999999998</v>
      </c>
      <c r="R1567" s="184">
        <v>3.4994999999999998</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44413</v>
      </c>
      <c r="E1568" s="184">
        <v>1087.2185999999999</v>
      </c>
      <c r="F1568" s="184">
        <v>2.8975</v>
      </c>
      <c r="G1568" s="184">
        <v>2.9998</v>
      </c>
      <c r="H1568" s="184">
        <v>3.0323000000000002</v>
      </c>
      <c r="I1568" s="184">
        <v>3.0693999999999999</v>
      </c>
      <c r="J1568" s="184">
        <v>3.0827</v>
      </c>
      <c r="K1568" s="184">
        <v>3.1339000000000001</v>
      </c>
      <c r="L1568" s="184">
        <v>3.0872999999999999</v>
      </c>
      <c r="M1568" s="184">
        <v>3.0411000000000001</v>
      </c>
      <c r="N1568" s="184">
        <v>3.0547</v>
      </c>
      <c r="O1568" s="184"/>
      <c r="P1568" s="184"/>
      <c r="Q1568" s="184">
        <v>3.7924000000000002</v>
      </c>
      <c r="R1568" s="184">
        <v>3.5583999999999998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44413</v>
      </c>
      <c r="E1569" s="184">
        <v>3072.5545000000002</v>
      </c>
      <c r="F1569" s="184">
        <v>2.9226000000000001</v>
      </c>
      <c r="G1569" s="184">
        <v>2.9777</v>
      </c>
      <c r="H1569" s="184">
        <v>2.9792000000000001</v>
      </c>
      <c r="I1569" s="184">
        <v>3.0032999999999999</v>
      </c>
      <c r="J1569" s="184">
        <v>3.0121000000000002</v>
      </c>
      <c r="K1569" s="184">
        <v>3.0571999999999999</v>
      </c>
      <c r="L1569" s="184">
        <v>3.0192000000000001</v>
      </c>
      <c r="M1569" s="184">
        <v>2.9729999999999999</v>
      </c>
      <c r="N1569" s="184">
        <v>2.9775999999999998</v>
      </c>
      <c r="O1569" s="184">
        <v>4.3707000000000003</v>
      </c>
      <c r="P1569" s="184">
        <v>5.0115999999999996</v>
      </c>
      <c r="Q1569" s="184">
        <v>5.9231999999999996</v>
      </c>
      <c r="R1569" s="184">
        <v>3.5182000000000002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44413</v>
      </c>
      <c r="E1570" s="184">
        <v>3091.5713999999998</v>
      </c>
      <c r="F1570" s="184">
        <v>3.0238</v>
      </c>
      <c r="G1570" s="184">
        <v>3.0775000000000001</v>
      </c>
      <c r="H1570" s="184">
        <v>3.0792000000000002</v>
      </c>
      <c r="I1570" s="184">
        <v>3.1036999999999999</v>
      </c>
      <c r="J1570" s="184">
        <v>3.1114999999999999</v>
      </c>
      <c r="K1570" s="184">
        <v>3.1579000000000002</v>
      </c>
      <c r="L1570" s="184">
        <v>3.1206999999999998</v>
      </c>
      <c r="M1570" s="184">
        <v>3.0754000000000001</v>
      </c>
      <c r="N1570" s="184">
        <v>3.0808</v>
      </c>
      <c r="O1570" s="184">
        <v>4.4748000000000001</v>
      </c>
      <c r="P1570" s="184">
        <v>5.0949</v>
      </c>
      <c r="Q1570" s="184">
        <v>6.1897000000000002</v>
      </c>
      <c r="R1570" s="184">
        <v>3.6223999999999998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44413</v>
      </c>
      <c r="E1571" s="184">
        <v>1088.2003</v>
      </c>
      <c r="F1571" s="184">
        <v>3.1497999999999999</v>
      </c>
      <c r="G1571" s="184">
        <v>3.1448</v>
      </c>
      <c r="H1571" s="184">
        <v>3.1686999999999999</v>
      </c>
      <c r="I1571" s="184">
        <v>3.1978</v>
      </c>
      <c r="J1571" s="184">
        <v>3.1951999999999998</v>
      </c>
      <c r="K1571" s="184">
        <v>3.2437</v>
      </c>
      <c r="L1571" s="184">
        <v>3.2107999999999999</v>
      </c>
      <c r="M1571" s="184">
        <v>3.1570999999999998</v>
      </c>
      <c r="N1571" s="184">
        <v>3.1667000000000001</v>
      </c>
      <c r="O1571" s="184"/>
      <c r="P1571" s="184"/>
      <c r="Q1571" s="184">
        <v>3.8944000000000001</v>
      </c>
      <c r="R1571" s="184">
        <v>3.7061999999999999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44413</v>
      </c>
      <c r="E1572" s="184">
        <v>1084.5886</v>
      </c>
      <c r="F1572" s="184">
        <v>2.9988000000000001</v>
      </c>
      <c r="G1572" s="184">
        <v>2.9958999999999998</v>
      </c>
      <c r="H1572" s="184">
        <v>3.0190000000000001</v>
      </c>
      <c r="I1572" s="184">
        <v>3.0476999999999999</v>
      </c>
      <c r="J1572" s="184">
        <v>3.0448</v>
      </c>
      <c r="K1572" s="184">
        <v>3.0924999999999998</v>
      </c>
      <c r="L1572" s="184">
        <v>3.0583</v>
      </c>
      <c r="M1572" s="184">
        <v>3.0034999999999998</v>
      </c>
      <c r="N1572" s="184">
        <v>3.0118999999999998</v>
      </c>
      <c r="O1572" s="184"/>
      <c r="P1572" s="184"/>
      <c r="Q1572" s="184">
        <v>3.7383000000000002</v>
      </c>
      <c r="R1572" s="184">
        <v>3.5503999999999998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44413</v>
      </c>
      <c r="E1573" s="184">
        <v>111.8978</v>
      </c>
      <c r="F1573" s="184">
        <v>2.8380999999999998</v>
      </c>
      <c r="G1573" s="184">
        <v>2.9255</v>
      </c>
      <c r="H1573" s="184">
        <v>2.97</v>
      </c>
      <c r="I1573" s="184">
        <v>2.9973999999999998</v>
      </c>
      <c r="J1573" s="184">
        <v>3.0097</v>
      </c>
      <c r="K1573" s="184">
        <v>3.0731000000000002</v>
      </c>
      <c r="L1573" s="184">
        <v>3.0335000000000001</v>
      </c>
      <c r="M1573" s="184">
        <v>2.9849000000000001</v>
      </c>
      <c r="N1573" s="184">
        <v>2.9923999999999999</v>
      </c>
      <c r="O1573" s="184"/>
      <c r="P1573" s="184"/>
      <c r="Q1573" s="184">
        <v>4.2084000000000001</v>
      </c>
      <c r="R1573" s="184">
        <v>3.5322</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44413</v>
      </c>
      <c r="E1574" s="184">
        <v>112.2032</v>
      </c>
      <c r="F1574" s="184">
        <v>2.9279999999999999</v>
      </c>
      <c r="G1574" s="184">
        <v>3.0152000000000001</v>
      </c>
      <c r="H1574" s="184">
        <v>3.0689000000000002</v>
      </c>
      <c r="I1574" s="184">
        <v>3.0987</v>
      </c>
      <c r="J1574" s="184">
        <v>3.1101000000000001</v>
      </c>
      <c r="K1574" s="184">
        <v>3.1739000000000002</v>
      </c>
      <c r="L1574" s="184">
        <v>3.1351</v>
      </c>
      <c r="M1574" s="184">
        <v>3.0871</v>
      </c>
      <c r="N1574" s="184">
        <v>3.0954999999999999</v>
      </c>
      <c r="O1574" s="184"/>
      <c r="P1574" s="184"/>
      <c r="Q1574" s="184">
        <v>4.3125999999999998</v>
      </c>
      <c r="R1574" s="184">
        <v>3.6358999999999999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44413</v>
      </c>
      <c r="E1575" s="184">
        <v>1109.9266</v>
      </c>
      <c r="F1575" s="184">
        <v>2.9664999999999999</v>
      </c>
      <c r="G1575" s="184">
        <v>3.0295000000000001</v>
      </c>
      <c r="H1575" s="184">
        <v>3.0714000000000001</v>
      </c>
      <c r="I1575" s="184">
        <v>3.1017000000000001</v>
      </c>
      <c r="J1575" s="184">
        <v>3.1328999999999998</v>
      </c>
      <c r="K1575" s="184">
        <v>3.1581000000000001</v>
      </c>
      <c r="L1575" s="184">
        <v>3.1246</v>
      </c>
      <c r="M1575" s="184">
        <v>3.0771000000000002</v>
      </c>
      <c r="N1575" s="184">
        <v>3.0941000000000001</v>
      </c>
      <c r="O1575" s="184"/>
      <c r="P1575" s="184"/>
      <c r="Q1575" s="184">
        <v>4.1782000000000004</v>
      </c>
      <c r="R1575" s="184">
        <v>3.6435</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44413</v>
      </c>
      <c r="E1576" s="184">
        <v>1106.5243</v>
      </c>
      <c r="F1576" s="184">
        <v>2.8633999999999999</v>
      </c>
      <c r="G1576" s="184">
        <v>2.9287999999999998</v>
      </c>
      <c r="H1576" s="184">
        <v>2.9708999999999999</v>
      </c>
      <c r="I1576" s="184">
        <v>3.0011999999999999</v>
      </c>
      <c r="J1576" s="184">
        <v>3.0323000000000002</v>
      </c>
      <c r="K1576" s="184">
        <v>3.0569999999999999</v>
      </c>
      <c r="L1576" s="184">
        <v>3.0223</v>
      </c>
      <c r="M1576" s="184">
        <v>2.9664999999999999</v>
      </c>
      <c r="N1576" s="184">
        <v>2.9769999999999999</v>
      </c>
      <c r="O1576" s="184"/>
      <c r="P1576" s="184"/>
      <c r="Q1576" s="184">
        <v>4.0526999999999997</v>
      </c>
      <c r="R1576" s="184">
        <v>3.5156999999999998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44413</v>
      </c>
      <c r="E1577" s="184">
        <v>1078.7308</v>
      </c>
      <c r="F1577" s="184">
        <v>2.8965999999999998</v>
      </c>
      <c r="G1577" s="184">
        <v>2.9794</v>
      </c>
      <c r="H1577" s="184">
        <v>3.0291000000000001</v>
      </c>
      <c r="I1577" s="184">
        <v>3.0548999999999999</v>
      </c>
      <c r="J1577" s="184">
        <v>3.0670000000000002</v>
      </c>
      <c r="K1577" s="184">
        <v>3.1019999999999999</v>
      </c>
      <c r="L1577" s="184">
        <v>3.0722</v>
      </c>
      <c r="M1577" s="184">
        <v>3.0327000000000002</v>
      </c>
      <c r="N1577" s="184">
        <v>3.0415999999999999</v>
      </c>
      <c r="O1577" s="184"/>
      <c r="P1577" s="184"/>
      <c r="Q1577" s="184">
        <v>3.7117</v>
      </c>
      <c r="R1577" s="184">
        <v>3.5996999999999999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44413</v>
      </c>
      <c r="E1578" s="184">
        <v>1076.4748999999999</v>
      </c>
      <c r="F1578" s="184">
        <v>2.7940999999999998</v>
      </c>
      <c r="G1578" s="184">
        <v>2.8805000000000001</v>
      </c>
      <c r="H1578" s="184">
        <v>2.9298000000000002</v>
      </c>
      <c r="I1578" s="184">
        <v>2.9542000000000002</v>
      </c>
      <c r="J1578" s="184">
        <v>2.9658000000000002</v>
      </c>
      <c r="K1578" s="184">
        <v>2.9998999999999998</v>
      </c>
      <c r="L1578" s="184">
        <v>2.9698000000000002</v>
      </c>
      <c r="M1578" s="184">
        <v>2.93</v>
      </c>
      <c r="N1578" s="184">
        <v>2.9382000000000001</v>
      </c>
      <c r="O1578" s="184"/>
      <c r="P1578" s="184"/>
      <c r="Q1578" s="184">
        <v>3.6073</v>
      </c>
      <c r="R1578" s="184">
        <v>3.4956</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44413</v>
      </c>
      <c r="E1579" s="184">
        <v>1051.8299</v>
      </c>
      <c r="F1579" s="184">
        <v>2.9047000000000001</v>
      </c>
      <c r="G1579" s="184">
        <v>3.0013000000000001</v>
      </c>
      <c r="H1579" s="184">
        <v>3.0529999999999999</v>
      </c>
      <c r="I1579" s="184">
        <v>3.0911</v>
      </c>
      <c r="J1579" s="184">
        <v>3.1040999999999999</v>
      </c>
      <c r="K1579" s="184">
        <v>3.1501999999999999</v>
      </c>
      <c r="L1579" s="184">
        <v>3.1212</v>
      </c>
      <c r="M1579" s="184">
        <v>3.0807000000000002</v>
      </c>
      <c r="N1579" s="184">
        <v>3.0855999999999999</v>
      </c>
      <c r="O1579" s="184"/>
      <c r="P1579" s="184"/>
      <c r="Q1579" s="184">
        <v>3.2595999999999998</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44413</v>
      </c>
      <c r="E1580" s="184">
        <v>1050.8320000000001</v>
      </c>
      <c r="F1580" s="184">
        <v>2.8414999999999999</v>
      </c>
      <c r="G1580" s="184">
        <v>2.9416000000000002</v>
      </c>
      <c r="H1580" s="184">
        <v>2.9927999999999999</v>
      </c>
      <c r="I1580" s="184">
        <v>3.0308999999999999</v>
      </c>
      <c r="J1580" s="184">
        <v>3.0438999999999998</v>
      </c>
      <c r="K1580" s="184">
        <v>3.0895000000000001</v>
      </c>
      <c r="L1580" s="184">
        <v>3.0600999999999998</v>
      </c>
      <c r="M1580" s="184">
        <v>3.0192000000000001</v>
      </c>
      <c r="N1580" s="184">
        <v>3.0236999999999998</v>
      </c>
      <c r="O1580" s="184"/>
      <c r="P1580" s="184"/>
      <c r="Q1580" s="184">
        <v>3.1974</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44413</v>
      </c>
      <c r="E1581" s="184">
        <v>1061.9387999999999</v>
      </c>
      <c r="F1581" s="184">
        <v>2.8633000000000002</v>
      </c>
      <c r="G1581" s="184">
        <v>2.9668999999999999</v>
      </c>
      <c r="H1581" s="184">
        <v>3.0293999999999999</v>
      </c>
      <c r="I1581" s="184">
        <v>3.0587</v>
      </c>
      <c r="J1581" s="184">
        <v>3.0731000000000002</v>
      </c>
      <c r="K1581" s="184">
        <v>3.1331000000000002</v>
      </c>
      <c r="L1581" s="184">
        <v>3.0764</v>
      </c>
      <c r="M1581" s="184">
        <v>3.0318000000000001</v>
      </c>
      <c r="N1581" s="184">
        <v>3.0413999999999999</v>
      </c>
      <c r="O1581" s="184"/>
      <c r="P1581" s="184"/>
      <c r="Q1581" s="184">
        <v>3.4268999999999998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44413</v>
      </c>
      <c r="E1582" s="184">
        <v>1060.048</v>
      </c>
      <c r="F1582" s="184">
        <v>2.7650999999999999</v>
      </c>
      <c r="G1582" s="184">
        <v>2.8677000000000001</v>
      </c>
      <c r="H1582" s="184">
        <v>2.9298999999999999</v>
      </c>
      <c r="I1582" s="184">
        <v>2.9588999999999999</v>
      </c>
      <c r="J1582" s="184">
        <v>2.9729999999999999</v>
      </c>
      <c r="K1582" s="184">
        <v>3.0324</v>
      </c>
      <c r="L1582" s="184">
        <v>2.9748000000000001</v>
      </c>
      <c r="M1582" s="184">
        <v>2.9295</v>
      </c>
      <c r="N1582" s="184">
        <v>2.9382000000000001</v>
      </c>
      <c r="O1582" s="184"/>
      <c r="P1582" s="184"/>
      <c r="Q1582" s="184">
        <v>3.3235999999999999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44413</v>
      </c>
      <c r="E1583" s="184">
        <v>1057.6223</v>
      </c>
      <c r="F1583" s="184">
        <v>3.0095999999999998</v>
      </c>
      <c r="G1583" s="184">
        <v>3.0238999999999998</v>
      </c>
      <c r="H1583" s="184">
        <v>3.0861999999999998</v>
      </c>
      <c r="I1583" s="184">
        <v>3.1231</v>
      </c>
      <c r="J1583" s="184">
        <v>3.1309999999999998</v>
      </c>
      <c r="K1583" s="184">
        <v>3.1753</v>
      </c>
      <c r="L1583" s="184">
        <v>3.1846999999999999</v>
      </c>
      <c r="M1583" s="184">
        <v>3.1375000000000002</v>
      </c>
      <c r="N1583" s="184">
        <v>3.1366999999999998</v>
      </c>
      <c r="O1583" s="184"/>
      <c r="P1583" s="184"/>
      <c r="Q1583" s="184">
        <v>3.4034</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44413</v>
      </c>
      <c r="E1584" s="184">
        <v>1056.3943999999999</v>
      </c>
      <c r="F1584" s="184">
        <v>2.9405999999999999</v>
      </c>
      <c r="G1584" s="184">
        <v>2.9548999999999999</v>
      </c>
      <c r="H1584" s="184">
        <v>3.0156000000000001</v>
      </c>
      <c r="I1584" s="184">
        <v>3.0527000000000002</v>
      </c>
      <c r="J1584" s="184">
        <v>3.0607000000000002</v>
      </c>
      <c r="K1584" s="184">
        <v>3.1046999999999998</v>
      </c>
      <c r="L1584" s="184">
        <v>3.1135999999999999</v>
      </c>
      <c r="M1584" s="184">
        <v>3.0659999999999998</v>
      </c>
      <c r="N1584" s="184">
        <v>3.0646</v>
      </c>
      <c r="O1584" s="184"/>
      <c r="P1584" s="184"/>
      <c r="Q1584" s="184">
        <v>3.3315999999999999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44413</v>
      </c>
      <c r="E1585" s="184">
        <v>1109.9477999999999</v>
      </c>
      <c r="F1585" s="184">
        <v>3.0026000000000002</v>
      </c>
      <c r="G1585" s="184">
        <v>3.0535000000000001</v>
      </c>
      <c r="H1585" s="184">
        <v>3.0811999999999999</v>
      </c>
      <c r="I1585" s="184">
        <v>3.1114999999999999</v>
      </c>
      <c r="J1585" s="184">
        <v>3.1244000000000001</v>
      </c>
      <c r="K1585" s="184">
        <v>3.1617999999999999</v>
      </c>
      <c r="L1585" s="184">
        <v>3.1202000000000001</v>
      </c>
      <c r="M1585" s="184">
        <v>3.0828000000000002</v>
      </c>
      <c r="N1585" s="184">
        <v>3.0937999999999999</v>
      </c>
      <c r="O1585" s="184"/>
      <c r="P1585" s="184"/>
      <c r="Q1585" s="184">
        <v>4.1653000000000002</v>
      </c>
      <c r="R1585" s="184">
        <v>3.6398000000000001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44413</v>
      </c>
      <c r="E1586" s="184">
        <v>1107.7896000000001</v>
      </c>
      <c r="F1586" s="184">
        <v>2.9062999999999999</v>
      </c>
      <c r="G1586" s="184">
        <v>2.9540000000000002</v>
      </c>
      <c r="H1586" s="184">
        <v>2.9807000000000001</v>
      </c>
      <c r="I1586" s="184">
        <v>3.0112000000000001</v>
      </c>
      <c r="J1586" s="184">
        <v>3.024</v>
      </c>
      <c r="K1586" s="184">
        <v>3.0608</v>
      </c>
      <c r="L1586" s="184">
        <v>3.0185</v>
      </c>
      <c r="M1586" s="184">
        <v>2.9803000000000002</v>
      </c>
      <c r="N1586" s="184">
        <v>2.9906000000000001</v>
      </c>
      <c r="O1586" s="184"/>
      <c r="P1586" s="184"/>
      <c r="Q1586" s="184">
        <v>4.0860000000000003</v>
      </c>
      <c r="R1586" s="184">
        <v>3.5537999999999998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44413</v>
      </c>
      <c r="E1587" s="184">
        <v>2705.7546666666699</v>
      </c>
      <c r="F1587" s="184">
        <v>3.0152000000000001</v>
      </c>
      <c r="G1587" s="184">
        <v>3.0823999999999998</v>
      </c>
      <c r="H1587" s="184">
        <v>3.1276000000000002</v>
      </c>
      <c r="I1587" s="184">
        <v>3.1400999999999999</v>
      </c>
      <c r="J1587" s="184">
        <v>3.1532</v>
      </c>
      <c r="K1587" s="184">
        <v>3.1882999999999999</v>
      </c>
      <c r="L1587" s="184">
        <v>3.1560999999999999</v>
      </c>
      <c r="M1587" s="184">
        <v>3.1029</v>
      </c>
      <c r="N1587" s="184">
        <v>3.1118999999999999</v>
      </c>
      <c r="O1587" s="184">
        <v>4.5198</v>
      </c>
      <c r="P1587" s="184">
        <v>5.2393000000000001</v>
      </c>
      <c r="Q1587" s="184">
        <v>6.5951000000000004</v>
      </c>
      <c r="R1587" s="184">
        <v>3.6718000000000002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44413</v>
      </c>
      <c r="E1588" s="184">
        <v>2575.9351666666698</v>
      </c>
      <c r="F1588" s="184">
        <v>2.9144000000000001</v>
      </c>
      <c r="G1588" s="184">
        <v>2.9819</v>
      </c>
      <c r="H1588" s="184">
        <v>3.0272999999999999</v>
      </c>
      <c r="I1588" s="184">
        <v>3.0398999999999998</v>
      </c>
      <c r="J1588" s="184">
        <v>3.0529000000000002</v>
      </c>
      <c r="K1588" s="184">
        <v>3.0874999999999999</v>
      </c>
      <c r="L1588" s="184">
        <v>3.0545</v>
      </c>
      <c r="M1588" s="184">
        <v>3.0005999999999999</v>
      </c>
      <c r="N1588" s="184">
        <v>3.0074999999999998</v>
      </c>
      <c r="O1588" s="184">
        <v>4.0462999999999996</v>
      </c>
      <c r="P1588" s="184">
        <v>4.6161000000000003</v>
      </c>
      <c r="Q1588" s="184">
        <v>6.6490999999999998</v>
      </c>
      <c r="R1588" s="184">
        <v>3.3487</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44413</v>
      </c>
      <c r="E1589" s="184">
        <v>1078.4391000000001</v>
      </c>
      <c r="F1589" s="184">
        <v>3.1410999999999998</v>
      </c>
      <c r="G1589" s="184">
        <v>3.1562999999999999</v>
      </c>
      <c r="H1589" s="184">
        <v>3.1591999999999998</v>
      </c>
      <c r="I1589" s="184">
        <v>3.1579999999999999</v>
      </c>
      <c r="J1589" s="184">
        <v>3.1652</v>
      </c>
      <c r="K1589" s="184">
        <v>3.2210000000000001</v>
      </c>
      <c r="L1589" s="184">
        <v>3.1661999999999999</v>
      </c>
      <c r="M1589" s="184">
        <v>3.1063000000000001</v>
      </c>
      <c r="N1589" s="184">
        <v>3.1107</v>
      </c>
      <c r="O1589" s="184"/>
      <c r="P1589" s="184"/>
      <c r="Q1589" s="184">
        <v>3.7206000000000001</v>
      </c>
      <c r="R1589" s="184">
        <v>3.6735000000000002</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44413</v>
      </c>
      <c r="E1590" s="184">
        <v>1075.5609999999999</v>
      </c>
      <c r="F1590" s="184">
        <v>3.0070000000000001</v>
      </c>
      <c r="G1590" s="184">
        <v>3.0255999999999998</v>
      </c>
      <c r="H1590" s="184">
        <v>3.0287999999999999</v>
      </c>
      <c r="I1590" s="184">
        <v>3.0274000000000001</v>
      </c>
      <c r="J1590" s="184">
        <v>3.0347</v>
      </c>
      <c r="K1590" s="184">
        <v>3.0895999999999999</v>
      </c>
      <c r="L1590" s="184">
        <v>3.0339</v>
      </c>
      <c r="M1590" s="184">
        <v>2.9731000000000001</v>
      </c>
      <c r="N1590" s="184">
        <v>2.9765000000000001</v>
      </c>
      <c r="O1590" s="184"/>
      <c r="P1590" s="184"/>
      <c r="Q1590" s="184">
        <v>3.5857999999999999</v>
      </c>
      <c r="R1590" s="184">
        <v>3.5387</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44413</v>
      </c>
      <c r="E1591" s="184">
        <v>1076.7926</v>
      </c>
      <c r="F1591" s="184">
        <v>3.1187999999999998</v>
      </c>
      <c r="G1591" s="184">
        <v>3.1453000000000002</v>
      </c>
      <c r="H1591" s="184">
        <v>3.1795</v>
      </c>
      <c r="I1591" s="184">
        <v>3.1894999999999998</v>
      </c>
      <c r="J1591" s="184">
        <v>3.1871999999999998</v>
      </c>
      <c r="K1591" s="184">
        <v>3.2193000000000001</v>
      </c>
      <c r="L1591" s="184">
        <v>3.1816</v>
      </c>
      <c r="M1591" s="184">
        <v>3.1293000000000002</v>
      </c>
      <c r="N1591" s="184">
        <v>3.1436999999999999</v>
      </c>
      <c r="O1591" s="184"/>
      <c r="P1591" s="184"/>
      <c r="Q1591" s="184">
        <v>3.6964000000000001</v>
      </c>
      <c r="R1591" s="184">
        <v>3.6566000000000001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44413</v>
      </c>
      <c r="E1592" s="184">
        <v>1074.5645</v>
      </c>
      <c r="F1592" s="184">
        <v>3.0131000000000001</v>
      </c>
      <c r="G1592" s="184">
        <v>3.0430999999999999</v>
      </c>
      <c r="H1592" s="184">
        <v>3.0783</v>
      </c>
      <c r="I1592" s="184">
        <v>3.0891000000000002</v>
      </c>
      <c r="J1592" s="184">
        <v>3.0764999999999998</v>
      </c>
      <c r="K1592" s="184">
        <v>3.1147</v>
      </c>
      <c r="L1592" s="184">
        <v>3.0781000000000001</v>
      </c>
      <c r="M1592" s="184">
        <v>3.0257000000000001</v>
      </c>
      <c r="N1592" s="184">
        <v>3.0396000000000001</v>
      </c>
      <c r="O1592" s="184"/>
      <c r="P1592" s="184"/>
      <c r="Q1592" s="184">
        <v>3.5911</v>
      </c>
      <c r="R1592" s="184">
        <v>3.5514000000000001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44413</v>
      </c>
      <c r="E1593" s="184">
        <v>1066.1339</v>
      </c>
      <c r="F1593" s="184">
        <v>3.1055000000000001</v>
      </c>
      <c r="G1593" s="184">
        <v>3.1619000000000002</v>
      </c>
      <c r="H1593" s="184">
        <v>3.1829000000000001</v>
      </c>
      <c r="I1593" s="184">
        <v>3.1964000000000001</v>
      </c>
      <c r="J1593" s="184">
        <v>3.2054</v>
      </c>
      <c r="K1593" s="184">
        <v>3.2444999999999999</v>
      </c>
      <c r="L1593" s="184">
        <v>3.2063999999999999</v>
      </c>
      <c r="M1593" s="184">
        <v>3.1663999999999999</v>
      </c>
      <c r="N1593" s="184">
        <v>3.1814</v>
      </c>
      <c r="O1593" s="184"/>
      <c r="P1593" s="184"/>
      <c r="Q1593" s="184">
        <v>3.605</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44413</v>
      </c>
      <c r="E1594" s="184">
        <v>1064.2208000000001</v>
      </c>
      <c r="F1594" s="184">
        <v>3.0116000000000001</v>
      </c>
      <c r="G1594" s="184">
        <v>3.0680999999999998</v>
      </c>
      <c r="H1594" s="184">
        <v>3.0886</v>
      </c>
      <c r="I1594" s="184">
        <v>3.1017000000000001</v>
      </c>
      <c r="J1594" s="184">
        <v>3.1295000000000002</v>
      </c>
      <c r="K1594" s="184">
        <v>3.1551</v>
      </c>
      <c r="L1594" s="184">
        <v>3.1120000000000001</v>
      </c>
      <c r="M1594" s="184">
        <v>3.0701000000000001</v>
      </c>
      <c r="N1594" s="184">
        <v>3.0825999999999998</v>
      </c>
      <c r="O1594" s="184"/>
      <c r="P1594" s="184"/>
      <c r="Q1594" s="184">
        <v>3.5022000000000002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44413</v>
      </c>
      <c r="E1595" s="184">
        <v>111.68819999999999</v>
      </c>
      <c r="F1595" s="184">
        <v>3.0068000000000001</v>
      </c>
      <c r="G1595" s="184">
        <v>3.0508999999999999</v>
      </c>
      <c r="H1595" s="184">
        <v>3.0831</v>
      </c>
      <c r="I1595" s="184">
        <v>3.1107</v>
      </c>
      <c r="J1595" s="184">
        <v>3.1307999999999998</v>
      </c>
      <c r="K1595" s="184">
        <v>3.1692</v>
      </c>
      <c r="L1595" s="184">
        <v>3.1282000000000001</v>
      </c>
      <c r="M1595" s="184">
        <v>3.0924999999999998</v>
      </c>
      <c r="N1595" s="184">
        <v>3.1019000000000001</v>
      </c>
      <c r="O1595" s="184"/>
      <c r="P1595" s="184"/>
      <c r="Q1595" s="184">
        <v>4.2878999999999996</v>
      </c>
      <c r="R1595" s="184">
        <v>3.6858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44413</v>
      </c>
      <c r="E1596" s="184">
        <v>111.40560000000001</v>
      </c>
      <c r="F1596" s="184">
        <v>2.9161999999999999</v>
      </c>
      <c r="G1596" s="184">
        <v>2.9603000000000002</v>
      </c>
      <c r="H1596" s="184">
        <v>2.9925000000000002</v>
      </c>
      <c r="I1596" s="184">
        <v>3.02</v>
      </c>
      <c r="J1596" s="184">
        <v>3.0411000000000001</v>
      </c>
      <c r="K1596" s="184">
        <v>3.0785</v>
      </c>
      <c r="L1596" s="184">
        <v>3.0366</v>
      </c>
      <c r="M1596" s="184">
        <v>3.0005000000000002</v>
      </c>
      <c r="N1596" s="184">
        <v>3.0091999999999999</v>
      </c>
      <c r="O1596" s="184"/>
      <c r="P1596" s="184"/>
      <c r="Q1596" s="184">
        <v>4.1875999999999998</v>
      </c>
      <c r="R1596" s="184">
        <v>3.5876000000000001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44413</v>
      </c>
      <c r="E1597" s="184">
        <v>1073.9576</v>
      </c>
      <c r="F1597" s="184">
        <v>3.1541999999999999</v>
      </c>
      <c r="G1597" s="184">
        <v>3.1922000000000001</v>
      </c>
      <c r="H1597" s="184">
        <v>3.2040000000000002</v>
      </c>
      <c r="I1597" s="184">
        <v>3.2033</v>
      </c>
      <c r="J1597" s="184">
        <v>3.2063000000000001</v>
      </c>
      <c r="K1597" s="184">
        <v>3.2504</v>
      </c>
      <c r="L1597" s="184">
        <v>3.2052999999999998</v>
      </c>
      <c r="M1597" s="184">
        <v>3.1633</v>
      </c>
      <c r="N1597" s="184">
        <v>3.1644000000000001</v>
      </c>
      <c r="O1597" s="184"/>
      <c r="P1597" s="184"/>
      <c r="Q1597" s="184">
        <v>3.7414999999999998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44413</v>
      </c>
      <c r="E1598" s="184">
        <v>1071.9463000000001</v>
      </c>
      <c r="F1598" s="184">
        <v>3.1021999999999998</v>
      </c>
      <c r="G1598" s="184">
        <v>3.1414</v>
      </c>
      <c r="H1598" s="184">
        <v>3.153</v>
      </c>
      <c r="I1598" s="184">
        <v>3.1526999999999998</v>
      </c>
      <c r="J1598" s="184">
        <v>3.1558999999999999</v>
      </c>
      <c r="K1598" s="184">
        <v>3.1997</v>
      </c>
      <c r="L1598" s="184">
        <v>3.1392000000000002</v>
      </c>
      <c r="M1598" s="184">
        <v>3.0844999999999998</v>
      </c>
      <c r="N1598" s="184">
        <v>3.0790000000000002</v>
      </c>
      <c r="O1598" s="184"/>
      <c r="P1598" s="184"/>
      <c r="Q1598" s="184">
        <v>3.6414</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44413</v>
      </c>
      <c r="E1599" s="184">
        <v>3388.7262999999998</v>
      </c>
      <c r="F1599" s="184">
        <v>2.9386000000000001</v>
      </c>
      <c r="G1599" s="184">
        <v>3.0493000000000001</v>
      </c>
      <c r="H1599" s="184">
        <v>3.0939999999999999</v>
      </c>
      <c r="I1599" s="184">
        <v>3.1147</v>
      </c>
      <c r="J1599" s="184">
        <v>3.1233</v>
      </c>
      <c r="K1599" s="184">
        <v>3.1781000000000001</v>
      </c>
      <c r="L1599" s="184">
        <v>3.1373000000000002</v>
      </c>
      <c r="M1599" s="184">
        <v>3.0855000000000001</v>
      </c>
      <c r="N1599" s="184">
        <v>3.0931000000000002</v>
      </c>
      <c r="O1599" s="184">
        <v>4.4992000000000001</v>
      </c>
      <c r="P1599" s="184">
        <v>5.1087999999999996</v>
      </c>
      <c r="Q1599" s="184">
        <v>6.4856999999999996</v>
      </c>
      <c r="R1599" s="184">
        <v>3.6435</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44413</v>
      </c>
      <c r="E1600" s="184">
        <v>3355.1441</v>
      </c>
      <c r="F1600" s="184">
        <v>2.8690000000000002</v>
      </c>
      <c r="G1600" s="184">
        <v>2.9792999999999998</v>
      </c>
      <c r="H1600" s="184">
        <v>3.024</v>
      </c>
      <c r="I1600" s="184">
        <v>3.0445000000000002</v>
      </c>
      <c r="J1600" s="184">
        <v>3.0531000000000001</v>
      </c>
      <c r="K1600" s="184">
        <v>3.1073</v>
      </c>
      <c r="L1600" s="184">
        <v>3.0661</v>
      </c>
      <c r="M1600" s="184">
        <v>3.0137999999999998</v>
      </c>
      <c r="N1600" s="184">
        <v>3.0209000000000001</v>
      </c>
      <c r="O1600" s="184">
        <v>4.4291</v>
      </c>
      <c r="P1600" s="184">
        <v>5.0210999999999997</v>
      </c>
      <c r="Q1600" s="184">
        <v>6.6227</v>
      </c>
      <c r="R1600" s="184">
        <v>3.5708000000000002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44413</v>
      </c>
      <c r="E1601" s="184">
        <v>1106.3448000000001</v>
      </c>
      <c r="F1601" s="184">
        <v>2.9925999999999999</v>
      </c>
      <c r="G1601" s="184">
        <v>3.0348999999999999</v>
      </c>
      <c r="H1601" s="184">
        <v>3.0695000000000001</v>
      </c>
      <c r="I1601" s="184">
        <v>3.0861999999999998</v>
      </c>
      <c r="J1601" s="184">
        <v>3.1131000000000002</v>
      </c>
      <c r="K1601" s="184">
        <v>3.149</v>
      </c>
      <c r="L1601" s="184">
        <v>3.1044</v>
      </c>
      <c r="M1601" s="184">
        <v>3.0598000000000001</v>
      </c>
      <c r="N1601" s="184">
        <v>3.0684999999999998</v>
      </c>
      <c r="O1601" s="184"/>
      <c r="P1601" s="184"/>
      <c r="Q1601" s="184">
        <v>4.3361999999999998</v>
      </c>
      <c r="R1601" s="184">
        <v>3.6938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44413</v>
      </c>
      <c r="E1602" s="184">
        <v>1103.5739000000001</v>
      </c>
      <c r="F1602" s="184">
        <v>2.8809999999999998</v>
      </c>
      <c r="G1602" s="184">
        <v>2.9211999999999998</v>
      </c>
      <c r="H1602" s="184">
        <v>2.9557000000000002</v>
      </c>
      <c r="I1602" s="184">
        <v>2.9725000000000001</v>
      </c>
      <c r="J1602" s="184">
        <v>2.9996999999999998</v>
      </c>
      <c r="K1602" s="184">
        <v>3.0211999999999999</v>
      </c>
      <c r="L1602" s="184">
        <v>2.9863</v>
      </c>
      <c r="M1602" s="184">
        <v>2.9464999999999999</v>
      </c>
      <c r="N1602" s="184">
        <v>2.9571999999999998</v>
      </c>
      <c r="O1602" s="184"/>
      <c r="P1602" s="184"/>
      <c r="Q1602" s="184">
        <v>4.2263999999999999</v>
      </c>
      <c r="R1602" s="184">
        <v>3.5838000000000001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44413</v>
      </c>
      <c r="E1603" s="184">
        <v>1097.8960999999999</v>
      </c>
      <c r="F1603" s="184">
        <v>2.9889999999999999</v>
      </c>
      <c r="G1603" s="184">
        <v>3.0693000000000001</v>
      </c>
      <c r="H1603" s="184">
        <v>3.097</v>
      </c>
      <c r="I1603" s="184">
        <v>3.1118999999999999</v>
      </c>
      <c r="J1603" s="184">
        <v>3.1263999999999998</v>
      </c>
      <c r="K1603" s="184">
        <v>3.1768999999999998</v>
      </c>
      <c r="L1603" s="184">
        <v>3.165</v>
      </c>
      <c r="M1603" s="184">
        <v>3.1187</v>
      </c>
      <c r="N1603" s="184">
        <v>3.1282000000000001</v>
      </c>
      <c r="O1603" s="184"/>
      <c r="P1603" s="184"/>
      <c r="Q1603" s="184">
        <v>4.0191999999999997</v>
      </c>
      <c r="R1603" s="184">
        <v>3.6762999999999999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44413</v>
      </c>
      <c r="E1604" s="184">
        <v>1095.1529</v>
      </c>
      <c r="F1604" s="184">
        <v>2.8898000000000001</v>
      </c>
      <c r="G1604" s="184">
        <v>2.9691999999999998</v>
      </c>
      <c r="H1604" s="184">
        <v>2.9969999999999999</v>
      </c>
      <c r="I1604" s="184">
        <v>3.0121000000000002</v>
      </c>
      <c r="J1604" s="184">
        <v>3.0263</v>
      </c>
      <c r="K1604" s="184">
        <v>3.0762</v>
      </c>
      <c r="L1604" s="184">
        <v>3.0423</v>
      </c>
      <c r="M1604" s="184">
        <v>3.0023</v>
      </c>
      <c r="N1604" s="184">
        <v>3.0144000000000002</v>
      </c>
      <c r="O1604" s="184"/>
      <c r="P1604" s="184"/>
      <c r="Q1604" s="184">
        <v>3.9091999999999998</v>
      </c>
      <c r="R1604" s="184">
        <v>3.5661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44413</v>
      </c>
      <c r="E1605" s="184">
        <v>1095.6523999999999</v>
      </c>
      <c r="F1605" s="184">
        <v>3.3050000000000002</v>
      </c>
      <c r="G1605" s="184">
        <v>3.1688999999999998</v>
      </c>
      <c r="H1605" s="184">
        <v>3.1591</v>
      </c>
      <c r="I1605" s="184">
        <v>3.1564999999999999</v>
      </c>
      <c r="J1605" s="184">
        <v>3.1366999999999998</v>
      </c>
      <c r="K1605" s="184">
        <v>3.1718000000000002</v>
      </c>
      <c r="L1605" s="184">
        <v>3.1238000000000001</v>
      </c>
      <c r="M1605" s="184">
        <v>3.0819999999999999</v>
      </c>
      <c r="N1605" s="184">
        <v>3.093</v>
      </c>
      <c r="O1605" s="184"/>
      <c r="P1605" s="184"/>
      <c r="Q1605" s="184">
        <v>3.9367000000000001</v>
      </c>
      <c r="R1605" s="184">
        <v>3.6012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44413</v>
      </c>
      <c r="E1606" s="184">
        <v>1093.116</v>
      </c>
      <c r="F1606" s="184">
        <v>3.1991000000000001</v>
      </c>
      <c r="G1606" s="184">
        <v>3.0672000000000001</v>
      </c>
      <c r="H1606" s="184">
        <v>3.0585</v>
      </c>
      <c r="I1606" s="184">
        <v>3.0565000000000002</v>
      </c>
      <c r="J1606" s="184">
        <v>3.0385</v>
      </c>
      <c r="K1606" s="184">
        <v>3.0788000000000002</v>
      </c>
      <c r="L1606" s="184">
        <v>3.0291999999999999</v>
      </c>
      <c r="M1606" s="184">
        <v>2.9859</v>
      </c>
      <c r="N1606" s="184">
        <v>2.9946000000000002</v>
      </c>
      <c r="O1606" s="184"/>
      <c r="P1606" s="184"/>
      <c r="Q1606" s="184">
        <v>3.8349000000000002</v>
      </c>
      <c r="R1606" s="184">
        <v>3.4998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44413</v>
      </c>
      <c r="E1607" s="184">
        <v>2848.6567</v>
      </c>
      <c r="F1607" s="184">
        <v>2.9165000000000001</v>
      </c>
      <c r="G1607" s="184">
        <v>3.0182000000000002</v>
      </c>
      <c r="H1607" s="184">
        <v>3.0750999999999999</v>
      </c>
      <c r="I1607" s="184">
        <v>3.1139000000000001</v>
      </c>
      <c r="J1607" s="184">
        <v>3.1236999999999999</v>
      </c>
      <c r="K1607" s="184">
        <v>3.1768000000000001</v>
      </c>
      <c r="L1607" s="184">
        <v>3.1377999999999999</v>
      </c>
      <c r="M1607" s="184">
        <v>3.0922000000000001</v>
      </c>
      <c r="N1607" s="184">
        <v>3.1078999999999999</v>
      </c>
      <c r="O1607" s="184">
        <v>4.5373999999999999</v>
      </c>
      <c r="P1607" s="184">
        <v>5.2416</v>
      </c>
      <c r="Q1607" s="184">
        <v>6.5871000000000004</v>
      </c>
      <c r="R1607" s="184">
        <v>3.681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44413</v>
      </c>
      <c r="E1608" s="184">
        <v>2823.8366999999998</v>
      </c>
      <c r="F1608" s="184">
        <v>2.8567999999999998</v>
      </c>
      <c r="G1608" s="184">
        <v>2.9584999999999999</v>
      </c>
      <c r="H1608" s="184">
        <v>3.0152999999999999</v>
      </c>
      <c r="I1608" s="184">
        <v>3.0537999999999998</v>
      </c>
      <c r="J1608" s="184">
        <v>3.0636000000000001</v>
      </c>
      <c r="K1608" s="184">
        <v>3.1162999999999998</v>
      </c>
      <c r="L1608" s="184">
        <v>3.0769000000000002</v>
      </c>
      <c r="M1608" s="184">
        <v>3.0308999999999999</v>
      </c>
      <c r="N1608" s="184">
        <v>3.0478999999999998</v>
      </c>
      <c r="O1608" s="184">
        <v>4.4679000000000002</v>
      </c>
      <c r="P1608" s="184">
        <v>5.1318999999999999</v>
      </c>
      <c r="Q1608" s="184">
        <v>6.0514000000000001</v>
      </c>
      <c r="R1608" s="184">
        <v>3.6076000000000001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44413</v>
      </c>
      <c r="E1609" s="184">
        <v>1070.7815000000001</v>
      </c>
      <c r="F1609" s="184">
        <v>2.7545000000000002</v>
      </c>
      <c r="G1609" s="184">
        <v>2.8288000000000002</v>
      </c>
      <c r="H1609" s="184">
        <v>2.8708</v>
      </c>
      <c r="I1609" s="184">
        <v>2.8692000000000002</v>
      </c>
      <c r="J1609" s="184">
        <v>3.1385000000000001</v>
      </c>
      <c r="K1609" s="184">
        <v>3.2153</v>
      </c>
      <c r="L1609" s="184">
        <v>3.1069</v>
      </c>
      <c r="M1609" s="184">
        <v>3.0366</v>
      </c>
      <c r="N1609" s="184">
        <v>3.0326</v>
      </c>
      <c r="O1609" s="184"/>
      <c r="P1609" s="184"/>
      <c r="Q1609" s="184">
        <v>3.5630000000000002</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44413</v>
      </c>
      <c r="E1610" s="184">
        <v>1069.4786999999999</v>
      </c>
      <c r="F1610" s="184">
        <v>2.6894999999999998</v>
      </c>
      <c r="G1610" s="184">
        <v>2.7616000000000001</v>
      </c>
      <c r="H1610" s="184">
        <v>2.8035000000000001</v>
      </c>
      <c r="I1610" s="184">
        <v>2.8008000000000002</v>
      </c>
      <c r="J1610" s="184">
        <v>3.0688</v>
      </c>
      <c r="K1610" s="184">
        <v>3.1375999999999999</v>
      </c>
      <c r="L1610" s="184">
        <v>3.0323000000000002</v>
      </c>
      <c r="M1610" s="184">
        <v>2.9651999999999998</v>
      </c>
      <c r="N1610" s="184">
        <v>2.9664000000000001</v>
      </c>
      <c r="O1610" s="184"/>
      <c r="P1610" s="184"/>
      <c r="Q1610" s="184">
        <v>3.4984000000000002</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2.952428333333335</v>
      </c>
      <c r="G1611" s="186">
        <v>3.0096466666666659</v>
      </c>
      <c r="H1611" s="186">
        <v>3.0438966666666678</v>
      </c>
      <c r="I1611" s="186">
        <v>3.0685416666666674</v>
      </c>
      <c r="J1611" s="186">
        <v>3.0922783333333328</v>
      </c>
      <c r="K1611" s="186">
        <v>3.1373900000000003</v>
      </c>
      <c r="L1611" s="186">
        <v>3.0984949999999998</v>
      </c>
      <c r="M1611" s="186">
        <v>3.0545933333333326</v>
      </c>
      <c r="N1611" s="186">
        <v>3.0644916666666666</v>
      </c>
      <c r="O1611" s="186">
        <v>4.4181499999999998</v>
      </c>
      <c r="P1611" s="186">
        <v>5.0581624999999999</v>
      </c>
      <c r="Q1611" s="186">
        <v>4.1669400000000012</v>
      </c>
      <c r="R1611" s="186">
        <v>3.6148543478260868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2.9332000000000003</v>
      </c>
      <c r="G1612" s="186">
        <v>3.0082500000000003</v>
      </c>
      <c r="H1612" s="186">
        <v>3.0458499999999997</v>
      </c>
      <c r="I1612" s="186">
        <v>3.0724999999999998</v>
      </c>
      <c r="J1612" s="186">
        <v>3.0967500000000001</v>
      </c>
      <c r="K1612" s="186">
        <v>3.14255</v>
      </c>
      <c r="L1612" s="186">
        <v>3.1063499999999999</v>
      </c>
      <c r="M1612" s="186">
        <v>3.0642499999999999</v>
      </c>
      <c r="N1612" s="186">
        <v>3.077</v>
      </c>
      <c r="O1612" s="186">
        <v>4.4713500000000002</v>
      </c>
      <c r="P1612" s="186">
        <v>5.1018499999999998</v>
      </c>
      <c r="Q1612" s="186">
        <v>3.9001999999999999</v>
      </c>
      <c r="R1612" s="186">
        <v>3.6295500000000001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44413</v>
      </c>
      <c r="E1615" s="184">
        <v>64.540999999999997</v>
      </c>
      <c r="F1615" s="184">
        <v>-23.2286</v>
      </c>
      <c r="G1615" s="184">
        <v>12.265499999999999</v>
      </c>
      <c r="H1615" s="184">
        <v>7.7431000000000001</v>
      </c>
      <c r="I1615" s="184">
        <v>6.7390999999999996</v>
      </c>
      <c r="J1615" s="184">
        <v>5.7397</v>
      </c>
      <c r="K1615" s="184">
        <v>5.0784000000000002</v>
      </c>
      <c r="L1615" s="184">
        <v>5.3384</v>
      </c>
      <c r="M1615" s="184">
        <v>2.8773</v>
      </c>
      <c r="N1615" s="184">
        <v>3.3763999999999998</v>
      </c>
      <c r="O1615" s="184">
        <v>9.8137000000000008</v>
      </c>
      <c r="P1615" s="184">
        <v>8.2120999999999995</v>
      </c>
      <c r="Q1615" s="184">
        <v>8.9161999999999999</v>
      </c>
      <c r="R1615" s="184">
        <v>7.0285000000000002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44413</v>
      </c>
      <c r="E1616" s="184">
        <v>67.612399999999994</v>
      </c>
      <c r="F1616" s="184">
        <v>-22.605399999999999</v>
      </c>
      <c r="G1616" s="184">
        <v>12.8979</v>
      </c>
      <c r="H1616" s="184">
        <v>8.3887</v>
      </c>
      <c r="I1616" s="184">
        <v>7.3897000000000004</v>
      </c>
      <c r="J1616" s="184">
        <v>6.3941999999999997</v>
      </c>
      <c r="K1616" s="184">
        <v>5.7910000000000004</v>
      </c>
      <c r="L1616" s="184">
        <v>6.0313999999999997</v>
      </c>
      <c r="M1616" s="184">
        <v>3.5417999999999998</v>
      </c>
      <c r="N1616" s="184">
        <v>4.0366999999999997</v>
      </c>
      <c r="O1616" s="184">
        <v>10.4864</v>
      </c>
      <c r="P1616" s="184">
        <v>8.8375000000000004</v>
      </c>
      <c r="Q1616" s="184">
        <v>9.8414999999999999</v>
      </c>
      <c r="R1616" s="184">
        <v>7.6908000000000003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44413</v>
      </c>
      <c r="E1617" s="184">
        <v>67.612399999999994</v>
      </c>
      <c r="F1617" s="184">
        <v>-22.605399999999999</v>
      </c>
      <c r="G1617" s="184">
        <v>12.8979</v>
      </c>
      <c r="H1617" s="184">
        <v>8.3887</v>
      </c>
      <c r="I1617" s="184">
        <v>7.3897000000000004</v>
      </c>
      <c r="J1617" s="184">
        <v>6.3941999999999997</v>
      </c>
      <c r="K1617" s="184">
        <v>5.7910000000000004</v>
      </c>
      <c r="L1617" s="184">
        <v>6.0313999999999997</v>
      </c>
      <c r="M1617" s="184">
        <v>3.5417999999999998</v>
      </c>
      <c r="N1617" s="184">
        <v>4.0366999999999997</v>
      </c>
      <c r="O1617" s="184">
        <v>10.4864</v>
      </c>
      <c r="P1617" s="184">
        <v>8.8375000000000004</v>
      </c>
      <c r="Q1617" s="184">
        <v>9.8414999999999999</v>
      </c>
      <c r="R1617" s="184">
        <v>7.6908000000000003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44413</v>
      </c>
      <c r="E1618" s="184">
        <v>20.971299999999999</v>
      </c>
      <c r="F1618" s="184">
        <v>8.8786000000000005</v>
      </c>
      <c r="G1618" s="184">
        <v>10.858599999999999</v>
      </c>
      <c r="H1618" s="184">
        <v>14.7361</v>
      </c>
      <c r="I1618" s="184">
        <v>7.1929999999999996</v>
      </c>
      <c r="J1618" s="184">
        <v>5.5279999999999996</v>
      </c>
      <c r="K1618" s="184">
        <v>2.5091999999999999</v>
      </c>
      <c r="L1618" s="184">
        <v>3.1941999999999999</v>
      </c>
      <c r="M1618" s="184">
        <v>2.8892000000000002</v>
      </c>
      <c r="N1618" s="184">
        <v>4.5735999999999999</v>
      </c>
      <c r="O1618" s="184">
        <v>10.7399</v>
      </c>
      <c r="P1618" s="184">
        <v>8.0144000000000002</v>
      </c>
      <c r="Q1618" s="184">
        <v>8.1580999999999992</v>
      </c>
      <c r="R1618" s="184">
        <v>8.2360000000000007</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44413</v>
      </c>
      <c r="E1619" s="184">
        <v>20.064699999999998</v>
      </c>
      <c r="F1619" s="184">
        <v>8.1879000000000008</v>
      </c>
      <c r="G1619" s="184">
        <v>10.2563</v>
      </c>
      <c r="H1619" s="184">
        <v>14.1494</v>
      </c>
      <c r="I1619" s="184">
        <v>6.5914000000000001</v>
      </c>
      <c r="J1619" s="184">
        <v>4.9263000000000003</v>
      </c>
      <c r="K1619" s="184">
        <v>1.9033</v>
      </c>
      <c r="L1619" s="184">
        <v>2.5834999999999999</v>
      </c>
      <c r="M1619" s="184">
        <v>2.2749999999999999</v>
      </c>
      <c r="N1619" s="184">
        <v>3.9563000000000001</v>
      </c>
      <c r="O1619" s="184">
        <v>10.1812</v>
      </c>
      <c r="P1619" s="184">
        <v>7.4617000000000004</v>
      </c>
      <c r="Q1619" s="184">
        <v>7.5728</v>
      </c>
      <c r="R1619" s="184">
        <v>7.6719999999999997</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44413</v>
      </c>
      <c r="E1620" s="184">
        <v>33.640700000000002</v>
      </c>
      <c r="F1620" s="184">
        <v>12.0474</v>
      </c>
      <c r="G1620" s="184">
        <v>9.2657000000000007</v>
      </c>
      <c r="H1620" s="184">
        <v>10.0945</v>
      </c>
      <c r="I1620" s="184">
        <v>6.1757999999999997</v>
      </c>
      <c r="J1620" s="184">
        <v>6.6382000000000003</v>
      </c>
      <c r="K1620" s="184">
        <v>3.6755</v>
      </c>
      <c r="L1620" s="184">
        <v>3.5223</v>
      </c>
      <c r="M1620" s="184">
        <v>1.7038</v>
      </c>
      <c r="N1620" s="184">
        <v>2.1427</v>
      </c>
      <c r="O1620" s="184">
        <v>8.1724999999999994</v>
      </c>
      <c r="P1620" s="184">
        <v>6.3860000000000001</v>
      </c>
      <c r="Q1620" s="184">
        <v>6.4568000000000003</v>
      </c>
      <c r="R1620" s="184">
        <v>5.5434999999999999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44413</v>
      </c>
      <c r="E1621" s="184">
        <v>36.215499999999999</v>
      </c>
      <c r="F1621" s="184">
        <v>12.8043</v>
      </c>
      <c r="G1621" s="184">
        <v>9.9860000000000007</v>
      </c>
      <c r="H1621" s="184">
        <v>10.8353</v>
      </c>
      <c r="I1621" s="184">
        <v>6.9149000000000003</v>
      </c>
      <c r="J1621" s="184">
        <v>7.3806000000000003</v>
      </c>
      <c r="K1621" s="184">
        <v>4.4298000000000002</v>
      </c>
      <c r="L1621" s="184">
        <v>4.2981999999999996</v>
      </c>
      <c r="M1621" s="184">
        <v>2.4836999999999998</v>
      </c>
      <c r="N1621" s="184">
        <v>2.9325999999999999</v>
      </c>
      <c r="O1621" s="184">
        <v>9.0107999999999997</v>
      </c>
      <c r="P1621" s="184">
        <v>7.2388000000000003</v>
      </c>
      <c r="Q1621" s="184">
        <v>8.4649000000000001</v>
      </c>
      <c r="R1621" s="184">
        <v>6.3722000000000003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44413</v>
      </c>
      <c r="E1622" s="184">
        <v>63.561399999999999</v>
      </c>
      <c r="F1622" s="184">
        <v>7.5242000000000004</v>
      </c>
      <c r="G1622" s="184">
        <v>10.402799999999999</v>
      </c>
      <c r="H1622" s="184">
        <v>7.4019000000000004</v>
      </c>
      <c r="I1622" s="184">
        <v>4.8696999999999999</v>
      </c>
      <c r="J1622" s="184">
        <v>5.4359000000000002</v>
      </c>
      <c r="K1622" s="184">
        <v>3.6358000000000001</v>
      </c>
      <c r="L1622" s="184">
        <v>3.5625</v>
      </c>
      <c r="M1622" s="184">
        <v>2.3906999999999998</v>
      </c>
      <c r="N1622" s="184">
        <v>2.8613</v>
      </c>
      <c r="O1622" s="184">
        <v>8.8275000000000006</v>
      </c>
      <c r="P1622" s="184">
        <v>7.7565999999999997</v>
      </c>
      <c r="Q1622" s="184">
        <v>8.9339999999999993</v>
      </c>
      <c r="R1622" s="184">
        <v>6.3525999999999998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44413</v>
      </c>
      <c r="E1623" s="184">
        <v>60.656199999999998</v>
      </c>
      <c r="F1623" s="184">
        <v>6.7408999999999999</v>
      </c>
      <c r="G1623" s="184">
        <v>9.6356999999999999</v>
      </c>
      <c r="H1623" s="184">
        <v>6.6448999999999998</v>
      </c>
      <c r="I1623" s="184">
        <v>4.1155999999999997</v>
      </c>
      <c r="J1623" s="184">
        <v>4.6851000000000003</v>
      </c>
      <c r="K1623" s="184">
        <v>2.8776999999999999</v>
      </c>
      <c r="L1623" s="184">
        <v>2.8127</v>
      </c>
      <c r="M1623" s="184">
        <v>1.6183000000000001</v>
      </c>
      <c r="N1623" s="184">
        <v>2.0849000000000002</v>
      </c>
      <c r="O1623" s="184">
        <v>8.0873000000000008</v>
      </c>
      <c r="P1623" s="184">
        <v>7.0570000000000004</v>
      </c>
      <c r="Q1623" s="184">
        <v>8.6967999999999996</v>
      </c>
      <c r="R1623" s="184">
        <v>5.6090999999999998</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44413</v>
      </c>
      <c r="E1624" s="184">
        <v>77.960599999999999</v>
      </c>
      <c r="F1624" s="184">
        <v>14.332100000000001</v>
      </c>
      <c r="G1624" s="184">
        <v>11.6534</v>
      </c>
      <c r="H1624" s="184">
        <v>11.9392</v>
      </c>
      <c r="I1624" s="184">
        <v>4.8681999999999999</v>
      </c>
      <c r="J1624" s="184">
        <v>6.3409000000000004</v>
      </c>
      <c r="K1624" s="184">
        <v>3.9586000000000001</v>
      </c>
      <c r="L1624" s="184">
        <v>5.5556000000000001</v>
      </c>
      <c r="M1624" s="184">
        <v>3.0920000000000001</v>
      </c>
      <c r="N1624" s="184">
        <v>4.1087999999999996</v>
      </c>
      <c r="O1624" s="184">
        <v>11.257400000000001</v>
      </c>
      <c r="P1624" s="184">
        <v>8.9050999999999991</v>
      </c>
      <c r="Q1624" s="184">
        <v>8.9227000000000007</v>
      </c>
      <c r="R1624" s="184">
        <v>8.5969999999999995</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44413</v>
      </c>
      <c r="E1625" s="184">
        <v>74.8005</v>
      </c>
      <c r="F1625" s="184">
        <v>13.8146</v>
      </c>
      <c r="G1625" s="184">
        <v>11.152100000000001</v>
      </c>
      <c r="H1625" s="184">
        <v>11.436400000000001</v>
      </c>
      <c r="I1625" s="184">
        <v>4.3676000000000004</v>
      </c>
      <c r="J1625" s="184">
        <v>5.8371000000000004</v>
      </c>
      <c r="K1625" s="184">
        <v>3.4481000000000002</v>
      </c>
      <c r="L1625" s="184">
        <v>5.0213000000000001</v>
      </c>
      <c r="M1625" s="184">
        <v>2.5571999999999999</v>
      </c>
      <c r="N1625" s="184">
        <v>3.5762999999999998</v>
      </c>
      <c r="O1625" s="184">
        <v>10.588900000000001</v>
      </c>
      <c r="P1625" s="184">
        <v>8.2050999999999998</v>
      </c>
      <c r="Q1625" s="184">
        <v>9.6407000000000007</v>
      </c>
      <c r="R1625" s="184">
        <v>8.0067000000000004</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44413</v>
      </c>
      <c r="E1626" s="184">
        <v>20.1449</v>
      </c>
      <c r="F1626" s="184">
        <v>-9.6004000000000005</v>
      </c>
      <c r="G1626" s="184">
        <v>8.2194000000000003</v>
      </c>
      <c r="H1626" s="184">
        <v>17.452200000000001</v>
      </c>
      <c r="I1626" s="184">
        <v>6.0319000000000003</v>
      </c>
      <c r="J1626" s="184">
        <v>6.5</v>
      </c>
      <c r="K1626" s="184">
        <v>3.0103</v>
      </c>
      <c r="L1626" s="184">
        <v>7.2853000000000003</v>
      </c>
      <c r="M1626" s="184">
        <v>5.4405999999999999</v>
      </c>
      <c r="N1626" s="184">
        <v>6.7031000000000001</v>
      </c>
      <c r="O1626" s="184">
        <v>10.835599999999999</v>
      </c>
      <c r="P1626" s="184">
        <v>8.7954000000000008</v>
      </c>
      <c r="Q1626" s="184">
        <v>9.8163</v>
      </c>
      <c r="R1626" s="184">
        <v>8.4384999999999994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44413</v>
      </c>
      <c r="E1627" s="184">
        <v>19.430299999999999</v>
      </c>
      <c r="F1627" s="184">
        <v>-10.5166</v>
      </c>
      <c r="G1627" s="184">
        <v>7.4560000000000004</v>
      </c>
      <c r="H1627" s="184">
        <v>16.691500000000001</v>
      </c>
      <c r="I1627" s="184">
        <v>5.2705000000000002</v>
      </c>
      <c r="J1627" s="184">
        <v>5.7483000000000004</v>
      </c>
      <c r="K1627" s="184">
        <v>2.2568000000000001</v>
      </c>
      <c r="L1627" s="184">
        <v>6.5172999999999996</v>
      </c>
      <c r="M1627" s="184">
        <v>4.7594000000000003</v>
      </c>
      <c r="N1627" s="184">
        <v>6.0525000000000002</v>
      </c>
      <c r="O1627" s="184">
        <v>10.2775</v>
      </c>
      <c r="P1627" s="184">
        <v>8.2501999999999995</v>
      </c>
      <c r="Q1627" s="184">
        <v>9.2873000000000001</v>
      </c>
      <c r="R1627" s="184">
        <v>7.867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44413</v>
      </c>
      <c r="E1628" s="184">
        <v>47.841200000000001</v>
      </c>
      <c r="F1628" s="184">
        <v>8.8522999999999996</v>
      </c>
      <c r="G1628" s="184">
        <v>9.3149999999999995</v>
      </c>
      <c r="H1628" s="184">
        <v>11.8634</v>
      </c>
      <c r="I1628" s="184">
        <v>3.7164999999999999</v>
      </c>
      <c r="J1628" s="184">
        <v>6.5682</v>
      </c>
      <c r="K1628" s="184">
        <v>2.4304999999999999</v>
      </c>
      <c r="L1628" s="184">
        <v>3.68</v>
      </c>
      <c r="M1628" s="184">
        <v>1.7344999999999999</v>
      </c>
      <c r="N1628" s="184">
        <v>1.4432</v>
      </c>
      <c r="O1628" s="184">
        <v>7.5553999999999997</v>
      </c>
      <c r="P1628" s="184">
        <v>5.093</v>
      </c>
      <c r="Q1628" s="184">
        <v>8.2812999999999999</v>
      </c>
      <c r="R1628" s="184">
        <v>4.9192999999999998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44413</v>
      </c>
      <c r="E1629" s="184">
        <v>51.433100000000003</v>
      </c>
      <c r="F1629" s="184">
        <v>9.2988999999999997</v>
      </c>
      <c r="G1629" s="184">
        <v>9.8011999999999997</v>
      </c>
      <c r="H1629" s="184">
        <v>12.306100000000001</v>
      </c>
      <c r="I1629" s="184">
        <v>4.1683000000000003</v>
      </c>
      <c r="J1629" s="184">
        <v>7.0260999999999996</v>
      </c>
      <c r="K1629" s="184">
        <v>2.8685</v>
      </c>
      <c r="L1629" s="184">
        <v>4.1147999999999998</v>
      </c>
      <c r="M1629" s="184">
        <v>2.1749999999999998</v>
      </c>
      <c r="N1629" s="184">
        <v>1.8916999999999999</v>
      </c>
      <c r="O1629" s="184">
        <v>8.1876999999999995</v>
      </c>
      <c r="P1629" s="184">
        <v>5.8696000000000002</v>
      </c>
      <c r="Q1629" s="184">
        <v>7.8655999999999997</v>
      </c>
      <c r="R1629" s="184">
        <v>5.4170999999999996</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44413</v>
      </c>
      <c r="E1630" s="184">
        <v>44.073500000000003</v>
      </c>
      <c r="F1630" s="184">
        <v>16.4879</v>
      </c>
      <c r="G1630" s="184">
        <v>12.684100000000001</v>
      </c>
      <c r="H1630" s="184">
        <v>11.857799999999999</v>
      </c>
      <c r="I1630" s="184">
        <v>4.2126999999999999</v>
      </c>
      <c r="J1630" s="184">
        <v>6.6736000000000004</v>
      </c>
      <c r="K1630" s="184">
        <v>3.3359999999999999</v>
      </c>
      <c r="L1630" s="184">
        <v>3.7450999999999999</v>
      </c>
      <c r="M1630" s="184">
        <v>1.8735999999999999</v>
      </c>
      <c r="N1630" s="184">
        <v>2.6718000000000002</v>
      </c>
      <c r="O1630" s="184">
        <v>7.8692000000000002</v>
      </c>
      <c r="P1630" s="184">
        <v>6.2622</v>
      </c>
      <c r="Q1630" s="184">
        <v>7.6807999999999996</v>
      </c>
      <c r="R1630" s="184">
        <v>6.2995999999999999</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44413</v>
      </c>
      <c r="E1631" s="184">
        <v>45.616399999999999</v>
      </c>
      <c r="F1631" s="184">
        <v>16.9711</v>
      </c>
      <c r="G1631" s="184">
        <v>13.1366</v>
      </c>
      <c r="H1631" s="184">
        <v>12.3171</v>
      </c>
      <c r="I1631" s="184">
        <v>4.6664000000000003</v>
      </c>
      <c r="J1631" s="184">
        <v>7.1254999999999997</v>
      </c>
      <c r="K1631" s="184">
        <v>3.7843</v>
      </c>
      <c r="L1631" s="184">
        <v>4.1913</v>
      </c>
      <c r="M1631" s="184">
        <v>2.3347000000000002</v>
      </c>
      <c r="N1631" s="184">
        <v>3.1383000000000001</v>
      </c>
      <c r="O1631" s="184">
        <v>8.3064999999999998</v>
      </c>
      <c r="P1631" s="184">
        <v>6.6940999999999997</v>
      </c>
      <c r="Q1631" s="184">
        <v>8.3759999999999994</v>
      </c>
      <c r="R1631" s="184">
        <v>6.7599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44413</v>
      </c>
      <c r="E1632" s="184">
        <v>78.924599999999998</v>
      </c>
      <c r="F1632" s="184">
        <v>-17.565300000000001</v>
      </c>
      <c r="G1632" s="184">
        <v>9.3180999999999994</v>
      </c>
      <c r="H1632" s="184">
        <v>9.4183000000000003</v>
      </c>
      <c r="I1632" s="184">
        <v>13.1005</v>
      </c>
      <c r="J1632" s="184">
        <v>4.4926000000000004</v>
      </c>
      <c r="K1632" s="184">
        <v>3.6915</v>
      </c>
      <c r="L1632" s="184">
        <v>3.9037000000000002</v>
      </c>
      <c r="M1632" s="184">
        <v>2.8481000000000001</v>
      </c>
      <c r="N1632" s="184">
        <v>3.1181999999999999</v>
      </c>
      <c r="O1632" s="184">
        <v>9.4191000000000003</v>
      </c>
      <c r="P1632" s="184">
        <v>7.9211999999999998</v>
      </c>
      <c r="Q1632" s="184">
        <v>9.8558000000000003</v>
      </c>
      <c r="R1632" s="184">
        <v>7.8632999999999997</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44413</v>
      </c>
      <c r="E1633" s="184">
        <v>83.241200000000006</v>
      </c>
      <c r="F1633" s="184">
        <v>-16.961500000000001</v>
      </c>
      <c r="G1633" s="184">
        <v>9.9177999999999997</v>
      </c>
      <c r="H1633" s="184">
        <v>10.029199999999999</v>
      </c>
      <c r="I1633" s="184">
        <v>13.7117</v>
      </c>
      <c r="J1633" s="184">
        <v>5.1055999999999999</v>
      </c>
      <c r="K1633" s="184">
        <v>4.3082000000000003</v>
      </c>
      <c r="L1633" s="184">
        <v>4.5263999999999998</v>
      </c>
      <c r="M1633" s="184">
        <v>3.4725999999999999</v>
      </c>
      <c r="N1633" s="184">
        <v>3.7490999999999999</v>
      </c>
      <c r="O1633" s="184">
        <v>10.0001</v>
      </c>
      <c r="P1633" s="184">
        <v>8.5068999999999999</v>
      </c>
      <c r="Q1633" s="184">
        <v>9.2262000000000004</v>
      </c>
      <c r="R1633" s="184">
        <v>8.4358000000000004</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44413</v>
      </c>
      <c r="E1634" s="184">
        <v>17.328900000000001</v>
      </c>
      <c r="F1634" s="184">
        <v>2.7383999999999999</v>
      </c>
      <c r="G1634" s="184">
        <v>11.244</v>
      </c>
      <c r="H1634" s="184">
        <v>5.1806000000000001</v>
      </c>
      <c r="I1634" s="184">
        <v>0.22570000000000001</v>
      </c>
      <c r="J1634" s="184">
        <v>5.8655999999999997</v>
      </c>
      <c r="K1634" s="184">
        <v>1.8262</v>
      </c>
      <c r="L1634" s="184">
        <v>4.6696999999999997</v>
      </c>
      <c r="M1634" s="184">
        <v>2.2086000000000001</v>
      </c>
      <c r="N1634" s="184">
        <v>2.1551999999999998</v>
      </c>
      <c r="O1634" s="184">
        <v>7.2172000000000001</v>
      </c>
      <c r="P1634" s="184">
        <v>5.0495999999999999</v>
      </c>
      <c r="Q1634" s="184">
        <v>6.58</v>
      </c>
      <c r="R1634" s="184">
        <v>4.5199999999999996</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44413</v>
      </c>
      <c r="E1635" s="184">
        <v>18.371400000000001</v>
      </c>
      <c r="F1635" s="184">
        <v>3.7753000000000001</v>
      </c>
      <c r="G1635" s="184">
        <v>12.065099999999999</v>
      </c>
      <c r="H1635" s="184">
        <v>5.9672000000000001</v>
      </c>
      <c r="I1635" s="184">
        <v>1.008</v>
      </c>
      <c r="J1635" s="184">
        <v>6.6448999999999998</v>
      </c>
      <c r="K1635" s="184">
        <v>2.6019000000000001</v>
      </c>
      <c r="L1635" s="184">
        <v>5.4634</v>
      </c>
      <c r="M1635" s="184">
        <v>2.9872000000000001</v>
      </c>
      <c r="N1635" s="184">
        <v>2.9597000000000002</v>
      </c>
      <c r="O1635" s="184">
        <v>8.0635999999999992</v>
      </c>
      <c r="P1635" s="184">
        <v>5.9977999999999998</v>
      </c>
      <c r="Q1635" s="184">
        <v>7.2553000000000001</v>
      </c>
      <c r="R1635" s="184">
        <v>5.3982999999999999</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44413</v>
      </c>
      <c r="E1636" s="184">
        <v>29.647500000000001</v>
      </c>
      <c r="F1636" s="184">
        <v>10.9604</v>
      </c>
      <c r="G1636" s="184">
        <v>13.557499999999999</v>
      </c>
      <c r="H1636" s="184">
        <v>8.1557999999999993</v>
      </c>
      <c r="I1636" s="184">
        <v>3.5928</v>
      </c>
      <c r="J1636" s="184">
        <v>8.3511000000000006</v>
      </c>
      <c r="K1636" s="184">
        <v>4.9424999999999999</v>
      </c>
      <c r="L1636" s="184">
        <v>4.9164000000000003</v>
      </c>
      <c r="M1636" s="184">
        <v>2.6486000000000001</v>
      </c>
      <c r="N1636" s="184">
        <v>3.2909999999999999</v>
      </c>
      <c r="O1636" s="184">
        <v>11.7027</v>
      </c>
      <c r="P1636" s="184">
        <v>9.3986999999999998</v>
      </c>
      <c r="Q1636" s="184">
        <v>9.9262999999999995</v>
      </c>
      <c r="R1636" s="184">
        <v>8.8175000000000008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44413</v>
      </c>
      <c r="E1637" s="184">
        <v>28.101099999999999</v>
      </c>
      <c r="F1637" s="184">
        <v>10.263999999999999</v>
      </c>
      <c r="G1637" s="184">
        <v>12.915900000000001</v>
      </c>
      <c r="H1637" s="184">
        <v>7.5258000000000003</v>
      </c>
      <c r="I1637" s="184">
        <v>2.9630000000000001</v>
      </c>
      <c r="J1637" s="184">
        <v>7.7263000000000002</v>
      </c>
      <c r="K1637" s="184">
        <v>4.3158000000000003</v>
      </c>
      <c r="L1637" s="184">
        <v>4.2797999999999998</v>
      </c>
      <c r="M1637" s="184">
        <v>2.0139</v>
      </c>
      <c r="N1637" s="184">
        <v>2.6494</v>
      </c>
      <c r="O1637" s="184">
        <v>11.042</v>
      </c>
      <c r="P1637" s="184">
        <v>8.7642000000000007</v>
      </c>
      <c r="Q1637" s="184">
        <v>8.4972999999999992</v>
      </c>
      <c r="R1637" s="184">
        <v>8.1585999999999999</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44413</v>
      </c>
      <c r="E1638" s="184">
        <v>10.2751</v>
      </c>
      <c r="F1638" s="184">
        <v>-1.0657000000000001</v>
      </c>
      <c r="G1638" s="184">
        <v>10.428900000000001</v>
      </c>
      <c r="H1638" s="184">
        <v>9.5069999999999997</v>
      </c>
      <c r="I1638" s="184">
        <v>6.4607999999999999</v>
      </c>
      <c r="J1638" s="184">
        <v>9.6349999999999998</v>
      </c>
      <c r="K1638" s="184">
        <v>5.4367000000000001</v>
      </c>
      <c r="L1638" s="184"/>
      <c r="M1638" s="184"/>
      <c r="N1638" s="184"/>
      <c r="O1638" s="184"/>
      <c r="P1638" s="184"/>
      <c r="Q1638" s="184">
        <v>7.4379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44413</v>
      </c>
      <c r="E1639" s="184">
        <v>10.265700000000001</v>
      </c>
      <c r="F1639" s="184">
        <v>-1.7777000000000001</v>
      </c>
      <c r="G1639" s="184">
        <v>10.0823</v>
      </c>
      <c r="H1639" s="184">
        <v>9.2097999999999995</v>
      </c>
      <c r="I1639" s="184">
        <v>6.1859999999999999</v>
      </c>
      <c r="J1639" s="184">
        <v>9.3641000000000005</v>
      </c>
      <c r="K1639" s="184">
        <v>5.1798000000000002</v>
      </c>
      <c r="L1639" s="184"/>
      <c r="M1639" s="184"/>
      <c r="N1639" s="184"/>
      <c r="O1639" s="184"/>
      <c r="P1639" s="184"/>
      <c r="Q1639" s="184">
        <v>7.1837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44413</v>
      </c>
      <c r="E1640" s="184">
        <v>10.2758</v>
      </c>
      <c r="F1640" s="184">
        <v>39.470199999999998</v>
      </c>
      <c r="G1640" s="184">
        <v>18.973700000000001</v>
      </c>
      <c r="H1640" s="184">
        <v>16.033300000000001</v>
      </c>
      <c r="I1640" s="184">
        <v>5.6957000000000004</v>
      </c>
      <c r="J1640" s="184">
        <v>9.9604999999999997</v>
      </c>
      <c r="K1640" s="184">
        <v>5.0875000000000004</v>
      </c>
      <c r="L1640" s="184"/>
      <c r="M1640" s="184"/>
      <c r="N1640" s="184"/>
      <c r="O1640" s="184"/>
      <c r="P1640" s="184"/>
      <c r="Q1640" s="184">
        <v>7.4568000000000003</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44413</v>
      </c>
      <c r="E1641" s="184">
        <v>10.2662</v>
      </c>
      <c r="F1641" s="184">
        <v>39.1509</v>
      </c>
      <c r="G1641" s="184">
        <v>18.753699999999998</v>
      </c>
      <c r="H1641" s="184">
        <v>15.7928</v>
      </c>
      <c r="I1641" s="184">
        <v>5.4714999999999998</v>
      </c>
      <c r="J1641" s="184">
        <v>9.7133000000000003</v>
      </c>
      <c r="K1641" s="184">
        <v>4.8348000000000004</v>
      </c>
      <c r="L1641" s="184"/>
      <c r="M1641" s="184"/>
      <c r="N1641" s="184"/>
      <c r="O1641" s="184"/>
      <c r="P1641" s="184"/>
      <c r="Q1641" s="184">
        <v>7.1973000000000003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44413</v>
      </c>
      <c r="E1642" s="184">
        <v>2249.8993</v>
      </c>
      <c r="F1642" s="184">
        <v>7.4949000000000003</v>
      </c>
      <c r="G1642" s="184">
        <v>10.894299999999999</v>
      </c>
      <c r="H1642" s="184">
        <v>14.5151</v>
      </c>
      <c r="I1642" s="184">
        <v>0.93930000000000002</v>
      </c>
      <c r="J1642" s="184">
        <v>0.7722</v>
      </c>
      <c r="K1642" s="184">
        <v>-2.7699999999999999E-2</v>
      </c>
      <c r="L1642" s="184">
        <v>1.6453</v>
      </c>
      <c r="M1642" s="184">
        <v>-0.31950000000000001</v>
      </c>
      <c r="N1642" s="184">
        <v>0.1152</v>
      </c>
      <c r="O1642" s="184">
        <v>7.3377999999999997</v>
      </c>
      <c r="P1642" s="184">
        <v>6.1862000000000004</v>
      </c>
      <c r="Q1642" s="184">
        <v>6.1925999999999997</v>
      </c>
      <c r="R1642" s="184">
        <v>3.6886999999999999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44413</v>
      </c>
      <c r="E1643" s="184">
        <v>2415.3886000000002</v>
      </c>
      <c r="F1643" s="184">
        <v>8.2662999999999993</v>
      </c>
      <c r="G1643" s="184">
        <v>11.6656</v>
      </c>
      <c r="H1643" s="184">
        <v>15.287599999999999</v>
      </c>
      <c r="I1643" s="184">
        <v>1.7098</v>
      </c>
      <c r="J1643" s="184">
        <v>1.5429999999999999</v>
      </c>
      <c r="K1643" s="184">
        <v>0.74299999999999999</v>
      </c>
      <c r="L1643" s="184">
        <v>2.4241999999999999</v>
      </c>
      <c r="M1643" s="184">
        <v>0.45140000000000002</v>
      </c>
      <c r="N1643" s="184">
        <v>0.88980000000000004</v>
      </c>
      <c r="O1643" s="184">
        <v>8.1818000000000008</v>
      </c>
      <c r="P1643" s="184">
        <v>7.0071000000000003</v>
      </c>
      <c r="Q1643" s="184">
        <v>8.0123999999999995</v>
      </c>
      <c r="R1643" s="184">
        <v>4.5224000000000002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44413</v>
      </c>
      <c r="E1644" s="184">
        <v>83.862700000000004</v>
      </c>
      <c r="F1644" s="184">
        <v>-5.1786000000000003</v>
      </c>
      <c r="G1644" s="184">
        <v>12.0825</v>
      </c>
      <c r="H1644" s="184">
        <v>10.3917</v>
      </c>
      <c r="I1644" s="184">
        <v>15.055400000000001</v>
      </c>
      <c r="J1644" s="184">
        <v>8.0347000000000008</v>
      </c>
      <c r="K1644" s="184">
        <v>4.7298</v>
      </c>
      <c r="L1644" s="184">
        <v>4.5141999999999998</v>
      </c>
      <c r="M1644" s="184">
        <v>3.8237000000000001</v>
      </c>
      <c r="N1644" s="184">
        <v>4.2458999999999998</v>
      </c>
      <c r="O1644" s="184">
        <v>10.609299999999999</v>
      </c>
      <c r="P1644" s="184">
        <v>8.4908000000000001</v>
      </c>
      <c r="Q1644" s="184">
        <v>9.0202000000000009</v>
      </c>
      <c r="R1644" s="184">
        <v>7.8194999999999997</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44413</v>
      </c>
      <c r="E1645" s="184">
        <v>85.888099999999994</v>
      </c>
      <c r="F1645" s="184">
        <v>-5.2263999999999999</v>
      </c>
      <c r="G1645" s="184">
        <v>12.067</v>
      </c>
      <c r="H1645" s="184">
        <v>10.383900000000001</v>
      </c>
      <c r="I1645" s="184">
        <v>15.054500000000001</v>
      </c>
      <c r="J1645" s="184">
        <v>8.0343</v>
      </c>
      <c r="K1645" s="184">
        <v>4.7294999999999998</v>
      </c>
      <c r="L1645" s="184">
        <v>4.5141</v>
      </c>
      <c r="M1645" s="184">
        <v>3.8246000000000002</v>
      </c>
      <c r="N1645" s="184">
        <v>4.2466999999999997</v>
      </c>
      <c r="O1645" s="184">
        <v>10.609500000000001</v>
      </c>
      <c r="P1645" s="184">
        <v>8.4948999999999995</v>
      </c>
      <c r="Q1645" s="184">
        <v>9.0589999999999993</v>
      </c>
      <c r="R1645" s="184">
        <v>7.8197999999999999</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44413</v>
      </c>
      <c r="E1646" s="184">
        <v>76.966800000000006</v>
      </c>
      <c r="F1646" s="184">
        <v>-6.1639999999999997</v>
      </c>
      <c r="G1646" s="184">
        <v>11.107100000000001</v>
      </c>
      <c r="H1646" s="184">
        <v>9.4135000000000009</v>
      </c>
      <c r="I1646" s="184">
        <v>14.099500000000001</v>
      </c>
      <c r="J1646" s="184">
        <v>7.0591999999999997</v>
      </c>
      <c r="K1646" s="184">
        <v>3.7349000000000001</v>
      </c>
      <c r="L1646" s="184">
        <v>3.5009000000000001</v>
      </c>
      <c r="M1646" s="184">
        <v>2.79</v>
      </c>
      <c r="N1646" s="184">
        <v>3.1959</v>
      </c>
      <c r="O1646" s="184">
        <v>9.4848999999999997</v>
      </c>
      <c r="P1646" s="184">
        <v>7.3997999999999999</v>
      </c>
      <c r="Q1646" s="184">
        <v>9.4430999999999994</v>
      </c>
      <c r="R1646" s="184">
        <v>6.7282999999999999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44413</v>
      </c>
      <c r="E1647" s="184">
        <v>59.341700000000003</v>
      </c>
      <c r="F1647" s="184">
        <v>11.5672</v>
      </c>
      <c r="G1647" s="184">
        <v>9.3770000000000007</v>
      </c>
      <c r="H1647" s="184">
        <v>12.728</v>
      </c>
      <c r="I1647" s="184">
        <v>5.1063999999999998</v>
      </c>
      <c r="J1647" s="184">
        <v>8.2981999999999996</v>
      </c>
      <c r="K1647" s="184">
        <v>3.8308</v>
      </c>
      <c r="L1647" s="184">
        <v>3.5606</v>
      </c>
      <c r="M1647" s="184">
        <v>1.9419999999999999</v>
      </c>
      <c r="N1647" s="184">
        <v>3.1273</v>
      </c>
      <c r="O1647" s="184">
        <v>9.2927</v>
      </c>
      <c r="P1647" s="184">
        <v>7.8533999999999997</v>
      </c>
      <c r="Q1647" s="184">
        <v>9.7758000000000003</v>
      </c>
      <c r="R1647" s="184">
        <v>6.9128999999999996</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44413</v>
      </c>
      <c r="E1648" s="184">
        <v>54.252200000000002</v>
      </c>
      <c r="F1648" s="184">
        <v>10.431100000000001</v>
      </c>
      <c r="G1648" s="184">
        <v>8.1685999999999996</v>
      </c>
      <c r="H1648" s="184">
        <v>11.5204</v>
      </c>
      <c r="I1648" s="184">
        <v>3.9032</v>
      </c>
      <c r="J1648" s="184">
        <v>7.0914999999999999</v>
      </c>
      <c r="K1648" s="184">
        <v>2.6227999999999998</v>
      </c>
      <c r="L1648" s="184">
        <v>2.3319999999999999</v>
      </c>
      <c r="M1648" s="184">
        <v>0.73670000000000002</v>
      </c>
      <c r="N1648" s="184">
        <v>1.9194</v>
      </c>
      <c r="O1648" s="184">
        <v>7.968</v>
      </c>
      <c r="P1648" s="184">
        <v>6.4497999999999998</v>
      </c>
      <c r="Q1648" s="184">
        <v>8.2359000000000009</v>
      </c>
      <c r="R1648" s="184">
        <v>5.6323999999999996</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44413</v>
      </c>
      <c r="E1649" s="184">
        <v>52.215299999999999</v>
      </c>
      <c r="F1649" s="184">
        <v>4.5442999999999998</v>
      </c>
      <c r="G1649" s="184">
        <v>8.9075000000000006</v>
      </c>
      <c r="H1649" s="184">
        <v>6.5091000000000001</v>
      </c>
      <c r="I1649" s="184">
        <v>3.8553000000000002</v>
      </c>
      <c r="J1649" s="184">
        <v>6.2704000000000004</v>
      </c>
      <c r="K1649" s="184">
        <v>3.7877999999999998</v>
      </c>
      <c r="L1649" s="184">
        <v>5.1123000000000003</v>
      </c>
      <c r="M1649" s="184">
        <v>3.1711999999999998</v>
      </c>
      <c r="N1649" s="184">
        <v>3.9466000000000001</v>
      </c>
      <c r="O1649" s="184">
        <v>10.3035</v>
      </c>
      <c r="P1649" s="184">
        <v>8.2853999999999992</v>
      </c>
      <c r="Q1649" s="184">
        <v>8.3764000000000003</v>
      </c>
      <c r="R1649" s="184">
        <v>7.2892000000000001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44413</v>
      </c>
      <c r="E1650" s="184">
        <v>48.747799999999998</v>
      </c>
      <c r="F1650" s="184">
        <v>3.819</v>
      </c>
      <c r="G1650" s="184">
        <v>8.1919000000000004</v>
      </c>
      <c r="H1650" s="184">
        <v>5.7931999999999997</v>
      </c>
      <c r="I1650" s="184">
        <v>3.1377999999999999</v>
      </c>
      <c r="J1650" s="184">
        <v>5.5475000000000003</v>
      </c>
      <c r="K1650" s="184">
        <v>3.0623999999999998</v>
      </c>
      <c r="L1650" s="184">
        <v>4.3761000000000001</v>
      </c>
      <c r="M1650" s="184">
        <v>2.4371999999999998</v>
      </c>
      <c r="N1650" s="184">
        <v>3.2027000000000001</v>
      </c>
      <c r="O1650" s="184">
        <v>9.4559999999999995</v>
      </c>
      <c r="P1650" s="184">
        <v>7.3883000000000001</v>
      </c>
      <c r="Q1650" s="184">
        <v>7.5734000000000004</v>
      </c>
      <c r="R1650" s="184">
        <v>6.5454999999999997</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44413</v>
      </c>
      <c r="E1652" s="184">
        <v>30.482700000000001</v>
      </c>
      <c r="F1652" s="184">
        <v>2.6345000000000001</v>
      </c>
      <c r="G1652" s="184">
        <v>9.5068000000000001</v>
      </c>
      <c r="H1652" s="184">
        <v>9.5968</v>
      </c>
      <c r="I1652" s="184">
        <v>3.1513</v>
      </c>
      <c r="J1652" s="184">
        <v>6.3689</v>
      </c>
      <c r="K1652" s="184">
        <v>2.4028</v>
      </c>
      <c r="L1652" s="184">
        <v>3.7362000000000002</v>
      </c>
      <c r="M1652" s="184">
        <v>1.5305</v>
      </c>
      <c r="N1652" s="184">
        <v>1.9825999999999999</v>
      </c>
      <c r="O1652" s="184">
        <v>9.7626000000000008</v>
      </c>
      <c r="P1652" s="184">
        <v>8.2990999999999993</v>
      </c>
      <c r="Q1652" s="184">
        <v>8.9795999999999996</v>
      </c>
      <c r="R1652" s="184">
        <v>6.5791000000000004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44413</v>
      </c>
      <c r="E1653" s="184">
        <v>33.240900000000003</v>
      </c>
      <c r="F1653" s="184">
        <v>3.6238999999999999</v>
      </c>
      <c r="G1653" s="184">
        <v>10.4404</v>
      </c>
      <c r="H1653" s="184">
        <v>10.546799999999999</v>
      </c>
      <c r="I1653" s="184">
        <v>4.1162999999999998</v>
      </c>
      <c r="J1653" s="184">
        <v>7.335</v>
      </c>
      <c r="K1653" s="184">
        <v>3.3751000000000002</v>
      </c>
      <c r="L1653" s="184">
        <v>4.7241999999999997</v>
      </c>
      <c r="M1653" s="184">
        <v>2.5135999999999998</v>
      </c>
      <c r="N1653" s="184">
        <v>2.9752000000000001</v>
      </c>
      <c r="O1653" s="184">
        <v>10.7887</v>
      </c>
      <c r="P1653" s="184">
        <v>9.3865999999999996</v>
      </c>
      <c r="Q1653" s="184">
        <v>10.2357</v>
      </c>
      <c r="R1653" s="184">
        <v>7.5915999999999997</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44413</v>
      </c>
      <c r="E1654" s="184">
        <v>33.3307</v>
      </c>
      <c r="F1654" s="184">
        <v>3.6141000000000001</v>
      </c>
      <c r="G1654" s="184">
        <v>10.4488</v>
      </c>
      <c r="H1654" s="184">
        <v>10.549799999999999</v>
      </c>
      <c r="I1654" s="184">
        <v>4.1131000000000002</v>
      </c>
      <c r="J1654" s="184">
        <v>7.3330000000000002</v>
      </c>
      <c r="K1654" s="184">
        <v>3.3744000000000001</v>
      </c>
      <c r="L1654" s="184">
        <v>4.7237999999999998</v>
      </c>
      <c r="M1654" s="184">
        <v>2.5137</v>
      </c>
      <c r="N1654" s="184">
        <v>2.9752000000000001</v>
      </c>
      <c r="O1654" s="184">
        <v>10.790800000000001</v>
      </c>
      <c r="P1654" s="184">
        <v>9.3872</v>
      </c>
      <c r="Q1654" s="184">
        <v>10.591200000000001</v>
      </c>
      <c r="R1654" s="184">
        <v>7.5918999999999999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44413</v>
      </c>
      <c r="E1655" s="184">
        <v>24.2501</v>
      </c>
      <c r="F1655" s="184">
        <v>10.840299999999999</v>
      </c>
      <c r="G1655" s="184">
        <v>10.7965</v>
      </c>
      <c r="H1655" s="184">
        <v>7.5796999999999999</v>
      </c>
      <c r="I1655" s="184">
        <v>4.6096000000000004</v>
      </c>
      <c r="J1655" s="184">
        <v>4.6746999999999996</v>
      </c>
      <c r="K1655" s="184">
        <v>3.1031</v>
      </c>
      <c r="L1655" s="184">
        <v>4.3851000000000004</v>
      </c>
      <c r="M1655" s="184">
        <v>2.3483999999999998</v>
      </c>
      <c r="N1655" s="184">
        <v>3.1501999999999999</v>
      </c>
      <c r="O1655" s="184">
        <v>8.4329000000000001</v>
      </c>
      <c r="P1655" s="184">
        <v>7.0651000000000002</v>
      </c>
      <c r="Q1655" s="184">
        <v>7.1768000000000001</v>
      </c>
      <c r="R1655" s="184">
        <v>5.7606000000000002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44413</v>
      </c>
      <c r="E1656" s="184">
        <v>25.2088</v>
      </c>
      <c r="F1656" s="184">
        <v>12.021599999999999</v>
      </c>
      <c r="G1656" s="184">
        <v>11.884399999999999</v>
      </c>
      <c r="H1656" s="184">
        <v>8.6396999999999995</v>
      </c>
      <c r="I1656" s="184">
        <v>5.7110000000000003</v>
      </c>
      <c r="J1656" s="184">
        <v>5.8060999999999998</v>
      </c>
      <c r="K1656" s="184">
        <v>4.2599</v>
      </c>
      <c r="L1656" s="184">
        <v>5.5643000000000002</v>
      </c>
      <c r="M1656" s="184">
        <v>3.5459000000000001</v>
      </c>
      <c r="N1656" s="184">
        <v>4.4080000000000004</v>
      </c>
      <c r="O1656" s="184">
        <v>9.2754999999999992</v>
      </c>
      <c r="P1656" s="184">
        <v>7.7156000000000002</v>
      </c>
      <c r="Q1656" s="184">
        <v>8.3198000000000008</v>
      </c>
      <c r="R1656" s="184">
        <v>6.6811999999999996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44413</v>
      </c>
      <c r="E1657" s="184">
        <v>53.1389</v>
      </c>
      <c r="F1657" s="184">
        <v>4.4653</v>
      </c>
      <c r="G1657" s="184">
        <v>7.5373999999999999</v>
      </c>
      <c r="H1657" s="184">
        <v>7.3993000000000002</v>
      </c>
      <c r="I1657" s="184">
        <v>6.7192999999999996</v>
      </c>
      <c r="J1657" s="184">
        <v>4.2964000000000002</v>
      </c>
      <c r="K1657" s="184">
        <v>3.4196</v>
      </c>
      <c r="L1657" s="184">
        <v>5.0368000000000004</v>
      </c>
      <c r="M1657" s="184">
        <v>3.1640999999999999</v>
      </c>
      <c r="N1657" s="184">
        <v>3.7637999999999998</v>
      </c>
      <c r="O1657" s="184">
        <v>10.5372</v>
      </c>
      <c r="P1657" s="184">
        <v>8.9887999999999995</v>
      </c>
      <c r="Q1657" s="184">
        <v>10.165800000000001</v>
      </c>
      <c r="R1657" s="184">
        <v>7.8647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44413</v>
      </c>
      <c r="E1658" s="184">
        <v>51.122100000000003</v>
      </c>
      <c r="F1658" s="184">
        <v>3.9272999999999998</v>
      </c>
      <c r="G1658" s="184">
        <v>7.0487000000000002</v>
      </c>
      <c r="H1658" s="184">
        <v>6.9142999999999999</v>
      </c>
      <c r="I1658" s="184">
        <v>6.2366999999999999</v>
      </c>
      <c r="J1658" s="184">
        <v>3.8125</v>
      </c>
      <c r="K1658" s="184">
        <v>2.9357000000000002</v>
      </c>
      <c r="L1658" s="184">
        <v>4.5461999999999998</v>
      </c>
      <c r="M1658" s="184">
        <v>2.6667000000000001</v>
      </c>
      <c r="N1658" s="184">
        <v>3.2633999999999999</v>
      </c>
      <c r="O1658" s="184">
        <v>10.008900000000001</v>
      </c>
      <c r="P1658" s="184">
        <v>8.4305000000000003</v>
      </c>
      <c r="Q1658" s="184">
        <v>8.2301000000000002</v>
      </c>
      <c r="R1658" s="184">
        <v>7.3630000000000004</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44413</v>
      </c>
      <c r="E1659" s="184">
        <v>67.042599999999993</v>
      </c>
      <c r="F1659" s="184">
        <v>8.2772000000000006</v>
      </c>
      <c r="G1659" s="184">
        <v>14.571899999999999</v>
      </c>
      <c r="H1659" s="184">
        <v>12.614599999999999</v>
      </c>
      <c r="I1659" s="184">
        <v>6.8936000000000002</v>
      </c>
      <c r="J1659" s="184">
        <v>8.0312000000000001</v>
      </c>
      <c r="K1659" s="184">
        <v>3.2492000000000001</v>
      </c>
      <c r="L1659" s="184">
        <v>3.2084999999999999</v>
      </c>
      <c r="M1659" s="184">
        <v>1.4021999999999999</v>
      </c>
      <c r="N1659" s="184">
        <v>1.6789000000000001</v>
      </c>
      <c r="O1659" s="184">
        <v>9.1051000000000002</v>
      </c>
      <c r="P1659" s="184">
        <v>7.3224999999999998</v>
      </c>
      <c r="Q1659" s="184">
        <v>8.7789000000000001</v>
      </c>
      <c r="R1659" s="184">
        <v>5.3826000000000001</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44413</v>
      </c>
      <c r="E1660" s="184">
        <v>62.178400000000003</v>
      </c>
      <c r="F1660" s="184">
        <v>7.1043000000000003</v>
      </c>
      <c r="G1660" s="184">
        <v>13.594900000000001</v>
      </c>
      <c r="H1660" s="184">
        <v>11.7585</v>
      </c>
      <c r="I1660" s="184">
        <v>5.9466000000000001</v>
      </c>
      <c r="J1660" s="184">
        <v>7.2054999999999998</v>
      </c>
      <c r="K1660" s="184">
        <v>2.4569999999999999</v>
      </c>
      <c r="L1660" s="184">
        <v>2.3010999999999999</v>
      </c>
      <c r="M1660" s="184">
        <v>0.51829999999999998</v>
      </c>
      <c r="N1660" s="184">
        <v>0.83620000000000005</v>
      </c>
      <c r="O1660" s="184">
        <v>8.2302</v>
      </c>
      <c r="P1660" s="184">
        <v>6.3472</v>
      </c>
      <c r="Q1660" s="184">
        <v>8.6882999999999999</v>
      </c>
      <c r="R1660" s="184">
        <v>4.5918000000000001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44413</v>
      </c>
      <c r="E1661" s="184">
        <v>51.0595</v>
      </c>
      <c r="F1661" s="184">
        <v>12.8719</v>
      </c>
      <c r="G1661" s="184">
        <v>11.1381</v>
      </c>
      <c r="H1661" s="184">
        <v>14.0899</v>
      </c>
      <c r="I1661" s="184">
        <v>9.3109000000000002</v>
      </c>
      <c r="J1661" s="184">
        <v>6.1637000000000004</v>
      </c>
      <c r="K1661" s="184">
        <v>3.2376</v>
      </c>
      <c r="L1661" s="184">
        <v>4.1643999999999997</v>
      </c>
      <c r="M1661" s="184">
        <v>2.2174</v>
      </c>
      <c r="N1661" s="184">
        <v>2.2732000000000001</v>
      </c>
      <c r="O1661" s="184">
        <v>9.2385999999999999</v>
      </c>
      <c r="P1661" s="184">
        <v>8.4350000000000005</v>
      </c>
      <c r="Q1661" s="184">
        <v>9.2658000000000005</v>
      </c>
      <c r="R1661" s="184">
        <v>6.2767999999999997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44413</v>
      </c>
      <c r="E1662" s="184">
        <v>49.836300000000001</v>
      </c>
      <c r="F1662" s="184">
        <v>12.674899999999999</v>
      </c>
      <c r="G1662" s="184">
        <v>10.8736</v>
      </c>
      <c r="H1662" s="184">
        <v>13.8161</v>
      </c>
      <c r="I1662" s="184">
        <v>9.0291999999999994</v>
      </c>
      <c r="J1662" s="184">
        <v>5.8837000000000002</v>
      </c>
      <c r="K1662" s="184">
        <v>2.9554</v>
      </c>
      <c r="L1662" s="184">
        <v>3.8679000000000001</v>
      </c>
      <c r="M1662" s="184">
        <v>1.9198999999999999</v>
      </c>
      <c r="N1662" s="184">
        <v>1.9724999999999999</v>
      </c>
      <c r="O1662" s="184">
        <v>8.9293999999999993</v>
      </c>
      <c r="P1662" s="184">
        <v>8.1358999999999995</v>
      </c>
      <c r="Q1662" s="184">
        <v>8.5623000000000005</v>
      </c>
      <c r="R1662" s="184">
        <v>5.9580000000000002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4.850678723404255</v>
      </c>
      <c r="G1663" s="186">
        <v>11.052004255319147</v>
      </c>
      <c r="H1663" s="186">
        <v>10.662002127659575</v>
      </c>
      <c r="I1663" s="186">
        <v>5.9956489361702126</v>
      </c>
      <c r="J1663" s="186">
        <v>6.411970212765957</v>
      </c>
      <c r="K1663" s="186">
        <v>3.5104851063829785</v>
      </c>
      <c r="L1663" s="186">
        <v>4.26704418604651</v>
      </c>
      <c r="M1663" s="186">
        <v>2.4805953488372094</v>
      </c>
      <c r="N1663" s="186">
        <v>3.0622837209302327</v>
      </c>
      <c r="O1663" s="186">
        <v>9.4528372093023272</v>
      </c>
      <c r="P1663" s="186">
        <v>7.6879976744186056</v>
      </c>
      <c r="Q1663" s="186">
        <v>8.5543191489361732</v>
      </c>
      <c r="R1663" s="186">
        <v>6.7510255813953508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7.4949000000000003</v>
      </c>
      <c r="G1664" s="186">
        <v>10.858599999999999</v>
      </c>
      <c r="H1664" s="186">
        <v>10.3917</v>
      </c>
      <c r="I1664" s="186">
        <v>5.4714999999999998</v>
      </c>
      <c r="J1664" s="186">
        <v>6.3941999999999997</v>
      </c>
      <c r="K1664" s="186">
        <v>3.4196</v>
      </c>
      <c r="L1664" s="186">
        <v>4.2981999999999996</v>
      </c>
      <c r="M1664" s="186">
        <v>2.4836999999999998</v>
      </c>
      <c r="N1664" s="186">
        <v>3.1273</v>
      </c>
      <c r="O1664" s="186">
        <v>9.4559999999999995</v>
      </c>
      <c r="P1664" s="186">
        <v>7.9211999999999998</v>
      </c>
      <c r="Q1664" s="186">
        <v>8.5623000000000005</v>
      </c>
      <c r="R1664" s="186">
        <v>6.7599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44413</v>
      </c>
      <c r="E1667" s="184">
        <v>37.336500000000001</v>
      </c>
      <c r="F1667" s="184">
        <v>13.5936</v>
      </c>
      <c r="G1667" s="184">
        <v>10.0123</v>
      </c>
      <c r="H1667" s="184">
        <v>5.8582000000000001</v>
      </c>
      <c r="I1667" s="184">
        <v>6.0472000000000001</v>
      </c>
      <c r="J1667" s="184">
        <v>7.4897</v>
      </c>
      <c r="K1667" s="184">
        <v>5.2095000000000002</v>
      </c>
      <c r="L1667" s="184">
        <v>5.8163999999999998</v>
      </c>
      <c r="M1667" s="184">
        <v>4.5614999999999997</v>
      </c>
      <c r="N1667" s="184">
        <v>6.1509999999999998</v>
      </c>
      <c r="O1667" s="184">
        <v>8.4696999999999996</v>
      </c>
      <c r="P1667" s="184">
        <v>7.6139000000000001</v>
      </c>
      <c r="Q1667" s="184">
        <v>7.4833999999999996</v>
      </c>
      <c r="R1667" s="184">
        <v>7.9459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44413</v>
      </c>
      <c r="E1668" s="184">
        <v>39.3538</v>
      </c>
      <c r="F1668" s="184">
        <v>14.3817</v>
      </c>
      <c r="G1668" s="184">
        <v>10.737399999999999</v>
      </c>
      <c r="H1668" s="184">
        <v>6.5669000000000004</v>
      </c>
      <c r="I1668" s="184">
        <v>6.7549999999999999</v>
      </c>
      <c r="J1668" s="184">
        <v>8.1945999999999994</v>
      </c>
      <c r="K1668" s="184">
        <v>5.8028000000000004</v>
      </c>
      <c r="L1668" s="184">
        <v>6.4728000000000003</v>
      </c>
      <c r="M1668" s="184">
        <v>5.2539999999999996</v>
      </c>
      <c r="N1668" s="184">
        <v>6.8757999999999999</v>
      </c>
      <c r="O1668" s="184">
        <v>9.218</v>
      </c>
      <c r="P1668" s="184">
        <v>8.3549000000000007</v>
      </c>
      <c r="Q1668" s="184">
        <v>9.3818000000000001</v>
      </c>
      <c r="R1668" s="184">
        <v>8.6925000000000008</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44413</v>
      </c>
      <c r="E1669" s="184">
        <v>25.936900000000001</v>
      </c>
      <c r="F1669" s="184">
        <v>9.1494999999999997</v>
      </c>
      <c r="G1669" s="184">
        <v>8.0737000000000005</v>
      </c>
      <c r="H1669" s="184">
        <v>7.1466000000000003</v>
      </c>
      <c r="I1669" s="184">
        <v>6.0652999999999997</v>
      </c>
      <c r="J1669" s="184">
        <v>7.4371</v>
      </c>
      <c r="K1669" s="184">
        <v>4.9842000000000004</v>
      </c>
      <c r="L1669" s="184">
        <v>5.5777999999999999</v>
      </c>
      <c r="M1669" s="184">
        <v>4.6458000000000004</v>
      </c>
      <c r="N1669" s="184">
        <v>5.3943000000000003</v>
      </c>
      <c r="O1669" s="184">
        <v>9.0394000000000005</v>
      </c>
      <c r="P1669" s="184">
        <v>8.3097999999999992</v>
      </c>
      <c r="Q1669" s="184">
        <v>8.8371999999999993</v>
      </c>
      <c r="R1669" s="184">
        <v>8.4961000000000002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44413</v>
      </c>
      <c r="E1670" s="184">
        <v>24.337900000000001</v>
      </c>
      <c r="F1670" s="184">
        <v>8.4003999999999994</v>
      </c>
      <c r="G1670" s="184">
        <v>7.4031000000000002</v>
      </c>
      <c r="H1670" s="184">
        <v>6.4568000000000003</v>
      </c>
      <c r="I1670" s="184">
        <v>5.3672000000000004</v>
      </c>
      <c r="J1670" s="184">
        <v>6.7435999999999998</v>
      </c>
      <c r="K1670" s="184">
        <v>4.2840999999999996</v>
      </c>
      <c r="L1670" s="184">
        <v>4.8795999999999999</v>
      </c>
      <c r="M1670" s="184">
        <v>3.9342999999999999</v>
      </c>
      <c r="N1670" s="184">
        <v>4.6651999999999996</v>
      </c>
      <c r="O1670" s="184">
        <v>8.3208000000000002</v>
      </c>
      <c r="P1670" s="184">
        <v>7.5810000000000004</v>
      </c>
      <c r="Q1670" s="184">
        <v>8.0106000000000002</v>
      </c>
      <c r="R1670" s="184">
        <v>7.7656000000000001</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44413</v>
      </c>
      <c r="E1671" s="184">
        <v>23.266300000000001</v>
      </c>
      <c r="F1671" s="184">
        <v>13.182600000000001</v>
      </c>
      <c r="G1671" s="184">
        <v>10.677199999999999</v>
      </c>
      <c r="H1671" s="184">
        <v>7.9231999999999996</v>
      </c>
      <c r="I1671" s="184">
        <v>4.8048999999999999</v>
      </c>
      <c r="J1671" s="184">
        <v>6.4673999999999996</v>
      </c>
      <c r="K1671" s="184">
        <v>4.2343999999999999</v>
      </c>
      <c r="L1671" s="184">
        <v>5.3125</v>
      </c>
      <c r="M1671" s="184">
        <v>4.0521000000000003</v>
      </c>
      <c r="N1671" s="184">
        <v>4.6801000000000004</v>
      </c>
      <c r="O1671" s="184">
        <v>7.2675999999999998</v>
      </c>
      <c r="P1671" s="184">
        <v>7.4271000000000003</v>
      </c>
      <c r="Q1671" s="184">
        <v>7.8992000000000004</v>
      </c>
      <c r="R1671" s="184">
        <v>6.4278000000000004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44413</v>
      </c>
      <c r="E1672" s="184">
        <v>24.5946</v>
      </c>
      <c r="F1672" s="184">
        <v>13.9556</v>
      </c>
      <c r="G1672" s="184">
        <v>11.388500000000001</v>
      </c>
      <c r="H1672" s="184">
        <v>8.6431000000000004</v>
      </c>
      <c r="I1672" s="184">
        <v>5.5133000000000001</v>
      </c>
      <c r="J1672" s="184">
        <v>7.1814</v>
      </c>
      <c r="K1672" s="184">
        <v>4.9801000000000002</v>
      </c>
      <c r="L1672" s="184">
        <v>6.0989000000000004</v>
      </c>
      <c r="M1672" s="184">
        <v>4.8403999999999998</v>
      </c>
      <c r="N1672" s="184">
        <v>5.4760999999999997</v>
      </c>
      <c r="O1672" s="184">
        <v>8.0227000000000004</v>
      </c>
      <c r="P1672" s="184">
        <v>8.1928999999999998</v>
      </c>
      <c r="Q1672" s="184">
        <v>8.7178000000000004</v>
      </c>
      <c r="R1672" s="184">
        <v>7.2023000000000001</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44413</v>
      </c>
      <c r="E1673" s="184">
        <v>25.013999999999999</v>
      </c>
      <c r="F1673" s="184">
        <v>13.429399999999999</v>
      </c>
      <c r="G1673" s="184">
        <v>11.1974</v>
      </c>
      <c r="H1673" s="184">
        <v>7.1180000000000003</v>
      </c>
      <c r="I1673" s="184">
        <v>6.4885999999999999</v>
      </c>
      <c r="J1673" s="184">
        <v>9.3178000000000001</v>
      </c>
      <c r="K1673" s="184">
        <v>4.9036999999999997</v>
      </c>
      <c r="L1673" s="184">
        <v>5.7622</v>
      </c>
      <c r="M1673" s="184">
        <v>4.1064999999999996</v>
      </c>
      <c r="N1673" s="184">
        <v>5.0338000000000003</v>
      </c>
      <c r="O1673" s="184">
        <v>7.3667999999999996</v>
      </c>
      <c r="P1673" s="184">
        <v>7.0617999999999999</v>
      </c>
      <c r="Q1673" s="184">
        <v>5.5735999999999999</v>
      </c>
      <c r="R1673" s="184">
        <v>7.8667999999999996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44413</v>
      </c>
      <c r="E1674" s="184">
        <v>26.374500000000001</v>
      </c>
      <c r="F1674" s="184">
        <v>14.1214</v>
      </c>
      <c r="G1674" s="184">
        <v>11.867100000000001</v>
      </c>
      <c r="H1674" s="184">
        <v>7.8209</v>
      </c>
      <c r="I1674" s="184">
        <v>7.1963999999999997</v>
      </c>
      <c r="J1674" s="184">
        <v>10.0265</v>
      </c>
      <c r="K1674" s="184">
        <v>5.6139999999999999</v>
      </c>
      <c r="L1674" s="184">
        <v>6.4847000000000001</v>
      </c>
      <c r="M1674" s="184">
        <v>4.8311999999999999</v>
      </c>
      <c r="N1674" s="184">
        <v>5.7675000000000001</v>
      </c>
      <c r="O1674" s="184">
        <v>8.2131000000000007</v>
      </c>
      <c r="P1674" s="184">
        <v>7.7626999999999997</v>
      </c>
      <c r="Q1674" s="184">
        <v>8.4341000000000008</v>
      </c>
      <c r="R1674" s="184">
        <v>8.6635000000000009</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44413</v>
      </c>
      <c r="E1675" s="184">
        <v>18.536200000000001</v>
      </c>
      <c r="F1675" s="184">
        <v>3.1509</v>
      </c>
      <c r="G1675" s="184">
        <v>4.6619999999999999</v>
      </c>
      <c r="H1675" s="184">
        <v>5.0683999999999996</v>
      </c>
      <c r="I1675" s="184">
        <v>3.9159999999999999</v>
      </c>
      <c r="J1675" s="184">
        <v>3.8492000000000002</v>
      </c>
      <c r="K1675" s="184">
        <v>3.4891999999999999</v>
      </c>
      <c r="L1675" s="184">
        <v>4.9614000000000003</v>
      </c>
      <c r="M1675" s="184">
        <v>4.0647000000000002</v>
      </c>
      <c r="N1675" s="184">
        <v>4.8118999999999996</v>
      </c>
      <c r="O1675" s="184">
        <v>-2.9823</v>
      </c>
      <c r="P1675" s="184">
        <v>1.1702999999999999</v>
      </c>
      <c r="Q1675" s="184">
        <v>4.6513999999999998</v>
      </c>
      <c r="R1675" s="184">
        <v>-1.7415</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44413</v>
      </c>
      <c r="E1676" s="184">
        <v>17.353000000000002</v>
      </c>
      <c r="F1676" s="184">
        <v>2.7345999999999999</v>
      </c>
      <c r="G1676" s="184">
        <v>4.3484999999999996</v>
      </c>
      <c r="H1676" s="184">
        <v>4.8121999999999998</v>
      </c>
      <c r="I1676" s="184">
        <v>3.6408999999999998</v>
      </c>
      <c r="J1676" s="184">
        <v>3.5661999999999998</v>
      </c>
      <c r="K1676" s="184">
        <v>3.2199</v>
      </c>
      <c r="L1676" s="184">
        <v>4.5391000000000004</v>
      </c>
      <c r="M1676" s="184">
        <v>3.5861999999999998</v>
      </c>
      <c r="N1676" s="184">
        <v>4.3029999999999999</v>
      </c>
      <c r="O1676" s="184">
        <v>-3.4940000000000002</v>
      </c>
      <c r="P1676" s="184">
        <v>0.52569999999999995</v>
      </c>
      <c r="Q1676" s="184">
        <v>4.4577</v>
      </c>
      <c r="R1676" s="184">
        <v>-2.2534999999999998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44413</v>
      </c>
      <c r="E1677" s="184">
        <v>21.952100000000002</v>
      </c>
      <c r="F1677" s="184">
        <v>3.8246000000000002</v>
      </c>
      <c r="G1677" s="184">
        <v>6.7655000000000003</v>
      </c>
      <c r="H1677" s="184">
        <v>5.8974000000000002</v>
      </c>
      <c r="I1677" s="184">
        <v>5.5701000000000001</v>
      </c>
      <c r="J1677" s="184">
        <v>7.2638999999999996</v>
      </c>
      <c r="K1677" s="184">
        <v>4.3337000000000003</v>
      </c>
      <c r="L1677" s="184">
        <v>5.3051000000000004</v>
      </c>
      <c r="M1677" s="184">
        <v>4.1540999999999997</v>
      </c>
      <c r="N1677" s="184">
        <v>4.5960999999999999</v>
      </c>
      <c r="O1677" s="184">
        <v>8.0442999999999998</v>
      </c>
      <c r="P1677" s="184">
        <v>7.8869999999999996</v>
      </c>
      <c r="Q1677" s="184">
        <v>7.8188000000000004</v>
      </c>
      <c r="R1677" s="184">
        <v>7.4550999999999998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44413</v>
      </c>
      <c r="E1678" s="184">
        <v>20.601900000000001</v>
      </c>
      <c r="F1678" s="184">
        <v>3.1892999999999998</v>
      </c>
      <c r="G1678" s="184">
        <v>6.0857999999999999</v>
      </c>
      <c r="H1678" s="184">
        <v>5.1936999999999998</v>
      </c>
      <c r="I1678" s="184">
        <v>4.8811999999999998</v>
      </c>
      <c r="J1678" s="184">
        <v>6.5804</v>
      </c>
      <c r="K1678" s="184">
        <v>3.6968999999999999</v>
      </c>
      <c r="L1678" s="184">
        <v>4.6505000000000001</v>
      </c>
      <c r="M1678" s="184">
        <v>3.5064000000000002</v>
      </c>
      <c r="N1678" s="184">
        <v>3.9392</v>
      </c>
      <c r="O1678" s="184">
        <v>7.3133999999999997</v>
      </c>
      <c r="P1678" s="184">
        <v>7.1003999999999996</v>
      </c>
      <c r="Q1678" s="184">
        <v>7.2786</v>
      </c>
      <c r="R1678" s="184">
        <v>6.7548000000000004</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44413</v>
      </c>
      <c r="E1679" s="184">
        <v>39.654600000000002</v>
      </c>
      <c r="F1679" s="184">
        <v>4.1425000000000001</v>
      </c>
      <c r="G1679" s="184">
        <v>9.7338000000000005</v>
      </c>
      <c r="H1679" s="184">
        <v>6.9124999999999996</v>
      </c>
      <c r="I1679" s="184">
        <v>6.73</v>
      </c>
      <c r="J1679" s="184">
        <v>8.8579000000000008</v>
      </c>
      <c r="K1679" s="184">
        <v>5.1238000000000001</v>
      </c>
      <c r="L1679" s="184">
        <v>6.0092999999999996</v>
      </c>
      <c r="M1679" s="184">
        <v>4.4001999999999999</v>
      </c>
      <c r="N1679" s="184">
        <v>4.9683000000000002</v>
      </c>
      <c r="O1679" s="184">
        <v>8.5585000000000004</v>
      </c>
      <c r="P1679" s="184">
        <v>7.8186</v>
      </c>
      <c r="Q1679" s="184">
        <v>8.5652000000000008</v>
      </c>
      <c r="R1679" s="184">
        <v>7.9234</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44413</v>
      </c>
      <c r="E1680" s="184">
        <v>37.382300000000001</v>
      </c>
      <c r="F1680" s="184">
        <v>3.5154000000000001</v>
      </c>
      <c r="G1680" s="184">
        <v>9.1198999999999995</v>
      </c>
      <c r="H1680" s="184">
        <v>6.2843999999999998</v>
      </c>
      <c r="I1680" s="184">
        <v>6.0957999999999997</v>
      </c>
      <c r="J1680" s="184">
        <v>8.2178000000000004</v>
      </c>
      <c r="K1680" s="184">
        <v>4.4766000000000004</v>
      </c>
      <c r="L1680" s="184">
        <v>5.3446999999999996</v>
      </c>
      <c r="M1680" s="184">
        <v>3.7277</v>
      </c>
      <c r="N1680" s="184">
        <v>4.2977999999999996</v>
      </c>
      <c r="O1680" s="184">
        <v>7.8117000000000001</v>
      </c>
      <c r="P1680" s="184">
        <v>7.0118</v>
      </c>
      <c r="Q1680" s="184">
        <v>7.2188999999999997</v>
      </c>
      <c r="R1680" s="184">
        <v>7.2157</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44413</v>
      </c>
      <c r="E1688" s="184">
        <v>4004.67058232932</v>
      </c>
      <c r="F1688" s="184">
        <v>13.7087</v>
      </c>
      <c r="G1688" s="184">
        <v>13.114599999999999</v>
      </c>
      <c r="H1688" s="184">
        <v>10.6393</v>
      </c>
      <c r="I1688" s="184">
        <v>10.4139</v>
      </c>
      <c r="J1688" s="184">
        <v>-36.560400000000001</v>
      </c>
      <c r="K1688" s="184">
        <v>-7.5434999999999999</v>
      </c>
      <c r="L1688" s="184">
        <v>5.0989000000000004</v>
      </c>
      <c r="M1688" s="184">
        <v>10.381600000000001</v>
      </c>
      <c r="N1688" s="184">
        <v>7.2012</v>
      </c>
      <c r="O1688" s="184">
        <v>2.1324000000000001</v>
      </c>
      <c r="P1688" s="184">
        <v>4.6600999999999999</v>
      </c>
      <c r="Q1688" s="184">
        <v>7.3653000000000004</v>
      </c>
      <c r="R1688" s="184">
        <v>-0.82779999999999998</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44413</v>
      </c>
      <c r="E1689" s="184">
        <v>4246.5402000000004</v>
      </c>
      <c r="F1689" s="184">
        <v>13.7094</v>
      </c>
      <c r="G1689" s="184">
        <v>13.114699999999999</v>
      </c>
      <c r="H1689" s="184">
        <v>10.6394</v>
      </c>
      <c r="I1689" s="184">
        <v>10.4139</v>
      </c>
      <c r="J1689" s="184">
        <v>-36.560299999999998</v>
      </c>
      <c r="K1689" s="184">
        <v>-7.5437000000000003</v>
      </c>
      <c r="L1689" s="184">
        <v>5.1561000000000003</v>
      </c>
      <c r="M1689" s="184">
        <v>10.6942</v>
      </c>
      <c r="N1689" s="184">
        <v>7.6371000000000002</v>
      </c>
      <c r="O1689" s="184">
        <v>2.7885</v>
      </c>
      <c r="P1689" s="184">
        <v>5.3501000000000003</v>
      </c>
      <c r="Q1689" s="184">
        <v>7.3735999999999997</v>
      </c>
      <c r="R1689" s="184">
        <v>-0.25869999999999999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44413</v>
      </c>
      <c r="E1690" s="184">
        <v>25.108499999999999</v>
      </c>
      <c r="F1690" s="184">
        <v>10.3241</v>
      </c>
      <c r="G1690" s="184">
        <v>7.7093999999999996</v>
      </c>
      <c r="H1690" s="184">
        <v>6.5498000000000003</v>
      </c>
      <c r="I1690" s="184">
        <v>5.6608999999999998</v>
      </c>
      <c r="J1690" s="184">
        <v>7.3753000000000002</v>
      </c>
      <c r="K1690" s="184">
        <v>5.18</v>
      </c>
      <c r="L1690" s="184">
        <v>5.8673999999999999</v>
      </c>
      <c r="M1690" s="184">
        <v>4.5980999999999996</v>
      </c>
      <c r="N1690" s="184">
        <v>5.3292999999999999</v>
      </c>
      <c r="O1690" s="184">
        <v>8.7017000000000007</v>
      </c>
      <c r="P1690" s="184">
        <v>7.9843999999999999</v>
      </c>
      <c r="Q1690" s="184">
        <v>8.6309000000000005</v>
      </c>
      <c r="R1690" s="184">
        <v>8.4308999999999994</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44413</v>
      </c>
      <c r="E1691" s="184">
        <v>25.542000000000002</v>
      </c>
      <c r="F1691" s="184">
        <v>10.720800000000001</v>
      </c>
      <c r="G1691" s="184">
        <v>8.2462999999999997</v>
      </c>
      <c r="H1691" s="184">
        <v>7.0934999999999997</v>
      </c>
      <c r="I1691" s="184">
        <v>6.2106000000000003</v>
      </c>
      <c r="J1691" s="184">
        <v>7.9170999999999996</v>
      </c>
      <c r="K1691" s="184">
        <v>5.7037000000000004</v>
      </c>
      <c r="L1691" s="184">
        <v>6.3907999999999996</v>
      </c>
      <c r="M1691" s="184">
        <v>5.1299000000000001</v>
      </c>
      <c r="N1691" s="184">
        <v>5.8704999999999998</v>
      </c>
      <c r="O1691" s="184">
        <v>9.0227000000000004</v>
      </c>
      <c r="P1691" s="184">
        <v>8.2406000000000006</v>
      </c>
      <c r="Q1691" s="184">
        <v>8.7201000000000004</v>
      </c>
      <c r="R1691" s="184">
        <v>8.83</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44413</v>
      </c>
      <c r="E1692" s="184">
        <v>31.6358</v>
      </c>
      <c r="F1692" s="184">
        <v>8.7706999999999997</v>
      </c>
      <c r="G1692" s="184">
        <v>15.5571</v>
      </c>
      <c r="H1692" s="184">
        <v>9.8916000000000004</v>
      </c>
      <c r="I1692" s="184">
        <v>7.5791000000000004</v>
      </c>
      <c r="J1692" s="184">
        <v>8.7588000000000008</v>
      </c>
      <c r="K1692" s="184">
        <v>4.1923000000000004</v>
      </c>
      <c r="L1692" s="184">
        <v>5.2679999999999998</v>
      </c>
      <c r="M1692" s="184">
        <v>3.8921000000000001</v>
      </c>
      <c r="N1692" s="184">
        <v>3.8662999999999998</v>
      </c>
      <c r="O1692" s="184">
        <v>3.1848999999999998</v>
      </c>
      <c r="P1692" s="184">
        <v>4.2435</v>
      </c>
      <c r="Q1692" s="184">
        <v>6.3644999999999996</v>
      </c>
      <c r="R1692" s="184">
        <v>5.2180999999999997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44413</v>
      </c>
      <c r="E1693" s="184">
        <v>34.243600000000001</v>
      </c>
      <c r="F1693" s="184">
        <v>9.7021999999999995</v>
      </c>
      <c r="G1693" s="184">
        <v>16.5794</v>
      </c>
      <c r="H1693" s="184">
        <v>10.9254</v>
      </c>
      <c r="I1693" s="184">
        <v>8.6088000000000005</v>
      </c>
      <c r="J1693" s="184">
        <v>9.7977000000000007</v>
      </c>
      <c r="K1693" s="184">
        <v>5.2450000000000001</v>
      </c>
      <c r="L1693" s="184">
        <v>6.3620000000000001</v>
      </c>
      <c r="M1693" s="184">
        <v>4.9749999999999996</v>
      </c>
      <c r="N1693" s="184">
        <v>4.9493</v>
      </c>
      <c r="O1693" s="184">
        <v>4.2057000000000002</v>
      </c>
      <c r="P1693" s="184">
        <v>5.2530999999999999</v>
      </c>
      <c r="Q1693" s="184">
        <v>6.9295999999999998</v>
      </c>
      <c r="R1693" s="184">
        <v>6.2782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44413</v>
      </c>
      <c r="E1694" s="184">
        <v>46.7316</v>
      </c>
      <c r="F1694" s="184">
        <v>4.3743999999999996</v>
      </c>
      <c r="G1694" s="184">
        <v>7.5548999999999999</v>
      </c>
      <c r="H1694" s="184">
        <v>7.4194000000000004</v>
      </c>
      <c r="I1694" s="184">
        <v>5.7590000000000003</v>
      </c>
      <c r="J1694" s="184">
        <v>5.4522000000000004</v>
      </c>
      <c r="K1694" s="184">
        <v>4.5434000000000001</v>
      </c>
      <c r="L1694" s="184">
        <v>5.0791000000000004</v>
      </c>
      <c r="M1694" s="184">
        <v>4.4273999999999996</v>
      </c>
      <c r="N1694" s="184">
        <v>5.1482999999999999</v>
      </c>
      <c r="O1694" s="184">
        <v>8.4474</v>
      </c>
      <c r="P1694" s="184">
        <v>7.6939000000000002</v>
      </c>
      <c r="Q1694" s="184">
        <v>8.1018000000000008</v>
      </c>
      <c r="R1694" s="184">
        <v>8.1271000000000004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44413</v>
      </c>
      <c r="E1695" s="184">
        <v>49.6706</v>
      </c>
      <c r="F1695" s="184">
        <v>5.0711000000000004</v>
      </c>
      <c r="G1695" s="184">
        <v>8.3094000000000001</v>
      </c>
      <c r="H1695" s="184">
        <v>8.18</v>
      </c>
      <c r="I1695" s="184">
        <v>6.5195999999999996</v>
      </c>
      <c r="J1695" s="184">
        <v>6.2148000000000003</v>
      </c>
      <c r="K1695" s="184">
        <v>5.3131000000000004</v>
      </c>
      <c r="L1695" s="184">
        <v>5.859</v>
      </c>
      <c r="M1695" s="184">
        <v>5.2141999999999999</v>
      </c>
      <c r="N1695" s="184">
        <v>5.9499000000000004</v>
      </c>
      <c r="O1695" s="184">
        <v>9.2683</v>
      </c>
      <c r="P1695" s="184">
        <v>8.5520999999999994</v>
      </c>
      <c r="Q1695" s="184">
        <v>9.1289999999999996</v>
      </c>
      <c r="R1695" s="184">
        <v>8.9458000000000002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44413</v>
      </c>
      <c r="E1696" s="184">
        <v>20.306799999999999</v>
      </c>
      <c r="F1696" s="184">
        <v>-8.6256000000000004</v>
      </c>
      <c r="G1696" s="184">
        <v>10.254</v>
      </c>
      <c r="H1696" s="184">
        <v>7.4828999999999999</v>
      </c>
      <c r="I1696" s="184">
        <v>3.7286000000000001</v>
      </c>
      <c r="J1696" s="184">
        <v>7.3689</v>
      </c>
      <c r="K1696" s="184">
        <v>3.9443000000000001</v>
      </c>
      <c r="L1696" s="184">
        <v>5.1730999999999998</v>
      </c>
      <c r="M1696" s="184">
        <v>4.1342999999999996</v>
      </c>
      <c r="N1696" s="184">
        <v>4.8644999999999996</v>
      </c>
      <c r="O1696" s="184">
        <v>4.8734000000000002</v>
      </c>
      <c r="P1696" s="184">
        <v>5.3224999999999998</v>
      </c>
      <c r="Q1696" s="184">
        <v>7.0640000000000001</v>
      </c>
      <c r="R1696" s="184">
        <v>5.6940999999999997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44413</v>
      </c>
      <c r="E1697" s="184">
        <v>21.769300000000001</v>
      </c>
      <c r="F1697" s="184">
        <v>-8.2138000000000009</v>
      </c>
      <c r="G1697" s="184">
        <v>10.7402</v>
      </c>
      <c r="H1697" s="184">
        <v>7.9402999999999997</v>
      </c>
      <c r="I1697" s="184">
        <v>4.1744000000000003</v>
      </c>
      <c r="J1697" s="184">
        <v>7.8183999999999996</v>
      </c>
      <c r="K1697" s="184">
        <v>4.391</v>
      </c>
      <c r="L1697" s="184">
        <v>5.6117999999999997</v>
      </c>
      <c r="M1697" s="184">
        <v>4.5490000000000004</v>
      </c>
      <c r="N1697" s="184">
        <v>5.3010000000000002</v>
      </c>
      <c r="O1697" s="184">
        <v>5.5846999999999998</v>
      </c>
      <c r="P1697" s="184">
        <v>6.2401</v>
      </c>
      <c r="Q1697" s="184">
        <v>7.4381000000000004</v>
      </c>
      <c r="R1697" s="184">
        <v>6.2793000000000001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44413</v>
      </c>
      <c r="E1698" s="184">
        <v>47.7776</v>
      </c>
      <c r="F1698" s="184">
        <v>8.8640000000000008</v>
      </c>
      <c r="G1698" s="184">
        <v>8.7662999999999993</v>
      </c>
      <c r="H1698" s="184">
        <v>6.633</v>
      </c>
      <c r="I1698" s="184">
        <v>5.1997999999999998</v>
      </c>
      <c r="J1698" s="184">
        <v>7.6071</v>
      </c>
      <c r="K1698" s="184">
        <v>4.5940000000000003</v>
      </c>
      <c r="L1698" s="184">
        <v>5.7815000000000003</v>
      </c>
      <c r="M1698" s="184">
        <v>4.2484000000000002</v>
      </c>
      <c r="N1698" s="184">
        <v>4.8190999999999997</v>
      </c>
      <c r="O1698" s="184">
        <v>8.7510999999999992</v>
      </c>
      <c r="P1698" s="184">
        <v>7.9218999999999999</v>
      </c>
      <c r="Q1698" s="184">
        <v>8.5652000000000008</v>
      </c>
      <c r="R1698" s="184">
        <v>8.0237999999999996</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44413</v>
      </c>
      <c r="E1699" s="184">
        <v>45.461500000000001</v>
      </c>
      <c r="F1699" s="184">
        <v>8.3518000000000008</v>
      </c>
      <c r="G1699" s="184">
        <v>8.2752999999999997</v>
      </c>
      <c r="H1699" s="184">
        <v>6.1435000000000004</v>
      </c>
      <c r="I1699" s="184">
        <v>4.7168000000000001</v>
      </c>
      <c r="J1699" s="184">
        <v>7.1185</v>
      </c>
      <c r="K1699" s="184">
        <v>4.1035000000000004</v>
      </c>
      <c r="L1699" s="184">
        <v>5.2826000000000004</v>
      </c>
      <c r="M1699" s="184">
        <v>3.7381000000000002</v>
      </c>
      <c r="N1699" s="184">
        <v>4.2950999999999997</v>
      </c>
      <c r="O1699" s="184">
        <v>8.2081</v>
      </c>
      <c r="P1699" s="184">
        <v>7.3773</v>
      </c>
      <c r="Q1699" s="184">
        <v>7.6067999999999998</v>
      </c>
      <c r="R1699" s="184">
        <v>7.4775</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44413</v>
      </c>
      <c r="E1700" s="184">
        <v>1715.3513</v>
      </c>
      <c r="F1700" s="184">
        <v>9.6671999999999993</v>
      </c>
      <c r="G1700" s="184">
        <v>7.3079000000000001</v>
      </c>
      <c r="H1700" s="184">
        <v>4.4813999999999998</v>
      </c>
      <c r="I1700" s="184">
        <v>4.6604999999999999</v>
      </c>
      <c r="J1700" s="184">
        <v>6.0450999999999997</v>
      </c>
      <c r="K1700" s="184">
        <v>3.2092999999999998</v>
      </c>
      <c r="L1700" s="184">
        <v>3.5015000000000001</v>
      </c>
      <c r="M1700" s="184">
        <v>2.7978999999999998</v>
      </c>
      <c r="N1700" s="184">
        <v>3.3228</v>
      </c>
      <c r="O1700" s="184">
        <v>5.3236999999999997</v>
      </c>
      <c r="P1700" s="184">
        <v>5.8860999999999999</v>
      </c>
      <c r="Q1700" s="184">
        <v>7.0705999999999998</v>
      </c>
      <c r="R1700" s="184">
        <v>3.7970000000000002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44413</v>
      </c>
      <c r="E1701" s="184">
        <v>1883.2136</v>
      </c>
      <c r="F1701" s="184">
        <v>10.9656</v>
      </c>
      <c r="G1701" s="184">
        <v>8.6083999999999996</v>
      </c>
      <c r="H1701" s="184">
        <v>5.7812999999999999</v>
      </c>
      <c r="I1701" s="184">
        <v>5.9623999999999997</v>
      </c>
      <c r="J1701" s="184">
        <v>7.3521999999999998</v>
      </c>
      <c r="K1701" s="184">
        <v>4.5202999999999998</v>
      </c>
      <c r="L1701" s="184">
        <v>4.8296000000000001</v>
      </c>
      <c r="M1701" s="184">
        <v>4.17</v>
      </c>
      <c r="N1701" s="184">
        <v>4.7042000000000002</v>
      </c>
      <c r="O1701" s="184">
        <v>6.5873999999999997</v>
      </c>
      <c r="P1701" s="184">
        <v>7.0853000000000002</v>
      </c>
      <c r="Q1701" s="184">
        <v>8.3185000000000002</v>
      </c>
      <c r="R1701" s="184">
        <v>5.0869999999999997</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44413</v>
      </c>
      <c r="E1702" s="184">
        <v>2876.9515999999999</v>
      </c>
      <c r="F1702" s="184">
        <v>13.5383</v>
      </c>
      <c r="G1702" s="184">
        <v>12.801600000000001</v>
      </c>
      <c r="H1702" s="184">
        <v>9.0175999999999998</v>
      </c>
      <c r="I1702" s="184">
        <v>8.2508999999999997</v>
      </c>
      <c r="J1702" s="184">
        <v>9.1248000000000005</v>
      </c>
      <c r="K1702" s="184">
        <v>4.1896000000000004</v>
      </c>
      <c r="L1702" s="184">
        <v>5.0648</v>
      </c>
      <c r="M1702" s="184">
        <v>3.4224999999999999</v>
      </c>
      <c r="N1702" s="184">
        <v>3.6116000000000001</v>
      </c>
      <c r="O1702" s="184">
        <v>7.6618000000000004</v>
      </c>
      <c r="P1702" s="184">
        <v>6.9115000000000002</v>
      </c>
      <c r="Q1702" s="184">
        <v>7.6264000000000003</v>
      </c>
      <c r="R1702" s="184">
        <v>7.0210999999999997</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44413</v>
      </c>
      <c r="E1703" s="184">
        <v>3093.9621999999999</v>
      </c>
      <c r="F1703" s="184">
        <v>14.3888</v>
      </c>
      <c r="G1703" s="184">
        <v>13.6524</v>
      </c>
      <c r="H1703" s="184">
        <v>9.8695000000000004</v>
      </c>
      <c r="I1703" s="184">
        <v>9.1043000000000003</v>
      </c>
      <c r="J1703" s="184">
        <v>9.9812999999999992</v>
      </c>
      <c r="K1703" s="184">
        <v>5.0494000000000003</v>
      </c>
      <c r="L1703" s="184">
        <v>5.9379</v>
      </c>
      <c r="M1703" s="184">
        <v>4.2968999999999999</v>
      </c>
      <c r="N1703" s="184">
        <v>4.4958999999999998</v>
      </c>
      <c r="O1703" s="184">
        <v>8.5792999999999999</v>
      </c>
      <c r="P1703" s="184">
        <v>7.7382999999999997</v>
      </c>
      <c r="Q1703" s="184">
        <v>8.2727000000000004</v>
      </c>
      <c r="R1703" s="184">
        <v>7.9329000000000001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44413</v>
      </c>
      <c r="E1706" s="184">
        <v>41.642099999999999</v>
      </c>
      <c r="F1706" s="184">
        <v>6.3120000000000003</v>
      </c>
      <c r="G1706" s="184">
        <v>8.1862999999999992</v>
      </c>
      <c r="H1706" s="184">
        <v>6.4189999999999996</v>
      </c>
      <c r="I1706" s="184">
        <v>7.0625</v>
      </c>
      <c r="J1706" s="184">
        <v>6.9397000000000002</v>
      </c>
      <c r="K1706" s="184">
        <v>4.7210999999999999</v>
      </c>
      <c r="L1706" s="184">
        <v>4.9109999999999996</v>
      </c>
      <c r="M1706" s="184">
        <v>3.5771000000000002</v>
      </c>
      <c r="N1706" s="184">
        <v>4.3502000000000001</v>
      </c>
      <c r="O1706" s="184">
        <v>8.1123999999999992</v>
      </c>
      <c r="P1706" s="184">
        <v>7.3292000000000002</v>
      </c>
      <c r="Q1706" s="184">
        <v>7.6821000000000002</v>
      </c>
      <c r="R1706" s="184">
        <v>7.4463999999999997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44413</v>
      </c>
      <c r="E1707" s="184">
        <v>44.442999999999998</v>
      </c>
      <c r="F1707" s="184">
        <v>7.1464999999999996</v>
      </c>
      <c r="G1707" s="184">
        <v>8.9859000000000009</v>
      </c>
      <c r="H1707" s="184">
        <v>7.2373000000000003</v>
      </c>
      <c r="I1707" s="184">
        <v>7.8905000000000003</v>
      </c>
      <c r="J1707" s="184">
        <v>7.7656000000000001</v>
      </c>
      <c r="K1707" s="184">
        <v>5.5541999999999998</v>
      </c>
      <c r="L1707" s="184">
        <v>5.7557</v>
      </c>
      <c r="M1707" s="184">
        <v>4.4183000000000003</v>
      </c>
      <c r="N1707" s="184">
        <v>5.2015000000000002</v>
      </c>
      <c r="O1707" s="184">
        <v>9.0015999999999998</v>
      </c>
      <c r="P1707" s="184">
        <v>8.2256999999999998</v>
      </c>
      <c r="Q1707" s="184">
        <v>8.7278000000000002</v>
      </c>
      <c r="R1707" s="184">
        <v>8.3260000000000005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44413</v>
      </c>
      <c r="E1708" s="184">
        <v>22.105399999999999</v>
      </c>
      <c r="F1708" s="184">
        <v>7.9273999999999996</v>
      </c>
      <c r="G1708" s="184">
        <v>9.2536000000000005</v>
      </c>
      <c r="H1708" s="184">
        <v>7.0388000000000002</v>
      </c>
      <c r="I1708" s="184">
        <v>7.4752999999999998</v>
      </c>
      <c r="J1708" s="184">
        <v>8.6869999999999994</v>
      </c>
      <c r="K1708" s="184">
        <v>4.8837000000000002</v>
      </c>
      <c r="L1708" s="184">
        <v>5.6070000000000002</v>
      </c>
      <c r="M1708" s="184">
        <v>4.1905999999999999</v>
      </c>
      <c r="N1708" s="184">
        <v>4.5974000000000004</v>
      </c>
      <c r="O1708" s="184">
        <v>8.4823000000000004</v>
      </c>
      <c r="P1708" s="184">
        <v>7.8472</v>
      </c>
      <c r="Q1708" s="184">
        <v>8.4452999999999996</v>
      </c>
      <c r="R1708" s="184">
        <v>7.8498000000000001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44413</v>
      </c>
      <c r="E1709" s="184">
        <v>21.242699999999999</v>
      </c>
      <c r="F1709" s="184">
        <v>7.5617999999999999</v>
      </c>
      <c r="G1709" s="184">
        <v>8.7692999999999994</v>
      </c>
      <c r="H1709" s="184">
        <v>6.5621</v>
      </c>
      <c r="I1709" s="184">
        <v>7.0022000000000002</v>
      </c>
      <c r="J1709" s="184">
        <v>8.2044999999999995</v>
      </c>
      <c r="K1709" s="184">
        <v>4.3998999999999997</v>
      </c>
      <c r="L1709" s="184">
        <v>5.1081000000000003</v>
      </c>
      <c r="M1709" s="184">
        <v>3.6890999999999998</v>
      </c>
      <c r="N1709" s="184">
        <v>4.0854999999999997</v>
      </c>
      <c r="O1709" s="184">
        <v>7.9504000000000001</v>
      </c>
      <c r="P1709" s="184">
        <v>7.3117999999999999</v>
      </c>
      <c r="Q1709" s="184">
        <v>8.1523000000000003</v>
      </c>
      <c r="R1709" s="184">
        <v>7.3250999999999999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44413</v>
      </c>
      <c r="E1710" s="184">
        <v>12.2113</v>
      </c>
      <c r="F1710" s="184">
        <v>5.3811</v>
      </c>
      <c r="G1710" s="184">
        <v>7.8761999999999999</v>
      </c>
      <c r="H1710" s="184">
        <v>6.1989000000000001</v>
      </c>
      <c r="I1710" s="184">
        <v>5.8845999999999998</v>
      </c>
      <c r="J1710" s="184">
        <v>7.8719999999999999</v>
      </c>
      <c r="K1710" s="184">
        <v>4.7542999999999997</v>
      </c>
      <c r="L1710" s="184">
        <v>5.3796999999999997</v>
      </c>
      <c r="M1710" s="184">
        <v>3.9115000000000002</v>
      </c>
      <c r="N1710" s="184">
        <v>4.3914999999999997</v>
      </c>
      <c r="O1710" s="184"/>
      <c r="P1710" s="184"/>
      <c r="Q1710" s="184">
        <v>8.2859999999999996</v>
      </c>
      <c r="R1710" s="184">
        <v>7.2127999999999997</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44413</v>
      </c>
      <c r="E1711" s="184">
        <v>11.892899999999999</v>
      </c>
      <c r="F1711" s="184">
        <v>4.2972000000000001</v>
      </c>
      <c r="G1711" s="184">
        <v>6.8581000000000003</v>
      </c>
      <c r="H1711" s="184">
        <v>5.1348000000000003</v>
      </c>
      <c r="I1711" s="184">
        <v>4.8316999999999997</v>
      </c>
      <c r="J1711" s="184">
        <v>6.8209</v>
      </c>
      <c r="K1711" s="184">
        <v>3.6901999999999999</v>
      </c>
      <c r="L1711" s="184">
        <v>4.3034999999999997</v>
      </c>
      <c r="M1711" s="184">
        <v>2.8332999999999999</v>
      </c>
      <c r="N1711" s="184">
        <v>3.3006000000000002</v>
      </c>
      <c r="O1711" s="184"/>
      <c r="P1711" s="184"/>
      <c r="Q1711" s="184">
        <v>7.1519000000000004</v>
      </c>
      <c r="R1711" s="184">
        <v>6.0903999999999998</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44413</v>
      </c>
      <c r="E1712" s="184">
        <v>10.286099999999999</v>
      </c>
      <c r="F1712" s="184">
        <v>17.751000000000001</v>
      </c>
      <c r="G1712" s="184">
        <v>12.906499999999999</v>
      </c>
      <c r="H1712" s="184">
        <v>7.6657999999999999</v>
      </c>
      <c r="I1712" s="184">
        <v>6.3265000000000002</v>
      </c>
      <c r="J1712" s="184">
        <v>8.2881</v>
      </c>
      <c r="K1712" s="184">
        <v>5.6369999999999996</v>
      </c>
      <c r="L1712" s="184"/>
      <c r="M1712" s="184"/>
      <c r="N1712" s="184"/>
      <c r="O1712" s="184"/>
      <c r="P1712" s="184"/>
      <c r="Q1712" s="184">
        <v>6.4065000000000003</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44413</v>
      </c>
      <c r="E1713" s="184">
        <v>10.243399999999999</v>
      </c>
      <c r="F1713" s="184">
        <v>16.755099999999999</v>
      </c>
      <c r="G1713" s="184">
        <v>11.889200000000001</v>
      </c>
      <c r="H1713" s="184">
        <v>6.7279999999999998</v>
      </c>
      <c r="I1713" s="184">
        <v>5.3559000000000001</v>
      </c>
      <c r="J1713" s="184">
        <v>7.3095999999999997</v>
      </c>
      <c r="K1713" s="184">
        <v>4.6790000000000003</v>
      </c>
      <c r="L1713" s="184"/>
      <c r="M1713" s="184"/>
      <c r="N1713" s="184"/>
      <c r="O1713" s="184"/>
      <c r="P1713" s="184"/>
      <c r="Q1713" s="184">
        <v>5.4504000000000001</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44413</v>
      </c>
      <c r="E1714" s="184">
        <v>12.6349</v>
      </c>
      <c r="F1714" s="184">
        <v>9.8246000000000002</v>
      </c>
      <c r="G1714" s="184">
        <v>10.4087</v>
      </c>
      <c r="H1714" s="184">
        <v>7.6459000000000001</v>
      </c>
      <c r="I1714" s="184">
        <v>6.3502000000000001</v>
      </c>
      <c r="J1714" s="184">
        <v>8.2957999999999998</v>
      </c>
      <c r="K1714" s="184">
        <v>4.3009000000000004</v>
      </c>
      <c r="L1714" s="184">
        <v>5.3695000000000004</v>
      </c>
      <c r="M1714" s="184">
        <v>3.7688999999999999</v>
      </c>
      <c r="N1714" s="184">
        <v>4.0088999999999997</v>
      </c>
      <c r="O1714" s="184">
        <v>7.5332999999999997</v>
      </c>
      <c r="P1714" s="184"/>
      <c r="Q1714" s="184">
        <v>7.1387</v>
      </c>
      <c r="R1714" s="184">
        <v>6.6322999999999999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44413</v>
      </c>
      <c r="E1715" s="184">
        <v>12.9749</v>
      </c>
      <c r="F1715" s="184">
        <v>10.693</v>
      </c>
      <c r="G1715" s="184">
        <v>11.169</v>
      </c>
      <c r="H1715" s="184">
        <v>8.4530999999999992</v>
      </c>
      <c r="I1715" s="184">
        <v>7.1730999999999998</v>
      </c>
      <c r="J1715" s="184">
        <v>9.1173999999999999</v>
      </c>
      <c r="K1715" s="184">
        <v>5.1384999999999996</v>
      </c>
      <c r="L1715" s="184">
        <v>6.2260999999999997</v>
      </c>
      <c r="M1715" s="184">
        <v>4.6345999999999998</v>
      </c>
      <c r="N1715" s="184">
        <v>4.8781999999999996</v>
      </c>
      <c r="O1715" s="184">
        <v>8.3806999999999992</v>
      </c>
      <c r="P1715" s="184"/>
      <c r="Q1715" s="184">
        <v>7.9808000000000003</v>
      </c>
      <c r="R1715" s="184">
        <v>7.5012999999999996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44413</v>
      </c>
      <c r="E1716" s="184">
        <v>41.728099999999998</v>
      </c>
      <c r="F1716" s="184">
        <v>12.6877</v>
      </c>
      <c r="G1716" s="184">
        <v>9.5709999999999997</v>
      </c>
      <c r="H1716" s="184">
        <v>7.1199000000000003</v>
      </c>
      <c r="I1716" s="184">
        <v>6.3634000000000004</v>
      </c>
      <c r="J1716" s="184">
        <v>8.1341999999999999</v>
      </c>
      <c r="K1716" s="184">
        <v>5.5804999999999998</v>
      </c>
      <c r="L1716" s="184">
        <v>6.8817000000000004</v>
      </c>
      <c r="M1716" s="184">
        <v>5.1803999999999997</v>
      </c>
      <c r="N1716" s="184">
        <v>5.6755000000000004</v>
      </c>
      <c r="O1716" s="184">
        <v>8.1545000000000005</v>
      </c>
      <c r="P1716" s="184">
        <v>7.3026</v>
      </c>
      <c r="Q1716" s="184">
        <v>7.9637000000000002</v>
      </c>
      <c r="R1716" s="184">
        <v>7.8472999999999997</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44413</v>
      </c>
      <c r="E1717" s="184">
        <v>44.1599</v>
      </c>
      <c r="F1717" s="184">
        <v>13.477600000000001</v>
      </c>
      <c r="G1717" s="184">
        <v>10.3957</v>
      </c>
      <c r="H1717" s="184">
        <v>7.9231999999999996</v>
      </c>
      <c r="I1717" s="184">
        <v>7.1752000000000002</v>
      </c>
      <c r="J1717" s="184">
        <v>8.9568999999999992</v>
      </c>
      <c r="K1717" s="184">
        <v>6.4050000000000002</v>
      </c>
      <c r="L1717" s="184">
        <v>7.7089999999999996</v>
      </c>
      <c r="M1717" s="184">
        <v>6.0305999999999997</v>
      </c>
      <c r="N1717" s="184">
        <v>6.5491000000000001</v>
      </c>
      <c r="O1717" s="184">
        <v>8.9924999999999997</v>
      </c>
      <c r="P1717" s="184">
        <v>8.0653000000000006</v>
      </c>
      <c r="Q1717" s="184">
        <v>8.7818000000000005</v>
      </c>
      <c r="R1717" s="184">
        <v>8.7254000000000005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44413</v>
      </c>
      <c r="E1718" s="184">
        <v>36.070099999999996</v>
      </c>
      <c r="F1718" s="184">
        <v>10.932</v>
      </c>
      <c r="G1718" s="184">
        <v>10.735799999999999</v>
      </c>
      <c r="H1718" s="184">
        <v>7.8323999999999998</v>
      </c>
      <c r="I1718" s="184">
        <v>6.0566000000000004</v>
      </c>
      <c r="J1718" s="184">
        <v>6.1063000000000001</v>
      </c>
      <c r="K1718" s="184">
        <v>4.4737</v>
      </c>
      <c r="L1718" s="184">
        <v>4.9759000000000002</v>
      </c>
      <c r="M1718" s="184">
        <v>3.5689000000000002</v>
      </c>
      <c r="N1718" s="184">
        <v>4.0720000000000001</v>
      </c>
      <c r="O1718" s="184">
        <v>3.8693</v>
      </c>
      <c r="P1718" s="184">
        <v>5.0529999999999999</v>
      </c>
      <c r="Q1718" s="184">
        <v>7.1668000000000003</v>
      </c>
      <c r="R1718" s="184">
        <v>6.7845000000000004</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44413</v>
      </c>
      <c r="E1719" s="184">
        <v>38.738900000000001</v>
      </c>
      <c r="F1719" s="184">
        <v>11.687099999999999</v>
      </c>
      <c r="G1719" s="184">
        <v>11.474299999999999</v>
      </c>
      <c r="H1719" s="184">
        <v>8.5611999999999995</v>
      </c>
      <c r="I1719" s="184">
        <v>6.7948000000000004</v>
      </c>
      <c r="J1719" s="184">
        <v>6.8509000000000002</v>
      </c>
      <c r="K1719" s="184">
        <v>5.2149999999999999</v>
      </c>
      <c r="L1719" s="184">
        <v>5.7226999999999997</v>
      </c>
      <c r="M1719" s="184">
        <v>4.3067000000000002</v>
      </c>
      <c r="N1719" s="184">
        <v>4.8048000000000002</v>
      </c>
      <c r="O1719" s="184">
        <v>4.6940999999999997</v>
      </c>
      <c r="P1719" s="184">
        <v>5.9207000000000001</v>
      </c>
      <c r="Q1719" s="184">
        <v>7.6425999999999998</v>
      </c>
      <c r="R1719" s="184">
        <v>7.5679999999999996</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44413</v>
      </c>
      <c r="E1720" s="184">
        <v>35.011099999999999</v>
      </c>
      <c r="F1720" s="184">
        <v>5.6304999999999996</v>
      </c>
      <c r="G1720" s="184">
        <v>8.0327999999999999</v>
      </c>
      <c r="H1720" s="184">
        <v>7.5319000000000003</v>
      </c>
      <c r="I1720" s="184">
        <v>6.1954000000000002</v>
      </c>
      <c r="J1720" s="184">
        <v>8.0450999999999997</v>
      </c>
      <c r="K1720" s="184">
        <v>3.8571</v>
      </c>
      <c r="L1720" s="184">
        <v>5.1186999999999996</v>
      </c>
      <c r="M1720" s="184">
        <v>3.4005999999999998</v>
      </c>
      <c r="N1720" s="184">
        <v>3.7949999999999999</v>
      </c>
      <c r="O1720" s="184">
        <v>4.2690000000000001</v>
      </c>
      <c r="P1720" s="184">
        <v>5.0327999999999999</v>
      </c>
      <c r="Q1720" s="184">
        <v>7.101</v>
      </c>
      <c r="R1720" s="184">
        <v>7.1192000000000002</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44413</v>
      </c>
      <c r="E1721" s="184">
        <v>37.070300000000003</v>
      </c>
      <c r="F1721" s="184">
        <v>6.0071000000000003</v>
      </c>
      <c r="G1721" s="184">
        <v>8.4078999999999997</v>
      </c>
      <c r="H1721" s="184">
        <v>7.9170999999999996</v>
      </c>
      <c r="I1721" s="184">
        <v>6.5925000000000002</v>
      </c>
      <c r="J1721" s="184">
        <v>8.4484999999999992</v>
      </c>
      <c r="K1721" s="184">
        <v>4.2609000000000004</v>
      </c>
      <c r="L1721" s="184">
        <v>5.5315000000000003</v>
      </c>
      <c r="M1721" s="184">
        <v>3.8163999999999998</v>
      </c>
      <c r="N1721" s="184">
        <v>4.2220000000000004</v>
      </c>
      <c r="O1721" s="184">
        <v>4.7923999999999998</v>
      </c>
      <c r="P1721" s="184">
        <v>5.6988000000000003</v>
      </c>
      <c r="Q1721" s="184">
        <v>7.3087</v>
      </c>
      <c r="R1721" s="184">
        <v>7.5594000000000001</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44413</v>
      </c>
      <c r="E1722" s="184">
        <v>26.569600000000001</v>
      </c>
      <c r="F1722" s="184">
        <v>15.6675</v>
      </c>
      <c r="G1722" s="184">
        <v>10.357699999999999</v>
      </c>
      <c r="H1722" s="184">
        <v>6.9367999999999999</v>
      </c>
      <c r="I1722" s="184">
        <v>7.3013000000000003</v>
      </c>
      <c r="J1722" s="184">
        <v>8.4443999999999999</v>
      </c>
      <c r="K1722" s="184">
        <v>5.1181999999999999</v>
      </c>
      <c r="L1722" s="184">
        <v>5.0331999999999999</v>
      </c>
      <c r="M1722" s="184">
        <v>3.8889999999999998</v>
      </c>
      <c r="N1722" s="184">
        <v>4.5052000000000003</v>
      </c>
      <c r="O1722" s="184">
        <v>8.4662000000000006</v>
      </c>
      <c r="P1722" s="184">
        <v>7.8700999999999999</v>
      </c>
      <c r="Q1722" s="184">
        <v>8.4655000000000005</v>
      </c>
      <c r="R1722" s="184">
        <v>7.7942</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44413</v>
      </c>
      <c r="E1723" s="184">
        <v>25.497699999999998</v>
      </c>
      <c r="F1723" s="184">
        <v>15.323499999999999</v>
      </c>
      <c r="G1723" s="184">
        <v>9.8854000000000006</v>
      </c>
      <c r="H1723" s="184">
        <v>6.4497</v>
      </c>
      <c r="I1723" s="184">
        <v>6.7968999999999999</v>
      </c>
      <c r="J1723" s="184">
        <v>7.9450000000000003</v>
      </c>
      <c r="K1723" s="184">
        <v>4.6120000000000001</v>
      </c>
      <c r="L1723" s="184">
        <v>4.5209999999999999</v>
      </c>
      <c r="M1723" s="184">
        <v>3.375</v>
      </c>
      <c r="N1723" s="184">
        <v>3.9834999999999998</v>
      </c>
      <c r="O1723" s="184">
        <v>7.9097999999999997</v>
      </c>
      <c r="P1723" s="184">
        <v>7.2804000000000002</v>
      </c>
      <c r="Q1723" s="184">
        <v>6.8948</v>
      </c>
      <c r="R1723" s="184">
        <v>7.2563000000000004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44413</v>
      </c>
      <c r="E1724" s="184">
        <v>32.8245</v>
      </c>
      <c r="F1724" s="184">
        <v>4.0034999999999998</v>
      </c>
      <c r="G1724" s="184">
        <v>6.3415999999999997</v>
      </c>
      <c r="H1724" s="184">
        <v>4.4676</v>
      </c>
      <c r="I1724" s="184">
        <v>4.2563000000000004</v>
      </c>
      <c r="J1724" s="184">
        <v>5.4088000000000003</v>
      </c>
      <c r="K1724" s="184">
        <v>3.1417999999999999</v>
      </c>
      <c r="L1724" s="184">
        <v>4.0465</v>
      </c>
      <c r="M1724" s="184">
        <v>3.2198000000000002</v>
      </c>
      <c r="N1724" s="184">
        <v>3.6372</v>
      </c>
      <c r="O1724" s="184">
        <v>2.8014000000000001</v>
      </c>
      <c r="P1724" s="184">
        <v>4.1256000000000004</v>
      </c>
      <c r="Q1724" s="184">
        <v>6.4797000000000002</v>
      </c>
      <c r="R1724" s="184">
        <v>4.1231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44413</v>
      </c>
      <c r="E1725" s="184">
        <v>35.1736</v>
      </c>
      <c r="F1725" s="184">
        <v>4.7740999999999998</v>
      </c>
      <c r="G1725" s="184">
        <v>7.0952000000000002</v>
      </c>
      <c r="H1725" s="184">
        <v>5.2085999999999997</v>
      </c>
      <c r="I1725" s="184">
        <v>4.9831000000000003</v>
      </c>
      <c r="J1725" s="184">
        <v>6.1443000000000003</v>
      </c>
      <c r="K1725" s="184">
        <v>3.8782000000000001</v>
      </c>
      <c r="L1725" s="184">
        <v>4.7328999999999999</v>
      </c>
      <c r="M1725" s="184">
        <v>3.9297</v>
      </c>
      <c r="N1725" s="184">
        <v>4.3662000000000001</v>
      </c>
      <c r="O1725" s="184">
        <v>3.5116000000000001</v>
      </c>
      <c r="P1725" s="184">
        <v>4.9847999999999999</v>
      </c>
      <c r="Q1725" s="184">
        <v>7.0347</v>
      </c>
      <c r="R1725" s="184">
        <v>4.8338000000000001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44413</v>
      </c>
      <c r="E1726" s="184">
        <v>38.593499999999999</v>
      </c>
      <c r="F1726" s="184">
        <v>12.298999999999999</v>
      </c>
      <c r="G1726" s="184">
        <v>10.4438</v>
      </c>
      <c r="H1726" s="184">
        <v>7.8616000000000001</v>
      </c>
      <c r="I1726" s="184">
        <v>6.2434000000000003</v>
      </c>
      <c r="J1726" s="184">
        <v>8.2581000000000007</v>
      </c>
      <c r="K1726" s="184">
        <v>4.3105000000000002</v>
      </c>
      <c r="L1726" s="184">
        <v>4.7382999999999997</v>
      </c>
      <c r="M1726" s="184">
        <v>3.2427999999999999</v>
      </c>
      <c r="N1726" s="184">
        <v>3.7822</v>
      </c>
      <c r="O1726" s="184">
        <v>5.6303999999999998</v>
      </c>
      <c r="P1726" s="184">
        <v>5.7983000000000002</v>
      </c>
      <c r="Q1726" s="184">
        <v>7.3643999999999998</v>
      </c>
      <c r="R1726" s="184">
        <v>7.0484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44413</v>
      </c>
      <c r="E1727" s="184">
        <v>41.3232</v>
      </c>
      <c r="F1727" s="184">
        <v>13.1656</v>
      </c>
      <c r="G1727" s="184">
        <v>11.346</v>
      </c>
      <c r="H1727" s="184">
        <v>8.7591999999999999</v>
      </c>
      <c r="I1727" s="184">
        <v>7.1870000000000003</v>
      </c>
      <c r="J1727" s="184">
        <v>9.1975999999999996</v>
      </c>
      <c r="K1727" s="184">
        <v>5.2481999999999998</v>
      </c>
      <c r="L1727" s="184">
        <v>5.6822999999999997</v>
      </c>
      <c r="M1727" s="184">
        <v>4.2118000000000002</v>
      </c>
      <c r="N1727" s="184">
        <v>4.7717000000000001</v>
      </c>
      <c r="O1727" s="184">
        <v>6.6002999999999998</v>
      </c>
      <c r="P1727" s="184">
        <v>6.7366999999999999</v>
      </c>
      <c r="Q1727" s="184">
        <v>8.0968999999999998</v>
      </c>
      <c r="R1727" s="184">
        <v>8.0578000000000003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44413</v>
      </c>
      <c r="E1728" s="184">
        <v>24.910900000000002</v>
      </c>
      <c r="F1728" s="184">
        <v>11.578900000000001</v>
      </c>
      <c r="G1728" s="184">
        <v>10.412000000000001</v>
      </c>
      <c r="H1728" s="184">
        <v>6.1192000000000002</v>
      </c>
      <c r="I1728" s="184">
        <v>7.0205000000000002</v>
      </c>
      <c r="J1728" s="184">
        <v>7.6064999999999996</v>
      </c>
      <c r="K1728" s="184">
        <v>5.5799000000000003</v>
      </c>
      <c r="L1728" s="184">
        <v>6.0303000000000004</v>
      </c>
      <c r="M1728" s="184">
        <v>4.7439</v>
      </c>
      <c r="N1728" s="184">
        <v>5.2919</v>
      </c>
      <c r="O1728" s="184">
        <v>4.1624999999999996</v>
      </c>
      <c r="P1728" s="184">
        <v>5.3895999999999997</v>
      </c>
      <c r="Q1728" s="184">
        <v>7.2590000000000003</v>
      </c>
      <c r="R1728" s="184">
        <v>8.5012000000000008</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44413</v>
      </c>
      <c r="E1729" s="184">
        <v>23.9267</v>
      </c>
      <c r="F1729" s="184">
        <v>10.9869</v>
      </c>
      <c r="G1729" s="184">
        <v>9.8218999999999994</v>
      </c>
      <c r="H1729" s="184">
        <v>5.4976000000000003</v>
      </c>
      <c r="I1729" s="184">
        <v>6.4119000000000002</v>
      </c>
      <c r="J1729" s="184">
        <v>6.9896000000000003</v>
      </c>
      <c r="K1729" s="184">
        <v>4.9593999999999996</v>
      </c>
      <c r="L1729" s="184">
        <v>5.4</v>
      </c>
      <c r="M1729" s="184">
        <v>4.1379999999999999</v>
      </c>
      <c r="N1729" s="184">
        <v>4.6936999999999998</v>
      </c>
      <c r="O1729" s="184">
        <v>3.6627000000000001</v>
      </c>
      <c r="P1729" s="184">
        <v>4.8845999999999998</v>
      </c>
      <c r="Q1729" s="184">
        <v>6.4821</v>
      </c>
      <c r="R1729" s="184">
        <v>7.9798999999999998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9.0362944444444402</v>
      </c>
      <c r="G1730" s="186">
        <v>9.6905185185185179</v>
      </c>
      <c r="H1730" s="186">
        <v>7.178887037037037</v>
      </c>
      <c r="I1730" s="186">
        <v>6.3104851851851871</v>
      </c>
      <c r="J1730" s="186">
        <v>5.9600333333333309</v>
      </c>
      <c r="K1730" s="186">
        <v>4.2193296296296294</v>
      </c>
      <c r="L1730" s="186">
        <v>5.4281480769230743</v>
      </c>
      <c r="M1730" s="186">
        <v>4.3925326923076922</v>
      </c>
      <c r="N1730" s="186">
        <v>4.8325000000000014</v>
      </c>
      <c r="O1730" s="186">
        <v>6.4293640000000005</v>
      </c>
      <c r="P1730" s="186">
        <v>6.5653312499999972</v>
      </c>
      <c r="Q1730" s="186">
        <v>7.562387037037035</v>
      </c>
      <c r="R1730" s="186">
        <v>6.6164115384615343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9.7634000000000007</v>
      </c>
      <c r="G1731" s="186">
        <v>9.7778500000000008</v>
      </c>
      <c r="H1731" s="186">
        <v>7.1057500000000005</v>
      </c>
      <c r="I1731" s="186">
        <v>6.2849500000000003</v>
      </c>
      <c r="J1731" s="186">
        <v>7.6067999999999998</v>
      </c>
      <c r="K1731" s="186">
        <v>4.6029999999999998</v>
      </c>
      <c r="L1731" s="186">
        <v>5.3571</v>
      </c>
      <c r="M1731" s="186">
        <v>4.1460499999999998</v>
      </c>
      <c r="N1731" s="186">
        <v>4.69895</v>
      </c>
      <c r="O1731" s="186">
        <v>7.7367500000000007</v>
      </c>
      <c r="P1731" s="186">
        <v>7.1904000000000003</v>
      </c>
      <c r="Q1731" s="186">
        <v>7.6166</v>
      </c>
      <c r="R1731" s="186">
        <v>7.4507499999999993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44413</v>
      </c>
      <c r="E1734" s="184">
        <v>53.598599999999998</v>
      </c>
      <c r="F1734" s="184">
        <v>-0.28320000000000001</v>
      </c>
      <c r="G1734" s="184">
        <v>-0.93340000000000001</v>
      </c>
      <c r="H1734" s="184">
        <v>0.4204</v>
      </c>
      <c r="I1734" s="184">
        <v>0.86029999999999995</v>
      </c>
      <c r="J1734" s="184">
        <v>3.9918</v>
      </c>
      <c r="K1734" s="184">
        <v>20.641500000000001</v>
      </c>
      <c r="L1734" s="184">
        <v>37.259500000000003</v>
      </c>
      <c r="M1734" s="184">
        <v>72.264099999999999</v>
      </c>
      <c r="N1734" s="184">
        <v>101.0149</v>
      </c>
      <c r="O1734" s="184">
        <v>11.4429</v>
      </c>
      <c r="P1734" s="184">
        <v>12.3925</v>
      </c>
      <c r="Q1734" s="184">
        <v>12.464</v>
      </c>
      <c r="R1734" s="184">
        <v>34.878799999999998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44413</v>
      </c>
      <c r="E1735" s="184">
        <v>58.431899999999999</v>
      </c>
      <c r="F1735" s="184">
        <v>-0.28039999999999998</v>
      </c>
      <c r="G1735" s="184">
        <v>-0.92479999999999996</v>
      </c>
      <c r="H1735" s="184">
        <v>0.44090000000000001</v>
      </c>
      <c r="I1735" s="184">
        <v>0.90139999999999998</v>
      </c>
      <c r="J1735" s="184">
        <v>4.0846999999999998</v>
      </c>
      <c r="K1735" s="184">
        <v>20.963000000000001</v>
      </c>
      <c r="L1735" s="184">
        <v>37.930799999999998</v>
      </c>
      <c r="M1735" s="184">
        <v>73.5548</v>
      </c>
      <c r="N1735" s="184">
        <v>103.15089999999999</v>
      </c>
      <c r="O1735" s="184">
        <v>12.7155</v>
      </c>
      <c r="P1735" s="184">
        <v>13.676</v>
      </c>
      <c r="Q1735" s="184">
        <v>18.8184</v>
      </c>
      <c r="R1735" s="184">
        <v>36.389000000000003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44413</v>
      </c>
      <c r="E1736" s="184">
        <v>60.91</v>
      </c>
      <c r="F1736" s="184">
        <v>-0.2293</v>
      </c>
      <c r="G1736" s="184">
        <v>-0.74960000000000004</v>
      </c>
      <c r="H1736" s="184">
        <v>-0.4088</v>
      </c>
      <c r="I1736" s="184">
        <v>0.79430000000000001</v>
      </c>
      <c r="J1736" s="184">
        <v>4.1730999999999998</v>
      </c>
      <c r="K1736" s="184">
        <v>19.291</v>
      </c>
      <c r="L1736" s="184">
        <v>34.133499999999998</v>
      </c>
      <c r="M1736" s="184">
        <v>62.0809</v>
      </c>
      <c r="N1736" s="184">
        <v>87.993799999999993</v>
      </c>
      <c r="O1736" s="184">
        <v>28.481100000000001</v>
      </c>
      <c r="P1736" s="184">
        <v>22.1569</v>
      </c>
      <c r="Q1736" s="184">
        <v>26.494299999999999</v>
      </c>
      <c r="R1736" s="184">
        <v>45.252800000000001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44413</v>
      </c>
      <c r="E1737" s="184">
        <v>55.35</v>
      </c>
      <c r="F1737" s="184">
        <v>-0.23430000000000001</v>
      </c>
      <c r="G1737" s="184">
        <v>-0.75309999999999999</v>
      </c>
      <c r="H1737" s="184">
        <v>-0.4496</v>
      </c>
      <c r="I1737" s="184">
        <v>0.74629999999999996</v>
      </c>
      <c r="J1737" s="184">
        <v>4.0217999999999998</v>
      </c>
      <c r="K1737" s="184">
        <v>18.8278</v>
      </c>
      <c r="L1737" s="184">
        <v>33.116900000000001</v>
      </c>
      <c r="M1737" s="184">
        <v>60.109900000000003</v>
      </c>
      <c r="N1737" s="184">
        <v>84.9315</v>
      </c>
      <c r="O1737" s="184">
        <v>26.623799999999999</v>
      </c>
      <c r="P1737" s="184">
        <v>20.572199999999999</v>
      </c>
      <c r="Q1737" s="184">
        <v>24.929099999999998</v>
      </c>
      <c r="R1737" s="184">
        <v>42.896700000000003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44413</v>
      </c>
      <c r="E1738" s="184">
        <v>25.22</v>
      </c>
      <c r="F1738" s="184">
        <v>-0.27679999999999999</v>
      </c>
      <c r="G1738" s="184">
        <v>-1.3302</v>
      </c>
      <c r="H1738" s="184">
        <v>0.5181</v>
      </c>
      <c r="I1738" s="184">
        <v>0.31819999999999998</v>
      </c>
      <c r="J1738" s="184">
        <v>4</v>
      </c>
      <c r="K1738" s="184">
        <v>21.191700000000001</v>
      </c>
      <c r="L1738" s="184">
        <v>42.970500000000001</v>
      </c>
      <c r="M1738" s="184">
        <v>74.774799999999999</v>
      </c>
      <c r="N1738" s="184">
        <v>106.0458</v>
      </c>
      <c r="O1738" s="184"/>
      <c r="P1738" s="184"/>
      <c r="Q1738" s="184">
        <v>42.15</v>
      </c>
      <c r="R1738" s="184">
        <v>63.948900000000002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44413</v>
      </c>
      <c r="E1739" s="184">
        <v>24.03</v>
      </c>
      <c r="F1739" s="184">
        <v>-0.33179999999999998</v>
      </c>
      <c r="G1739" s="184">
        <v>-1.3547</v>
      </c>
      <c r="H1739" s="184">
        <v>0.45989999999999998</v>
      </c>
      <c r="I1739" s="184">
        <v>0.20849999999999999</v>
      </c>
      <c r="J1739" s="184">
        <v>3.8462000000000001</v>
      </c>
      <c r="K1739" s="184">
        <v>20.693100000000001</v>
      </c>
      <c r="L1739" s="184">
        <v>41.686300000000003</v>
      </c>
      <c r="M1739" s="184">
        <v>72.381600000000006</v>
      </c>
      <c r="N1739" s="184">
        <v>102.4431</v>
      </c>
      <c r="O1739" s="184"/>
      <c r="P1739" s="184"/>
      <c r="Q1739" s="184">
        <v>39.561500000000002</v>
      </c>
      <c r="R1739" s="184">
        <v>60.899299999999997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44413</v>
      </c>
      <c r="E1740" s="184">
        <v>21.31</v>
      </c>
      <c r="F1740" s="184">
        <v>-0.56000000000000005</v>
      </c>
      <c r="G1740" s="184">
        <v>-1.7971999999999999</v>
      </c>
      <c r="H1740" s="184">
        <v>0.14099999999999999</v>
      </c>
      <c r="I1740" s="184">
        <v>1.4278999999999999</v>
      </c>
      <c r="J1740" s="184">
        <v>6.7100999999999997</v>
      </c>
      <c r="K1740" s="184">
        <v>22.541699999999999</v>
      </c>
      <c r="L1740" s="184">
        <v>44.572600000000001</v>
      </c>
      <c r="M1740" s="184">
        <v>76.993399999999994</v>
      </c>
      <c r="N1740" s="184">
        <v>101.0377</v>
      </c>
      <c r="O1740" s="184"/>
      <c r="P1740" s="184"/>
      <c r="Q1740" s="184">
        <v>35.819899999999997</v>
      </c>
      <c r="R1740" s="184">
        <v>56.052700000000002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44413</v>
      </c>
      <c r="E1741" s="184">
        <v>20.41</v>
      </c>
      <c r="F1741" s="184">
        <v>-0.58450000000000002</v>
      </c>
      <c r="G1741" s="184">
        <v>-1.7806</v>
      </c>
      <c r="H1741" s="184">
        <v>9.8100000000000007E-2</v>
      </c>
      <c r="I1741" s="184">
        <v>1.3406</v>
      </c>
      <c r="J1741" s="184">
        <v>6.524</v>
      </c>
      <c r="K1741" s="184">
        <v>21.996400000000001</v>
      </c>
      <c r="L1741" s="184">
        <v>43.328699999999998</v>
      </c>
      <c r="M1741" s="184">
        <v>74.743200000000002</v>
      </c>
      <c r="N1741" s="184">
        <v>97.579899999999995</v>
      </c>
      <c r="O1741" s="184"/>
      <c r="P1741" s="184"/>
      <c r="Q1741" s="184">
        <v>33.468899999999998</v>
      </c>
      <c r="R1741" s="184">
        <v>53.429200000000002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44413</v>
      </c>
      <c r="E1742" s="184">
        <v>108.827</v>
      </c>
      <c r="F1742" s="184">
        <v>-0.54830000000000001</v>
      </c>
      <c r="G1742" s="184">
        <v>-0.7026</v>
      </c>
      <c r="H1742" s="184">
        <v>-0.36070000000000002</v>
      </c>
      <c r="I1742" s="184">
        <v>2.1082999999999998</v>
      </c>
      <c r="J1742" s="184">
        <v>6.7381000000000002</v>
      </c>
      <c r="K1742" s="184">
        <v>22.734000000000002</v>
      </c>
      <c r="L1742" s="184">
        <v>39.589799999999997</v>
      </c>
      <c r="M1742" s="184">
        <v>66.997100000000003</v>
      </c>
      <c r="N1742" s="184">
        <v>95.573700000000002</v>
      </c>
      <c r="O1742" s="184">
        <v>21.057700000000001</v>
      </c>
      <c r="P1742" s="184">
        <v>16.586300000000001</v>
      </c>
      <c r="Q1742" s="184">
        <v>23.6569</v>
      </c>
      <c r="R1742" s="184">
        <v>47.585299999999997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44413</v>
      </c>
      <c r="E1743" s="184">
        <v>102.572</v>
      </c>
      <c r="F1743" s="184">
        <v>-0.55069999999999997</v>
      </c>
      <c r="G1743" s="184">
        <v>-0.70860000000000001</v>
      </c>
      <c r="H1743" s="184">
        <v>-0.37590000000000001</v>
      </c>
      <c r="I1743" s="184">
        <v>2.0749</v>
      </c>
      <c r="J1743" s="184">
        <v>6.6624999999999996</v>
      </c>
      <c r="K1743" s="184">
        <v>22.4682</v>
      </c>
      <c r="L1743" s="184">
        <v>38.978900000000003</v>
      </c>
      <c r="M1743" s="184">
        <v>65.885499999999993</v>
      </c>
      <c r="N1743" s="184">
        <v>93.853899999999996</v>
      </c>
      <c r="O1743" s="184">
        <v>20.041</v>
      </c>
      <c r="P1743" s="184">
        <v>15.7818</v>
      </c>
      <c r="Q1743" s="184">
        <v>17.8782</v>
      </c>
      <c r="R1743" s="184">
        <v>46.285699999999999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44413</v>
      </c>
      <c r="E1744" s="184">
        <v>22.986999999999998</v>
      </c>
      <c r="F1744" s="184">
        <v>-0.2949</v>
      </c>
      <c r="G1744" s="184">
        <v>-1.1013999999999999</v>
      </c>
      <c r="H1744" s="184">
        <v>0.1394</v>
      </c>
      <c r="I1744" s="184">
        <v>1.0106999999999999</v>
      </c>
      <c r="J1744" s="184">
        <v>3.9100999999999999</v>
      </c>
      <c r="K1744" s="184">
        <v>20.8888</v>
      </c>
      <c r="L1744" s="184">
        <v>36.770400000000002</v>
      </c>
      <c r="M1744" s="184">
        <v>74.726399999999998</v>
      </c>
      <c r="N1744" s="184">
        <v>98.815100000000001</v>
      </c>
      <c r="O1744" s="184"/>
      <c r="P1744" s="184"/>
      <c r="Q1744" s="184">
        <v>39.633699999999997</v>
      </c>
      <c r="R1744" s="184">
        <v>52.691699999999997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44413</v>
      </c>
      <c r="E1745" s="184">
        <v>22.114999999999998</v>
      </c>
      <c r="F1745" s="184">
        <v>-0.29759999999999998</v>
      </c>
      <c r="G1745" s="184">
        <v>-1.1133999999999999</v>
      </c>
      <c r="H1745" s="184">
        <v>0.1132</v>
      </c>
      <c r="I1745" s="184">
        <v>0.94950000000000001</v>
      </c>
      <c r="J1745" s="184">
        <v>3.7677999999999998</v>
      </c>
      <c r="K1745" s="184">
        <v>20.3996</v>
      </c>
      <c r="L1745" s="184">
        <v>35.683199999999999</v>
      </c>
      <c r="M1745" s="184">
        <v>72.665499999999994</v>
      </c>
      <c r="N1745" s="184">
        <v>95.690600000000003</v>
      </c>
      <c r="O1745" s="184"/>
      <c r="P1745" s="184"/>
      <c r="Q1745" s="184">
        <v>37.484400000000001</v>
      </c>
      <c r="R1745" s="184">
        <v>50.305900000000001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44413</v>
      </c>
      <c r="E1746" s="184">
        <v>83.786500000000004</v>
      </c>
      <c r="F1746" s="184">
        <v>-0.25829999999999997</v>
      </c>
      <c r="G1746" s="184">
        <v>-0.91649999999999998</v>
      </c>
      <c r="H1746" s="184">
        <v>0.3291</v>
      </c>
      <c r="I1746" s="184">
        <v>1.3525</v>
      </c>
      <c r="J1746" s="184">
        <v>5.2546999999999997</v>
      </c>
      <c r="K1746" s="184">
        <v>20.630199999999999</v>
      </c>
      <c r="L1746" s="184">
        <v>31.513999999999999</v>
      </c>
      <c r="M1746" s="184">
        <v>69.546899999999994</v>
      </c>
      <c r="N1746" s="184">
        <v>98.056700000000006</v>
      </c>
      <c r="O1746" s="184">
        <v>13.085000000000001</v>
      </c>
      <c r="P1746" s="184">
        <v>12.8873</v>
      </c>
      <c r="Q1746" s="184">
        <v>14.628399999999999</v>
      </c>
      <c r="R1746" s="184">
        <v>34.166899999999998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44413</v>
      </c>
      <c r="E1747" s="184">
        <v>91.737300000000005</v>
      </c>
      <c r="F1747" s="184">
        <v>-0.25609999999999999</v>
      </c>
      <c r="G1747" s="184">
        <v>-0.90969999999999995</v>
      </c>
      <c r="H1747" s="184">
        <v>0.34460000000000002</v>
      </c>
      <c r="I1747" s="184">
        <v>1.3842000000000001</v>
      </c>
      <c r="J1747" s="184">
        <v>5.3296000000000001</v>
      </c>
      <c r="K1747" s="184">
        <v>20.8856</v>
      </c>
      <c r="L1747" s="184">
        <v>32.062399999999997</v>
      </c>
      <c r="M1747" s="184">
        <v>70.605199999999996</v>
      </c>
      <c r="N1747" s="184">
        <v>99.713700000000003</v>
      </c>
      <c r="O1747" s="184">
        <v>14.1553</v>
      </c>
      <c r="P1747" s="184">
        <v>14.097799999999999</v>
      </c>
      <c r="Q1747" s="184">
        <v>21.4955</v>
      </c>
      <c r="R1747" s="184">
        <v>35.3292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44413</v>
      </c>
      <c r="E1748" s="184">
        <v>77.081000000000003</v>
      </c>
      <c r="F1748" s="184">
        <v>-0.59960000000000002</v>
      </c>
      <c r="G1748" s="184">
        <v>-1.1375999999999999</v>
      </c>
      <c r="H1748" s="184">
        <v>-6.2199999999999998E-2</v>
      </c>
      <c r="I1748" s="184">
        <v>0.91120000000000001</v>
      </c>
      <c r="J1748" s="184">
        <v>5.0335999999999999</v>
      </c>
      <c r="K1748" s="184">
        <v>25.151800000000001</v>
      </c>
      <c r="L1748" s="184">
        <v>40.382100000000001</v>
      </c>
      <c r="M1748" s="184">
        <v>84.904200000000003</v>
      </c>
      <c r="N1748" s="184">
        <v>105.63160000000001</v>
      </c>
      <c r="O1748" s="184">
        <v>17.235600000000002</v>
      </c>
      <c r="P1748" s="184">
        <v>20.413799999999998</v>
      </c>
      <c r="Q1748" s="184">
        <v>20.146699999999999</v>
      </c>
      <c r="R1748" s="184">
        <v>39.163899999999998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44413</v>
      </c>
      <c r="E1749" s="184">
        <v>70.338999999999999</v>
      </c>
      <c r="F1749" s="184">
        <v>-0.60199999999999998</v>
      </c>
      <c r="G1749" s="184">
        <v>-1.1454</v>
      </c>
      <c r="H1749" s="184">
        <v>-8.2400000000000001E-2</v>
      </c>
      <c r="I1749" s="184">
        <v>0.87190000000000001</v>
      </c>
      <c r="J1749" s="184">
        <v>4.9428999999999998</v>
      </c>
      <c r="K1749" s="184">
        <v>24.8385</v>
      </c>
      <c r="L1749" s="184">
        <v>39.722299999999997</v>
      </c>
      <c r="M1749" s="184">
        <v>83.576099999999997</v>
      </c>
      <c r="N1749" s="184">
        <v>103.6568</v>
      </c>
      <c r="O1749" s="184">
        <v>15.946300000000001</v>
      </c>
      <c r="P1749" s="184">
        <v>19.010100000000001</v>
      </c>
      <c r="Q1749" s="184">
        <v>15.736499999999999</v>
      </c>
      <c r="R1749" s="184">
        <v>37.784700000000001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44413</v>
      </c>
      <c r="E1750" s="184">
        <v>81.140299999999996</v>
      </c>
      <c r="F1750" s="184">
        <v>-0.15329999999999999</v>
      </c>
      <c r="G1750" s="184">
        <v>-1.6960999999999999</v>
      </c>
      <c r="H1750" s="184">
        <v>-0.83160000000000001</v>
      </c>
      <c r="I1750" s="184">
        <v>2.8199999999999999E-2</v>
      </c>
      <c r="J1750" s="184">
        <v>3.9135</v>
      </c>
      <c r="K1750" s="184">
        <v>23.207000000000001</v>
      </c>
      <c r="L1750" s="184">
        <v>36.560499999999998</v>
      </c>
      <c r="M1750" s="184">
        <v>67.678899999999999</v>
      </c>
      <c r="N1750" s="184">
        <v>94.416499999999999</v>
      </c>
      <c r="O1750" s="184">
        <v>14.0959</v>
      </c>
      <c r="P1750" s="184">
        <v>12.690200000000001</v>
      </c>
      <c r="Q1750" s="184">
        <v>13.773300000000001</v>
      </c>
      <c r="R1750" s="184">
        <v>39.697499999999998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44413</v>
      </c>
      <c r="E1751" s="184">
        <v>87.827500000000001</v>
      </c>
      <c r="F1751" s="184">
        <v>-0.14940000000000001</v>
      </c>
      <c r="G1751" s="184">
        <v>-1.6847000000000001</v>
      </c>
      <c r="H1751" s="184">
        <v>-0.80459999999999998</v>
      </c>
      <c r="I1751" s="184">
        <v>8.2500000000000004E-2</v>
      </c>
      <c r="J1751" s="184">
        <v>4.0396999999999998</v>
      </c>
      <c r="K1751" s="184">
        <v>23.650700000000001</v>
      </c>
      <c r="L1751" s="184">
        <v>37.531700000000001</v>
      </c>
      <c r="M1751" s="184">
        <v>69.4756</v>
      </c>
      <c r="N1751" s="184">
        <v>97.203000000000003</v>
      </c>
      <c r="O1751" s="184">
        <v>15.5246</v>
      </c>
      <c r="P1751" s="184">
        <v>13.870799999999999</v>
      </c>
      <c r="Q1751" s="184">
        <v>18.315200000000001</v>
      </c>
      <c r="R1751" s="184">
        <v>41.683100000000003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44413</v>
      </c>
      <c r="E1752" s="184">
        <v>47.42</v>
      </c>
      <c r="F1752" s="184">
        <v>-0.7742</v>
      </c>
      <c r="G1752" s="184">
        <v>-2.0653000000000001</v>
      </c>
      <c r="H1752" s="184">
        <v>-1.0641</v>
      </c>
      <c r="I1752" s="184">
        <v>0.21129999999999999</v>
      </c>
      <c r="J1752" s="184">
        <v>6.0138999999999996</v>
      </c>
      <c r="K1752" s="184">
        <v>26.184100000000001</v>
      </c>
      <c r="L1752" s="184">
        <v>37.0916</v>
      </c>
      <c r="M1752" s="184">
        <v>79.417299999999997</v>
      </c>
      <c r="N1752" s="184">
        <v>107.4366</v>
      </c>
      <c r="O1752" s="184">
        <v>22.331399999999999</v>
      </c>
      <c r="P1752" s="184">
        <v>16.816400000000002</v>
      </c>
      <c r="Q1752" s="184">
        <v>11.931800000000001</v>
      </c>
      <c r="R1752" s="184">
        <v>43.051499999999997</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44413</v>
      </c>
      <c r="E1753" s="184">
        <v>50.8</v>
      </c>
      <c r="F1753" s="184">
        <v>-0.78129999999999999</v>
      </c>
      <c r="G1753" s="184">
        <v>-2.0628000000000002</v>
      </c>
      <c r="H1753" s="184">
        <v>-1.0518000000000001</v>
      </c>
      <c r="I1753" s="184">
        <v>0.25659999999999999</v>
      </c>
      <c r="J1753" s="184">
        <v>6.1429</v>
      </c>
      <c r="K1753" s="184">
        <v>26.651700000000002</v>
      </c>
      <c r="L1753" s="184">
        <v>38.043500000000002</v>
      </c>
      <c r="M1753" s="184">
        <v>81.363799999999998</v>
      </c>
      <c r="N1753" s="184">
        <v>110.52630000000001</v>
      </c>
      <c r="O1753" s="184">
        <v>23.9178</v>
      </c>
      <c r="P1753" s="184">
        <v>17.973500000000001</v>
      </c>
      <c r="Q1753" s="184">
        <v>17.953199999999999</v>
      </c>
      <c r="R1753" s="184">
        <v>45.141599999999997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44413</v>
      </c>
      <c r="E1754" s="184">
        <v>15.31</v>
      </c>
      <c r="F1754" s="184">
        <v>-0.2606</v>
      </c>
      <c r="G1754" s="184">
        <v>-0.64890000000000003</v>
      </c>
      <c r="H1754" s="184">
        <v>0.85640000000000005</v>
      </c>
      <c r="I1754" s="184">
        <v>1.3907</v>
      </c>
      <c r="J1754" s="184">
        <v>3.4459</v>
      </c>
      <c r="K1754" s="184">
        <v>16.249099999999999</v>
      </c>
      <c r="L1754" s="184">
        <v>33.4786</v>
      </c>
      <c r="M1754" s="184">
        <v>66.594099999999997</v>
      </c>
      <c r="N1754" s="184">
        <v>86.935299999999998</v>
      </c>
      <c r="O1754" s="184">
        <v>13.500299999999999</v>
      </c>
      <c r="P1754" s="184"/>
      <c r="Q1754" s="184">
        <v>10.8744</v>
      </c>
      <c r="R1754" s="184">
        <v>36.416499999999999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44413</v>
      </c>
      <c r="E1755" s="184">
        <v>16.440000000000001</v>
      </c>
      <c r="F1755" s="184">
        <v>-0.2427</v>
      </c>
      <c r="G1755" s="184">
        <v>-0.66469999999999996</v>
      </c>
      <c r="H1755" s="184">
        <v>0.8589</v>
      </c>
      <c r="I1755" s="184">
        <v>1.4189000000000001</v>
      </c>
      <c r="J1755" s="184">
        <v>3.5264000000000002</v>
      </c>
      <c r="K1755" s="184">
        <v>16.513100000000001</v>
      </c>
      <c r="L1755" s="184">
        <v>34.0946</v>
      </c>
      <c r="M1755" s="184">
        <v>67.755099999999999</v>
      </c>
      <c r="N1755" s="184">
        <v>88.748599999999996</v>
      </c>
      <c r="O1755" s="184">
        <v>15.025399999999999</v>
      </c>
      <c r="P1755" s="184"/>
      <c r="Q1755" s="184">
        <v>12.804600000000001</v>
      </c>
      <c r="R1755" s="184">
        <v>37.800899999999999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44413</v>
      </c>
      <c r="E1756" s="184">
        <v>22.66</v>
      </c>
      <c r="F1756" s="184">
        <v>-0.22020000000000001</v>
      </c>
      <c r="G1756" s="184">
        <v>-0.70109999999999995</v>
      </c>
      <c r="H1756" s="184">
        <v>0.62170000000000003</v>
      </c>
      <c r="I1756" s="184">
        <v>2.5804</v>
      </c>
      <c r="J1756" s="184">
        <v>7.9561999999999999</v>
      </c>
      <c r="K1756" s="184">
        <v>29.264099999999999</v>
      </c>
      <c r="L1756" s="184">
        <v>40.832799999999999</v>
      </c>
      <c r="M1756" s="184">
        <v>76.893100000000004</v>
      </c>
      <c r="N1756" s="184">
        <v>105.62609999999999</v>
      </c>
      <c r="O1756" s="184"/>
      <c r="P1756" s="184"/>
      <c r="Q1756" s="184">
        <v>76.219099999999997</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44413</v>
      </c>
      <c r="E1757" s="184">
        <v>22.04</v>
      </c>
      <c r="F1757" s="184">
        <v>-0.2263</v>
      </c>
      <c r="G1757" s="184">
        <v>-0.72070000000000001</v>
      </c>
      <c r="H1757" s="184">
        <v>0.59330000000000005</v>
      </c>
      <c r="I1757" s="184">
        <v>2.5116000000000001</v>
      </c>
      <c r="J1757" s="184">
        <v>7.8277999999999999</v>
      </c>
      <c r="K1757" s="184">
        <v>28.6632</v>
      </c>
      <c r="L1757" s="184">
        <v>39.493699999999997</v>
      </c>
      <c r="M1757" s="184">
        <v>74.367099999999994</v>
      </c>
      <c r="N1757" s="184">
        <v>101.83150000000001</v>
      </c>
      <c r="O1757" s="184"/>
      <c r="P1757" s="184"/>
      <c r="Q1757" s="184">
        <v>72.865499999999997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44413</v>
      </c>
      <c r="E1758" s="184">
        <v>20.87</v>
      </c>
      <c r="F1758" s="184">
        <v>-0.47689999999999999</v>
      </c>
      <c r="G1758" s="184">
        <v>-1.7882</v>
      </c>
      <c r="H1758" s="184">
        <v>-1.3239000000000001</v>
      </c>
      <c r="I1758" s="184">
        <v>-0.6663</v>
      </c>
      <c r="J1758" s="184">
        <v>4.4545000000000003</v>
      </c>
      <c r="K1758" s="184">
        <v>27.4893</v>
      </c>
      <c r="L1758" s="184">
        <v>37.122199999999999</v>
      </c>
      <c r="M1758" s="184">
        <v>81.163200000000003</v>
      </c>
      <c r="N1758" s="184">
        <v>97.259</v>
      </c>
      <c r="O1758" s="184"/>
      <c r="P1758" s="184"/>
      <c r="Q1758" s="184">
        <v>30.458100000000002</v>
      </c>
      <c r="R1758" s="184">
        <v>48.764600000000002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44413</v>
      </c>
      <c r="E1759" s="184">
        <v>19.95</v>
      </c>
      <c r="F1759" s="184">
        <v>-0.49880000000000002</v>
      </c>
      <c r="G1759" s="184">
        <v>-1.8209</v>
      </c>
      <c r="H1759" s="184">
        <v>-1.3352999999999999</v>
      </c>
      <c r="I1759" s="184">
        <v>-0.74629999999999996</v>
      </c>
      <c r="J1759" s="184">
        <v>4.3410000000000002</v>
      </c>
      <c r="K1759" s="184">
        <v>26.9892</v>
      </c>
      <c r="L1759" s="184">
        <v>36.084600000000002</v>
      </c>
      <c r="M1759" s="184">
        <v>78.9238</v>
      </c>
      <c r="N1759" s="184">
        <v>94.066100000000006</v>
      </c>
      <c r="O1759" s="184"/>
      <c r="P1759" s="184"/>
      <c r="Q1759" s="184">
        <v>28.349799999999998</v>
      </c>
      <c r="R1759" s="184">
        <v>46.387300000000003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44413</v>
      </c>
      <c r="E1760" s="184">
        <v>16.005500000000001</v>
      </c>
      <c r="F1760" s="184">
        <v>-1.3436999999999999</v>
      </c>
      <c r="G1760" s="184">
        <v>-2.9782000000000002</v>
      </c>
      <c r="H1760" s="184">
        <v>-2.9499</v>
      </c>
      <c r="I1760" s="184">
        <v>-2.5059999999999998</v>
      </c>
      <c r="J1760" s="184">
        <v>9.4000000000000004E-3</v>
      </c>
      <c r="K1760" s="184">
        <v>18.2195</v>
      </c>
      <c r="L1760" s="184">
        <v>28.339700000000001</v>
      </c>
      <c r="M1760" s="184">
        <v>66.2667</v>
      </c>
      <c r="N1760" s="184">
        <v>84.482299999999995</v>
      </c>
      <c r="O1760" s="184"/>
      <c r="P1760" s="184"/>
      <c r="Q1760" s="184">
        <v>37.835599999999999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44413</v>
      </c>
      <c r="E1761" s="184">
        <v>15.4954</v>
      </c>
      <c r="F1761" s="184">
        <v>-1.3496999999999999</v>
      </c>
      <c r="G1761" s="184">
        <v>-2.9961000000000002</v>
      </c>
      <c r="H1761" s="184">
        <v>-2.9918999999999998</v>
      </c>
      <c r="I1761" s="184">
        <v>-2.5893999999999999</v>
      </c>
      <c r="J1761" s="184">
        <v>-0.1804</v>
      </c>
      <c r="K1761" s="184">
        <v>17.552399999999999</v>
      </c>
      <c r="L1761" s="184">
        <v>26.927199999999999</v>
      </c>
      <c r="M1761" s="184">
        <v>63.558799999999998</v>
      </c>
      <c r="N1761" s="184">
        <v>80.4666</v>
      </c>
      <c r="O1761" s="184"/>
      <c r="P1761" s="184"/>
      <c r="Q1761" s="184">
        <v>34.8232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44413</v>
      </c>
      <c r="E1762" s="184">
        <v>150.54</v>
      </c>
      <c r="F1762" s="184">
        <v>-0.22070000000000001</v>
      </c>
      <c r="G1762" s="184">
        <v>-0.30130000000000001</v>
      </c>
      <c r="H1762" s="184">
        <v>1.2803</v>
      </c>
      <c r="I1762" s="184">
        <v>2.3733</v>
      </c>
      <c r="J1762" s="184">
        <v>5.2027999999999999</v>
      </c>
      <c r="K1762" s="184">
        <v>20.878799999999998</v>
      </c>
      <c r="L1762" s="184">
        <v>39.191699999999997</v>
      </c>
      <c r="M1762" s="184">
        <v>81.325400000000002</v>
      </c>
      <c r="N1762" s="184">
        <v>115.22320000000001</v>
      </c>
      <c r="O1762" s="184">
        <v>25.791599999999999</v>
      </c>
      <c r="P1762" s="184">
        <v>19.7895</v>
      </c>
      <c r="Q1762" s="184">
        <v>17.914999999999999</v>
      </c>
      <c r="R1762" s="184">
        <v>54.952500000000001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44413</v>
      </c>
      <c r="E1763" s="184">
        <v>168.00200000000001</v>
      </c>
      <c r="F1763" s="184">
        <v>-0.21679999999999999</v>
      </c>
      <c r="G1763" s="184">
        <v>-0.28960000000000002</v>
      </c>
      <c r="H1763" s="184">
        <v>1.3086</v>
      </c>
      <c r="I1763" s="184">
        <v>2.4308999999999998</v>
      </c>
      <c r="J1763" s="184">
        <v>5.3343999999999996</v>
      </c>
      <c r="K1763" s="184">
        <v>21.326499999999999</v>
      </c>
      <c r="L1763" s="184">
        <v>40.209600000000002</v>
      </c>
      <c r="M1763" s="184">
        <v>83.328199999999995</v>
      </c>
      <c r="N1763" s="184">
        <v>118.4028</v>
      </c>
      <c r="O1763" s="184">
        <v>27.531500000000001</v>
      </c>
      <c r="P1763" s="184">
        <v>21.487100000000002</v>
      </c>
      <c r="Q1763" s="184">
        <v>21.988199999999999</v>
      </c>
      <c r="R1763" s="184">
        <v>57.172499999999999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44413</v>
      </c>
      <c r="E1764" s="184">
        <v>43.048999999999999</v>
      </c>
      <c r="F1764" s="184">
        <v>-9.7500000000000003E-2</v>
      </c>
      <c r="G1764" s="184">
        <v>-0.95250000000000001</v>
      </c>
      <c r="H1764" s="184">
        <v>0.66169999999999995</v>
      </c>
      <c r="I1764" s="184">
        <v>2.5611000000000002</v>
      </c>
      <c r="J1764" s="184">
        <v>5.6676000000000002</v>
      </c>
      <c r="K1764" s="184">
        <v>22.573399999999999</v>
      </c>
      <c r="L1764" s="184">
        <v>45.391599999999997</v>
      </c>
      <c r="M1764" s="184">
        <v>80.931399999999996</v>
      </c>
      <c r="N1764" s="184">
        <v>107.7855</v>
      </c>
      <c r="O1764" s="184">
        <v>15.846500000000001</v>
      </c>
      <c r="P1764" s="184">
        <v>19.6355</v>
      </c>
      <c r="Q1764" s="184">
        <v>22.3443</v>
      </c>
      <c r="R1764" s="184">
        <v>40.0304</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44413</v>
      </c>
      <c r="E1765" s="184">
        <v>40.371000000000002</v>
      </c>
      <c r="F1765" s="184">
        <v>-9.9000000000000005E-2</v>
      </c>
      <c r="G1765" s="184">
        <v>-0.9617</v>
      </c>
      <c r="H1765" s="184">
        <v>0.64319999999999999</v>
      </c>
      <c r="I1765" s="184">
        <v>2.5217000000000001</v>
      </c>
      <c r="J1765" s="184">
        <v>5.5727000000000002</v>
      </c>
      <c r="K1765" s="184">
        <v>22.251200000000001</v>
      </c>
      <c r="L1765" s="184">
        <v>44.6419</v>
      </c>
      <c r="M1765" s="184">
        <v>79.522400000000005</v>
      </c>
      <c r="N1765" s="184">
        <v>105.59690000000001</v>
      </c>
      <c r="O1765" s="184">
        <v>14.575100000000001</v>
      </c>
      <c r="P1765" s="184">
        <v>18.459399999999999</v>
      </c>
      <c r="Q1765" s="184">
        <v>21.263500000000001</v>
      </c>
      <c r="R1765" s="184">
        <v>38.497500000000002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44413</v>
      </c>
      <c r="E1766" s="184">
        <v>77.200699999999998</v>
      </c>
      <c r="F1766" s="184">
        <v>-2.3599999999999999E-2</v>
      </c>
      <c r="G1766" s="184">
        <v>-0.78380000000000005</v>
      </c>
      <c r="H1766" s="184">
        <v>0.22409999999999999</v>
      </c>
      <c r="I1766" s="184">
        <v>1.2369000000000001</v>
      </c>
      <c r="J1766" s="184">
        <v>4.5099</v>
      </c>
      <c r="K1766" s="184">
        <v>21.864699999999999</v>
      </c>
      <c r="L1766" s="184">
        <v>43.389600000000002</v>
      </c>
      <c r="M1766" s="184">
        <v>83.502700000000004</v>
      </c>
      <c r="N1766" s="184">
        <v>107.004</v>
      </c>
      <c r="O1766" s="184">
        <v>21.599699999999999</v>
      </c>
      <c r="P1766" s="184">
        <v>22.2681</v>
      </c>
      <c r="Q1766" s="184">
        <v>20.638100000000001</v>
      </c>
      <c r="R1766" s="184">
        <v>48.919600000000003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44413</v>
      </c>
      <c r="E1767" s="184">
        <v>83.688800000000001</v>
      </c>
      <c r="F1767" s="184">
        <v>-2.1100000000000001E-2</v>
      </c>
      <c r="G1767" s="184">
        <v>-0.77680000000000005</v>
      </c>
      <c r="H1767" s="184">
        <v>0.2404</v>
      </c>
      <c r="I1767" s="184">
        <v>1.2685999999999999</v>
      </c>
      <c r="J1767" s="184">
        <v>4.5831999999999997</v>
      </c>
      <c r="K1767" s="184">
        <v>22.1233</v>
      </c>
      <c r="L1767" s="184">
        <v>44.007199999999997</v>
      </c>
      <c r="M1767" s="184">
        <v>84.693299999999994</v>
      </c>
      <c r="N1767" s="184">
        <v>108.77630000000001</v>
      </c>
      <c r="O1767" s="184">
        <v>22.717199999999998</v>
      </c>
      <c r="P1767" s="184">
        <v>23.535299999999999</v>
      </c>
      <c r="Q1767" s="184">
        <v>26.630199999999999</v>
      </c>
      <c r="R1767" s="184">
        <v>50.1935</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44413</v>
      </c>
      <c r="E1768" s="184">
        <v>21.9</v>
      </c>
      <c r="F1768" s="184">
        <v>0.183</v>
      </c>
      <c r="G1768" s="184">
        <v>-0.2732</v>
      </c>
      <c r="H1768" s="184">
        <v>0.73599999999999999</v>
      </c>
      <c r="I1768" s="184">
        <v>1.1547000000000001</v>
      </c>
      <c r="J1768" s="184">
        <v>5.3898000000000001</v>
      </c>
      <c r="K1768" s="184">
        <v>22.346399999999999</v>
      </c>
      <c r="L1768" s="184">
        <v>37.562800000000003</v>
      </c>
      <c r="M1768" s="184">
        <v>75.7624</v>
      </c>
      <c r="N1768" s="184">
        <v>96.765500000000003</v>
      </c>
      <c r="O1768" s="184"/>
      <c r="P1768" s="184"/>
      <c r="Q1768" s="184">
        <v>42.058999999999997</v>
      </c>
      <c r="R1768" s="184">
        <v>53.695399999999999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44413</v>
      </c>
      <c r="E1769" s="184">
        <v>21.06</v>
      </c>
      <c r="F1769" s="184">
        <v>0.1903</v>
      </c>
      <c r="G1769" s="184">
        <v>-0.2369</v>
      </c>
      <c r="H1769" s="184">
        <v>0.76559999999999995</v>
      </c>
      <c r="I1769" s="184">
        <v>1.1042000000000001</v>
      </c>
      <c r="J1769" s="184">
        <v>5.3</v>
      </c>
      <c r="K1769" s="184">
        <v>21.875</v>
      </c>
      <c r="L1769" s="184">
        <v>36.399000000000001</v>
      </c>
      <c r="M1769" s="184">
        <v>73.619100000000003</v>
      </c>
      <c r="N1769" s="184">
        <v>93.388400000000004</v>
      </c>
      <c r="O1769" s="184"/>
      <c r="P1769" s="184"/>
      <c r="Q1769" s="184">
        <v>39.592399999999998</v>
      </c>
      <c r="R1769" s="184">
        <v>50.967399999999998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44413</v>
      </c>
      <c r="E1770" s="184">
        <v>142.19931884317401</v>
      </c>
      <c r="F1770" s="184">
        <v>-0.9093</v>
      </c>
      <c r="G1770" s="184">
        <v>-2.0356999999999998</v>
      </c>
      <c r="H1770" s="184">
        <v>-5.33E-2</v>
      </c>
      <c r="I1770" s="184">
        <v>2.1943000000000001</v>
      </c>
      <c r="J1770" s="184">
        <v>5.2356999999999996</v>
      </c>
      <c r="K1770" s="184">
        <v>28.622199999999999</v>
      </c>
      <c r="L1770" s="184">
        <v>69.781099999999995</v>
      </c>
      <c r="M1770" s="184">
        <v>104.15560000000001</v>
      </c>
      <c r="N1770" s="184">
        <v>140.37180000000001</v>
      </c>
      <c r="O1770" s="184">
        <v>34.8874</v>
      </c>
      <c r="P1770" s="184">
        <v>21.962900000000001</v>
      </c>
      <c r="Q1770" s="184">
        <v>11.2889</v>
      </c>
      <c r="R1770" s="184">
        <v>81.336799999999997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44413</v>
      </c>
      <c r="E1771" s="184">
        <v>130.95920000000001</v>
      </c>
      <c r="F1771" s="184">
        <v>-0.90449999999999997</v>
      </c>
      <c r="G1771" s="184">
        <v>-2.0219999999999998</v>
      </c>
      <c r="H1771" s="184">
        <v>-1.9800000000000002E-2</v>
      </c>
      <c r="I1771" s="184">
        <v>2.2641</v>
      </c>
      <c r="J1771" s="184">
        <v>5.4127999999999998</v>
      </c>
      <c r="K1771" s="184">
        <v>29.274000000000001</v>
      </c>
      <c r="L1771" s="184">
        <v>71.528899999999993</v>
      </c>
      <c r="M1771" s="184">
        <v>107.0194</v>
      </c>
      <c r="N1771" s="184">
        <v>144.09549999999999</v>
      </c>
      <c r="O1771" s="184">
        <v>35.900100000000002</v>
      </c>
      <c r="P1771" s="184">
        <v>22.5898</v>
      </c>
      <c r="Q1771" s="184">
        <v>16.973800000000001</v>
      </c>
      <c r="R1771" s="184">
        <v>82.996600000000001</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44413</v>
      </c>
      <c r="E1772" s="184">
        <v>104.998</v>
      </c>
      <c r="F1772" s="184">
        <v>-0.43609999999999999</v>
      </c>
      <c r="G1772" s="184">
        <v>-1.0402</v>
      </c>
      <c r="H1772" s="184">
        <v>0.1027</v>
      </c>
      <c r="I1772" s="184">
        <v>0.81120000000000003</v>
      </c>
      <c r="J1772" s="184">
        <v>2.4579</v>
      </c>
      <c r="K1772" s="184">
        <v>14.056699999999999</v>
      </c>
      <c r="L1772" s="184">
        <v>27.092700000000001</v>
      </c>
      <c r="M1772" s="184">
        <v>60.637799999999999</v>
      </c>
      <c r="N1772" s="184">
        <v>84.186000000000007</v>
      </c>
      <c r="O1772" s="184">
        <v>21.978400000000001</v>
      </c>
      <c r="P1772" s="184">
        <v>23.5396</v>
      </c>
      <c r="Q1772" s="184">
        <v>27.758099999999999</v>
      </c>
      <c r="R1772" s="184">
        <v>43.9985</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44413</v>
      </c>
      <c r="E1773" s="184">
        <v>95.384299999999996</v>
      </c>
      <c r="F1773" s="184">
        <v>-0.43869999999999998</v>
      </c>
      <c r="G1773" s="184">
        <v>-1.0483</v>
      </c>
      <c r="H1773" s="184">
        <v>8.2299999999999998E-2</v>
      </c>
      <c r="I1773" s="184">
        <v>0.76800000000000002</v>
      </c>
      <c r="J1773" s="184">
        <v>2.3609</v>
      </c>
      <c r="K1773" s="184">
        <v>13.733599999999999</v>
      </c>
      <c r="L1773" s="184">
        <v>26.395800000000001</v>
      </c>
      <c r="M1773" s="184">
        <v>59.338999999999999</v>
      </c>
      <c r="N1773" s="184">
        <v>82.265500000000003</v>
      </c>
      <c r="O1773" s="184">
        <v>20.5549</v>
      </c>
      <c r="P1773" s="184">
        <v>22.136500000000002</v>
      </c>
      <c r="Q1773" s="184">
        <v>20.843599999999999</v>
      </c>
      <c r="R1773" s="184">
        <v>42.338500000000003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44413</v>
      </c>
      <c r="E1774" s="184">
        <v>137.0001</v>
      </c>
      <c r="F1774" s="184">
        <v>3.5999999999999999E-3</v>
      </c>
      <c r="G1774" s="184">
        <v>-0.44700000000000001</v>
      </c>
      <c r="H1774" s="184">
        <v>1.1415</v>
      </c>
      <c r="I1774" s="184">
        <v>1.4066000000000001</v>
      </c>
      <c r="J1774" s="184">
        <v>4.1868999999999996</v>
      </c>
      <c r="K1774" s="184">
        <v>20.3782</v>
      </c>
      <c r="L1774" s="184">
        <v>38.530900000000003</v>
      </c>
      <c r="M1774" s="184">
        <v>70.972499999999997</v>
      </c>
      <c r="N1774" s="184">
        <v>98.691100000000006</v>
      </c>
      <c r="O1774" s="184">
        <v>14.6463</v>
      </c>
      <c r="P1774" s="184">
        <v>12.409800000000001</v>
      </c>
      <c r="Q1774" s="184">
        <v>17.2136</v>
      </c>
      <c r="R1774" s="184">
        <v>41.605400000000003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44413</v>
      </c>
      <c r="E1775" s="184">
        <v>145.09569999999999</v>
      </c>
      <c r="F1775" s="184">
        <v>6.4999999999999997E-3</v>
      </c>
      <c r="G1775" s="184">
        <v>-0.43859999999999999</v>
      </c>
      <c r="H1775" s="184">
        <v>1.1611</v>
      </c>
      <c r="I1775" s="184">
        <v>1.4459</v>
      </c>
      <c r="J1775" s="184">
        <v>4.2770000000000001</v>
      </c>
      <c r="K1775" s="184">
        <v>20.686299999999999</v>
      </c>
      <c r="L1775" s="184">
        <v>39.228900000000003</v>
      </c>
      <c r="M1775" s="184">
        <v>72.265000000000001</v>
      </c>
      <c r="N1775" s="184">
        <v>100.70229999999999</v>
      </c>
      <c r="O1775" s="184">
        <v>15.728</v>
      </c>
      <c r="P1775" s="184">
        <v>13.3269</v>
      </c>
      <c r="Q1775" s="184">
        <v>18.1814</v>
      </c>
      <c r="R1775" s="184">
        <v>42.986800000000002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44413</v>
      </c>
      <c r="E1776" s="184">
        <v>21.418199999999999</v>
      </c>
      <c r="F1776" s="184">
        <v>-1.1022000000000001</v>
      </c>
      <c r="G1776" s="184">
        <v>-1.8441000000000001</v>
      </c>
      <c r="H1776" s="184">
        <v>0.1993</v>
      </c>
      <c r="I1776" s="184">
        <v>2.4020000000000001</v>
      </c>
      <c r="J1776" s="184">
        <v>5.8624999999999998</v>
      </c>
      <c r="K1776" s="184">
        <v>26.218800000000002</v>
      </c>
      <c r="L1776" s="184">
        <v>51.088799999999999</v>
      </c>
      <c r="M1776" s="184">
        <v>86.009100000000004</v>
      </c>
      <c r="N1776" s="184">
        <v>105.8848</v>
      </c>
      <c r="O1776" s="184"/>
      <c r="P1776" s="184"/>
      <c r="Q1776" s="184">
        <v>32.159700000000001</v>
      </c>
      <c r="R1776" s="184">
        <v>49.508000000000003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44413</v>
      </c>
      <c r="E1777" s="184">
        <v>20.3324</v>
      </c>
      <c r="F1777" s="184">
        <v>-1.107</v>
      </c>
      <c r="G1777" s="184">
        <v>-1.8593</v>
      </c>
      <c r="H1777" s="184">
        <v>0.16500000000000001</v>
      </c>
      <c r="I1777" s="184">
        <v>2.3311999999999999</v>
      </c>
      <c r="J1777" s="184">
        <v>5.7003000000000004</v>
      </c>
      <c r="K1777" s="184">
        <v>25.653700000000001</v>
      </c>
      <c r="L1777" s="184">
        <v>49.770499999999998</v>
      </c>
      <c r="M1777" s="184">
        <v>83.463999999999999</v>
      </c>
      <c r="N1777" s="184">
        <v>102.26609999999999</v>
      </c>
      <c r="O1777" s="184"/>
      <c r="P1777" s="184"/>
      <c r="Q1777" s="184">
        <v>29.666399999999999</v>
      </c>
      <c r="R1777" s="184">
        <v>46.834000000000003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44413</v>
      </c>
      <c r="E1778" s="184">
        <v>28.88</v>
      </c>
      <c r="F1778" s="184">
        <v>-0.2762</v>
      </c>
      <c r="G1778" s="184">
        <v>-0.99419999999999997</v>
      </c>
      <c r="H1778" s="184">
        <v>0.45219999999999999</v>
      </c>
      <c r="I1778" s="184">
        <v>0.48709999999999998</v>
      </c>
      <c r="J1778" s="184">
        <v>4.5998000000000001</v>
      </c>
      <c r="K1778" s="184">
        <v>21.8565</v>
      </c>
      <c r="L1778" s="184">
        <v>39.314999999999998</v>
      </c>
      <c r="M1778" s="184">
        <v>71.904799999999994</v>
      </c>
      <c r="N1778" s="184">
        <v>94.085999999999999</v>
      </c>
      <c r="O1778" s="184">
        <v>21.919499999999999</v>
      </c>
      <c r="P1778" s="184">
        <v>16.764900000000001</v>
      </c>
      <c r="Q1778" s="184">
        <v>15.9682</v>
      </c>
      <c r="R1778" s="184">
        <v>52.095300000000002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44413</v>
      </c>
      <c r="E1779" s="184">
        <v>27.29</v>
      </c>
      <c r="F1779" s="184">
        <v>-0.2923</v>
      </c>
      <c r="G1779" s="184">
        <v>-1.0156000000000001</v>
      </c>
      <c r="H1779" s="184">
        <v>0.44169999999999998</v>
      </c>
      <c r="I1779" s="184">
        <v>0.44169999999999998</v>
      </c>
      <c r="J1779" s="184">
        <v>4.5193000000000003</v>
      </c>
      <c r="K1779" s="184">
        <v>21.559000000000001</v>
      </c>
      <c r="L1779" s="184">
        <v>38.739199999999997</v>
      </c>
      <c r="M1779" s="184">
        <v>70.882900000000006</v>
      </c>
      <c r="N1779" s="184">
        <v>92.59</v>
      </c>
      <c r="O1779" s="184">
        <v>21.132000000000001</v>
      </c>
      <c r="P1779" s="184">
        <v>15.871600000000001</v>
      </c>
      <c r="Q1779" s="184">
        <v>15.054500000000001</v>
      </c>
      <c r="R1779" s="184">
        <v>50.970199999999998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44413</v>
      </c>
      <c r="E1780" s="184">
        <v>14.005800000000001</v>
      </c>
      <c r="F1780" s="184">
        <v>-0.48599999999999999</v>
      </c>
      <c r="G1780" s="184">
        <v>-1.2355</v>
      </c>
      <c r="H1780" s="184">
        <v>0.35680000000000001</v>
      </c>
      <c r="I1780" s="184">
        <v>1.0439000000000001</v>
      </c>
      <c r="J1780" s="184">
        <v>3.5756000000000001</v>
      </c>
      <c r="K1780" s="184">
        <v>20.481000000000002</v>
      </c>
      <c r="L1780" s="184">
        <v>33.078099999999999</v>
      </c>
      <c r="M1780" s="184"/>
      <c r="N1780" s="184"/>
      <c r="O1780" s="184"/>
      <c r="P1780" s="184"/>
      <c r="Q1780" s="184">
        <v>40.058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44413</v>
      </c>
      <c r="E1781" s="184">
        <v>13.834</v>
      </c>
      <c r="F1781" s="184">
        <v>-0.49130000000000001</v>
      </c>
      <c r="G1781" s="184">
        <v>-1.252</v>
      </c>
      <c r="H1781" s="184">
        <v>0.31759999999999999</v>
      </c>
      <c r="I1781" s="184">
        <v>0.96699999999999997</v>
      </c>
      <c r="J1781" s="184">
        <v>3.4085999999999999</v>
      </c>
      <c r="K1781" s="184">
        <v>19.920200000000001</v>
      </c>
      <c r="L1781" s="184">
        <v>31.768699999999999</v>
      </c>
      <c r="M1781" s="184"/>
      <c r="N1781" s="184"/>
      <c r="O1781" s="184"/>
      <c r="P1781" s="184"/>
      <c r="Q1781" s="184">
        <v>38.340000000000003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-0.40424583333333336</v>
      </c>
      <c r="G1782" s="186">
        <v>-1.1873916666666666</v>
      </c>
      <c r="H1782" s="186">
        <v>4.2693750000000003E-2</v>
      </c>
      <c r="I1782" s="186">
        <v>1.0509854166666666</v>
      </c>
      <c r="J1782" s="186">
        <v>4.6591562499999997</v>
      </c>
      <c r="K1782" s="186">
        <v>22.134495833333332</v>
      </c>
      <c r="L1782" s="186">
        <v>39.216970833333335</v>
      </c>
      <c r="M1782" s="186">
        <v>75.187002173913029</v>
      </c>
      <c r="N1782" s="186">
        <v>100.48411521739128</v>
      </c>
      <c r="O1782" s="186">
        <v>19.99959333333333</v>
      </c>
      <c r="P1782" s="186">
        <v>17.953660714285721</v>
      </c>
      <c r="Q1782" s="186">
        <v>26.802231249999995</v>
      </c>
      <c r="R1782" s="186">
        <v>47.740538095238101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-0.28775000000000001</v>
      </c>
      <c r="G1783" s="186">
        <v>-1.0279</v>
      </c>
      <c r="H1783" s="186">
        <v>0.2117</v>
      </c>
      <c r="I1783" s="186">
        <v>1.0740500000000002</v>
      </c>
      <c r="J1783" s="186">
        <v>4.5512499999999996</v>
      </c>
      <c r="K1783" s="186">
        <v>21.860599999999998</v>
      </c>
      <c r="L1783" s="186">
        <v>38.287199999999999</v>
      </c>
      <c r="M1783" s="186">
        <v>73.993099999999998</v>
      </c>
      <c r="N1783" s="186">
        <v>99.264399999999995</v>
      </c>
      <c r="O1783" s="186">
        <v>20.29795</v>
      </c>
      <c r="P1783" s="186">
        <v>18.216450000000002</v>
      </c>
      <c r="Q1783" s="186">
        <v>22.166249999999998</v>
      </c>
      <c r="R1783" s="186">
        <v>46.336500000000001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44413</v>
      </c>
      <c r="E1786" s="184">
        <v>12.18</v>
      </c>
      <c r="F1786" s="184">
        <v>-0.2457</v>
      </c>
      <c r="G1786" s="184">
        <v>0.82779999999999998</v>
      </c>
      <c r="H1786" s="184">
        <v>2.1812</v>
      </c>
      <c r="I1786" s="184">
        <v>3.0457000000000001</v>
      </c>
      <c r="J1786" s="184">
        <v>4.2808000000000002</v>
      </c>
      <c r="K1786" s="184">
        <v>16.778500000000001</v>
      </c>
      <c r="L1786" s="184">
        <v>14.258900000000001</v>
      </c>
      <c r="M1786" s="184"/>
      <c r="N1786" s="184"/>
      <c r="O1786" s="184"/>
      <c r="P1786" s="184"/>
      <c r="Q1786" s="184">
        <v>21.8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44413</v>
      </c>
      <c r="E1787" s="184">
        <v>12.04</v>
      </c>
      <c r="F1787" s="184">
        <v>-0.1658</v>
      </c>
      <c r="G1787" s="184">
        <v>0.83750000000000002</v>
      </c>
      <c r="H1787" s="184">
        <v>2.2071000000000001</v>
      </c>
      <c r="I1787" s="184">
        <v>3.0821999999999998</v>
      </c>
      <c r="J1787" s="184">
        <v>4.1521999999999997</v>
      </c>
      <c r="K1787" s="184">
        <v>16.216200000000001</v>
      </c>
      <c r="L1787" s="184">
        <v>13.2643</v>
      </c>
      <c r="M1787" s="184"/>
      <c r="N1787" s="184"/>
      <c r="O1787" s="184"/>
      <c r="P1787" s="184"/>
      <c r="Q1787" s="184">
        <v>20.399999999999999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44413</v>
      </c>
      <c r="E1788" s="184">
        <v>15.62</v>
      </c>
      <c r="F1788" s="184">
        <v>0</v>
      </c>
      <c r="G1788" s="184">
        <v>1.8916999999999999</v>
      </c>
      <c r="H1788" s="184">
        <v>2.1583000000000001</v>
      </c>
      <c r="I1788" s="184">
        <v>2.0914999999999999</v>
      </c>
      <c r="J1788" s="184">
        <v>2.6956000000000002</v>
      </c>
      <c r="K1788" s="184">
        <v>10.623200000000001</v>
      </c>
      <c r="L1788" s="184">
        <v>10.8588</v>
      </c>
      <c r="M1788" s="184">
        <v>32.936199999999999</v>
      </c>
      <c r="N1788" s="184">
        <v>46.666699999999999</v>
      </c>
      <c r="O1788" s="184"/>
      <c r="P1788" s="184"/>
      <c r="Q1788" s="184">
        <v>35.180500000000002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44413</v>
      </c>
      <c r="E1789" s="184">
        <v>15.25</v>
      </c>
      <c r="F1789" s="184">
        <v>0</v>
      </c>
      <c r="G1789" s="184">
        <v>1.8704000000000001</v>
      </c>
      <c r="H1789" s="184">
        <v>2.1433</v>
      </c>
      <c r="I1789" s="184">
        <v>2.0066999999999999</v>
      </c>
      <c r="J1789" s="184">
        <v>2.5554999999999999</v>
      </c>
      <c r="K1789" s="184">
        <v>10.187900000000001</v>
      </c>
      <c r="L1789" s="184">
        <v>9.9495000000000005</v>
      </c>
      <c r="M1789" s="184">
        <v>31.2392</v>
      </c>
      <c r="N1789" s="184">
        <v>44.276299999999999</v>
      </c>
      <c r="O1789" s="184"/>
      <c r="P1789" s="184"/>
      <c r="Q1789" s="184">
        <v>33.0077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44413</v>
      </c>
      <c r="E1790" s="184">
        <v>13.48</v>
      </c>
      <c r="F1790" s="184">
        <v>-0.2959</v>
      </c>
      <c r="G1790" s="184">
        <v>0.29759999999999998</v>
      </c>
      <c r="H1790" s="184">
        <v>1.7358</v>
      </c>
      <c r="I1790" s="184">
        <v>2.4316</v>
      </c>
      <c r="J1790" s="184">
        <v>2.9007999999999998</v>
      </c>
      <c r="K1790" s="184">
        <v>13.9476</v>
      </c>
      <c r="L1790" s="184">
        <v>14.528499999999999</v>
      </c>
      <c r="M1790" s="184">
        <v>31.384</v>
      </c>
      <c r="N1790" s="184"/>
      <c r="O1790" s="184"/>
      <c r="P1790" s="184"/>
      <c r="Q1790" s="184">
        <v>34.799999999999997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44413</v>
      </c>
      <c r="E1791" s="184">
        <v>13.67</v>
      </c>
      <c r="F1791" s="184">
        <v>-0.219</v>
      </c>
      <c r="G1791" s="184">
        <v>0.36709999999999998</v>
      </c>
      <c r="H1791" s="184">
        <v>1.7869999999999999</v>
      </c>
      <c r="I1791" s="184">
        <v>2.5506000000000002</v>
      </c>
      <c r="J1791" s="184">
        <v>3.0920000000000001</v>
      </c>
      <c r="K1791" s="184">
        <v>14.3933</v>
      </c>
      <c r="L1791" s="184">
        <v>15.553699999999999</v>
      </c>
      <c r="M1791" s="184">
        <v>33.106099999999998</v>
      </c>
      <c r="N1791" s="184"/>
      <c r="O1791" s="184"/>
      <c r="P1791" s="184"/>
      <c r="Q1791" s="184">
        <v>36.700000000000003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44413</v>
      </c>
      <c r="E1792" s="184">
        <v>11.97</v>
      </c>
      <c r="F1792" s="184">
        <v>-0.33310000000000001</v>
      </c>
      <c r="G1792" s="184">
        <v>0.75760000000000005</v>
      </c>
      <c r="H1792" s="184">
        <v>1.1834</v>
      </c>
      <c r="I1792" s="184">
        <v>1.5266999999999999</v>
      </c>
      <c r="J1792" s="184">
        <v>3.9965000000000002</v>
      </c>
      <c r="K1792" s="184">
        <v>18.867899999999999</v>
      </c>
      <c r="L1792" s="184"/>
      <c r="M1792" s="184"/>
      <c r="N1792" s="184"/>
      <c r="O1792" s="184"/>
      <c r="P1792" s="184"/>
      <c r="Q1792" s="184">
        <v>19.7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44413</v>
      </c>
      <c r="E1793" s="184">
        <v>11.89</v>
      </c>
      <c r="F1793" s="184">
        <v>-0.33529999999999999</v>
      </c>
      <c r="G1793" s="184">
        <v>0.76270000000000004</v>
      </c>
      <c r="H1793" s="184">
        <v>1.1915</v>
      </c>
      <c r="I1793" s="184">
        <v>1.4504999999999999</v>
      </c>
      <c r="J1793" s="184">
        <v>3.8428</v>
      </c>
      <c r="K1793" s="184">
        <v>18.308499999999999</v>
      </c>
      <c r="L1793" s="184"/>
      <c r="M1793" s="184"/>
      <c r="N1793" s="184"/>
      <c r="O1793" s="184"/>
      <c r="P1793" s="184"/>
      <c r="Q1793" s="184">
        <v>18.899999999999999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44413</v>
      </c>
      <c r="E1794" s="184">
        <v>12.042999999999999</v>
      </c>
      <c r="F1794" s="184">
        <v>0</v>
      </c>
      <c r="G1794" s="184">
        <v>0.998</v>
      </c>
      <c r="H1794" s="184">
        <v>2.2326000000000001</v>
      </c>
      <c r="I1794" s="184">
        <v>2.8700999999999999</v>
      </c>
      <c r="J1794" s="184">
        <v>3.6314000000000002</v>
      </c>
      <c r="K1794" s="184">
        <v>13.132899999999999</v>
      </c>
      <c r="L1794" s="184">
        <v>14.9251</v>
      </c>
      <c r="M1794" s="184"/>
      <c r="N1794" s="184"/>
      <c r="O1794" s="184"/>
      <c r="P1794" s="184"/>
      <c r="Q1794" s="184">
        <v>20.43</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44413</v>
      </c>
      <c r="E1795" s="184">
        <v>11.904</v>
      </c>
      <c r="F1795" s="184">
        <v>0</v>
      </c>
      <c r="G1795" s="184">
        <v>0.98409999999999997</v>
      </c>
      <c r="H1795" s="184">
        <v>2.1978</v>
      </c>
      <c r="I1795" s="184">
        <v>2.7978999999999998</v>
      </c>
      <c r="J1795" s="184">
        <v>3.4771000000000001</v>
      </c>
      <c r="K1795" s="184">
        <v>12.6419</v>
      </c>
      <c r="L1795" s="184">
        <v>13.924799999999999</v>
      </c>
      <c r="M1795" s="184"/>
      <c r="N1795" s="184"/>
      <c r="O1795" s="184"/>
      <c r="P1795" s="184"/>
      <c r="Q1795" s="184">
        <v>19.04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44413</v>
      </c>
      <c r="E1796" s="184">
        <v>27.748000000000001</v>
      </c>
      <c r="F1796" s="184">
        <v>0.47070000000000001</v>
      </c>
      <c r="G1796" s="184">
        <v>2.5956000000000001</v>
      </c>
      <c r="H1796" s="184">
        <v>3.6107999999999998</v>
      </c>
      <c r="I1796" s="184">
        <v>2.5463</v>
      </c>
      <c r="J1796" s="184">
        <v>2.9649000000000001</v>
      </c>
      <c r="K1796" s="184">
        <v>11.428800000000001</v>
      </c>
      <c r="L1796" s="184">
        <v>9.7062000000000008</v>
      </c>
      <c r="M1796" s="184"/>
      <c r="N1796" s="184"/>
      <c r="O1796" s="184"/>
      <c r="P1796" s="184"/>
      <c r="Q1796" s="184">
        <v>24.4026</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44413</v>
      </c>
      <c r="E1797" s="184">
        <v>17.098099999999999</v>
      </c>
      <c r="F1797" s="184">
        <v>-1.337</v>
      </c>
      <c r="G1797" s="184">
        <v>-1.0859000000000001</v>
      </c>
      <c r="H1797" s="184">
        <v>0.54100000000000004</v>
      </c>
      <c r="I1797" s="184">
        <v>3.1890000000000001</v>
      </c>
      <c r="J1797" s="184">
        <v>5.9893999999999998</v>
      </c>
      <c r="K1797" s="184">
        <v>18.434999999999999</v>
      </c>
      <c r="L1797" s="184">
        <v>37.344099999999997</v>
      </c>
      <c r="M1797" s="184">
        <v>70.980999999999995</v>
      </c>
      <c r="N1797" s="184"/>
      <c r="O1797" s="184"/>
      <c r="P1797" s="184"/>
      <c r="Q1797" s="184">
        <v>70.980999999999995</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44413</v>
      </c>
      <c r="E1798" s="184">
        <v>16.936399999999999</v>
      </c>
      <c r="F1798" s="184">
        <v>-1.3404</v>
      </c>
      <c r="G1798" s="184">
        <v>-1.0954999999999999</v>
      </c>
      <c r="H1798" s="184">
        <v>0.5181</v>
      </c>
      <c r="I1798" s="184">
        <v>3.1417999999999999</v>
      </c>
      <c r="J1798" s="184">
        <v>5.8815999999999997</v>
      </c>
      <c r="K1798" s="184">
        <v>18.082899999999999</v>
      </c>
      <c r="L1798" s="184">
        <v>36.537599999999998</v>
      </c>
      <c r="M1798" s="184">
        <v>69.364000000000004</v>
      </c>
      <c r="N1798" s="184"/>
      <c r="O1798" s="184"/>
      <c r="P1798" s="184"/>
      <c r="Q1798" s="184">
        <v>69.364000000000004</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44413</v>
      </c>
      <c r="E1799" s="184">
        <v>16.510000000000002</v>
      </c>
      <c r="F1799" s="184">
        <v>6.0600000000000001E-2</v>
      </c>
      <c r="G1799" s="184">
        <v>1.1641999999999999</v>
      </c>
      <c r="H1799" s="184">
        <v>2.6103000000000001</v>
      </c>
      <c r="I1799" s="184">
        <v>2.2924000000000002</v>
      </c>
      <c r="J1799" s="184">
        <v>3.1230000000000002</v>
      </c>
      <c r="K1799" s="184">
        <v>13.627000000000001</v>
      </c>
      <c r="L1799" s="184">
        <v>15.616199999999999</v>
      </c>
      <c r="M1799" s="184">
        <v>40.8703</v>
      </c>
      <c r="N1799" s="184">
        <v>57.990400000000001</v>
      </c>
      <c r="O1799" s="184"/>
      <c r="P1799" s="184"/>
      <c r="Q1799" s="184">
        <v>27.429099999999998</v>
      </c>
      <c r="R1799" s="184">
        <v>30.482800000000001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44413</v>
      </c>
      <c r="E1800" s="184">
        <v>16.29</v>
      </c>
      <c r="F1800" s="184">
        <v>6.1400000000000003E-2</v>
      </c>
      <c r="G1800" s="184">
        <v>1.1173</v>
      </c>
      <c r="H1800" s="184">
        <v>2.5173000000000001</v>
      </c>
      <c r="I1800" s="184">
        <v>2.1957</v>
      </c>
      <c r="J1800" s="184">
        <v>3.0360999999999998</v>
      </c>
      <c r="K1800" s="184">
        <v>13.3612</v>
      </c>
      <c r="L1800" s="184">
        <v>15.2051</v>
      </c>
      <c r="M1800" s="184">
        <v>40.068800000000003</v>
      </c>
      <c r="N1800" s="184">
        <v>56.785400000000003</v>
      </c>
      <c r="O1800" s="184"/>
      <c r="P1800" s="184"/>
      <c r="Q1800" s="184">
        <v>26.6053</v>
      </c>
      <c r="R1800" s="184">
        <v>29.611699999999999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44413</v>
      </c>
      <c r="E1801" s="184">
        <v>163.79140000000001</v>
      </c>
      <c r="F1801" s="184">
        <v>9.8100000000000007E-2</v>
      </c>
      <c r="G1801" s="184">
        <v>1.7457</v>
      </c>
      <c r="H1801" s="184">
        <v>2.2532000000000001</v>
      </c>
      <c r="I1801" s="184">
        <v>2.9192999999999998</v>
      </c>
      <c r="J1801" s="184">
        <v>3.4653999999999998</v>
      </c>
      <c r="K1801" s="184">
        <v>13.5869</v>
      </c>
      <c r="L1801" s="184">
        <v>10.6561</v>
      </c>
      <c r="M1801" s="184">
        <v>38.708100000000002</v>
      </c>
      <c r="N1801" s="184">
        <v>48.802</v>
      </c>
      <c r="O1801" s="184">
        <v>15.5307</v>
      </c>
      <c r="P1801" s="184">
        <v>14.1999</v>
      </c>
      <c r="Q1801" s="184">
        <v>15.2818</v>
      </c>
      <c r="R1801" s="184">
        <v>24.7529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44413</v>
      </c>
      <c r="E1802" s="184">
        <v>676.742096782658</v>
      </c>
      <c r="F1802" s="184">
        <v>9.6000000000000002E-2</v>
      </c>
      <c r="G1802" s="184">
        <v>1.7391000000000001</v>
      </c>
      <c r="H1802" s="184">
        <v>2.2374999999999998</v>
      </c>
      <c r="I1802" s="184">
        <v>2.887</v>
      </c>
      <c r="J1802" s="184">
        <v>3.3957000000000002</v>
      </c>
      <c r="K1802" s="184">
        <v>13.358499999999999</v>
      </c>
      <c r="L1802" s="184">
        <v>10.2125</v>
      </c>
      <c r="M1802" s="184">
        <v>37.874400000000001</v>
      </c>
      <c r="N1802" s="184">
        <v>47.637799999999999</v>
      </c>
      <c r="O1802" s="184">
        <v>14.607799999999999</v>
      </c>
      <c r="P1802" s="184">
        <v>13.249700000000001</v>
      </c>
      <c r="Q1802" s="184">
        <v>14.7601</v>
      </c>
      <c r="R1802" s="184">
        <v>23.764399999999998</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-0.20502352941176469</v>
      </c>
      <c r="G1803" s="186">
        <v>0.92794117647058827</v>
      </c>
      <c r="H1803" s="186">
        <v>1.9591882352941175</v>
      </c>
      <c r="I1803" s="186">
        <v>2.5308823529411764</v>
      </c>
      <c r="J1803" s="186">
        <v>3.6753411764705883</v>
      </c>
      <c r="K1803" s="186">
        <v>14.528129411764704</v>
      </c>
      <c r="L1803" s="186">
        <v>16.169426666666666</v>
      </c>
      <c r="M1803" s="186">
        <v>42.653209999999994</v>
      </c>
      <c r="N1803" s="186">
        <v>50.359766666666665</v>
      </c>
      <c r="O1803" s="186">
        <v>15.06925</v>
      </c>
      <c r="P1803" s="186">
        <v>13.7248</v>
      </c>
      <c r="Q1803" s="186">
        <v>29.928358823529408</v>
      </c>
      <c r="R1803" s="186">
        <v>27.152949999999997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v>
      </c>
      <c r="G1804" s="186">
        <v>0.98409999999999997</v>
      </c>
      <c r="H1804" s="186">
        <v>2.1812</v>
      </c>
      <c r="I1804" s="186">
        <v>2.5506000000000002</v>
      </c>
      <c r="J1804" s="186">
        <v>3.4653999999999998</v>
      </c>
      <c r="K1804" s="186">
        <v>13.627000000000001</v>
      </c>
      <c r="L1804" s="186">
        <v>14.258900000000001</v>
      </c>
      <c r="M1804" s="186">
        <v>38.291250000000005</v>
      </c>
      <c r="N1804" s="186">
        <v>48.219899999999996</v>
      </c>
      <c r="O1804" s="186">
        <v>15.06925</v>
      </c>
      <c r="P1804" s="186">
        <v>13.7248</v>
      </c>
      <c r="Q1804" s="186">
        <v>24.4026</v>
      </c>
      <c r="R1804" s="186">
        <v>27.182299999999998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44413</v>
      </c>
      <c r="E1807" s="184">
        <v>248.0257</v>
      </c>
      <c r="F1807" s="184">
        <v>5.1071999999999997</v>
      </c>
      <c r="G1807" s="184">
        <v>4.4263000000000003</v>
      </c>
      <c r="H1807" s="184">
        <v>4.0164</v>
      </c>
      <c r="I1807" s="184">
        <v>4.3844000000000003</v>
      </c>
      <c r="J1807" s="184">
        <v>4.9957000000000003</v>
      </c>
      <c r="K1807" s="184">
        <v>4.2748999999999997</v>
      </c>
      <c r="L1807" s="184">
        <v>4.7027999999999999</v>
      </c>
      <c r="M1807" s="184">
        <v>4.1978</v>
      </c>
      <c r="N1807" s="184">
        <v>4.7019000000000002</v>
      </c>
      <c r="O1807" s="184">
        <v>7.3686999999999996</v>
      </c>
      <c r="P1807" s="184">
        <v>7.4180999999999999</v>
      </c>
      <c r="Q1807" s="184">
        <v>7.7774999999999999</v>
      </c>
      <c r="R1807" s="184">
        <v>6.4805999999999999</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44413</v>
      </c>
      <c r="E1808" s="184">
        <v>433.69209999999998</v>
      </c>
      <c r="F1808" s="184">
        <v>5.5891999999999999</v>
      </c>
      <c r="G1808" s="184">
        <v>4.4817999999999998</v>
      </c>
      <c r="H1808" s="184">
        <v>4.1608999999999998</v>
      </c>
      <c r="I1808" s="184">
        <v>4.5266999999999999</v>
      </c>
      <c r="J1808" s="184">
        <v>5.1454000000000004</v>
      </c>
      <c r="K1808" s="184">
        <v>4.4619</v>
      </c>
      <c r="L1808" s="184">
        <v>4.8003999999999998</v>
      </c>
      <c r="M1808" s="184">
        <v>4.3234000000000004</v>
      </c>
      <c r="N1808" s="184">
        <v>4.7484999999999999</v>
      </c>
      <c r="O1808" s="184">
        <v>7.2267000000000001</v>
      </c>
      <c r="P1808" s="184">
        <v>7.3564999999999996</v>
      </c>
      <c r="Q1808" s="184">
        <v>8.2630999999999997</v>
      </c>
      <c r="R1808" s="184">
        <v>6.3684000000000003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44413</v>
      </c>
      <c r="E1809" s="184">
        <v>429.2423</v>
      </c>
      <c r="F1809" s="184">
        <v>5.4515000000000002</v>
      </c>
      <c r="G1809" s="184">
        <v>4.3411</v>
      </c>
      <c r="H1809" s="184">
        <v>4.0118</v>
      </c>
      <c r="I1809" s="184">
        <v>4.3665000000000003</v>
      </c>
      <c r="J1809" s="184">
        <v>4.9786999999999999</v>
      </c>
      <c r="K1809" s="184">
        <v>4.2904</v>
      </c>
      <c r="L1809" s="184">
        <v>4.6276999999999999</v>
      </c>
      <c r="M1809" s="184">
        <v>4.1573000000000002</v>
      </c>
      <c r="N1809" s="184">
        <v>4.5869</v>
      </c>
      <c r="O1809" s="184">
        <v>7.0834999999999999</v>
      </c>
      <c r="P1809" s="184">
        <v>7.2145000000000001</v>
      </c>
      <c r="Q1809" s="184">
        <v>7.6346999999999996</v>
      </c>
      <c r="R1809" s="184">
        <v>6.2190000000000003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44413</v>
      </c>
      <c r="E1810" s="184">
        <v>12.145</v>
      </c>
      <c r="F1810" s="184">
        <v>5.1097999999999999</v>
      </c>
      <c r="G1810" s="184">
        <v>3.7077</v>
      </c>
      <c r="H1810" s="184">
        <v>3.6949000000000001</v>
      </c>
      <c r="I1810" s="184">
        <v>3.9344000000000001</v>
      </c>
      <c r="J1810" s="184">
        <v>4.5057999999999998</v>
      </c>
      <c r="K1810" s="184">
        <v>4.2291999999999996</v>
      </c>
      <c r="L1810" s="184">
        <v>4.5068999999999999</v>
      </c>
      <c r="M1810" s="184">
        <v>4.2633000000000001</v>
      </c>
      <c r="N1810" s="184">
        <v>4.6153000000000004</v>
      </c>
      <c r="O1810" s="184"/>
      <c r="P1810" s="184"/>
      <c r="Q1810" s="184">
        <v>6.9206000000000003</v>
      </c>
      <c r="R1810" s="184">
        <v>5.9455999999999998</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44413</v>
      </c>
      <c r="E1811" s="184">
        <v>11.8354</v>
      </c>
      <c r="F1811" s="184">
        <v>4.3181000000000003</v>
      </c>
      <c r="G1811" s="184">
        <v>2.7761999999999998</v>
      </c>
      <c r="H1811" s="184">
        <v>2.8212000000000002</v>
      </c>
      <c r="I1811" s="184">
        <v>3.0655000000000001</v>
      </c>
      <c r="J1811" s="184">
        <v>3.6223000000000001</v>
      </c>
      <c r="K1811" s="184">
        <v>3.3397999999999999</v>
      </c>
      <c r="L1811" s="184">
        <v>3.6038999999999999</v>
      </c>
      <c r="M1811" s="184">
        <v>3.3512</v>
      </c>
      <c r="N1811" s="184">
        <v>3.6901000000000002</v>
      </c>
      <c r="O1811" s="184"/>
      <c r="P1811" s="184"/>
      <c r="Q1811" s="184">
        <v>5.9741</v>
      </c>
      <c r="R1811" s="184">
        <v>4.9977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44413</v>
      </c>
      <c r="E1812" s="184">
        <v>1211.6984</v>
      </c>
      <c r="F1812" s="184">
        <v>3.9013</v>
      </c>
      <c r="G1812" s="184">
        <v>3.3003999999999998</v>
      </c>
      <c r="H1812" s="184">
        <v>3.2208000000000001</v>
      </c>
      <c r="I1812" s="184">
        <v>3.3944999999999999</v>
      </c>
      <c r="J1812" s="184">
        <v>4.2436999999999996</v>
      </c>
      <c r="K1812" s="184">
        <v>3.6339999999999999</v>
      </c>
      <c r="L1812" s="184">
        <v>4.0586000000000002</v>
      </c>
      <c r="M1812" s="184">
        <v>3.6435</v>
      </c>
      <c r="N1812" s="184">
        <v>3.7587999999999999</v>
      </c>
      <c r="O1812" s="184">
        <v>6.0381999999999998</v>
      </c>
      <c r="P1812" s="184"/>
      <c r="Q1812" s="184">
        <v>6.2228000000000003</v>
      </c>
      <c r="R1812" s="184">
        <v>4.9843000000000002</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44413</v>
      </c>
      <c r="E1813" s="184">
        <v>1219.0352</v>
      </c>
      <c r="F1813" s="184">
        <v>4.1414</v>
      </c>
      <c r="G1813" s="184">
        <v>3.5411000000000001</v>
      </c>
      <c r="H1813" s="184">
        <v>3.4613999999999998</v>
      </c>
      <c r="I1813" s="184">
        <v>3.6349</v>
      </c>
      <c r="J1813" s="184">
        <v>4.4846000000000004</v>
      </c>
      <c r="K1813" s="184">
        <v>3.8593999999999999</v>
      </c>
      <c r="L1813" s="184">
        <v>4.2698</v>
      </c>
      <c r="M1813" s="184">
        <v>3.8508</v>
      </c>
      <c r="N1813" s="184">
        <v>3.9628000000000001</v>
      </c>
      <c r="O1813" s="184">
        <v>6.242</v>
      </c>
      <c r="P1813" s="184"/>
      <c r="Q1813" s="184">
        <v>6.4245999999999999</v>
      </c>
      <c r="R1813" s="184">
        <v>5.1820000000000004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44413</v>
      </c>
      <c r="E1814" s="184">
        <v>2600.1831999999999</v>
      </c>
      <c r="F1814" s="184">
        <v>1.2634000000000001</v>
      </c>
      <c r="G1814" s="184">
        <v>2.2703000000000002</v>
      </c>
      <c r="H1814" s="184">
        <v>2.7465999999999999</v>
      </c>
      <c r="I1814" s="184">
        <v>3.3029999999999999</v>
      </c>
      <c r="J1814" s="184">
        <v>3.7174999999999998</v>
      </c>
      <c r="K1814" s="184">
        <v>3.2801</v>
      </c>
      <c r="L1814" s="184">
        <v>3.6233</v>
      </c>
      <c r="M1814" s="184">
        <v>3.3258999999999999</v>
      </c>
      <c r="N1814" s="184">
        <v>3.5426000000000002</v>
      </c>
      <c r="O1814" s="184">
        <v>6.0648999999999997</v>
      </c>
      <c r="P1814" s="184">
        <v>6.8834</v>
      </c>
      <c r="Q1814" s="184">
        <v>7.9321999999999999</v>
      </c>
      <c r="R1814" s="184">
        <v>4.9714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44413</v>
      </c>
      <c r="E1815" s="184">
        <v>2549.4344999999998</v>
      </c>
      <c r="F1815" s="184">
        <v>1.0538000000000001</v>
      </c>
      <c r="G1815" s="184">
        <v>2.0600999999999998</v>
      </c>
      <c r="H1815" s="184">
        <v>2.5354999999999999</v>
      </c>
      <c r="I1815" s="184">
        <v>3.0916999999999999</v>
      </c>
      <c r="J1815" s="184">
        <v>3.5063</v>
      </c>
      <c r="K1815" s="184">
        <v>3.0674999999999999</v>
      </c>
      <c r="L1815" s="184">
        <v>3.3925000000000001</v>
      </c>
      <c r="M1815" s="184">
        <v>3.0893000000000002</v>
      </c>
      <c r="N1815" s="184">
        <v>3.302</v>
      </c>
      <c r="O1815" s="184">
        <v>5.8170000000000002</v>
      </c>
      <c r="P1815" s="184">
        <v>6.6677</v>
      </c>
      <c r="Q1815" s="184">
        <v>7.4272</v>
      </c>
      <c r="R1815" s="184">
        <v>4.7251000000000003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44413</v>
      </c>
      <c r="E1816" s="184">
        <v>3201.9434000000001</v>
      </c>
      <c r="F1816" s="184">
        <v>3.3197999999999999</v>
      </c>
      <c r="G1816" s="184">
        <v>3.1827999999999999</v>
      </c>
      <c r="H1816" s="184">
        <v>3.2450000000000001</v>
      </c>
      <c r="I1816" s="184">
        <v>3.3471000000000002</v>
      </c>
      <c r="J1816" s="184">
        <v>3.5243000000000002</v>
      </c>
      <c r="K1816" s="184">
        <v>3.2050999999999998</v>
      </c>
      <c r="L1816" s="184">
        <v>3.4226000000000001</v>
      </c>
      <c r="M1816" s="184">
        <v>3.2195</v>
      </c>
      <c r="N1816" s="184">
        <v>3.3216999999999999</v>
      </c>
      <c r="O1816" s="184">
        <v>5.6561000000000003</v>
      </c>
      <c r="P1816" s="184">
        <v>6.0412999999999997</v>
      </c>
      <c r="Q1816" s="184">
        <v>7.3075999999999999</v>
      </c>
      <c r="R1816" s="184">
        <v>4.8495999999999997</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44413</v>
      </c>
      <c r="E1817" s="184">
        <v>3075.5329000000002</v>
      </c>
      <c r="F1817" s="184">
        <v>2.7844000000000002</v>
      </c>
      <c r="G1817" s="184">
        <v>2.6467000000000001</v>
      </c>
      <c r="H1817" s="184">
        <v>2.7120000000000002</v>
      </c>
      <c r="I1817" s="184">
        <v>2.8140999999999998</v>
      </c>
      <c r="J1817" s="184">
        <v>2.9948000000000001</v>
      </c>
      <c r="K1817" s="184">
        <v>2.6791999999999998</v>
      </c>
      <c r="L1817" s="184">
        <v>2.8815</v>
      </c>
      <c r="M1817" s="184">
        <v>2.6496</v>
      </c>
      <c r="N1817" s="184">
        <v>2.7410000000000001</v>
      </c>
      <c r="O1817" s="184">
        <v>5.0984999999999996</v>
      </c>
      <c r="P1817" s="184">
        <v>5.4103000000000003</v>
      </c>
      <c r="Q1817" s="184">
        <v>7.1886999999999999</v>
      </c>
      <c r="R1817" s="184">
        <v>4.2507999999999999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44413</v>
      </c>
      <c r="E1818" s="184">
        <v>2891.2157000000002</v>
      </c>
      <c r="F1818" s="184">
        <v>3.4771000000000001</v>
      </c>
      <c r="G1818" s="184">
        <v>3.3995000000000002</v>
      </c>
      <c r="H1818" s="184">
        <v>3.3612000000000002</v>
      </c>
      <c r="I1818" s="184">
        <v>3.6945999999999999</v>
      </c>
      <c r="J1818" s="184">
        <v>3.9811000000000001</v>
      </c>
      <c r="K1818" s="184">
        <v>3.6551999999999998</v>
      </c>
      <c r="L1818" s="184">
        <v>3.9247000000000001</v>
      </c>
      <c r="M1818" s="184">
        <v>3.6617000000000002</v>
      </c>
      <c r="N1818" s="184">
        <v>3.8235999999999999</v>
      </c>
      <c r="O1818" s="184">
        <v>5.6698000000000004</v>
      </c>
      <c r="P1818" s="184">
        <v>6.2971000000000004</v>
      </c>
      <c r="Q1818" s="184">
        <v>7.4477000000000002</v>
      </c>
      <c r="R1818" s="184">
        <v>5.2609000000000004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44413</v>
      </c>
      <c r="E1819" s="184">
        <v>2734.5574000000001</v>
      </c>
      <c r="F1819" s="184">
        <v>2.7978999999999998</v>
      </c>
      <c r="G1819" s="184">
        <v>2.7132999999999998</v>
      </c>
      <c r="H1819" s="184">
        <v>2.6648000000000001</v>
      </c>
      <c r="I1819" s="184">
        <v>2.996</v>
      </c>
      <c r="J1819" s="184">
        <v>3.2797999999999998</v>
      </c>
      <c r="K1819" s="184">
        <v>2.9497</v>
      </c>
      <c r="L1819" s="184">
        <v>3.2130999999999998</v>
      </c>
      <c r="M1819" s="184">
        <v>2.9371999999999998</v>
      </c>
      <c r="N1819" s="184">
        <v>3.0958999999999999</v>
      </c>
      <c r="O1819" s="184">
        <v>4.9071999999999996</v>
      </c>
      <c r="P1819" s="184">
        <v>5.5187999999999997</v>
      </c>
      <c r="Q1819" s="184">
        <v>6.9246999999999996</v>
      </c>
      <c r="R1819" s="184">
        <v>4.5198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44413</v>
      </c>
      <c r="E1822" s="184">
        <v>30.714300000000001</v>
      </c>
      <c r="F1822" s="184">
        <v>13.1957</v>
      </c>
      <c r="G1822" s="184">
        <v>10.625400000000001</v>
      </c>
      <c r="H1822" s="184">
        <v>10.7003</v>
      </c>
      <c r="I1822" s="184">
        <v>11.013299999999999</v>
      </c>
      <c r="J1822" s="184">
        <v>11.973599999999999</v>
      </c>
      <c r="K1822" s="184">
        <v>7.8723999999999998</v>
      </c>
      <c r="L1822" s="184">
        <v>9.2501999999999995</v>
      </c>
      <c r="M1822" s="184">
        <v>8.2314000000000007</v>
      </c>
      <c r="N1822" s="184">
        <v>8.3767999999999994</v>
      </c>
      <c r="O1822" s="184">
        <v>7.5265000000000004</v>
      </c>
      <c r="P1822" s="184">
        <v>7.8864000000000001</v>
      </c>
      <c r="Q1822" s="184">
        <v>8.5739999999999998</v>
      </c>
      <c r="R1822" s="184">
        <v>6.4097</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44413</v>
      </c>
      <c r="E1823" s="184">
        <v>30.904900000000001</v>
      </c>
      <c r="F1823" s="184">
        <v>13.1143</v>
      </c>
      <c r="G1823" s="184">
        <v>10.6387</v>
      </c>
      <c r="H1823" s="184">
        <v>10.7019</v>
      </c>
      <c r="I1823" s="184">
        <v>11.0131</v>
      </c>
      <c r="J1823" s="184">
        <v>11.968999999999999</v>
      </c>
      <c r="K1823" s="184">
        <v>7.8723000000000001</v>
      </c>
      <c r="L1823" s="184">
        <v>9.2626000000000008</v>
      </c>
      <c r="M1823" s="184">
        <v>8.2715999999999994</v>
      </c>
      <c r="N1823" s="184">
        <v>8.4321999999999999</v>
      </c>
      <c r="O1823" s="184">
        <v>7.6089000000000002</v>
      </c>
      <c r="P1823" s="184">
        <v>7.9668999999999999</v>
      </c>
      <c r="Q1823" s="184">
        <v>8.8079000000000001</v>
      </c>
      <c r="R1823" s="184">
        <v>6.4904000000000002</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44413</v>
      </c>
      <c r="E1824" s="184">
        <v>12.112299999999999</v>
      </c>
      <c r="F1824" s="184">
        <v>4.2192999999999996</v>
      </c>
      <c r="G1824" s="184">
        <v>4.4214000000000002</v>
      </c>
      <c r="H1824" s="184">
        <v>3.8773</v>
      </c>
      <c r="I1824" s="184">
        <v>3.9666000000000001</v>
      </c>
      <c r="J1824" s="184">
        <v>4.5964</v>
      </c>
      <c r="K1824" s="184">
        <v>3.9832999999999998</v>
      </c>
      <c r="L1824" s="184">
        <v>4.4028</v>
      </c>
      <c r="M1824" s="184">
        <v>4.0579999999999998</v>
      </c>
      <c r="N1824" s="184">
        <v>4.3813000000000004</v>
      </c>
      <c r="O1824" s="184"/>
      <c r="P1824" s="184"/>
      <c r="Q1824" s="184">
        <v>6.9157999999999999</v>
      </c>
      <c r="R1824" s="184">
        <v>5.9566999999999997</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44413</v>
      </c>
      <c r="E1825" s="184">
        <v>12.0039</v>
      </c>
      <c r="F1825" s="184">
        <v>4.2573999999999996</v>
      </c>
      <c r="G1825" s="184">
        <v>4.2584</v>
      </c>
      <c r="H1825" s="184">
        <v>3.6078999999999999</v>
      </c>
      <c r="I1825" s="184">
        <v>3.6757</v>
      </c>
      <c r="J1825" s="184">
        <v>4.3019999999999996</v>
      </c>
      <c r="K1825" s="184">
        <v>3.6726000000000001</v>
      </c>
      <c r="L1825" s="184">
        <v>4.0545999999999998</v>
      </c>
      <c r="M1825" s="184">
        <v>3.7229000000000001</v>
      </c>
      <c r="N1825" s="184">
        <v>4.0488</v>
      </c>
      <c r="O1825" s="184"/>
      <c r="P1825" s="184"/>
      <c r="Q1825" s="184">
        <v>6.5808999999999997</v>
      </c>
      <c r="R1825" s="184">
        <v>5.6254999999999997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44413</v>
      </c>
      <c r="E1826" s="184">
        <v>1075.1217999999999</v>
      </c>
      <c r="F1826" s="184">
        <v>4.3392999999999997</v>
      </c>
      <c r="G1826" s="184">
        <v>2.8932000000000002</v>
      </c>
      <c r="H1826" s="184">
        <v>3.0811000000000002</v>
      </c>
      <c r="I1826" s="184">
        <v>3.6294</v>
      </c>
      <c r="J1826" s="184">
        <v>4.2320000000000002</v>
      </c>
      <c r="K1826" s="184">
        <v>3.7259000000000002</v>
      </c>
      <c r="L1826" s="184">
        <v>4.0250000000000004</v>
      </c>
      <c r="M1826" s="184">
        <v>3.7235999999999998</v>
      </c>
      <c r="N1826" s="184">
        <v>3.9041000000000001</v>
      </c>
      <c r="O1826" s="184"/>
      <c r="P1826" s="184"/>
      <c r="Q1826" s="184">
        <v>4.8879999999999999</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44413</v>
      </c>
      <c r="E1827" s="184">
        <v>1070.8867</v>
      </c>
      <c r="F1827" s="184">
        <v>4.0769000000000002</v>
      </c>
      <c r="G1827" s="184">
        <v>2.6341000000000001</v>
      </c>
      <c r="H1827" s="184">
        <v>2.8216999999999999</v>
      </c>
      <c r="I1827" s="184">
        <v>3.3698999999999999</v>
      </c>
      <c r="J1827" s="184">
        <v>3.9719000000000002</v>
      </c>
      <c r="K1827" s="184">
        <v>3.4645000000000001</v>
      </c>
      <c r="L1827" s="184">
        <v>3.7576000000000001</v>
      </c>
      <c r="M1827" s="184">
        <v>3.452</v>
      </c>
      <c r="N1827" s="184">
        <v>3.6301999999999999</v>
      </c>
      <c r="O1827" s="184"/>
      <c r="P1827" s="184"/>
      <c r="Q1827" s="184">
        <v>4.6155999999999997</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44413</v>
      </c>
      <c r="E1828" s="184">
        <v>21.883500000000002</v>
      </c>
      <c r="F1828" s="184">
        <v>3.6698</v>
      </c>
      <c r="G1828" s="184">
        <v>2.8917999999999999</v>
      </c>
      <c r="H1828" s="184">
        <v>2.8847</v>
      </c>
      <c r="I1828" s="184">
        <v>3.4117999999999999</v>
      </c>
      <c r="J1828" s="184">
        <v>4.1574999999999998</v>
      </c>
      <c r="K1828" s="184">
        <v>4.1307999999999998</v>
      </c>
      <c r="L1828" s="184">
        <v>4.4482999999999997</v>
      </c>
      <c r="M1828" s="184">
        <v>4.1772</v>
      </c>
      <c r="N1828" s="184">
        <v>4.6981999999999999</v>
      </c>
      <c r="O1828" s="184">
        <v>6.8940999999999999</v>
      </c>
      <c r="P1828" s="184">
        <v>7.1379999999999999</v>
      </c>
      <c r="Q1828" s="184">
        <v>7.9272999999999998</v>
      </c>
      <c r="R1828" s="184">
        <v>6.1245000000000003</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44413</v>
      </c>
      <c r="E1829" s="184">
        <v>23.259799999999998</v>
      </c>
      <c r="F1829" s="184">
        <v>4.2374000000000001</v>
      </c>
      <c r="G1829" s="184">
        <v>3.4533</v>
      </c>
      <c r="H1829" s="184">
        <v>3.4097</v>
      </c>
      <c r="I1829" s="184">
        <v>3.9289999999999998</v>
      </c>
      <c r="J1829" s="184">
        <v>4.6909000000000001</v>
      </c>
      <c r="K1829" s="184">
        <v>4.7012999999999998</v>
      </c>
      <c r="L1829" s="184">
        <v>5.0339999999999998</v>
      </c>
      <c r="M1829" s="184">
        <v>4.7714999999999996</v>
      </c>
      <c r="N1829" s="184">
        <v>5.3060999999999998</v>
      </c>
      <c r="O1829" s="184">
        <v>7.5086000000000004</v>
      </c>
      <c r="P1829" s="184">
        <v>7.8513999999999999</v>
      </c>
      <c r="Q1829" s="184">
        <v>8.6631</v>
      </c>
      <c r="R1829" s="184">
        <v>6.7497999999999996</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44413</v>
      </c>
      <c r="E1830" s="184">
        <v>2192.0758999999998</v>
      </c>
      <c r="F1830" s="184">
        <v>3.2905000000000002</v>
      </c>
      <c r="G1830" s="184">
        <v>2.9079000000000002</v>
      </c>
      <c r="H1830" s="184">
        <v>1.5227999999999999</v>
      </c>
      <c r="I1830" s="184">
        <v>2.5874999999999999</v>
      </c>
      <c r="J1830" s="184">
        <v>3.2343000000000002</v>
      </c>
      <c r="K1830" s="184">
        <v>3.1701000000000001</v>
      </c>
      <c r="L1830" s="184">
        <v>3.2947000000000002</v>
      </c>
      <c r="M1830" s="184">
        <v>3.6856</v>
      </c>
      <c r="N1830" s="184">
        <v>3.9083999999999999</v>
      </c>
      <c r="O1830" s="184">
        <v>5.6425000000000001</v>
      </c>
      <c r="P1830" s="184">
        <v>5.8993000000000002</v>
      </c>
      <c r="Q1830" s="184">
        <v>7.4457000000000004</v>
      </c>
      <c r="R1830" s="184">
        <v>7.2125000000000004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44413</v>
      </c>
      <c r="E1831" s="184">
        <v>2296.0367999999999</v>
      </c>
      <c r="F1831" s="184">
        <v>3.6120999999999999</v>
      </c>
      <c r="G1831" s="184">
        <v>3.2284999999999999</v>
      </c>
      <c r="H1831" s="184">
        <v>1.8435999999999999</v>
      </c>
      <c r="I1831" s="184">
        <v>2.9081000000000001</v>
      </c>
      <c r="J1831" s="184">
        <v>3.5552999999999999</v>
      </c>
      <c r="K1831" s="184">
        <v>3.4929000000000001</v>
      </c>
      <c r="L1831" s="184">
        <v>3.6204999999999998</v>
      </c>
      <c r="M1831" s="184">
        <v>4.0148000000000001</v>
      </c>
      <c r="N1831" s="184">
        <v>4.2618</v>
      </c>
      <c r="O1831" s="184">
        <v>6.1135999999999999</v>
      </c>
      <c r="P1831" s="184">
        <v>6.5403000000000002</v>
      </c>
      <c r="Q1831" s="184">
        <v>7.5666000000000002</v>
      </c>
      <c r="R1831" s="184">
        <v>7.6234999999999999</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44413</v>
      </c>
      <c r="E1832" s="184">
        <v>12.121700000000001</v>
      </c>
      <c r="F1832" s="184">
        <v>5.4207999999999998</v>
      </c>
      <c r="G1832" s="184">
        <v>3.8153000000000001</v>
      </c>
      <c r="H1832" s="184">
        <v>3.6158999999999999</v>
      </c>
      <c r="I1832" s="184">
        <v>3.6615000000000002</v>
      </c>
      <c r="J1832" s="184">
        <v>3.8492999999999999</v>
      </c>
      <c r="K1832" s="184">
        <v>3.4998999999999998</v>
      </c>
      <c r="L1832" s="184">
        <v>3.7397</v>
      </c>
      <c r="M1832" s="184">
        <v>3.4556</v>
      </c>
      <c r="N1832" s="184">
        <v>3.6105</v>
      </c>
      <c r="O1832" s="184">
        <v>6.4797000000000002</v>
      </c>
      <c r="P1832" s="184"/>
      <c r="Q1832" s="184">
        <v>6.5072999999999999</v>
      </c>
      <c r="R1832" s="184">
        <v>5.3655999999999997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44413</v>
      </c>
      <c r="E1833" s="184">
        <v>12.0623</v>
      </c>
      <c r="F1833" s="184">
        <v>5.1448999999999998</v>
      </c>
      <c r="G1833" s="184">
        <v>3.7332000000000001</v>
      </c>
      <c r="H1833" s="184">
        <v>3.4605000000000001</v>
      </c>
      <c r="I1833" s="184">
        <v>3.5062000000000002</v>
      </c>
      <c r="J1833" s="184">
        <v>3.6915</v>
      </c>
      <c r="K1833" s="184">
        <v>3.3433000000000002</v>
      </c>
      <c r="L1833" s="184">
        <v>3.5815999999999999</v>
      </c>
      <c r="M1833" s="184">
        <v>3.2936000000000001</v>
      </c>
      <c r="N1833" s="184">
        <v>3.4476</v>
      </c>
      <c r="O1833" s="184">
        <v>6.3090999999999999</v>
      </c>
      <c r="P1833" s="184"/>
      <c r="Q1833" s="184">
        <v>6.3360000000000003</v>
      </c>
      <c r="R1833" s="184">
        <v>5.2042999999999999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44413</v>
      </c>
      <c r="E1836" s="184">
        <v>2153.5203999999999</v>
      </c>
      <c r="F1836" s="184">
        <v>2.6917</v>
      </c>
      <c r="G1836" s="184">
        <v>2.6898</v>
      </c>
      <c r="H1836" s="184">
        <v>2.5118</v>
      </c>
      <c r="I1836" s="184">
        <v>3.1999</v>
      </c>
      <c r="J1836" s="184">
        <v>3.6143000000000001</v>
      </c>
      <c r="K1836" s="184">
        <v>3.0215000000000001</v>
      </c>
      <c r="L1836" s="184">
        <v>3.3603000000000001</v>
      </c>
      <c r="M1836" s="184">
        <v>3.0768</v>
      </c>
      <c r="N1836" s="184">
        <v>3.1798000000000002</v>
      </c>
      <c r="O1836" s="184">
        <v>5.8784000000000001</v>
      </c>
      <c r="P1836" s="184">
        <v>6.4500999999999999</v>
      </c>
      <c r="Q1836" s="184">
        <v>7.5011000000000001</v>
      </c>
      <c r="R1836" s="184">
        <v>4.7699999999999996</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44413</v>
      </c>
      <c r="E1837" s="184">
        <v>2252.0765000000001</v>
      </c>
      <c r="F1837" s="184">
        <v>3.3422000000000001</v>
      </c>
      <c r="G1837" s="184">
        <v>3.3395999999999999</v>
      </c>
      <c r="H1837" s="184">
        <v>3.1621000000000001</v>
      </c>
      <c r="I1837" s="184">
        <v>3.8506</v>
      </c>
      <c r="J1837" s="184">
        <v>4.2708000000000004</v>
      </c>
      <c r="K1837" s="184">
        <v>3.6785000000000001</v>
      </c>
      <c r="L1837" s="184">
        <v>4.0228000000000002</v>
      </c>
      <c r="M1837" s="184">
        <v>3.7435999999999998</v>
      </c>
      <c r="N1837" s="184">
        <v>3.8525999999999998</v>
      </c>
      <c r="O1837" s="184">
        <v>6.4885000000000002</v>
      </c>
      <c r="P1837" s="184">
        <v>6.9992999999999999</v>
      </c>
      <c r="Q1837" s="184">
        <v>7.8178000000000001</v>
      </c>
      <c r="R1837" s="184">
        <v>5.4142000000000001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44413</v>
      </c>
      <c r="E1840" s="184">
        <v>34.133200000000002</v>
      </c>
      <c r="F1840" s="184">
        <v>4.3848000000000003</v>
      </c>
      <c r="G1840" s="184">
        <v>3.4942000000000002</v>
      </c>
      <c r="H1840" s="184">
        <v>3.2865000000000002</v>
      </c>
      <c r="I1840" s="184">
        <v>3.5796000000000001</v>
      </c>
      <c r="J1840" s="184">
        <v>4.0011999999999999</v>
      </c>
      <c r="K1840" s="184">
        <v>3.4079000000000002</v>
      </c>
      <c r="L1840" s="184">
        <v>3.6118999999999999</v>
      </c>
      <c r="M1840" s="184">
        <v>3.3222999999999998</v>
      </c>
      <c r="N1840" s="184">
        <v>3.5661</v>
      </c>
      <c r="O1840" s="184">
        <v>6.2435</v>
      </c>
      <c r="P1840" s="184">
        <v>6.5461</v>
      </c>
      <c r="Q1840" s="184">
        <v>7.4938000000000002</v>
      </c>
      <c r="R1840" s="184">
        <v>5.2767999999999997</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44413</v>
      </c>
      <c r="E1841" s="184">
        <v>35.150500000000001</v>
      </c>
      <c r="F1841" s="184">
        <v>4.7771999999999997</v>
      </c>
      <c r="G1841" s="184">
        <v>3.9125000000000001</v>
      </c>
      <c r="H1841" s="184">
        <v>3.726</v>
      </c>
      <c r="I1841" s="184">
        <v>4.0187999999999997</v>
      </c>
      <c r="J1841" s="184">
        <v>4.4416000000000002</v>
      </c>
      <c r="K1841" s="184">
        <v>3.8519999999999999</v>
      </c>
      <c r="L1841" s="184">
        <v>4.0598999999999998</v>
      </c>
      <c r="M1841" s="184">
        <v>3.7736999999999998</v>
      </c>
      <c r="N1841" s="184">
        <v>4.0225999999999997</v>
      </c>
      <c r="O1841" s="184">
        <v>6.6882999999999999</v>
      </c>
      <c r="P1841" s="184">
        <v>6.9626999999999999</v>
      </c>
      <c r="Q1841" s="184">
        <v>7.8990999999999998</v>
      </c>
      <c r="R1841" s="184">
        <v>5.7408000000000001</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44413</v>
      </c>
      <c r="E1842" s="184">
        <v>34.638800000000003</v>
      </c>
      <c r="F1842" s="184">
        <v>3.2669000000000001</v>
      </c>
      <c r="G1842" s="184">
        <v>3.5486</v>
      </c>
      <c r="H1842" s="184">
        <v>3.2534999999999998</v>
      </c>
      <c r="I1842" s="184">
        <v>3.5724999999999998</v>
      </c>
      <c r="J1842" s="184">
        <v>3.7031000000000001</v>
      </c>
      <c r="K1842" s="184">
        <v>3.3752</v>
      </c>
      <c r="L1842" s="184">
        <v>3.6160999999999999</v>
      </c>
      <c r="M1842" s="184">
        <v>3.3468</v>
      </c>
      <c r="N1842" s="184">
        <v>3.4302999999999999</v>
      </c>
      <c r="O1842" s="184">
        <v>6.0944000000000003</v>
      </c>
      <c r="P1842" s="184">
        <v>6.4672999999999998</v>
      </c>
      <c r="Q1842" s="184">
        <v>3.8391000000000002</v>
      </c>
      <c r="R1842" s="184">
        <v>5.0641999999999996</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44413</v>
      </c>
      <c r="E1843" s="184">
        <v>35.532800000000002</v>
      </c>
      <c r="F1843" s="184">
        <v>3.3900999999999999</v>
      </c>
      <c r="G1843" s="184">
        <v>3.6991000000000001</v>
      </c>
      <c r="H1843" s="184">
        <v>3.4066999999999998</v>
      </c>
      <c r="I1843" s="184">
        <v>3.7326999999999999</v>
      </c>
      <c r="J1843" s="184">
        <v>3.8631000000000002</v>
      </c>
      <c r="K1843" s="184">
        <v>3.5360999999999998</v>
      </c>
      <c r="L1843" s="184">
        <v>3.7789000000000001</v>
      </c>
      <c r="M1843" s="184">
        <v>3.5105</v>
      </c>
      <c r="N1843" s="184">
        <v>3.609</v>
      </c>
      <c r="O1843" s="184">
        <v>6.3758999999999997</v>
      </c>
      <c r="P1843" s="184">
        <v>6.7862999999999998</v>
      </c>
      <c r="Q1843" s="184">
        <v>7.8346</v>
      </c>
      <c r="R1843" s="184">
        <v>5.3182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44413</v>
      </c>
      <c r="E1844" s="184">
        <v>1072.3166000000001</v>
      </c>
      <c r="F1844" s="184">
        <v>3.9079999999999999</v>
      </c>
      <c r="G1844" s="184">
        <v>3.9418000000000002</v>
      </c>
      <c r="H1844" s="184">
        <v>3.6042000000000001</v>
      </c>
      <c r="I1844" s="184">
        <v>4.0015000000000001</v>
      </c>
      <c r="J1844" s="184">
        <v>3.7719999999999998</v>
      </c>
      <c r="K1844" s="184">
        <v>3.4853999999999998</v>
      </c>
      <c r="L1844" s="184">
        <v>3.5177999999999998</v>
      </c>
      <c r="M1844" s="184">
        <v>3.4365999999999999</v>
      </c>
      <c r="N1844" s="184">
        <v>3.5283000000000002</v>
      </c>
      <c r="O1844" s="184"/>
      <c r="P1844" s="184"/>
      <c r="Q1844" s="184">
        <v>4.2168999999999999</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44413</v>
      </c>
      <c r="E1845" s="184">
        <v>1068.1101000000001</v>
      </c>
      <c r="F1845" s="184">
        <v>3.7081</v>
      </c>
      <c r="G1845" s="184">
        <v>3.7418999999999998</v>
      </c>
      <c r="H1845" s="184">
        <v>3.4037999999999999</v>
      </c>
      <c r="I1845" s="184">
        <v>3.8035999999999999</v>
      </c>
      <c r="J1845" s="184">
        <v>3.5724999999999998</v>
      </c>
      <c r="K1845" s="184">
        <v>3.2858999999999998</v>
      </c>
      <c r="L1845" s="184">
        <v>3.3260000000000001</v>
      </c>
      <c r="M1845" s="184">
        <v>3.2391999999999999</v>
      </c>
      <c r="N1845" s="184">
        <v>3.3267000000000002</v>
      </c>
      <c r="O1845" s="184"/>
      <c r="P1845" s="184"/>
      <c r="Q1845" s="184">
        <v>3.9748999999999999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44413</v>
      </c>
      <c r="E1846" s="184">
        <v>1102.3825999999999</v>
      </c>
      <c r="F1846" s="184">
        <v>4.7652000000000001</v>
      </c>
      <c r="G1846" s="184">
        <v>2.8988999999999998</v>
      </c>
      <c r="H1846" s="184">
        <v>3.2524999999999999</v>
      </c>
      <c r="I1846" s="184">
        <v>3.7505999999999999</v>
      </c>
      <c r="J1846" s="184">
        <v>4.3179999999999996</v>
      </c>
      <c r="K1846" s="184">
        <v>3.8451</v>
      </c>
      <c r="L1846" s="184">
        <v>4.0570000000000004</v>
      </c>
      <c r="M1846" s="184">
        <v>3.7431000000000001</v>
      </c>
      <c r="N1846" s="184">
        <v>4.0084</v>
      </c>
      <c r="O1846" s="184"/>
      <c r="P1846" s="184"/>
      <c r="Q1846" s="184">
        <v>5.5557999999999996</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44413</v>
      </c>
      <c r="E1847" s="184">
        <v>1094.0374999999999</v>
      </c>
      <c r="F1847" s="184">
        <v>4.3410000000000002</v>
      </c>
      <c r="G1847" s="184">
        <v>2.476</v>
      </c>
      <c r="H1847" s="184">
        <v>2.8311999999999999</v>
      </c>
      <c r="I1847" s="184">
        <v>3.3288000000000002</v>
      </c>
      <c r="J1847" s="184">
        <v>3.8957999999999999</v>
      </c>
      <c r="K1847" s="184">
        <v>3.4209999999999998</v>
      </c>
      <c r="L1847" s="184">
        <v>3.6288999999999998</v>
      </c>
      <c r="M1847" s="184">
        <v>3.3119000000000001</v>
      </c>
      <c r="N1847" s="184">
        <v>3.5724999999999998</v>
      </c>
      <c r="O1847" s="184"/>
      <c r="P1847" s="184"/>
      <c r="Q1847" s="184">
        <v>5.1117999999999997</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44413</v>
      </c>
      <c r="E1848" s="184">
        <v>1031.1328000000001</v>
      </c>
      <c r="F1848" s="184">
        <v>3.0268000000000002</v>
      </c>
      <c r="G1848" s="184">
        <v>2.6696</v>
      </c>
      <c r="H1848" s="184">
        <v>3.3016999999999999</v>
      </c>
      <c r="I1848" s="184">
        <v>3.7841999999999998</v>
      </c>
      <c r="J1848" s="184">
        <v>4.1683000000000003</v>
      </c>
      <c r="K1848" s="184">
        <v>3.7494000000000001</v>
      </c>
      <c r="L1848" s="184">
        <v>3.9188000000000001</v>
      </c>
      <c r="M1848" s="184">
        <v>3.6619999999999999</v>
      </c>
      <c r="N1848" s="184"/>
      <c r="O1848" s="184"/>
      <c r="P1848" s="184"/>
      <c r="Q1848" s="184">
        <v>3.7627000000000002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44413</v>
      </c>
      <c r="E1849" s="184">
        <v>1028.9650999999999</v>
      </c>
      <c r="F1849" s="184">
        <v>2.8025000000000002</v>
      </c>
      <c r="G1849" s="184">
        <v>2.4422000000000001</v>
      </c>
      <c r="H1849" s="184">
        <v>3.0727000000000002</v>
      </c>
      <c r="I1849" s="184">
        <v>3.5571999999999999</v>
      </c>
      <c r="J1849" s="184">
        <v>3.9521999999999999</v>
      </c>
      <c r="K1849" s="184">
        <v>3.5215999999999998</v>
      </c>
      <c r="L1849" s="184">
        <v>3.7046999999999999</v>
      </c>
      <c r="M1849" s="184">
        <v>3.4123000000000001</v>
      </c>
      <c r="N1849" s="184"/>
      <c r="O1849" s="184"/>
      <c r="P1849" s="184"/>
      <c r="Q1849" s="184">
        <v>3.5007000000000001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44413</v>
      </c>
      <c r="E1850" s="184">
        <v>14.1074</v>
      </c>
      <c r="F1850" s="184">
        <v>3.8814000000000002</v>
      </c>
      <c r="G1850" s="184">
        <v>3.3643999999999998</v>
      </c>
      <c r="H1850" s="184">
        <v>3.2545999999999999</v>
      </c>
      <c r="I1850" s="184">
        <v>3.4605000000000001</v>
      </c>
      <c r="J1850" s="184">
        <v>3.7174</v>
      </c>
      <c r="K1850" s="184">
        <v>3.3207</v>
      </c>
      <c r="L1850" s="184">
        <v>3.3052999999999999</v>
      </c>
      <c r="M1850" s="184">
        <v>3.2044000000000001</v>
      </c>
      <c r="N1850" s="184">
        <v>3.2797999999999998</v>
      </c>
      <c r="O1850" s="184">
        <v>5.6599999999999998E-2</v>
      </c>
      <c r="P1850" s="184">
        <v>2.5274000000000001</v>
      </c>
      <c r="Q1850" s="184">
        <v>4.4419000000000004</v>
      </c>
      <c r="R1850" s="184">
        <v>4.2572999999999999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44413</v>
      </c>
      <c r="E1851" s="184">
        <v>13.652100000000001</v>
      </c>
      <c r="F1851" s="184">
        <v>2.9411999999999998</v>
      </c>
      <c r="G1851" s="184">
        <v>2.4958999999999998</v>
      </c>
      <c r="H1851" s="184">
        <v>2.4456000000000002</v>
      </c>
      <c r="I1851" s="184">
        <v>2.6572</v>
      </c>
      <c r="J1851" s="184">
        <v>2.9049999999999998</v>
      </c>
      <c r="K1851" s="184">
        <v>2.5150999999999999</v>
      </c>
      <c r="L1851" s="184">
        <v>2.4927999999999999</v>
      </c>
      <c r="M1851" s="184">
        <v>2.5448</v>
      </c>
      <c r="N1851" s="184">
        <v>2.7818000000000001</v>
      </c>
      <c r="O1851" s="184">
        <v>-0.12970000000000001</v>
      </c>
      <c r="P1851" s="184">
        <v>2.2231999999999998</v>
      </c>
      <c r="Q1851" s="184">
        <v>4.0101000000000004</v>
      </c>
      <c r="R1851" s="184">
        <v>4.0061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44413</v>
      </c>
      <c r="E1852" s="184">
        <v>2336.3024999999998</v>
      </c>
      <c r="F1852" s="184">
        <v>2.4998</v>
      </c>
      <c r="G1852" s="184">
        <v>4.0549999999999997</v>
      </c>
      <c r="H1852" s="184">
        <v>3.0952000000000002</v>
      </c>
      <c r="I1852" s="184">
        <v>3.6320000000000001</v>
      </c>
      <c r="J1852" s="184">
        <v>3.6495000000000002</v>
      </c>
      <c r="K1852" s="184">
        <v>2.9962</v>
      </c>
      <c r="L1852" s="184">
        <v>3.0261999999999998</v>
      </c>
      <c r="M1852" s="184">
        <v>2.8298999999999999</v>
      </c>
      <c r="N1852" s="184">
        <v>2.9512</v>
      </c>
      <c r="O1852" s="184">
        <v>5.4265999999999996</v>
      </c>
      <c r="P1852" s="184">
        <v>6.157</v>
      </c>
      <c r="Q1852" s="184">
        <v>7.3747999999999996</v>
      </c>
      <c r="R1852" s="184">
        <v>4.3426999999999998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44413</v>
      </c>
      <c r="E1853" s="184">
        <v>2210.1170000000002</v>
      </c>
      <c r="F1853" s="184">
        <v>1.5706</v>
      </c>
      <c r="G1853" s="184">
        <v>3.1315</v>
      </c>
      <c r="H1853" s="184">
        <v>2.1730999999999998</v>
      </c>
      <c r="I1853" s="184">
        <v>2.7097000000000002</v>
      </c>
      <c r="J1853" s="184">
        <v>2.7263000000000002</v>
      </c>
      <c r="K1853" s="184">
        <v>2.0699000000000001</v>
      </c>
      <c r="L1853" s="184">
        <v>2.0950000000000002</v>
      </c>
      <c r="M1853" s="184">
        <v>1.8942000000000001</v>
      </c>
      <c r="N1853" s="184">
        <v>2.0095000000000001</v>
      </c>
      <c r="O1853" s="184">
        <v>4.5654000000000003</v>
      </c>
      <c r="P1853" s="184">
        <v>5.3597000000000001</v>
      </c>
      <c r="Q1853" s="184">
        <v>7.1615000000000002</v>
      </c>
      <c r="R1853" s="184">
        <v>3.5104000000000002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44413</v>
      </c>
      <c r="E1854" s="184">
        <v>3199.6244000000002</v>
      </c>
      <c r="F1854" s="184">
        <v>4.7290999999999999</v>
      </c>
      <c r="G1854" s="184">
        <v>3.7568999999999999</v>
      </c>
      <c r="H1854" s="184">
        <v>3.8283999999999998</v>
      </c>
      <c r="I1854" s="184">
        <v>4.2069999999999999</v>
      </c>
      <c r="J1854" s="184">
        <v>33.102499999999999</v>
      </c>
      <c r="K1854" s="184">
        <v>18.172699999999999</v>
      </c>
      <c r="L1854" s="184">
        <v>12.0082</v>
      </c>
      <c r="M1854" s="184">
        <v>9.4971999999999994</v>
      </c>
      <c r="N1854" s="184">
        <v>9.3452000000000002</v>
      </c>
      <c r="O1854" s="184">
        <v>5.0278999999999998</v>
      </c>
      <c r="P1854" s="184">
        <v>5.4809000000000001</v>
      </c>
      <c r="Q1854" s="184">
        <v>6.0888999999999998</v>
      </c>
      <c r="R1854" s="184">
        <v>4.6776</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44413</v>
      </c>
      <c r="E1855" s="184">
        <v>3422.9214999999999</v>
      </c>
      <c r="F1855" s="184">
        <v>5.5980999999999996</v>
      </c>
      <c r="G1855" s="184">
        <v>4.6275000000000004</v>
      </c>
      <c r="H1855" s="184">
        <v>4.6992000000000003</v>
      </c>
      <c r="I1855" s="184">
        <v>5.0785999999999998</v>
      </c>
      <c r="J1855" s="184">
        <v>33.997799999999998</v>
      </c>
      <c r="K1855" s="184">
        <v>19.0776</v>
      </c>
      <c r="L1855" s="184">
        <v>12.875500000000001</v>
      </c>
      <c r="M1855" s="184">
        <v>10.357799999999999</v>
      </c>
      <c r="N1855" s="184">
        <v>10.2158</v>
      </c>
      <c r="O1855" s="184">
        <v>5.8536999999999999</v>
      </c>
      <c r="P1855" s="184">
        <v>6.3730000000000002</v>
      </c>
      <c r="Q1855" s="184">
        <v>7.3894000000000002</v>
      </c>
      <c r="R1855" s="184">
        <v>5.5019</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44413</v>
      </c>
      <c r="E1858" s="184">
        <v>27.383600000000001</v>
      </c>
      <c r="F1858" s="184">
        <v>4.1325000000000003</v>
      </c>
      <c r="G1858" s="184">
        <v>3.1998000000000002</v>
      </c>
      <c r="H1858" s="184">
        <v>3.2391000000000001</v>
      </c>
      <c r="I1858" s="184">
        <v>3.5943000000000001</v>
      </c>
      <c r="J1858" s="184">
        <v>3.8694999999999999</v>
      </c>
      <c r="K1858" s="184">
        <v>3.415</v>
      </c>
      <c r="L1858" s="184">
        <v>3.6475</v>
      </c>
      <c r="M1858" s="184">
        <v>3.3754</v>
      </c>
      <c r="N1858" s="184">
        <v>3.5943000000000001</v>
      </c>
      <c r="O1858" s="184">
        <v>8.2476000000000003</v>
      </c>
      <c r="P1858" s="184">
        <v>7.8154000000000003</v>
      </c>
      <c r="Q1858" s="184">
        <v>7.9958</v>
      </c>
      <c r="R1858" s="184">
        <v>6.5815000000000001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44413</v>
      </c>
      <c r="E1859" s="184">
        <v>27.9542</v>
      </c>
      <c r="F1859" s="184">
        <v>4.5705</v>
      </c>
      <c r="G1859" s="184">
        <v>3.6135000000000002</v>
      </c>
      <c r="H1859" s="184">
        <v>3.6772</v>
      </c>
      <c r="I1859" s="184">
        <v>4.0446</v>
      </c>
      <c r="J1859" s="184">
        <v>4.3289</v>
      </c>
      <c r="K1859" s="184">
        <v>3.8837999999999999</v>
      </c>
      <c r="L1859" s="184">
        <v>4.1200999999999999</v>
      </c>
      <c r="M1859" s="184">
        <v>3.8502999999999998</v>
      </c>
      <c r="N1859" s="184">
        <v>4.0713999999999997</v>
      </c>
      <c r="O1859" s="184">
        <v>8.5401000000000007</v>
      </c>
      <c r="P1859" s="184">
        <v>8.0879999999999992</v>
      </c>
      <c r="Q1859" s="184">
        <v>8.7180999999999997</v>
      </c>
      <c r="R1859" s="184">
        <v>6.8304999999999998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44413</v>
      </c>
      <c r="E1860" s="184">
        <v>2198.0790000000002</v>
      </c>
      <c r="F1860" s="184">
        <v>4.3876999999999997</v>
      </c>
      <c r="G1860" s="184">
        <v>2.9293</v>
      </c>
      <c r="H1860" s="184">
        <v>2.7637</v>
      </c>
      <c r="I1860" s="184">
        <v>3.0011999999999999</v>
      </c>
      <c r="J1860" s="184">
        <v>3.1694</v>
      </c>
      <c r="K1860" s="184">
        <v>2.7469000000000001</v>
      </c>
      <c r="L1860" s="184">
        <v>2.9952999999999999</v>
      </c>
      <c r="M1860" s="184">
        <v>2.7145999999999999</v>
      </c>
      <c r="N1860" s="184">
        <v>2.7997999999999998</v>
      </c>
      <c r="O1860" s="184">
        <v>3.0606</v>
      </c>
      <c r="P1860" s="184">
        <v>4.4856999999999996</v>
      </c>
      <c r="Q1860" s="184">
        <v>5.9558</v>
      </c>
      <c r="R1860" s="184">
        <v>3.9411999999999998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44413</v>
      </c>
      <c r="E1861" s="184">
        <v>2289.3638999999998</v>
      </c>
      <c r="F1861" s="184">
        <v>5.1791</v>
      </c>
      <c r="G1861" s="184">
        <v>3.7202000000000002</v>
      </c>
      <c r="H1861" s="184">
        <v>3.5543999999999998</v>
      </c>
      <c r="I1861" s="184">
        <v>3.7959999999999998</v>
      </c>
      <c r="J1861" s="184">
        <v>3.9689000000000001</v>
      </c>
      <c r="K1861" s="184">
        <v>3.5564</v>
      </c>
      <c r="L1861" s="184">
        <v>3.8203</v>
      </c>
      <c r="M1861" s="184">
        <v>3.5455999999999999</v>
      </c>
      <c r="N1861" s="184">
        <v>3.6364000000000001</v>
      </c>
      <c r="O1861" s="184">
        <v>3.9161000000000001</v>
      </c>
      <c r="P1861" s="184">
        <v>5.2739000000000003</v>
      </c>
      <c r="Q1861" s="184">
        <v>6.9386000000000001</v>
      </c>
      <c r="R1861" s="184">
        <v>4.7911999999999999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44413</v>
      </c>
      <c r="E1862" s="184">
        <v>4779.1136999999999</v>
      </c>
      <c r="F1862" s="184">
        <v>4.5570000000000004</v>
      </c>
      <c r="G1862" s="184">
        <v>3.77</v>
      </c>
      <c r="H1862" s="184">
        <v>3.4245000000000001</v>
      </c>
      <c r="I1862" s="184">
        <v>3.7913000000000001</v>
      </c>
      <c r="J1862" s="184">
        <v>4.0312999999999999</v>
      </c>
      <c r="K1862" s="184">
        <v>3.6015000000000001</v>
      </c>
      <c r="L1862" s="184">
        <v>3.8952</v>
      </c>
      <c r="M1862" s="184">
        <v>3.6071</v>
      </c>
      <c r="N1862" s="184">
        <v>3.8492000000000002</v>
      </c>
      <c r="O1862" s="184">
        <v>6.5740999999999996</v>
      </c>
      <c r="P1862" s="184">
        <v>6.7786999999999997</v>
      </c>
      <c r="Q1862" s="184">
        <v>7.6329000000000002</v>
      </c>
      <c r="R1862" s="184">
        <v>5.5624000000000002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44413</v>
      </c>
      <c r="E1863" s="184">
        <v>4734.4594999999999</v>
      </c>
      <c r="F1863" s="184">
        <v>4.3764000000000003</v>
      </c>
      <c r="G1863" s="184">
        <v>3.5895000000000001</v>
      </c>
      <c r="H1863" s="184">
        <v>3.2441</v>
      </c>
      <c r="I1863" s="184">
        <v>3.6103999999999998</v>
      </c>
      <c r="J1863" s="184">
        <v>3.8494000000000002</v>
      </c>
      <c r="K1863" s="184">
        <v>3.419</v>
      </c>
      <c r="L1863" s="184">
        <v>3.7113999999999998</v>
      </c>
      <c r="M1863" s="184">
        <v>3.4217</v>
      </c>
      <c r="N1863" s="184">
        <v>3.6640999999999999</v>
      </c>
      <c r="O1863" s="184">
        <v>6.4050000000000002</v>
      </c>
      <c r="P1863" s="184">
        <v>6.6307999999999998</v>
      </c>
      <c r="Q1863" s="184">
        <v>7.2447999999999997</v>
      </c>
      <c r="R1863" s="184">
        <v>5.3825000000000003</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44413</v>
      </c>
      <c r="E1864" s="184">
        <v>11.219099999999999</v>
      </c>
      <c r="F1864" s="184">
        <v>3.5790999999999999</v>
      </c>
      <c r="G1864" s="184">
        <v>3.4712999999999998</v>
      </c>
      <c r="H1864" s="184">
        <v>3.4416000000000002</v>
      </c>
      <c r="I1864" s="184">
        <v>3.7934000000000001</v>
      </c>
      <c r="J1864" s="184">
        <v>4.0438000000000001</v>
      </c>
      <c r="K1864" s="184">
        <v>3.7410000000000001</v>
      </c>
      <c r="L1864" s="184">
        <v>3.9531000000000001</v>
      </c>
      <c r="M1864" s="184">
        <v>3.7576999999999998</v>
      </c>
      <c r="N1864" s="184">
        <v>3.9218999999999999</v>
      </c>
      <c r="O1864" s="184"/>
      <c r="P1864" s="184"/>
      <c r="Q1864" s="184">
        <v>5.5819000000000001</v>
      </c>
      <c r="R1864" s="184">
        <v>5.3312999999999997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44413</v>
      </c>
      <c r="E1865" s="184">
        <v>10.9415</v>
      </c>
      <c r="F1865" s="184">
        <v>2.3353000000000002</v>
      </c>
      <c r="G1865" s="184">
        <v>2.2244000000000002</v>
      </c>
      <c r="H1865" s="184">
        <v>2.1454</v>
      </c>
      <c r="I1865" s="184">
        <v>2.4805000000000001</v>
      </c>
      <c r="J1865" s="184">
        <v>2.7288999999999999</v>
      </c>
      <c r="K1865" s="184">
        <v>2.415</v>
      </c>
      <c r="L1865" s="184">
        <v>2.5777999999999999</v>
      </c>
      <c r="M1865" s="184">
        <v>2.3956</v>
      </c>
      <c r="N1865" s="184">
        <v>2.5819999999999999</v>
      </c>
      <c r="O1865" s="184"/>
      <c r="P1865" s="184"/>
      <c r="Q1865" s="184">
        <v>4.3402000000000003</v>
      </c>
      <c r="R1865" s="184">
        <v>4.0856000000000003</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44413</v>
      </c>
      <c r="E1866" s="184">
        <v>11.597099999999999</v>
      </c>
      <c r="F1866" s="184">
        <v>4.7215999999999996</v>
      </c>
      <c r="G1866" s="184">
        <v>3.778</v>
      </c>
      <c r="H1866" s="184">
        <v>3.6894999999999998</v>
      </c>
      <c r="I1866" s="184">
        <v>4.0529000000000002</v>
      </c>
      <c r="J1866" s="184">
        <v>4.3716999999999997</v>
      </c>
      <c r="K1866" s="184">
        <v>3.8166000000000002</v>
      </c>
      <c r="L1866" s="184">
        <v>4.1345999999999998</v>
      </c>
      <c r="M1866" s="184">
        <v>3.9306000000000001</v>
      </c>
      <c r="N1866" s="184">
        <v>4.0396999999999998</v>
      </c>
      <c r="O1866" s="184"/>
      <c r="P1866" s="184"/>
      <c r="Q1866" s="184">
        <v>6.0143000000000004</v>
      </c>
      <c r="R1866" s="184">
        <v>5.4001000000000001</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44413</v>
      </c>
      <c r="E1867" s="184">
        <v>11.394</v>
      </c>
      <c r="F1867" s="184">
        <v>4.1649000000000003</v>
      </c>
      <c r="G1867" s="184">
        <v>3.0973999999999999</v>
      </c>
      <c r="H1867" s="184">
        <v>2.9304999999999999</v>
      </c>
      <c r="I1867" s="184">
        <v>3.2532999999999999</v>
      </c>
      <c r="J1867" s="184">
        <v>3.6175000000000002</v>
      </c>
      <c r="K1867" s="184">
        <v>3.0844999999999998</v>
      </c>
      <c r="L1867" s="184">
        <v>3.3557000000000001</v>
      </c>
      <c r="M1867" s="184">
        <v>3.0876999999999999</v>
      </c>
      <c r="N1867" s="184">
        <v>3.2532999999999999</v>
      </c>
      <c r="O1867" s="184"/>
      <c r="P1867" s="184"/>
      <c r="Q1867" s="184">
        <v>5.2786</v>
      </c>
      <c r="R1867" s="184">
        <v>4.6181000000000001</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44413</v>
      </c>
      <c r="E1868" s="184">
        <v>3460.2406999999998</v>
      </c>
      <c r="F1868" s="184">
        <v>3.7187000000000001</v>
      </c>
      <c r="G1868" s="184">
        <v>2.8382000000000001</v>
      </c>
      <c r="H1868" s="184">
        <v>2.1810999999999998</v>
      </c>
      <c r="I1868" s="184">
        <v>3.0922000000000001</v>
      </c>
      <c r="J1868" s="184">
        <v>3.8826000000000001</v>
      </c>
      <c r="K1868" s="184">
        <v>3.7208999999999999</v>
      </c>
      <c r="L1868" s="184">
        <v>3.9946999999999999</v>
      </c>
      <c r="M1868" s="184">
        <v>4.0453999999999999</v>
      </c>
      <c r="N1868" s="184">
        <v>4.3163999999999998</v>
      </c>
      <c r="O1868" s="184">
        <v>5.0599999999999996</v>
      </c>
      <c r="P1868" s="184">
        <v>6.0904999999999996</v>
      </c>
      <c r="Q1868" s="184">
        <v>7.5711000000000004</v>
      </c>
      <c r="R1868" s="184">
        <v>5.5711000000000004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44413</v>
      </c>
      <c r="E1869" s="184">
        <v>3296.5743000000002</v>
      </c>
      <c r="F1869" s="184">
        <v>3.1591</v>
      </c>
      <c r="G1869" s="184">
        <v>2.278</v>
      </c>
      <c r="H1869" s="184">
        <v>1.621</v>
      </c>
      <c r="I1869" s="184">
        <v>2.5316000000000001</v>
      </c>
      <c r="J1869" s="184">
        <v>3.3538999999999999</v>
      </c>
      <c r="K1869" s="184">
        <v>3.2073</v>
      </c>
      <c r="L1869" s="184">
        <v>3.4413999999999998</v>
      </c>
      <c r="M1869" s="184">
        <v>3.5076000000000001</v>
      </c>
      <c r="N1869" s="184">
        <v>3.7734000000000001</v>
      </c>
      <c r="O1869" s="184">
        <v>4.49</v>
      </c>
      <c r="P1869" s="184">
        <v>5.4855999999999998</v>
      </c>
      <c r="Q1869" s="184">
        <v>6.8722000000000003</v>
      </c>
      <c r="R1869" s="184">
        <v>4.9960000000000004</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44413</v>
      </c>
      <c r="E1870" s="184">
        <v>1107.1858999999999</v>
      </c>
      <c r="F1870" s="184">
        <v>2.6606000000000001</v>
      </c>
      <c r="G1870" s="184">
        <v>2.7302</v>
      </c>
      <c r="H1870" s="184">
        <v>2.7734999999999999</v>
      </c>
      <c r="I1870" s="184">
        <v>2.7907999999999999</v>
      </c>
      <c r="J1870" s="184">
        <v>2.9561999999999999</v>
      </c>
      <c r="K1870" s="184">
        <v>2.9647999999999999</v>
      </c>
      <c r="L1870" s="184">
        <v>4.4907000000000004</v>
      </c>
      <c r="M1870" s="184">
        <v>3.9634999999999998</v>
      </c>
      <c r="N1870" s="184">
        <v>4.4006999999999996</v>
      </c>
      <c r="O1870" s="184"/>
      <c r="P1870" s="184"/>
      <c r="Q1870" s="184">
        <v>4.8106</v>
      </c>
      <c r="R1870" s="184">
        <v>4.5327000000000002</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44413</v>
      </c>
      <c r="E1871" s="184">
        <v>1094.6692</v>
      </c>
      <c r="F1871" s="184">
        <v>2.1574</v>
      </c>
      <c r="G1871" s="184">
        <v>2.2355</v>
      </c>
      <c r="H1871" s="184">
        <v>2.2755000000000001</v>
      </c>
      <c r="I1871" s="184">
        <v>2.2907999999999999</v>
      </c>
      <c r="J1871" s="184">
        <v>2.4552</v>
      </c>
      <c r="K1871" s="184">
        <v>2.4605000000000001</v>
      </c>
      <c r="L1871" s="184">
        <v>3.98</v>
      </c>
      <c r="M1871" s="184">
        <v>3.4498000000000002</v>
      </c>
      <c r="N1871" s="184">
        <v>3.8801999999999999</v>
      </c>
      <c r="O1871" s="184"/>
      <c r="P1871" s="184"/>
      <c r="Q1871" s="184">
        <v>4.2622</v>
      </c>
      <c r="R1871" s="184">
        <v>3.9929000000000001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4.144173684210525</v>
      </c>
      <c r="G1872" s="186">
        <v>3.5457754385964915</v>
      </c>
      <c r="H1872" s="186">
        <v>3.3938561403508767</v>
      </c>
      <c r="I1872" s="186">
        <v>3.7767333333333326</v>
      </c>
      <c r="J1872" s="186">
        <v>5.1842508771929827</v>
      </c>
      <c r="K1872" s="186">
        <v>4.1442228070175435</v>
      </c>
      <c r="L1872" s="186">
        <v>4.2460228070175416</v>
      </c>
      <c r="M1872" s="186">
        <v>3.896280701754387</v>
      </c>
      <c r="N1872" s="186">
        <v>4.1156272727272718</v>
      </c>
      <c r="O1872" s="186">
        <v>5.7979128205128205</v>
      </c>
      <c r="P1872" s="186">
        <v>6.316331428571428</v>
      </c>
      <c r="Q1872" s="186">
        <v>6.5344859649122808</v>
      </c>
      <c r="R1872" s="186">
        <v>5.3268367346938783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4.0769000000000002</v>
      </c>
      <c r="G1873" s="186">
        <v>3.3643999999999998</v>
      </c>
      <c r="H1873" s="186">
        <v>3.2524999999999999</v>
      </c>
      <c r="I1873" s="186">
        <v>3.6103999999999998</v>
      </c>
      <c r="J1873" s="186">
        <v>3.8957999999999999</v>
      </c>
      <c r="K1873" s="186">
        <v>3.4998999999999998</v>
      </c>
      <c r="L1873" s="186">
        <v>3.7789000000000001</v>
      </c>
      <c r="M1873" s="186">
        <v>3.5455999999999999</v>
      </c>
      <c r="N1873" s="186">
        <v>3.7734000000000001</v>
      </c>
      <c r="O1873" s="186">
        <v>6.0944000000000003</v>
      </c>
      <c r="P1873" s="186">
        <v>6.5403000000000002</v>
      </c>
      <c r="Q1873" s="186">
        <v>6.9246999999999996</v>
      </c>
      <c r="R1873" s="186">
        <v>5.2767999999999997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44413</v>
      </c>
      <c r="E1876" s="184">
        <v>71.034899999999993</v>
      </c>
      <c r="F1876" s="184">
        <v>-0.1623</v>
      </c>
      <c r="G1876" s="184">
        <v>0.39400000000000002</v>
      </c>
      <c r="H1876" s="184">
        <v>2.1594000000000002</v>
      </c>
      <c r="I1876" s="184">
        <v>3.0002</v>
      </c>
      <c r="J1876" s="184">
        <v>4.6182999999999996</v>
      </c>
      <c r="K1876" s="184">
        <v>13.9709</v>
      </c>
      <c r="L1876" s="184">
        <v>23.281700000000001</v>
      </c>
      <c r="M1876" s="184">
        <v>54.329799999999999</v>
      </c>
      <c r="N1876" s="184">
        <v>71.416300000000007</v>
      </c>
      <c r="O1876" s="184">
        <v>6.9836999999999998</v>
      </c>
      <c r="P1876" s="184">
        <v>9.4133999999999993</v>
      </c>
      <c r="Q1876" s="184">
        <v>15.7974</v>
      </c>
      <c r="R1876" s="184">
        <v>26.165700000000001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44413</v>
      </c>
      <c r="E1877" s="184">
        <v>77.240899999999996</v>
      </c>
      <c r="F1877" s="184">
        <v>-0.1598</v>
      </c>
      <c r="G1877" s="184">
        <v>0.40179999999999999</v>
      </c>
      <c r="H1877" s="184">
        <v>2.1778</v>
      </c>
      <c r="I1877" s="184">
        <v>3.0373000000000001</v>
      </c>
      <c r="J1877" s="184">
        <v>4.7016</v>
      </c>
      <c r="K1877" s="184">
        <v>14.244300000000001</v>
      </c>
      <c r="L1877" s="184">
        <v>23.8385</v>
      </c>
      <c r="M1877" s="184">
        <v>55.4146</v>
      </c>
      <c r="N1877" s="184">
        <v>73.104799999999997</v>
      </c>
      <c r="O1877" s="184">
        <v>8.1487999999999996</v>
      </c>
      <c r="P1877" s="184">
        <v>10.638299999999999</v>
      </c>
      <c r="Q1877" s="184">
        <v>18.1312</v>
      </c>
      <c r="R1877" s="184">
        <v>27.4815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44413</v>
      </c>
      <c r="E1878" s="184">
        <v>12.946999999999999</v>
      </c>
      <c r="F1878" s="184">
        <v>0.24779999999999999</v>
      </c>
      <c r="G1878" s="184">
        <v>-0.1157</v>
      </c>
      <c r="H1878" s="184">
        <v>0.55920000000000003</v>
      </c>
      <c r="I1878" s="184">
        <v>0.68430000000000002</v>
      </c>
      <c r="J1878" s="184">
        <v>2.5667</v>
      </c>
      <c r="K1878" s="184">
        <v>11.679500000000001</v>
      </c>
      <c r="L1878" s="184">
        <v>19.096699999999998</v>
      </c>
      <c r="M1878" s="184"/>
      <c r="N1878" s="184"/>
      <c r="O1878" s="184"/>
      <c r="P1878" s="184"/>
      <c r="Q1878" s="184">
        <v>29.47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44413</v>
      </c>
      <c r="E1879" s="184">
        <v>12.882</v>
      </c>
      <c r="F1879" s="184">
        <v>0.2412</v>
      </c>
      <c r="G1879" s="184">
        <v>-0.1318</v>
      </c>
      <c r="H1879" s="184">
        <v>0.53849999999999998</v>
      </c>
      <c r="I1879" s="184">
        <v>0.64849999999999997</v>
      </c>
      <c r="J1879" s="184">
        <v>2.4984000000000002</v>
      </c>
      <c r="K1879" s="184">
        <v>11.4649</v>
      </c>
      <c r="L1879" s="184">
        <v>18.651599999999998</v>
      </c>
      <c r="M1879" s="184"/>
      <c r="N1879" s="184"/>
      <c r="O1879" s="184"/>
      <c r="P1879" s="184"/>
      <c r="Q1879" s="184">
        <v>28.82</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44413</v>
      </c>
      <c r="E1880" s="184">
        <v>405.017</v>
      </c>
      <c r="F1880" s="184">
        <v>-4.6399999999999997E-2</v>
      </c>
      <c r="G1880" s="184">
        <v>0.98560000000000003</v>
      </c>
      <c r="H1880" s="184">
        <v>2.1147999999999998</v>
      </c>
      <c r="I1880" s="184">
        <v>2.8776999999999999</v>
      </c>
      <c r="J1880" s="184">
        <v>4.4359000000000002</v>
      </c>
      <c r="K1880" s="184">
        <v>15.805199999999999</v>
      </c>
      <c r="L1880" s="184">
        <v>15.635199999999999</v>
      </c>
      <c r="M1880" s="184">
        <v>43.502400000000002</v>
      </c>
      <c r="N1880" s="184">
        <v>56.652999999999999</v>
      </c>
      <c r="O1880" s="184">
        <v>10.0867</v>
      </c>
      <c r="P1880" s="184">
        <v>13.171099999999999</v>
      </c>
      <c r="Q1880" s="184">
        <v>14.3927</v>
      </c>
      <c r="R1880" s="184">
        <v>24.2182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44413</v>
      </c>
      <c r="E1881" s="184">
        <v>436.9</v>
      </c>
      <c r="F1881" s="184">
        <v>-4.3700000000000003E-2</v>
      </c>
      <c r="G1881" s="184">
        <v>0.99309999999999998</v>
      </c>
      <c r="H1881" s="184">
        <v>2.1331000000000002</v>
      </c>
      <c r="I1881" s="184">
        <v>2.915</v>
      </c>
      <c r="J1881" s="184">
        <v>4.5179999999999998</v>
      </c>
      <c r="K1881" s="184">
        <v>16.081</v>
      </c>
      <c r="L1881" s="184">
        <v>16.176100000000002</v>
      </c>
      <c r="M1881" s="184">
        <v>44.497100000000003</v>
      </c>
      <c r="N1881" s="184">
        <v>58.105800000000002</v>
      </c>
      <c r="O1881" s="184">
        <v>11.2051</v>
      </c>
      <c r="P1881" s="184">
        <v>14.382199999999999</v>
      </c>
      <c r="Q1881" s="184">
        <v>16.581499999999998</v>
      </c>
      <c r="R1881" s="184">
        <v>25.351700000000001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44413</v>
      </c>
      <c r="E1882" s="184">
        <v>224.97</v>
      </c>
      <c r="F1882" s="184">
        <v>0.17810000000000001</v>
      </c>
      <c r="G1882" s="184">
        <v>0.97399999999999998</v>
      </c>
      <c r="H1882" s="184">
        <v>2.7353999999999998</v>
      </c>
      <c r="I1882" s="184">
        <v>3.7109999999999999</v>
      </c>
      <c r="J1882" s="184">
        <v>3.9699</v>
      </c>
      <c r="K1882" s="184">
        <v>11.8642</v>
      </c>
      <c r="L1882" s="184">
        <v>18.119299999999999</v>
      </c>
      <c r="M1882" s="184">
        <v>46.617600000000003</v>
      </c>
      <c r="N1882" s="184">
        <v>55.002099999999999</v>
      </c>
      <c r="O1882" s="184">
        <v>14.699299999999999</v>
      </c>
      <c r="P1882" s="184">
        <v>12.6197</v>
      </c>
      <c r="Q1882" s="184">
        <v>20.123100000000001</v>
      </c>
      <c r="R1882" s="184">
        <v>28.845800000000001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44413</v>
      </c>
      <c r="E1883" s="184">
        <v>241.97</v>
      </c>
      <c r="F1883" s="184">
        <v>0.1822</v>
      </c>
      <c r="G1883" s="184">
        <v>0.98070000000000002</v>
      </c>
      <c r="H1883" s="184">
        <v>2.7517</v>
      </c>
      <c r="I1883" s="184">
        <v>3.734</v>
      </c>
      <c r="J1883" s="184">
        <v>4.0194000000000001</v>
      </c>
      <c r="K1883" s="184">
        <v>12.018000000000001</v>
      </c>
      <c r="L1883" s="184">
        <v>18.427</v>
      </c>
      <c r="M1883" s="184">
        <v>47.183700000000002</v>
      </c>
      <c r="N1883" s="184">
        <v>55.818100000000001</v>
      </c>
      <c r="O1883" s="184">
        <v>15.391500000000001</v>
      </c>
      <c r="P1883" s="184">
        <v>13.5212</v>
      </c>
      <c r="Q1883" s="184">
        <v>18.064699999999998</v>
      </c>
      <c r="R1883" s="184">
        <v>29.541799999999999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44413</v>
      </c>
      <c r="E1884" s="184">
        <v>15.61</v>
      </c>
      <c r="F1884" s="184">
        <v>0</v>
      </c>
      <c r="G1884" s="184">
        <v>0.90500000000000003</v>
      </c>
      <c r="H1884" s="184">
        <v>1.893</v>
      </c>
      <c r="I1884" s="184">
        <v>3.2406999999999999</v>
      </c>
      <c r="J1884" s="184">
        <v>4.2055999999999996</v>
      </c>
      <c r="K1884" s="184">
        <v>14.024800000000001</v>
      </c>
      <c r="L1884" s="184">
        <v>19.251300000000001</v>
      </c>
      <c r="M1884" s="184">
        <v>43.210999999999999</v>
      </c>
      <c r="N1884" s="184">
        <v>56.412799999999997</v>
      </c>
      <c r="O1884" s="184"/>
      <c r="P1884" s="184"/>
      <c r="Q1884" s="184">
        <v>16.2258</v>
      </c>
      <c r="R1884" s="184">
        <v>25.5303</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44413</v>
      </c>
      <c r="E1885" s="184">
        <v>15.06</v>
      </c>
      <c r="F1885" s="184">
        <v>-6.6400000000000001E-2</v>
      </c>
      <c r="G1885" s="184">
        <v>0.93830000000000002</v>
      </c>
      <c r="H1885" s="184">
        <v>1.8255999999999999</v>
      </c>
      <c r="I1885" s="184">
        <v>3.2214</v>
      </c>
      <c r="J1885" s="184">
        <v>4.0773999999999999</v>
      </c>
      <c r="K1885" s="184">
        <v>13.8322</v>
      </c>
      <c r="L1885" s="184">
        <v>18.7697</v>
      </c>
      <c r="M1885" s="184">
        <v>42.344000000000001</v>
      </c>
      <c r="N1885" s="184">
        <v>55.097799999999999</v>
      </c>
      <c r="O1885" s="184"/>
      <c r="P1885" s="184"/>
      <c r="Q1885" s="184">
        <v>14.826599999999999</v>
      </c>
      <c r="R1885" s="184">
        <v>24.500900000000001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44413</v>
      </c>
      <c r="E1886" s="184">
        <v>88.71</v>
      </c>
      <c r="F1886" s="184">
        <v>-0.20250000000000001</v>
      </c>
      <c r="G1886" s="184">
        <v>0.25990000000000002</v>
      </c>
      <c r="H1886" s="184">
        <v>1.5337000000000001</v>
      </c>
      <c r="I1886" s="184">
        <v>3.2953000000000001</v>
      </c>
      <c r="J1886" s="184">
        <v>6.3414000000000001</v>
      </c>
      <c r="K1886" s="184">
        <v>20.138100000000001</v>
      </c>
      <c r="L1886" s="184">
        <v>36.877000000000002</v>
      </c>
      <c r="M1886" s="184">
        <v>76.186700000000002</v>
      </c>
      <c r="N1886" s="184">
        <v>103.97790000000001</v>
      </c>
      <c r="O1886" s="184">
        <v>15.3574</v>
      </c>
      <c r="P1886" s="184">
        <v>17.976299999999998</v>
      </c>
      <c r="Q1886" s="184">
        <v>17.6754</v>
      </c>
      <c r="R1886" s="184">
        <v>37.412300000000002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44413</v>
      </c>
      <c r="E1887" s="184">
        <v>81.650000000000006</v>
      </c>
      <c r="F1887" s="184">
        <v>-0.20780000000000001</v>
      </c>
      <c r="G1887" s="184">
        <v>0.25790000000000002</v>
      </c>
      <c r="H1887" s="184">
        <v>1.5167999999999999</v>
      </c>
      <c r="I1887" s="184">
        <v>3.2498999999999998</v>
      </c>
      <c r="J1887" s="184">
        <v>6.2458999999999998</v>
      </c>
      <c r="K1887" s="184">
        <v>19.809200000000001</v>
      </c>
      <c r="L1887" s="184">
        <v>36.151400000000002</v>
      </c>
      <c r="M1887" s="184">
        <v>74.764600000000002</v>
      </c>
      <c r="N1887" s="184">
        <v>101.7544</v>
      </c>
      <c r="O1887" s="184">
        <v>14.104900000000001</v>
      </c>
      <c r="P1887" s="184">
        <v>16.7029</v>
      </c>
      <c r="Q1887" s="184">
        <v>16.935199999999998</v>
      </c>
      <c r="R1887" s="184">
        <v>35.950000000000003</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44413</v>
      </c>
      <c r="E1888" s="184">
        <v>18.103400000000001</v>
      </c>
      <c r="F1888" s="184">
        <v>-2.93E-2</v>
      </c>
      <c r="G1888" s="184">
        <v>0.84499999999999997</v>
      </c>
      <c r="H1888" s="184">
        <v>0.86980000000000002</v>
      </c>
      <c r="I1888" s="184">
        <v>2.2894999999999999</v>
      </c>
      <c r="J1888" s="184">
        <v>3.1556000000000002</v>
      </c>
      <c r="K1888" s="184">
        <v>13.8085</v>
      </c>
      <c r="L1888" s="184">
        <v>14.0846</v>
      </c>
      <c r="M1888" s="184">
        <v>39.006700000000002</v>
      </c>
      <c r="N1888" s="184">
        <v>53.006300000000003</v>
      </c>
      <c r="O1888" s="184">
        <v>9.8923000000000005</v>
      </c>
      <c r="P1888" s="184">
        <v>10.4101</v>
      </c>
      <c r="Q1888" s="184">
        <v>10.554600000000001</v>
      </c>
      <c r="R1888" s="184">
        <v>26.102699999999999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44413</v>
      </c>
      <c r="E1889" s="184">
        <v>16.133900000000001</v>
      </c>
      <c r="F1889" s="184">
        <v>-3.4099999999999998E-2</v>
      </c>
      <c r="G1889" s="184">
        <v>0.82989999999999997</v>
      </c>
      <c r="H1889" s="184">
        <v>0.83440000000000003</v>
      </c>
      <c r="I1889" s="184">
        <v>2.2193999999999998</v>
      </c>
      <c r="J1889" s="184">
        <v>2.9998999999999998</v>
      </c>
      <c r="K1889" s="184">
        <v>13.2943</v>
      </c>
      <c r="L1889" s="184">
        <v>13.074299999999999</v>
      </c>
      <c r="M1889" s="184">
        <v>36.367400000000004</v>
      </c>
      <c r="N1889" s="184">
        <v>49.414200000000001</v>
      </c>
      <c r="O1889" s="184">
        <v>7.9499000000000004</v>
      </c>
      <c r="P1889" s="184">
        <v>8.3472000000000008</v>
      </c>
      <c r="Q1889" s="184">
        <v>8.4227000000000007</v>
      </c>
      <c r="R1889" s="184">
        <v>23.604099999999999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44413</v>
      </c>
      <c r="E1890" s="184">
        <v>391.73822189060002</v>
      </c>
      <c r="F1890" s="184">
        <v>-8.1900000000000001E-2</v>
      </c>
      <c r="G1890" s="184">
        <v>0.58479999999999999</v>
      </c>
      <c r="H1890" s="184">
        <v>2.2646000000000002</v>
      </c>
      <c r="I1890" s="184">
        <v>3.2879999999999998</v>
      </c>
      <c r="J1890" s="184">
        <v>5.3387000000000002</v>
      </c>
      <c r="K1890" s="184">
        <v>15.615500000000001</v>
      </c>
      <c r="L1890" s="184">
        <v>15.763500000000001</v>
      </c>
      <c r="M1890" s="184">
        <v>49.058599999999998</v>
      </c>
      <c r="N1890" s="184">
        <v>62.753900000000002</v>
      </c>
      <c r="O1890" s="184">
        <v>14.1121</v>
      </c>
      <c r="P1890" s="184">
        <v>14.331799999999999</v>
      </c>
      <c r="Q1890" s="184">
        <v>16.372</v>
      </c>
      <c r="R1890" s="184">
        <v>28.657299999999999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44413</v>
      </c>
      <c r="E1891" s="184">
        <v>52.589300000000001</v>
      </c>
      <c r="F1891" s="184">
        <v>-8.0199999999999994E-2</v>
      </c>
      <c r="G1891" s="184">
        <v>0.59030000000000005</v>
      </c>
      <c r="H1891" s="184">
        <v>2.2774000000000001</v>
      </c>
      <c r="I1891" s="184">
        <v>3.3138000000000001</v>
      </c>
      <c r="J1891" s="184">
        <v>5.3970000000000002</v>
      </c>
      <c r="K1891" s="184">
        <v>15.805099999999999</v>
      </c>
      <c r="L1891" s="184">
        <v>16.1371</v>
      </c>
      <c r="M1891" s="184">
        <v>49.785200000000003</v>
      </c>
      <c r="N1891" s="184">
        <v>63.815800000000003</v>
      </c>
      <c r="O1891" s="184">
        <v>14.855700000000001</v>
      </c>
      <c r="P1891" s="184">
        <v>15.2667</v>
      </c>
      <c r="Q1891" s="184">
        <v>16.180700000000002</v>
      </c>
      <c r="R1891" s="184">
        <v>29.4956</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44413</v>
      </c>
      <c r="E1892" s="184">
        <v>58.113</v>
      </c>
      <c r="F1892" s="184">
        <v>0.1103</v>
      </c>
      <c r="G1892" s="184">
        <v>0.86439999999999995</v>
      </c>
      <c r="H1892" s="184">
        <v>2.2198000000000002</v>
      </c>
      <c r="I1892" s="184">
        <v>3.1415000000000002</v>
      </c>
      <c r="J1892" s="184">
        <v>4.9843000000000002</v>
      </c>
      <c r="K1892" s="184">
        <v>16.7256</v>
      </c>
      <c r="L1892" s="184">
        <v>20.764299999999999</v>
      </c>
      <c r="M1892" s="184">
        <v>48.942799999999998</v>
      </c>
      <c r="N1892" s="184">
        <v>63.312199999999997</v>
      </c>
      <c r="O1892" s="184">
        <v>14.4635</v>
      </c>
      <c r="P1892" s="184">
        <v>15.148099999999999</v>
      </c>
      <c r="Q1892" s="184">
        <v>19.819099999999999</v>
      </c>
      <c r="R1892" s="184">
        <v>29.371200000000002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44413</v>
      </c>
      <c r="E1893" s="184">
        <v>54.075000000000003</v>
      </c>
      <c r="F1893" s="184">
        <v>0.1074</v>
      </c>
      <c r="G1893" s="184">
        <v>0.85609999999999997</v>
      </c>
      <c r="H1893" s="184">
        <v>2.2019000000000002</v>
      </c>
      <c r="I1893" s="184">
        <v>3.1021000000000001</v>
      </c>
      <c r="J1893" s="184">
        <v>4.8982000000000001</v>
      </c>
      <c r="K1893" s="184">
        <v>16.438099999999999</v>
      </c>
      <c r="L1893" s="184">
        <v>20.1907</v>
      </c>
      <c r="M1893" s="184">
        <v>47.887300000000003</v>
      </c>
      <c r="N1893" s="184">
        <v>61.7607</v>
      </c>
      <c r="O1893" s="184">
        <v>13.3636</v>
      </c>
      <c r="P1893" s="184">
        <v>14.0991</v>
      </c>
      <c r="Q1893" s="184">
        <v>15.689500000000001</v>
      </c>
      <c r="R1893" s="184">
        <v>28.121200000000002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44413</v>
      </c>
      <c r="E1894" s="184">
        <v>115.41070000000001</v>
      </c>
      <c r="F1894" s="184">
        <v>0.1202</v>
      </c>
      <c r="G1894" s="184">
        <v>0.59040000000000004</v>
      </c>
      <c r="H1894" s="184">
        <v>2.004</v>
      </c>
      <c r="I1894" s="184">
        <v>2.0785</v>
      </c>
      <c r="J1894" s="184">
        <v>4.9375</v>
      </c>
      <c r="K1894" s="184">
        <v>18.310099999999998</v>
      </c>
      <c r="L1894" s="184">
        <v>21.598099999999999</v>
      </c>
      <c r="M1894" s="184">
        <v>53.2241</v>
      </c>
      <c r="N1894" s="184">
        <v>67.001199999999997</v>
      </c>
      <c r="O1894" s="184">
        <v>15.9876</v>
      </c>
      <c r="P1894" s="184">
        <v>15.0558</v>
      </c>
      <c r="Q1894" s="184">
        <v>16.330300000000001</v>
      </c>
      <c r="R1894" s="184">
        <v>30.43</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44413</v>
      </c>
      <c r="E1895" s="184">
        <v>122.8608</v>
      </c>
      <c r="F1895" s="184">
        <v>0.12180000000000001</v>
      </c>
      <c r="G1895" s="184">
        <v>0.59540000000000004</v>
      </c>
      <c r="H1895" s="184">
        <v>2.0156999999999998</v>
      </c>
      <c r="I1895" s="184">
        <v>2.1017999999999999</v>
      </c>
      <c r="J1895" s="184">
        <v>4.9901</v>
      </c>
      <c r="K1895" s="184">
        <v>18.491499999999998</v>
      </c>
      <c r="L1895" s="184">
        <v>21.976199999999999</v>
      </c>
      <c r="M1895" s="184">
        <v>53.952399999999997</v>
      </c>
      <c r="N1895" s="184">
        <v>68.045299999999997</v>
      </c>
      <c r="O1895" s="184">
        <v>16.7319</v>
      </c>
      <c r="P1895" s="184">
        <v>15.8695</v>
      </c>
      <c r="Q1895" s="184">
        <v>15.9879</v>
      </c>
      <c r="R1895" s="184">
        <v>31.2714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44413</v>
      </c>
      <c r="E1896" s="184">
        <v>75.53</v>
      </c>
      <c r="F1896" s="184">
        <v>-1.32E-2</v>
      </c>
      <c r="G1896" s="184">
        <v>1.5871</v>
      </c>
      <c r="H1896" s="184">
        <v>2.5804999999999998</v>
      </c>
      <c r="I1896" s="184">
        <v>2.3441999999999998</v>
      </c>
      <c r="J1896" s="184">
        <v>3.2818000000000001</v>
      </c>
      <c r="K1896" s="184">
        <v>12.2956</v>
      </c>
      <c r="L1896" s="184">
        <v>12.8324</v>
      </c>
      <c r="M1896" s="184">
        <v>41.362499999999997</v>
      </c>
      <c r="N1896" s="184">
        <v>59.144500000000001</v>
      </c>
      <c r="O1896" s="184">
        <v>11.8071</v>
      </c>
      <c r="P1896" s="184">
        <v>11.0548</v>
      </c>
      <c r="Q1896" s="184">
        <v>14.022399999999999</v>
      </c>
      <c r="R1896" s="184">
        <v>20.616399999999999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44413</v>
      </c>
      <c r="E1897" s="184">
        <v>74.38</v>
      </c>
      <c r="F1897" s="184">
        <v>-1.34E-2</v>
      </c>
      <c r="G1897" s="184">
        <v>1.5843</v>
      </c>
      <c r="H1897" s="184">
        <v>2.5790000000000002</v>
      </c>
      <c r="I1897" s="184">
        <v>2.339</v>
      </c>
      <c r="J1897" s="184">
        <v>3.2482000000000002</v>
      </c>
      <c r="K1897" s="184">
        <v>12.1532</v>
      </c>
      <c r="L1897" s="184">
        <v>12.560499999999999</v>
      </c>
      <c r="M1897" s="184">
        <v>40.844499999999996</v>
      </c>
      <c r="N1897" s="184">
        <v>58.390099999999997</v>
      </c>
      <c r="O1897" s="184">
        <v>11.327500000000001</v>
      </c>
      <c r="P1897" s="184">
        <v>10.680099999999999</v>
      </c>
      <c r="Q1897" s="184">
        <v>13.705</v>
      </c>
      <c r="R1897" s="184">
        <v>20.0197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44413</v>
      </c>
      <c r="E1898" s="184">
        <v>183.71109999999999</v>
      </c>
      <c r="F1898" s="184">
        <v>3.6299999999999999E-2</v>
      </c>
      <c r="G1898" s="184">
        <v>1.4601</v>
      </c>
      <c r="H1898" s="184">
        <v>2.8917000000000002</v>
      </c>
      <c r="I1898" s="184">
        <v>3.0642999999999998</v>
      </c>
      <c r="J1898" s="184">
        <v>3.8957000000000002</v>
      </c>
      <c r="K1898" s="184">
        <v>13.1031</v>
      </c>
      <c r="L1898" s="184">
        <v>11.028700000000001</v>
      </c>
      <c r="M1898" s="184">
        <v>31.4666</v>
      </c>
      <c r="N1898" s="184">
        <v>42.157499999999999</v>
      </c>
      <c r="O1898" s="184">
        <v>8.8317999999999994</v>
      </c>
      <c r="P1898" s="184">
        <v>12.8773</v>
      </c>
      <c r="Q1898" s="184">
        <v>18.542100000000001</v>
      </c>
      <c r="R1898" s="184">
        <v>21.405000000000001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44413</v>
      </c>
      <c r="E1899" s="184">
        <v>198.86869999999999</v>
      </c>
      <c r="F1899" s="184">
        <v>3.9199999999999999E-2</v>
      </c>
      <c r="G1899" s="184">
        <v>1.4676</v>
      </c>
      <c r="H1899" s="184">
        <v>2.9115000000000002</v>
      </c>
      <c r="I1899" s="184">
        <v>3.1147</v>
      </c>
      <c r="J1899" s="184">
        <v>3.9983</v>
      </c>
      <c r="K1899" s="184">
        <v>13.410500000000001</v>
      </c>
      <c r="L1899" s="184">
        <v>11.6334</v>
      </c>
      <c r="M1899" s="184">
        <v>32.585799999999999</v>
      </c>
      <c r="N1899" s="184">
        <v>43.7941</v>
      </c>
      <c r="O1899" s="184">
        <v>10.305</v>
      </c>
      <c r="P1899" s="184">
        <v>14.2029</v>
      </c>
      <c r="Q1899" s="184">
        <v>17.222200000000001</v>
      </c>
      <c r="R1899" s="184">
        <v>22.992999999999999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44413</v>
      </c>
      <c r="E1902" s="184">
        <v>13.575100000000001</v>
      </c>
      <c r="F1902" s="184">
        <v>7.4000000000000003E-3</v>
      </c>
      <c r="G1902" s="184">
        <v>9.8100000000000007E-2</v>
      </c>
      <c r="H1902" s="184">
        <v>0.2429</v>
      </c>
      <c r="I1902" s="184">
        <v>0.21260000000000001</v>
      </c>
      <c r="J1902" s="184">
        <v>0.36890000000000001</v>
      </c>
      <c r="K1902" s="184">
        <v>9.3196999999999992</v>
      </c>
      <c r="L1902" s="184">
        <v>11.749499999999999</v>
      </c>
      <c r="M1902" s="184">
        <v>31.850899999999999</v>
      </c>
      <c r="N1902" s="184">
        <v>41.160299999999999</v>
      </c>
      <c r="O1902" s="184">
        <v>10.694699999999999</v>
      </c>
      <c r="P1902" s="184"/>
      <c r="Q1902" s="184">
        <v>10.694699999999999</v>
      </c>
      <c r="R1902" s="184">
        <v>21.642299999999999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44413</v>
      </c>
      <c r="E1903" s="184">
        <v>12.984999999999999</v>
      </c>
      <c r="F1903" s="184">
        <v>5.4000000000000003E-3</v>
      </c>
      <c r="G1903" s="184">
        <v>9.0200000000000002E-2</v>
      </c>
      <c r="H1903" s="184">
        <v>0.22309999999999999</v>
      </c>
      <c r="I1903" s="184">
        <v>0.17050000000000001</v>
      </c>
      <c r="J1903" s="184">
        <v>0.2757</v>
      </c>
      <c r="K1903" s="184">
        <v>9.0168999999999997</v>
      </c>
      <c r="L1903" s="184">
        <v>11.1463</v>
      </c>
      <c r="M1903" s="184">
        <v>30.7759</v>
      </c>
      <c r="N1903" s="184">
        <v>39.620699999999999</v>
      </c>
      <c r="O1903" s="184">
        <v>9.0713000000000008</v>
      </c>
      <c r="P1903" s="184"/>
      <c r="Q1903" s="184">
        <v>9.0713000000000008</v>
      </c>
      <c r="R1903" s="184">
        <v>20.266500000000001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44413</v>
      </c>
      <c r="E1904" s="184">
        <v>365.7466</v>
      </c>
      <c r="F1904" s="184">
        <v>-0.41470000000000001</v>
      </c>
      <c r="G1904" s="184">
        <v>0.34</v>
      </c>
      <c r="H1904" s="184">
        <v>1.0411999999999999</v>
      </c>
      <c r="I1904" s="184">
        <v>1.9401999999999999</v>
      </c>
      <c r="J1904" s="184">
        <v>2.4378000000000002</v>
      </c>
      <c r="K1904" s="184">
        <v>16.378299999999999</v>
      </c>
      <c r="L1904" s="184">
        <v>16.7136</v>
      </c>
      <c r="M1904" s="184">
        <v>60.439</v>
      </c>
      <c r="N1904" s="184">
        <v>78.664400000000001</v>
      </c>
      <c r="O1904" s="184">
        <v>11.021699999999999</v>
      </c>
      <c r="P1904" s="184">
        <v>12.848000000000001</v>
      </c>
      <c r="Q1904" s="184">
        <v>17.4069</v>
      </c>
      <c r="R1904" s="184">
        <v>28.210899999999999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44413</v>
      </c>
      <c r="E1905" s="184">
        <v>390.2337</v>
      </c>
      <c r="F1905" s="184">
        <v>-0.41260000000000002</v>
      </c>
      <c r="G1905" s="184">
        <v>0.34649999999999997</v>
      </c>
      <c r="H1905" s="184">
        <v>1.0563</v>
      </c>
      <c r="I1905" s="184">
        <v>1.9721</v>
      </c>
      <c r="J1905" s="184">
        <v>2.5123000000000002</v>
      </c>
      <c r="K1905" s="184">
        <v>16.631900000000002</v>
      </c>
      <c r="L1905" s="184">
        <v>17.215699999999998</v>
      </c>
      <c r="M1905" s="184">
        <v>61.510899999999999</v>
      </c>
      <c r="N1905" s="184">
        <v>80.286299999999997</v>
      </c>
      <c r="O1905" s="184">
        <v>12.0045</v>
      </c>
      <c r="P1905" s="184">
        <v>13.793699999999999</v>
      </c>
      <c r="Q1905" s="184">
        <v>14.060499999999999</v>
      </c>
      <c r="R1905" s="184">
        <v>29.415600000000001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44413</v>
      </c>
      <c r="E1906" s="184">
        <v>16.09</v>
      </c>
      <c r="F1906" s="184">
        <v>0</v>
      </c>
      <c r="G1906" s="184">
        <v>1.2586999999999999</v>
      </c>
      <c r="H1906" s="184">
        <v>2.5493999999999999</v>
      </c>
      <c r="I1906" s="184">
        <v>3.6059000000000001</v>
      </c>
      <c r="J1906" s="184">
        <v>5.0260999999999996</v>
      </c>
      <c r="K1906" s="184">
        <v>17.4453</v>
      </c>
      <c r="L1906" s="184">
        <v>15.5061</v>
      </c>
      <c r="M1906" s="184">
        <v>43.149500000000003</v>
      </c>
      <c r="N1906" s="184">
        <v>53.238100000000003</v>
      </c>
      <c r="O1906" s="184"/>
      <c r="P1906" s="184"/>
      <c r="Q1906" s="184">
        <v>19.510300000000001</v>
      </c>
      <c r="R1906" s="184">
        <v>28.55</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44413</v>
      </c>
      <c r="E1907" s="184">
        <v>15.76</v>
      </c>
      <c r="F1907" s="184">
        <v>0</v>
      </c>
      <c r="G1907" s="184">
        <v>1.2853000000000001</v>
      </c>
      <c r="H1907" s="184">
        <v>2.5373999999999999</v>
      </c>
      <c r="I1907" s="184">
        <v>3.6160000000000001</v>
      </c>
      <c r="J1907" s="184">
        <v>4.9268000000000001</v>
      </c>
      <c r="K1907" s="184">
        <v>17.261900000000001</v>
      </c>
      <c r="L1907" s="184">
        <v>15.1205</v>
      </c>
      <c r="M1907" s="184">
        <v>42.4955</v>
      </c>
      <c r="N1907" s="184">
        <v>52.123600000000003</v>
      </c>
      <c r="O1907" s="184"/>
      <c r="P1907" s="184"/>
      <c r="Q1907" s="184">
        <v>18.585899999999999</v>
      </c>
      <c r="R1907" s="184">
        <v>27.6203</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44413</v>
      </c>
      <c r="E1908" s="184">
        <v>102.0633</v>
      </c>
      <c r="F1908" s="184">
        <v>1.72E-2</v>
      </c>
      <c r="G1908" s="184">
        <v>1.1975</v>
      </c>
      <c r="H1908" s="184">
        <v>2.3757999999999999</v>
      </c>
      <c r="I1908" s="184">
        <v>3.2212000000000001</v>
      </c>
      <c r="J1908" s="184">
        <v>4.3007</v>
      </c>
      <c r="K1908" s="184">
        <v>15.0899</v>
      </c>
      <c r="L1908" s="184">
        <v>15.500299999999999</v>
      </c>
      <c r="M1908" s="184">
        <v>44.383600000000001</v>
      </c>
      <c r="N1908" s="184">
        <v>58.521799999999999</v>
      </c>
      <c r="O1908" s="184">
        <v>16.068200000000001</v>
      </c>
      <c r="P1908" s="184">
        <v>14.852</v>
      </c>
      <c r="Q1908" s="184">
        <v>14.2987</v>
      </c>
      <c r="R1908" s="184">
        <v>30.656199999999998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44413</v>
      </c>
      <c r="E1909" s="184">
        <v>95.917500000000004</v>
      </c>
      <c r="F1909" s="184">
        <v>1.12E-2</v>
      </c>
      <c r="G1909" s="184">
        <v>1.1875</v>
      </c>
      <c r="H1909" s="184">
        <v>2.3584999999999998</v>
      </c>
      <c r="I1909" s="184">
        <v>3.1897000000000002</v>
      </c>
      <c r="J1909" s="184">
        <v>4.2354000000000003</v>
      </c>
      <c r="K1909" s="184">
        <v>14.8874</v>
      </c>
      <c r="L1909" s="184">
        <v>15.096399999999999</v>
      </c>
      <c r="M1909" s="184">
        <v>43.641300000000001</v>
      </c>
      <c r="N1909" s="184">
        <v>57.441600000000001</v>
      </c>
      <c r="O1909" s="184">
        <v>15.290699999999999</v>
      </c>
      <c r="P1909" s="184">
        <v>14.0449</v>
      </c>
      <c r="Q1909" s="184">
        <v>15.122199999999999</v>
      </c>
      <c r="R1909" s="184">
        <v>29.803699999999999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-1.6956249999999999E-2</v>
      </c>
      <c r="G1910" s="186">
        <v>0.76568749999999997</v>
      </c>
      <c r="H1910" s="186">
        <v>1.874184375</v>
      </c>
      <c r="I1910" s="186">
        <v>2.6231343749999998</v>
      </c>
      <c r="J1910" s="186">
        <v>3.981484375</v>
      </c>
      <c r="K1910" s="186">
        <v>14.700459375000003</v>
      </c>
      <c r="L1910" s="186">
        <v>17.936490625000001</v>
      </c>
      <c r="M1910" s="186">
        <v>47.026066666666665</v>
      </c>
      <c r="N1910" s="186">
        <v>61.366520000000016</v>
      </c>
      <c r="O1910" s="186">
        <v>12.298326923076925</v>
      </c>
      <c r="P1910" s="186">
        <v>13.38779583333333</v>
      </c>
      <c r="Q1910" s="186">
        <v>16.52008125</v>
      </c>
      <c r="R1910" s="186">
        <v>27.108376666666675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v>
      </c>
      <c r="G1911" s="186">
        <v>0.85054999999999992</v>
      </c>
      <c r="H1911" s="186">
        <v>2.1462500000000002</v>
      </c>
      <c r="I1911" s="186">
        <v>3.0507999999999997</v>
      </c>
      <c r="J1911" s="186">
        <v>4.2204999999999995</v>
      </c>
      <c r="K1911" s="186">
        <v>14.565850000000001</v>
      </c>
      <c r="L1911" s="186">
        <v>16.444850000000002</v>
      </c>
      <c r="M1911" s="186">
        <v>44.440350000000002</v>
      </c>
      <c r="N1911" s="186">
        <v>58.247950000000003</v>
      </c>
      <c r="O1911" s="186">
        <v>11.905799999999999</v>
      </c>
      <c r="P1911" s="186">
        <v>13.9193</v>
      </c>
      <c r="Q1911" s="186">
        <v>16.27805</v>
      </c>
      <c r="R1911" s="186">
        <v>27.870750000000001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44413</v>
      </c>
      <c r="C8" s="65">
        <f>VLOOKUP($A8,'Return Data'!$B$7:$R$2843,4,0)</f>
        <v>29.112100000000002</v>
      </c>
      <c r="D8" s="65">
        <f>VLOOKUP($A8,'Return Data'!$B$7:$R$2843,10,0)</f>
        <v>11.6591</v>
      </c>
      <c r="E8" s="66">
        <f t="shared" ref="E8:E16" si="0">RANK(D8,D$8:D$16,0)</f>
        <v>3</v>
      </c>
      <c r="F8" s="65">
        <f>VLOOKUP($A8,'Return Data'!$B$7:$R$2843,11,0)</f>
        <v>12.738799999999999</v>
      </c>
      <c r="G8" s="66">
        <f t="shared" ref="G8:G16" si="1">RANK(F8,F$8:F$16,0)</f>
        <v>3</v>
      </c>
      <c r="H8" s="65">
        <f>VLOOKUP($A8,'Return Data'!$B$7:$R$2843,12,0)</f>
        <v>28.311599999999999</v>
      </c>
      <c r="I8" s="66">
        <f t="shared" ref="I8:I16" si="2">RANK(H8,H$8:H$16,0)</f>
        <v>4</v>
      </c>
      <c r="J8" s="65">
        <f>VLOOKUP($A8,'Return Data'!$B$7:$R$2843,13,0)</f>
        <v>36.318800000000003</v>
      </c>
      <c r="K8" s="66">
        <f t="shared" ref="K8:K16" si="3">RANK(J8,J$8:J$16,0)</f>
        <v>4</v>
      </c>
      <c r="L8" s="65">
        <f>VLOOKUP($A8,'Return Data'!$B$7:$R$2843,17,0)</f>
        <v>22.864100000000001</v>
      </c>
      <c r="M8" s="66">
        <f t="shared" ref="M8:M14" si="4">RANK(L8,L$8:L$16,0)</f>
        <v>2</v>
      </c>
      <c r="N8" s="65">
        <f>VLOOKUP($A8,'Return Data'!$B$7:$R$2843,14,0)</f>
        <v>14.6106</v>
      </c>
      <c r="O8" s="66">
        <f t="shared" ref="O8:O14" si="5">RANK(N8,N$8:N$16,0)</f>
        <v>2</v>
      </c>
      <c r="P8" s="65">
        <f>VLOOKUP($A8,'Return Data'!$B$7:$R$2843,15,0)</f>
        <v>11.79</v>
      </c>
      <c r="Q8" s="66">
        <f t="shared" ref="Q8:Q14" si="6">RANK(P8,P$8:P$16,0)</f>
        <v>3</v>
      </c>
      <c r="R8" s="65">
        <f>VLOOKUP($A8,'Return Data'!$B$7:$R$2843,16,0)</f>
        <v>10.241899999999999</v>
      </c>
      <c r="S8" s="67">
        <f t="shared" ref="S8:S16" si="7">RANK(R8,R$8:R$16,0)</f>
        <v>5</v>
      </c>
    </row>
    <row r="9" spans="1:20" x14ac:dyDescent="0.3">
      <c r="A9" s="63" t="s">
        <v>1244</v>
      </c>
      <c r="B9" s="64">
        <f>VLOOKUP($A9,'Return Data'!$B$7:$R$2843,3,0)</f>
        <v>44413</v>
      </c>
      <c r="C9" s="65">
        <f>VLOOKUP($A9,'Return Data'!$B$7:$R$2843,4,0)</f>
        <v>45.658000000000001</v>
      </c>
      <c r="D9" s="65">
        <f>VLOOKUP($A9,'Return Data'!$B$7:$R$2843,10,0)</f>
        <v>9.7020999999999997</v>
      </c>
      <c r="E9" s="66">
        <f t="shared" si="0"/>
        <v>6</v>
      </c>
      <c r="F9" s="65">
        <f>VLOOKUP($A9,'Return Data'!$B$7:$R$2843,11,0)</f>
        <v>10.7317</v>
      </c>
      <c r="G9" s="66">
        <f t="shared" si="1"/>
        <v>5</v>
      </c>
      <c r="H9" s="65">
        <f>VLOOKUP($A9,'Return Data'!$B$7:$R$2843,12,0)</f>
        <v>25.0185</v>
      </c>
      <c r="I9" s="66">
        <f t="shared" si="2"/>
        <v>5</v>
      </c>
      <c r="J9" s="65">
        <f>VLOOKUP($A9,'Return Data'!$B$7:$R$2843,13,0)</f>
        <v>29.739699999999999</v>
      </c>
      <c r="K9" s="66">
        <f t="shared" si="3"/>
        <v>5</v>
      </c>
      <c r="L9" s="65">
        <f>VLOOKUP($A9,'Return Data'!$B$7:$R$2843,17,0)</f>
        <v>22.097799999999999</v>
      </c>
      <c r="M9" s="66">
        <f t="shared" si="4"/>
        <v>3</v>
      </c>
      <c r="N9" s="65">
        <f>VLOOKUP($A9,'Return Data'!$B$7:$R$2843,14,0)</f>
        <v>12.6252</v>
      </c>
      <c r="O9" s="66">
        <f t="shared" si="5"/>
        <v>4</v>
      </c>
      <c r="P9" s="65">
        <f>VLOOKUP($A9,'Return Data'!$B$7:$R$2843,15,0)</f>
        <v>10.904500000000001</v>
      </c>
      <c r="Q9" s="66">
        <f t="shared" si="6"/>
        <v>4</v>
      </c>
      <c r="R9" s="65">
        <f>VLOOKUP($A9,'Return Data'!$B$7:$R$2843,16,0)</f>
        <v>9.9704999999999995</v>
      </c>
      <c r="S9" s="67">
        <f t="shared" si="7"/>
        <v>6</v>
      </c>
    </row>
    <row r="10" spans="1:20" x14ac:dyDescent="0.3">
      <c r="A10" s="63" t="s">
        <v>1246</v>
      </c>
      <c r="B10" s="64">
        <f>VLOOKUP($A10,'Return Data'!$B$7:$R$2843,3,0)</f>
        <v>44413</v>
      </c>
      <c r="C10" s="65">
        <f>VLOOKUP($A10,'Return Data'!$B$7:$R$2843,4,0)</f>
        <v>378.52940000000001</v>
      </c>
      <c r="D10" s="65">
        <f>VLOOKUP($A10,'Return Data'!$B$7:$R$2843,10,0)</f>
        <v>10.6304</v>
      </c>
      <c r="E10" s="66">
        <f t="shared" si="0"/>
        <v>4</v>
      </c>
      <c r="F10" s="65">
        <f>VLOOKUP($A10,'Return Data'!$B$7:$R$2843,11,0)</f>
        <v>16.651800000000001</v>
      </c>
      <c r="G10" s="66">
        <f t="shared" si="1"/>
        <v>2</v>
      </c>
      <c r="H10" s="65">
        <f>VLOOKUP($A10,'Return Data'!$B$7:$R$2843,12,0)</f>
        <v>42.806399999999996</v>
      </c>
      <c r="I10" s="66">
        <f t="shared" si="2"/>
        <v>2</v>
      </c>
      <c r="J10" s="65">
        <f>VLOOKUP($A10,'Return Data'!$B$7:$R$2843,13,0)</f>
        <v>43.670499999999997</v>
      </c>
      <c r="K10" s="66">
        <f t="shared" si="3"/>
        <v>2</v>
      </c>
      <c r="L10" s="65">
        <f>VLOOKUP($A10,'Return Data'!$B$7:$R$2843,17,0)</f>
        <v>21.293500000000002</v>
      </c>
      <c r="M10" s="66">
        <f t="shared" si="4"/>
        <v>4</v>
      </c>
      <c r="N10" s="65">
        <f>VLOOKUP($A10,'Return Data'!$B$7:$R$2843,14,0)</f>
        <v>13.9245</v>
      </c>
      <c r="O10" s="66">
        <f t="shared" si="5"/>
        <v>3</v>
      </c>
      <c r="P10" s="65">
        <f>VLOOKUP($A10,'Return Data'!$B$7:$R$2843,15,0)</f>
        <v>13.3812</v>
      </c>
      <c r="Q10" s="66">
        <f t="shared" si="6"/>
        <v>2</v>
      </c>
      <c r="R10" s="65">
        <f>VLOOKUP($A10,'Return Data'!$B$7:$R$2843,16,0)</f>
        <v>21.353300000000001</v>
      </c>
      <c r="S10" s="67">
        <f t="shared" si="7"/>
        <v>2</v>
      </c>
    </row>
    <row r="11" spans="1:20" x14ac:dyDescent="0.3">
      <c r="A11" s="63" t="s">
        <v>2023</v>
      </c>
      <c r="B11" s="64">
        <f>VLOOKUP($A11,'Return Data'!$B$7:$R$2843,3,0)</f>
        <v>44413</v>
      </c>
      <c r="C11" s="65">
        <f>VLOOKUP($A11,'Return Data'!$B$7:$R$2843,4,0)</f>
        <v>23.956800000000001</v>
      </c>
      <c r="D11" s="65">
        <f>VLOOKUP($A11,'Return Data'!$B$7:$R$2843,10,0)</f>
        <v>10.2379</v>
      </c>
      <c r="E11" s="66">
        <f t="shared" si="0"/>
        <v>5</v>
      </c>
      <c r="F11" s="65">
        <f>VLOOKUP($A11,'Return Data'!$B$7:$R$2843,11,0)</f>
        <v>9.1067999999999998</v>
      </c>
      <c r="G11" s="66">
        <f t="shared" si="1"/>
        <v>7</v>
      </c>
      <c r="H11" s="65">
        <f>VLOOKUP($A11,'Return Data'!$B$7:$R$2843,12,0)</f>
        <v>22.9008</v>
      </c>
      <c r="I11" s="66">
        <f t="shared" si="2"/>
        <v>6</v>
      </c>
      <c r="J11" s="65">
        <f>VLOOKUP($A11,'Return Data'!$B$7:$R$2843,13,0)</f>
        <v>27.878</v>
      </c>
      <c r="K11" s="66">
        <f t="shared" si="3"/>
        <v>6</v>
      </c>
      <c r="L11" s="65">
        <f>VLOOKUP($A11,'Return Data'!$B$7:$R$2843,17,0)</f>
        <v>17.1769</v>
      </c>
      <c r="M11" s="66">
        <f t="shared" si="4"/>
        <v>5</v>
      </c>
      <c r="N11" s="65">
        <f>VLOOKUP($A11,'Return Data'!$B$7:$R$2843,14,0)</f>
        <v>11.4101</v>
      </c>
      <c r="O11" s="66">
        <f t="shared" si="5"/>
        <v>6</v>
      </c>
      <c r="P11" s="65">
        <f>VLOOKUP($A11,'Return Data'!$B$7:$R$2843,15,0)</f>
        <v>8.5492000000000008</v>
      </c>
      <c r="Q11" s="66">
        <f t="shared" si="6"/>
        <v>6</v>
      </c>
      <c r="R11" s="65">
        <f>VLOOKUP($A11,'Return Data'!$B$7:$R$2843,16,0)</f>
        <v>8.8143999999999991</v>
      </c>
      <c r="S11" s="67">
        <f t="shared" si="7"/>
        <v>8</v>
      </c>
    </row>
    <row r="12" spans="1:20" x14ac:dyDescent="0.3">
      <c r="A12" s="63" t="s">
        <v>1248</v>
      </c>
      <c r="B12" s="64">
        <f>VLOOKUP($A12,'Return Data'!$B$7:$R$2843,3,0)</f>
        <v>44413</v>
      </c>
      <c r="C12" s="65">
        <f>VLOOKUP($A12,'Return Data'!$B$7:$R$2843,4,0)</f>
        <v>73.664000000000001</v>
      </c>
      <c r="D12" s="65">
        <f>VLOOKUP($A12,'Return Data'!$B$7:$R$2843,10,0)</f>
        <v>16.014900000000001</v>
      </c>
      <c r="E12" s="66">
        <f t="shared" si="0"/>
        <v>1</v>
      </c>
      <c r="F12" s="65">
        <f>VLOOKUP($A12,'Return Data'!$B$7:$R$2843,11,0)</f>
        <v>45.303899999999999</v>
      </c>
      <c r="G12" s="66">
        <f t="shared" si="1"/>
        <v>1</v>
      </c>
      <c r="H12" s="65">
        <f>VLOOKUP($A12,'Return Data'!$B$7:$R$2843,12,0)</f>
        <v>54.571899999999999</v>
      </c>
      <c r="I12" s="66">
        <f t="shared" si="2"/>
        <v>1</v>
      </c>
      <c r="J12" s="65">
        <f>VLOOKUP($A12,'Return Data'!$B$7:$R$2843,13,0)</f>
        <v>62.476300000000002</v>
      </c>
      <c r="K12" s="66">
        <f t="shared" si="3"/>
        <v>1</v>
      </c>
      <c r="L12" s="65">
        <f>VLOOKUP($A12,'Return Data'!$B$7:$R$2843,17,0)</f>
        <v>40.060400000000001</v>
      </c>
      <c r="M12" s="66">
        <f t="shared" si="4"/>
        <v>1</v>
      </c>
      <c r="N12" s="65">
        <f>VLOOKUP($A12,'Return Data'!$B$7:$R$2843,14,0)</f>
        <v>28.3674</v>
      </c>
      <c r="O12" s="66">
        <f t="shared" si="5"/>
        <v>1</v>
      </c>
      <c r="P12" s="65">
        <f>VLOOKUP($A12,'Return Data'!$B$7:$R$2843,15,0)</f>
        <v>17.954999999999998</v>
      </c>
      <c r="Q12" s="66">
        <f t="shared" si="6"/>
        <v>1</v>
      </c>
      <c r="R12" s="65">
        <f>VLOOKUP($A12,'Return Data'!$B$7:$R$2843,16,0)</f>
        <v>10.288399999999999</v>
      </c>
      <c r="S12" s="67">
        <f t="shared" si="7"/>
        <v>4</v>
      </c>
    </row>
    <row r="13" spans="1:20" x14ac:dyDescent="0.3">
      <c r="A13" s="63" t="s">
        <v>1604</v>
      </c>
      <c r="B13" s="64">
        <f>VLOOKUP($A13,'Return Data'!$B$7:$R$2843,3,0)</f>
        <v>44413</v>
      </c>
      <c r="C13" s="65">
        <f>VLOOKUP($A13,'Return Data'!$B$7:$R$2843,4,0)</f>
        <v>22.932500000000001</v>
      </c>
      <c r="D13" s="65">
        <f>VLOOKUP($A13,'Return Data'!$B$7:$R$2843,10,0)</f>
        <v>15.3217</v>
      </c>
      <c r="E13" s="66">
        <f t="shared" si="0"/>
        <v>2</v>
      </c>
      <c r="F13" s="65">
        <f>VLOOKUP($A13,'Return Data'!$B$7:$R$2843,11,0)</f>
        <v>8.1945999999999994</v>
      </c>
      <c r="G13" s="66">
        <f t="shared" si="1"/>
        <v>8</v>
      </c>
      <c r="H13" s="65">
        <f>VLOOKUP($A13,'Return Data'!$B$7:$R$2843,12,0)</f>
        <v>12.985300000000001</v>
      </c>
      <c r="I13" s="66">
        <f t="shared" si="2"/>
        <v>9</v>
      </c>
      <c r="J13" s="65">
        <f>VLOOKUP($A13,'Return Data'!$B$7:$R$2843,13,0)</f>
        <v>12.456099999999999</v>
      </c>
      <c r="K13" s="66">
        <f t="shared" si="3"/>
        <v>9</v>
      </c>
      <c r="L13" s="65">
        <f>VLOOKUP($A13,'Return Data'!$B$7:$R$2843,17,0)</f>
        <v>11.252599999999999</v>
      </c>
      <c r="M13" s="66">
        <f t="shared" si="4"/>
        <v>8</v>
      </c>
      <c r="N13" s="65">
        <f>VLOOKUP($A13,'Return Data'!$B$7:$R$2843,14,0)</f>
        <v>9.4892000000000003</v>
      </c>
      <c r="O13" s="66">
        <f t="shared" si="5"/>
        <v>7</v>
      </c>
      <c r="P13" s="65">
        <f>VLOOKUP($A13,'Return Data'!$B$7:$R$2843,15,0)</f>
        <v>8.4015000000000004</v>
      </c>
      <c r="Q13" s="66">
        <f t="shared" si="6"/>
        <v>7</v>
      </c>
      <c r="R13" s="65">
        <f>VLOOKUP($A13,'Return Data'!$B$7:$R$2843,16,0)</f>
        <v>9.5211000000000006</v>
      </c>
      <c r="S13" s="67">
        <f t="shared" si="7"/>
        <v>7</v>
      </c>
    </row>
    <row r="14" spans="1:20" x14ac:dyDescent="0.3">
      <c r="A14" s="63" t="s">
        <v>1251</v>
      </c>
      <c r="B14" s="64">
        <f>VLOOKUP($A14,'Return Data'!$B$7:$R$2843,3,0)</f>
        <v>44413</v>
      </c>
      <c r="C14" s="65">
        <f>VLOOKUP($A14,'Return Data'!$B$7:$R$2843,4,0)</f>
        <v>36.107399999999998</v>
      </c>
      <c r="D14" s="65">
        <f>VLOOKUP($A14,'Return Data'!$B$7:$R$2843,10,0)</f>
        <v>7.1528</v>
      </c>
      <c r="E14" s="66">
        <f t="shared" si="0"/>
        <v>8</v>
      </c>
      <c r="F14" s="65">
        <f>VLOOKUP($A14,'Return Data'!$B$7:$R$2843,11,0)</f>
        <v>9.3253000000000004</v>
      </c>
      <c r="G14" s="66">
        <f t="shared" si="1"/>
        <v>6</v>
      </c>
      <c r="H14" s="65">
        <f>VLOOKUP($A14,'Return Data'!$B$7:$R$2843,12,0)</f>
        <v>16.752300000000002</v>
      </c>
      <c r="I14" s="66">
        <f t="shared" si="2"/>
        <v>7</v>
      </c>
      <c r="J14" s="65">
        <f>VLOOKUP($A14,'Return Data'!$B$7:$R$2843,13,0)</f>
        <v>17.12</v>
      </c>
      <c r="K14" s="66">
        <f t="shared" si="3"/>
        <v>8</v>
      </c>
      <c r="L14" s="65">
        <f>VLOOKUP($A14,'Return Data'!$B$7:$R$2843,17,0)</f>
        <v>15.4132</v>
      </c>
      <c r="M14" s="66">
        <f t="shared" si="4"/>
        <v>6</v>
      </c>
      <c r="N14" s="65">
        <f>VLOOKUP($A14,'Return Data'!$B$7:$R$2843,14,0)</f>
        <v>11.7081</v>
      </c>
      <c r="O14" s="66">
        <f t="shared" si="5"/>
        <v>5</v>
      </c>
      <c r="P14" s="65">
        <f>VLOOKUP($A14,'Return Data'!$B$7:$R$2843,15,0)</f>
        <v>9.4735999999999994</v>
      </c>
      <c r="Q14" s="66">
        <f t="shared" si="6"/>
        <v>5</v>
      </c>
      <c r="R14" s="65">
        <f>VLOOKUP($A14,'Return Data'!$B$7:$R$2843,16,0)</f>
        <v>8.5268999999999995</v>
      </c>
      <c r="S14" s="67">
        <f t="shared" si="7"/>
        <v>9</v>
      </c>
    </row>
    <row r="15" spans="1:20" x14ac:dyDescent="0.3">
      <c r="A15" s="63" t="s">
        <v>1253</v>
      </c>
      <c r="B15" s="64">
        <f>VLOOKUP($A15,'Return Data'!$B$7:$R$2843,3,0)</f>
        <v>44413</v>
      </c>
      <c r="C15" s="65">
        <f>VLOOKUP($A15,'Return Data'!$B$7:$R$2843,4,0)</f>
        <v>14.6958</v>
      </c>
      <c r="D15" s="65">
        <f>VLOOKUP($A15,'Return Data'!$B$7:$R$2843,10,0)</f>
        <v>9.4544999999999995</v>
      </c>
      <c r="E15" s="66">
        <f t="shared" si="0"/>
        <v>7</v>
      </c>
      <c r="F15" s="65">
        <f>VLOOKUP($A15,'Return Data'!$B$7:$R$2843,11,0)</f>
        <v>12.0038</v>
      </c>
      <c r="G15" s="66">
        <f t="shared" si="1"/>
        <v>4</v>
      </c>
      <c r="H15" s="65">
        <f>VLOOKUP($A15,'Return Data'!$B$7:$R$2843,12,0)</f>
        <v>29.308700000000002</v>
      </c>
      <c r="I15" s="66">
        <f t="shared" si="2"/>
        <v>3</v>
      </c>
      <c r="J15" s="65">
        <f>VLOOKUP($A15,'Return Data'!$B$7:$R$2843,13,0)</f>
        <v>37.602400000000003</v>
      </c>
      <c r="K15" s="66">
        <f t="shared" si="3"/>
        <v>3</v>
      </c>
      <c r="L15" s="65"/>
      <c r="M15" s="66"/>
      <c r="N15" s="65"/>
      <c r="O15" s="66"/>
      <c r="P15" s="65"/>
      <c r="Q15" s="66"/>
      <c r="R15" s="65">
        <f>VLOOKUP($A15,'Return Data'!$B$7:$R$2843,16,0)</f>
        <v>31.094000000000001</v>
      </c>
      <c r="S15" s="67">
        <f t="shared" si="7"/>
        <v>1</v>
      </c>
    </row>
    <row r="16" spans="1:20" x14ac:dyDescent="0.3">
      <c r="A16" s="63" t="s">
        <v>1255</v>
      </c>
      <c r="B16" s="64">
        <f>VLOOKUP($A16,'Return Data'!$B$7:$R$2843,3,0)</f>
        <v>44413</v>
      </c>
      <c r="C16" s="65">
        <f>VLOOKUP($A16,'Return Data'!$B$7:$R$2843,4,0)</f>
        <v>42.773400000000002</v>
      </c>
      <c r="D16" s="65">
        <f>VLOOKUP($A16,'Return Data'!$B$7:$R$2843,10,0)</f>
        <v>6.5292000000000003</v>
      </c>
      <c r="E16" s="66">
        <f t="shared" si="0"/>
        <v>9</v>
      </c>
      <c r="F16" s="65">
        <f>VLOOKUP($A16,'Return Data'!$B$7:$R$2843,11,0)</f>
        <v>6.4892000000000003</v>
      </c>
      <c r="G16" s="66">
        <f t="shared" si="1"/>
        <v>9</v>
      </c>
      <c r="H16" s="65">
        <f>VLOOKUP($A16,'Return Data'!$B$7:$R$2843,12,0)</f>
        <v>15.222</v>
      </c>
      <c r="I16" s="66">
        <f t="shared" si="2"/>
        <v>8</v>
      </c>
      <c r="J16" s="65">
        <f>VLOOKUP($A16,'Return Data'!$B$7:$R$2843,13,0)</f>
        <v>19.200099999999999</v>
      </c>
      <c r="K16" s="66">
        <f t="shared" si="3"/>
        <v>7</v>
      </c>
      <c r="L16" s="65">
        <f>VLOOKUP($A16,'Return Data'!$B$7:$R$2843,17,0)</f>
        <v>14.0321</v>
      </c>
      <c r="M16" s="66">
        <f>RANK(L16,L$8:L$16,0)</f>
        <v>7</v>
      </c>
      <c r="N16" s="65">
        <f>VLOOKUP($A16,'Return Data'!$B$7:$R$2843,14,0)</f>
        <v>8.1262000000000008</v>
      </c>
      <c r="O16" s="66">
        <f>RANK(N16,N$8:N$16,0)</f>
        <v>8</v>
      </c>
      <c r="P16" s="65">
        <f>VLOOKUP($A16,'Return Data'!$B$7:$R$2843,15,0)</f>
        <v>7.4885000000000002</v>
      </c>
      <c r="Q16" s="66">
        <f>RANK(P16,P$8:P$16,0)</f>
        <v>8</v>
      </c>
      <c r="R16" s="65">
        <f>VLOOKUP($A16,'Return Data'!$B$7:$R$2843,16,0)</f>
        <v>12.1838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10.744733333333334</v>
      </c>
      <c r="E18" s="74"/>
      <c r="F18" s="75">
        <f>AVERAGE(F8:F16)</f>
        <v>14.505099999999999</v>
      </c>
      <c r="G18" s="74"/>
      <c r="H18" s="75">
        <f>AVERAGE(H8:H16)</f>
        <v>27.541944444444439</v>
      </c>
      <c r="I18" s="74"/>
      <c r="J18" s="75">
        <f>AVERAGE(J8:J16)</f>
        <v>31.829100000000007</v>
      </c>
      <c r="K18" s="74"/>
      <c r="L18" s="75">
        <f>AVERAGE(L8:L16)</f>
        <v>20.523825000000002</v>
      </c>
      <c r="M18" s="74"/>
      <c r="N18" s="75">
        <f>AVERAGE(N8:N16)</f>
        <v>13.782662499999999</v>
      </c>
      <c r="O18" s="74"/>
      <c r="P18" s="75">
        <f>AVERAGE(P8:P16)</f>
        <v>10.9929375</v>
      </c>
      <c r="Q18" s="74"/>
      <c r="R18" s="75">
        <f>AVERAGE(R8:R16)</f>
        <v>13.554922222222222</v>
      </c>
      <c r="S18" s="76"/>
    </row>
    <row r="19" spans="1:19" x14ac:dyDescent="0.3">
      <c r="A19" s="73" t="s">
        <v>28</v>
      </c>
      <c r="B19" s="74"/>
      <c r="C19" s="74"/>
      <c r="D19" s="75">
        <f>MIN(D8:D16)</f>
        <v>6.5292000000000003</v>
      </c>
      <c r="E19" s="74"/>
      <c r="F19" s="75">
        <f>MIN(F8:F16)</f>
        <v>6.4892000000000003</v>
      </c>
      <c r="G19" s="74"/>
      <c r="H19" s="75">
        <f>MIN(H8:H16)</f>
        <v>12.985300000000001</v>
      </c>
      <c r="I19" s="74"/>
      <c r="J19" s="75">
        <f>MIN(J8:J16)</f>
        <v>12.456099999999999</v>
      </c>
      <c r="K19" s="74"/>
      <c r="L19" s="75">
        <f>MIN(L8:L16)</f>
        <v>11.252599999999999</v>
      </c>
      <c r="M19" s="74"/>
      <c r="N19" s="75">
        <f>MIN(N8:N16)</f>
        <v>8.1262000000000008</v>
      </c>
      <c r="O19" s="74"/>
      <c r="P19" s="75">
        <f>MIN(P8:P16)</f>
        <v>7.4885000000000002</v>
      </c>
      <c r="Q19" s="74"/>
      <c r="R19" s="75">
        <f>MIN(R8:R16)</f>
        <v>8.5268999999999995</v>
      </c>
      <c r="S19" s="76"/>
    </row>
    <row r="20" spans="1:19" ht="15" thickBot="1" x14ac:dyDescent="0.35">
      <c r="A20" s="77" t="s">
        <v>29</v>
      </c>
      <c r="B20" s="78"/>
      <c r="C20" s="78"/>
      <c r="D20" s="79">
        <f>MAX(D8:D16)</f>
        <v>16.014900000000001</v>
      </c>
      <c r="E20" s="78"/>
      <c r="F20" s="79">
        <f>MAX(F8:F16)</f>
        <v>45.303899999999999</v>
      </c>
      <c r="G20" s="78"/>
      <c r="H20" s="79">
        <f>MAX(H8:H16)</f>
        <v>54.571899999999999</v>
      </c>
      <c r="I20" s="78"/>
      <c r="J20" s="79">
        <f>MAX(J8:J16)</f>
        <v>62.476300000000002</v>
      </c>
      <c r="K20" s="78"/>
      <c r="L20" s="79">
        <f>MAX(L8:L16)</f>
        <v>40.060400000000001</v>
      </c>
      <c r="M20" s="78"/>
      <c r="N20" s="79">
        <f>MAX(N8:N16)</f>
        <v>28.3674</v>
      </c>
      <c r="O20" s="78"/>
      <c r="P20" s="79">
        <f>MAX(P8:P16)</f>
        <v>17.954999999999998</v>
      </c>
      <c r="Q20" s="78"/>
      <c r="R20" s="79">
        <f>MAX(R8:R16)</f>
        <v>31.094000000000001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44413</v>
      </c>
      <c r="C8" s="65">
        <f>VLOOKUP($A8,'Return Data'!$B$7:$R$2843,4,0)</f>
        <v>77.489999999999995</v>
      </c>
      <c r="D8" s="65">
        <f>VLOOKUP($A8,'Return Data'!$B$7:$R$2843,10,0)</f>
        <v>8.1054999999999993</v>
      </c>
      <c r="E8" s="66">
        <f t="shared" ref="E8:E17" si="0">RANK(D8,D$8:D$17,0)</f>
        <v>4</v>
      </c>
      <c r="F8" s="65">
        <f>VLOOKUP($A8,'Return Data'!$B$7:$R$2843,11,0)</f>
        <v>9.6039999999999992</v>
      </c>
      <c r="G8" s="66">
        <f t="shared" ref="G8:G14" si="1">RANK(F8,F$8:F$17,0)</f>
        <v>4</v>
      </c>
      <c r="H8" s="65">
        <f>VLOOKUP($A8,'Return Data'!$B$7:$R$2843,12,0)</f>
        <v>24.6221</v>
      </c>
      <c r="I8" s="66">
        <f t="shared" ref="I8:I14" si="2">RANK(H8,H$8:H$17,0)</f>
        <v>3</v>
      </c>
      <c r="J8" s="65">
        <f>VLOOKUP($A8,'Return Data'!$B$7:$R$2843,13,0)</f>
        <v>32.190399999999997</v>
      </c>
      <c r="K8" s="66">
        <f t="shared" ref="K8" si="3">RANK(J8,J$8:J$17,0)</f>
        <v>3</v>
      </c>
      <c r="L8" s="65">
        <f>VLOOKUP($A8,'Return Data'!$B$7:$R$2843,17,0)</f>
        <v>19.081199999999999</v>
      </c>
      <c r="M8" s="66">
        <f t="shared" ref="M8" si="4">RANK(L8,L$8:L$17,0)</f>
        <v>3</v>
      </c>
      <c r="N8" s="65">
        <f>VLOOKUP($A8,'Return Data'!$B$7:$R$2843,14,0)</f>
        <v>13.035399999999999</v>
      </c>
      <c r="O8" s="66">
        <f t="shared" ref="O8" si="5">RANK(N8,N$8:N$17,0)</f>
        <v>2</v>
      </c>
      <c r="P8" s="65">
        <f>VLOOKUP($A8,'Return Data'!$B$7:$R$2843,15,0)</f>
        <v>11.9726</v>
      </c>
      <c r="Q8" s="66">
        <f t="shared" ref="Q8" si="6">RANK(P8,P$8:P$17,0)</f>
        <v>3</v>
      </c>
      <c r="R8" s="65">
        <f>VLOOKUP($A8,'Return Data'!$B$7:$R$2843,16,0)</f>
        <v>12.8682</v>
      </c>
      <c r="S8" s="67">
        <f t="shared" ref="S8:S17" si="7">RANK(R8,R$8:R$17,0)</f>
        <v>7</v>
      </c>
    </row>
    <row r="9" spans="1:20" x14ac:dyDescent="0.3">
      <c r="A9" s="63" t="s">
        <v>546</v>
      </c>
      <c r="B9" s="64">
        <f>VLOOKUP($A9,'Return Data'!$B$7:$R$2843,3,0)</f>
        <v>44413</v>
      </c>
      <c r="C9" s="65">
        <f>VLOOKUP($A9,'Return Data'!$B$7:$R$2843,4,0)</f>
        <v>279.86599999999999</v>
      </c>
      <c r="D9" s="65">
        <f>VLOOKUP($A9,'Return Data'!$B$7:$R$2843,10,0)</f>
        <v>12.1105</v>
      </c>
      <c r="E9" s="66">
        <f t="shared" si="0"/>
        <v>1</v>
      </c>
      <c r="F9" s="65">
        <f>VLOOKUP($A9,'Return Data'!$B$7:$R$2843,11,0)</f>
        <v>11.4884</v>
      </c>
      <c r="G9" s="66">
        <f t="shared" si="1"/>
        <v>2</v>
      </c>
      <c r="H9" s="65">
        <f>VLOOKUP($A9,'Return Data'!$B$7:$R$2843,12,0)</f>
        <v>43.181100000000001</v>
      </c>
      <c r="I9" s="66">
        <f t="shared" si="2"/>
        <v>1</v>
      </c>
      <c r="J9" s="65">
        <f>VLOOKUP($A9,'Return Data'!$B$7:$R$2843,13,0)</f>
        <v>50.677799999999998</v>
      </c>
      <c r="K9" s="66">
        <f t="shared" ref="K9:K17" si="8">RANK(J9,J$8:J$17,0)</f>
        <v>1</v>
      </c>
      <c r="L9" s="65">
        <f>VLOOKUP($A9,'Return Data'!$B$7:$R$2843,17,0)</f>
        <v>19.473099999999999</v>
      </c>
      <c r="M9" s="66">
        <f t="shared" ref="M9:M17" si="9">RANK(L9,L$8:L$17,0)</f>
        <v>1</v>
      </c>
      <c r="N9" s="65">
        <f>VLOOKUP($A9,'Return Data'!$B$7:$R$2843,14,0)</f>
        <v>12.8057</v>
      </c>
      <c r="O9" s="66">
        <f t="shared" ref="O9:O17" si="10">RANK(N9,N$8:N$17,0)</f>
        <v>3</v>
      </c>
      <c r="P9" s="65">
        <f>VLOOKUP($A9,'Return Data'!$B$7:$R$2843,15,0)</f>
        <v>13.0669</v>
      </c>
      <c r="Q9" s="66">
        <f t="shared" ref="Q9:Q14" si="11">RANK(P9,P$8:P$17,0)</f>
        <v>1</v>
      </c>
      <c r="R9" s="65">
        <f>VLOOKUP($A9,'Return Data'!$B$7:$R$2843,16,0)</f>
        <v>14.242100000000001</v>
      </c>
      <c r="S9" s="67">
        <f t="shared" si="7"/>
        <v>3</v>
      </c>
    </row>
    <row r="10" spans="1:20" x14ac:dyDescent="0.3">
      <c r="A10" s="63" t="s">
        <v>548</v>
      </c>
      <c r="B10" s="64">
        <f>VLOOKUP($A10,'Return Data'!$B$7:$R$2843,3,0)</f>
        <v>44413</v>
      </c>
      <c r="C10" s="65">
        <f>VLOOKUP($A10,'Return Data'!$B$7:$R$2843,4,0)</f>
        <v>51.4</v>
      </c>
      <c r="D10" s="65">
        <f>VLOOKUP($A10,'Return Data'!$B$7:$R$2843,10,0)</f>
        <v>6.2422000000000004</v>
      </c>
      <c r="E10" s="66">
        <f t="shared" si="0"/>
        <v>8</v>
      </c>
      <c r="F10" s="65">
        <f>VLOOKUP($A10,'Return Data'!$B$7:$R$2843,11,0)</f>
        <v>7.6890999999999998</v>
      </c>
      <c r="G10" s="66">
        <f t="shared" si="1"/>
        <v>8</v>
      </c>
      <c r="H10" s="65">
        <f>VLOOKUP($A10,'Return Data'!$B$7:$R$2843,12,0)</f>
        <v>20.4876</v>
      </c>
      <c r="I10" s="66">
        <f t="shared" si="2"/>
        <v>7</v>
      </c>
      <c r="J10" s="65">
        <f>VLOOKUP($A10,'Return Data'!$B$7:$R$2843,13,0)</f>
        <v>27.733599999999999</v>
      </c>
      <c r="K10" s="66">
        <f t="shared" si="8"/>
        <v>5</v>
      </c>
      <c r="L10" s="65">
        <f>VLOOKUP($A10,'Return Data'!$B$7:$R$2843,17,0)</f>
        <v>17.0502</v>
      </c>
      <c r="M10" s="66">
        <f t="shared" si="9"/>
        <v>7</v>
      </c>
      <c r="N10" s="65">
        <f>VLOOKUP($A10,'Return Data'!$B$7:$R$2843,14,0)</f>
        <v>12.257300000000001</v>
      </c>
      <c r="O10" s="66">
        <f t="shared" si="10"/>
        <v>5</v>
      </c>
      <c r="P10" s="65">
        <f>VLOOKUP($A10,'Return Data'!$B$7:$R$2843,15,0)</f>
        <v>11.602399999999999</v>
      </c>
      <c r="Q10" s="66">
        <f t="shared" si="11"/>
        <v>4</v>
      </c>
      <c r="R10" s="65">
        <f>VLOOKUP($A10,'Return Data'!$B$7:$R$2843,16,0)</f>
        <v>13.5108</v>
      </c>
      <c r="S10" s="67">
        <f t="shared" si="7"/>
        <v>4</v>
      </c>
    </row>
    <row r="11" spans="1:20" x14ac:dyDescent="0.3">
      <c r="A11" s="63" t="s">
        <v>549</v>
      </c>
      <c r="B11" s="64">
        <f>VLOOKUP($A11,'Return Data'!$B$7:$R$2843,3,0)</f>
        <v>44413</v>
      </c>
      <c r="C11" s="65">
        <f>VLOOKUP($A11,'Return Data'!$B$7:$R$2843,4,0)</f>
        <v>10.738799999999999</v>
      </c>
      <c r="D11" s="65">
        <f>VLOOKUP($A11,'Return Data'!$B$7:$R$2843,10,0)</f>
        <v>9.8935999999999993</v>
      </c>
      <c r="E11" s="66">
        <f t="shared" si="0"/>
        <v>2</v>
      </c>
      <c r="F11" s="65">
        <f>VLOOKUP($A11,'Return Data'!$B$7:$R$2843,11,0)</f>
        <v>12.142899999999999</v>
      </c>
      <c r="G11" s="66">
        <f t="shared" si="1"/>
        <v>1</v>
      </c>
      <c r="H11" s="65">
        <f>VLOOKUP($A11,'Return Data'!$B$7:$R$2843,12,0)</f>
        <v>21.538799999999998</v>
      </c>
      <c r="I11" s="66">
        <f t="shared" si="2"/>
        <v>5</v>
      </c>
      <c r="J11" s="65">
        <f>VLOOKUP($A11,'Return Data'!$B$7:$R$2843,13,0)</f>
        <v>22.7712</v>
      </c>
      <c r="K11" s="66">
        <f t="shared" si="8"/>
        <v>9</v>
      </c>
      <c r="L11" s="65"/>
      <c r="M11" s="66"/>
      <c r="N11" s="65"/>
      <c r="O11" s="66"/>
      <c r="P11" s="65"/>
      <c r="Q11" s="66"/>
      <c r="R11" s="65">
        <f>VLOOKUP($A11,'Return Data'!$B$7:$R$2843,16,0)</f>
        <v>4.5636000000000001</v>
      </c>
      <c r="S11" s="67">
        <f t="shared" si="7"/>
        <v>10</v>
      </c>
    </row>
    <row r="12" spans="1:20" x14ac:dyDescent="0.3">
      <c r="A12" s="63" t="s">
        <v>551</v>
      </c>
      <c r="B12" s="64">
        <f>VLOOKUP($A12,'Return Data'!$B$7:$R$2843,3,0)</f>
        <v>44413</v>
      </c>
      <c r="C12" s="65">
        <f>VLOOKUP($A12,'Return Data'!$B$7:$R$2843,4,0)</f>
        <v>14.477</v>
      </c>
      <c r="D12" s="65">
        <f>VLOOKUP($A12,'Return Data'!$B$7:$R$2843,10,0)</f>
        <v>6.4250999999999996</v>
      </c>
      <c r="E12" s="66">
        <f t="shared" si="0"/>
        <v>7</v>
      </c>
      <c r="F12" s="65">
        <f>VLOOKUP($A12,'Return Data'!$B$7:$R$2843,11,0)</f>
        <v>8.1584000000000003</v>
      </c>
      <c r="G12" s="66">
        <f t="shared" si="1"/>
        <v>7</v>
      </c>
      <c r="H12" s="65">
        <f>VLOOKUP($A12,'Return Data'!$B$7:$R$2843,12,0)</f>
        <v>17.9389</v>
      </c>
      <c r="I12" s="66">
        <f t="shared" si="2"/>
        <v>8</v>
      </c>
      <c r="J12" s="65">
        <f>VLOOKUP($A12,'Return Data'!$B$7:$R$2843,13,0)</f>
        <v>23.5977</v>
      </c>
      <c r="K12" s="66">
        <f t="shared" si="8"/>
        <v>8</v>
      </c>
      <c r="L12" s="65">
        <f>VLOOKUP($A12,'Return Data'!$B$7:$R$2843,17,0)</f>
        <v>17.422799999999999</v>
      </c>
      <c r="M12" s="66">
        <f t="shared" si="9"/>
        <v>6</v>
      </c>
      <c r="N12" s="65"/>
      <c r="O12" s="66"/>
      <c r="P12" s="65"/>
      <c r="Q12" s="66"/>
      <c r="R12" s="65">
        <f>VLOOKUP($A12,'Return Data'!$B$7:$R$2843,16,0)</f>
        <v>13.0871</v>
      </c>
      <c r="S12" s="67">
        <f t="shared" si="7"/>
        <v>5</v>
      </c>
    </row>
    <row r="13" spans="1:20" x14ac:dyDescent="0.3">
      <c r="A13" s="63" t="s">
        <v>553</v>
      </c>
      <c r="B13" s="64">
        <f>VLOOKUP($A13,'Return Data'!$B$7:$R$2843,3,0)</f>
        <v>44413</v>
      </c>
      <c r="C13" s="65">
        <f>VLOOKUP($A13,'Return Data'!$B$7:$R$2843,4,0)</f>
        <v>33.337000000000003</v>
      </c>
      <c r="D13" s="65">
        <f>VLOOKUP($A13,'Return Data'!$B$7:$R$2843,10,0)</f>
        <v>5.1839000000000004</v>
      </c>
      <c r="E13" s="66">
        <f t="shared" si="0"/>
        <v>9</v>
      </c>
      <c r="F13" s="65">
        <f>VLOOKUP($A13,'Return Data'!$B$7:$R$2843,11,0)</f>
        <v>6.0572999999999997</v>
      </c>
      <c r="G13" s="66">
        <f t="shared" si="1"/>
        <v>9</v>
      </c>
      <c r="H13" s="65">
        <f>VLOOKUP($A13,'Return Data'!$B$7:$R$2843,12,0)</f>
        <v>12.325200000000001</v>
      </c>
      <c r="I13" s="66">
        <f t="shared" si="2"/>
        <v>10</v>
      </c>
      <c r="J13" s="65">
        <f>VLOOKUP($A13,'Return Data'!$B$7:$R$2843,13,0)</f>
        <v>15.7575</v>
      </c>
      <c r="K13" s="66">
        <f t="shared" si="8"/>
        <v>10</v>
      </c>
      <c r="L13" s="65">
        <f>VLOOKUP($A13,'Return Data'!$B$7:$R$2843,17,0)</f>
        <v>13.9612</v>
      </c>
      <c r="M13" s="66">
        <f t="shared" si="9"/>
        <v>8</v>
      </c>
      <c r="N13" s="65">
        <f>VLOOKUP($A13,'Return Data'!$B$7:$R$2843,14,0)</f>
        <v>9.8280999999999992</v>
      </c>
      <c r="O13" s="66">
        <f t="shared" si="10"/>
        <v>6</v>
      </c>
      <c r="P13" s="65">
        <f>VLOOKUP($A13,'Return Data'!$B$7:$R$2843,15,0)</f>
        <v>9.6842000000000006</v>
      </c>
      <c r="Q13" s="66">
        <f t="shared" si="11"/>
        <v>5</v>
      </c>
      <c r="R13" s="65">
        <f>VLOOKUP($A13,'Return Data'!$B$7:$R$2843,16,0)</f>
        <v>12.5893</v>
      </c>
      <c r="S13" s="67">
        <f t="shared" si="7"/>
        <v>8</v>
      </c>
    </row>
    <row r="14" spans="1:20" x14ac:dyDescent="0.3">
      <c r="A14" s="63" t="s">
        <v>556</v>
      </c>
      <c r="B14" s="64">
        <f>VLOOKUP($A14,'Return Data'!$B$7:$R$2843,3,0)</f>
        <v>44413</v>
      </c>
      <c r="C14" s="65">
        <f>VLOOKUP($A14,'Return Data'!$B$7:$R$2843,4,0)</f>
        <v>128.3588</v>
      </c>
      <c r="D14" s="65">
        <f>VLOOKUP($A14,'Return Data'!$B$7:$R$2843,10,0)</f>
        <v>9.0027000000000008</v>
      </c>
      <c r="E14" s="66">
        <f t="shared" si="0"/>
        <v>3</v>
      </c>
      <c r="F14" s="65">
        <f>VLOOKUP($A14,'Return Data'!$B$7:$R$2843,11,0)</f>
        <v>11.3592</v>
      </c>
      <c r="G14" s="66">
        <f t="shared" si="1"/>
        <v>3</v>
      </c>
      <c r="H14" s="65">
        <f>VLOOKUP($A14,'Return Data'!$B$7:$R$2843,12,0)</f>
        <v>25.713999999999999</v>
      </c>
      <c r="I14" s="66">
        <f t="shared" si="2"/>
        <v>2</v>
      </c>
      <c r="J14" s="65">
        <f>VLOOKUP($A14,'Return Data'!$B$7:$R$2843,13,0)</f>
        <v>32.196599999999997</v>
      </c>
      <c r="K14" s="66">
        <f t="shared" si="8"/>
        <v>2</v>
      </c>
      <c r="L14" s="65">
        <f>VLOOKUP($A14,'Return Data'!$B$7:$R$2843,17,0)</f>
        <v>17.4758</v>
      </c>
      <c r="M14" s="66">
        <f t="shared" si="9"/>
        <v>5</v>
      </c>
      <c r="N14" s="65">
        <f>VLOOKUP($A14,'Return Data'!$B$7:$R$2843,14,0)</f>
        <v>12.4267</v>
      </c>
      <c r="O14" s="66">
        <f t="shared" si="10"/>
        <v>4</v>
      </c>
      <c r="P14" s="65">
        <f>VLOOKUP($A14,'Return Data'!$B$7:$R$2843,15,0)</f>
        <v>12.4511</v>
      </c>
      <c r="Q14" s="66">
        <f t="shared" si="11"/>
        <v>2</v>
      </c>
      <c r="R14" s="65">
        <f>VLOOKUP($A14,'Return Data'!$B$7:$R$2843,16,0)</f>
        <v>12.9651</v>
      </c>
      <c r="S14" s="67">
        <f t="shared" si="7"/>
        <v>6</v>
      </c>
    </row>
    <row r="15" spans="1:20" x14ac:dyDescent="0.3">
      <c r="A15" s="63" t="s">
        <v>557</v>
      </c>
      <c r="B15" s="64">
        <f>VLOOKUP($A15,'Return Data'!$B$7:$R$2843,3,0)</f>
        <v>44413</v>
      </c>
      <c r="C15" s="65">
        <f>VLOOKUP($A15,'Return Data'!$B$7:$R$2843,4,0)</f>
        <v>14.522</v>
      </c>
      <c r="D15" s="65">
        <f>VLOOKUP($A15,'Return Data'!$B$7:$R$2843,10,0)</f>
        <v>7.9405999999999999</v>
      </c>
      <c r="E15" s="66">
        <f t="shared" si="0"/>
        <v>5</v>
      </c>
      <c r="F15" s="65">
        <f>VLOOKUP($A15,'Return Data'!$B$7:$R$2843,11,0)</f>
        <v>8.7017000000000007</v>
      </c>
      <c r="G15" s="66">
        <f t="shared" ref="G15" si="12">RANK(F15,F$8:F$17,0)</f>
        <v>6</v>
      </c>
      <c r="H15" s="65">
        <f>VLOOKUP($A15,'Return Data'!$B$7:$R$2843,12,0)</f>
        <v>21.4224</v>
      </c>
      <c r="I15" s="66">
        <f>RANK(H15,H$8:H$17,0)</f>
        <v>6</v>
      </c>
      <c r="J15" s="65">
        <f>VLOOKUP($A15,'Return Data'!$B$7:$R$2843,13,0)</f>
        <v>27.501200000000001</v>
      </c>
      <c r="K15" s="66">
        <f t="shared" si="8"/>
        <v>6</v>
      </c>
      <c r="L15" s="65"/>
      <c r="M15" s="66"/>
      <c r="N15" s="65"/>
      <c r="O15" s="66"/>
      <c r="P15" s="65"/>
      <c r="Q15" s="66"/>
      <c r="R15" s="65">
        <f>VLOOKUP($A15,'Return Data'!$B$7:$R$2843,16,0)</f>
        <v>30.133800000000001</v>
      </c>
      <c r="S15" s="67">
        <f t="shared" si="7"/>
        <v>1</v>
      </c>
    </row>
    <row r="16" spans="1:20" x14ac:dyDescent="0.3">
      <c r="A16" s="63" t="s">
        <v>559</v>
      </c>
      <c r="B16" s="64">
        <f>VLOOKUP($A16,'Return Data'!$B$7:$R$2843,3,0)</f>
        <v>44413</v>
      </c>
      <c r="C16" s="65">
        <f>VLOOKUP($A16,'Return Data'!$B$7:$R$2843,4,0)</f>
        <v>14.671200000000001</v>
      </c>
      <c r="D16" s="65">
        <f>VLOOKUP($A16,'Return Data'!$B$7:$R$2843,10,0)</f>
        <v>7.3853</v>
      </c>
      <c r="E16" s="66">
        <f t="shared" si="0"/>
        <v>6</v>
      </c>
      <c r="F16" s="65">
        <f>VLOOKUP($A16,'Return Data'!$B$7:$R$2843,11,0)</f>
        <v>9.0625</v>
      </c>
      <c r="G16" s="66">
        <f>RANK(F16,F$8:F$17,0)</f>
        <v>5</v>
      </c>
      <c r="H16" s="65">
        <f>VLOOKUP($A16,'Return Data'!$B$7:$R$2843,12,0)</f>
        <v>22.384399999999999</v>
      </c>
      <c r="I16" s="66">
        <f>RANK(H16,H$8:H$17,0)</f>
        <v>4</v>
      </c>
      <c r="J16" s="65">
        <f>VLOOKUP($A16,'Return Data'!$B$7:$R$2843,13,0)</f>
        <v>28.380500000000001</v>
      </c>
      <c r="K16" s="66">
        <f t="shared" si="8"/>
        <v>4</v>
      </c>
      <c r="L16" s="65">
        <f>VLOOKUP($A16,'Return Data'!$B$7:$R$2843,17,0)</f>
        <v>19.353000000000002</v>
      </c>
      <c r="M16" s="66">
        <f t="shared" si="9"/>
        <v>2</v>
      </c>
      <c r="N16" s="65"/>
      <c r="O16" s="66"/>
      <c r="P16" s="65"/>
      <c r="Q16" s="66"/>
      <c r="R16" s="65">
        <f>VLOOKUP($A16,'Return Data'!$B$7:$R$2843,16,0)</f>
        <v>16.424199999999999</v>
      </c>
      <c r="S16" s="67">
        <f t="shared" si="7"/>
        <v>2</v>
      </c>
    </row>
    <row r="17" spans="1:19" x14ac:dyDescent="0.3">
      <c r="A17" s="63" t="s">
        <v>561</v>
      </c>
      <c r="B17" s="64">
        <f>VLOOKUP($A17,'Return Data'!$B$7:$R$2843,3,0)</f>
        <v>44413</v>
      </c>
      <c r="C17" s="65">
        <f>VLOOKUP($A17,'Return Data'!$B$7:$R$2843,4,0)</f>
        <v>14.97</v>
      </c>
      <c r="D17" s="65">
        <f>VLOOKUP($A17,'Return Data'!$B$7:$R$2843,10,0)</f>
        <v>4.9790000000000001</v>
      </c>
      <c r="E17" s="66">
        <f t="shared" si="0"/>
        <v>10</v>
      </c>
      <c r="F17" s="65">
        <f>VLOOKUP($A17,'Return Data'!$B$7:$R$2843,11,0)</f>
        <v>4.8319000000000001</v>
      </c>
      <c r="G17" s="66">
        <f>RANK(F17,F$8:F$17,0)</f>
        <v>10</v>
      </c>
      <c r="H17" s="65">
        <f>VLOOKUP($A17,'Return Data'!$B$7:$R$2843,12,0)</f>
        <v>15.7773</v>
      </c>
      <c r="I17" s="66">
        <f>RANK(H17,H$8:H$17,0)</f>
        <v>9</v>
      </c>
      <c r="J17" s="65">
        <f>VLOOKUP($A17,'Return Data'!$B$7:$R$2843,13,0)</f>
        <v>23.616800000000001</v>
      </c>
      <c r="K17" s="66">
        <f t="shared" si="8"/>
        <v>7</v>
      </c>
      <c r="L17" s="65">
        <f>VLOOKUP($A17,'Return Data'!$B$7:$R$2843,17,0)</f>
        <v>18.310199999999998</v>
      </c>
      <c r="M17" s="66">
        <f t="shared" si="9"/>
        <v>4</v>
      </c>
      <c r="N17" s="65">
        <f>VLOOKUP($A17,'Return Data'!$B$7:$R$2843,14,0)</f>
        <v>13.418200000000001</v>
      </c>
      <c r="O17" s="66">
        <f t="shared" si="10"/>
        <v>1</v>
      </c>
      <c r="P17" s="65"/>
      <c r="Q17" s="66"/>
      <c r="R17" s="65">
        <f>VLOOKUP($A17,'Return Data'!$B$7:$R$2843,16,0)</f>
        <v>11.8499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7.7268400000000002</v>
      </c>
      <c r="E19" s="74"/>
      <c r="F19" s="75">
        <f>AVERAGE(F8:F17)</f>
        <v>8.9095399999999998</v>
      </c>
      <c r="G19" s="74"/>
      <c r="H19" s="75">
        <f>AVERAGE(H8:H17)</f>
        <v>22.539180000000002</v>
      </c>
      <c r="I19" s="74"/>
      <c r="J19" s="75">
        <f>AVERAGE(J8:J17)</f>
        <v>28.442329999999998</v>
      </c>
      <c r="K19" s="74"/>
      <c r="L19" s="75">
        <f>AVERAGE(L8:L17)</f>
        <v>17.765937500000003</v>
      </c>
      <c r="M19" s="74"/>
      <c r="N19" s="75">
        <f>AVERAGE(N8:N17)</f>
        <v>12.295233333333334</v>
      </c>
      <c r="O19" s="74"/>
      <c r="P19" s="75">
        <f>AVERAGE(P8:P17)</f>
        <v>11.755439999999998</v>
      </c>
      <c r="Q19" s="74"/>
      <c r="R19" s="75">
        <f>AVERAGE(R8:R17)</f>
        <v>14.223410000000001</v>
      </c>
      <c r="S19" s="76"/>
    </row>
    <row r="20" spans="1:19" x14ac:dyDescent="0.3">
      <c r="A20" s="73" t="s">
        <v>28</v>
      </c>
      <c r="B20" s="74"/>
      <c r="C20" s="74"/>
      <c r="D20" s="75">
        <f>MIN(D8:D17)</f>
        <v>4.9790000000000001</v>
      </c>
      <c r="E20" s="74"/>
      <c r="F20" s="75">
        <f>MIN(F8:F17)</f>
        <v>4.8319000000000001</v>
      </c>
      <c r="G20" s="74"/>
      <c r="H20" s="75">
        <f>MIN(H8:H17)</f>
        <v>12.325200000000001</v>
      </c>
      <c r="I20" s="74"/>
      <c r="J20" s="75">
        <f>MIN(J8:J17)</f>
        <v>15.7575</v>
      </c>
      <c r="K20" s="74"/>
      <c r="L20" s="75">
        <f>MIN(L8:L17)</f>
        <v>13.9612</v>
      </c>
      <c r="M20" s="74"/>
      <c r="N20" s="75">
        <f>MIN(N8:N17)</f>
        <v>9.8280999999999992</v>
      </c>
      <c r="O20" s="74"/>
      <c r="P20" s="75">
        <f>MIN(P8:P17)</f>
        <v>9.6842000000000006</v>
      </c>
      <c r="Q20" s="74"/>
      <c r="R20" s="75">
        <f>MIN(R8:R17)</f>
        <v>4.5636000000000001</v>
      </c>
      <c r="S20" s="76"/>
    </row>
    <row r="21" spans="1:19" ht="15" thickBot="1" x14ac:dyDescent="0.35">
      <c r="A21" s="77" t="s">
        <v>29</v>
      </c>
      <c r="B21" s="78"/>
      <c r="C21" s="78"/>
      <c r="D21" s="79">
        <f>MAX(D8:D17)</f>
        <v>12.1105</v>
      </c>
      <c r="E21" s="78"/>
      <c r="F21" s="79">
        <f>MAX(F8:F17)</f>
        <v>12.142899999999999</v>
      </c>
      <c r="G21" s="78"/>
      <c r="H21" s="79">
        <f>MAX(H8:H17)</f>
        <v>43.181100000000001</v>
      </c>
      <c r="I21" s="78"/>
      <c r="J21" s="79">
        <f>MAX(J8:J17)</f>
        <v>50.677799999999998</v>
      </c>
      <c r="K21" s="78"/>
      <c r="L21" s="79">
        <f>MAX(L8:L17)</f>
        <v>19.473099999999999</v>
      </c>
      <c r="M21" s="78"/>
      <c r="N21" s="79">
        <f>MAX(N8:N17)</f>
        <v>13.418200000000001</v>
      </c>
      <c r="O21" s="78"/>
      <c r="P21" s="79">
        <f>MAX(P8:P17)</f>
        <v>13.0669</v>
      </c>
      <c r="Q21" s="78"/>
      <c r="R21" s="79">
        <f>MAX(R8:R17)</f>
        <v>30.133800000000001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44413</v>
      </c>
      <c r="C8" s="65">
        <f>VLOOKUP($A8,'Return Data'!$B$7:$R$2843,4,0)</f>
        <v>71.540000000000006</v>
      </c>
      <c r="D8" s="65">
        <f>VLOOKUP($A8,'Return Data'!$B$7:$R$2843,10,0)</f>
        <v>7.7733999999999996</v>
      </c>
      <c r="E8" s="66">
        <f t="shared" ref="E8:E17" si="0">RANK(D8,D$8:D$17,0)</f>
        <v>4</v>
      </c>
      <c r="F8" s="65">
        <f>VLOOKUP($A8,'Return Data'!$B$7:$R$2843,11,0)</f>
        <v>8.9385999999999992</v>
      </c>
      <c r="G8" s="66">
        <f t="shared" ref="G8:G14" si="1">RANK(F8,F$8:F$17,0)</f>
        <v>4</v>
      </c>
      <c r="H8" s="65">
        <f>VLOOKUP($A8,'Return Data'!$B$7:$R$2843,12,0)</f>
        <v>23.5152</v>
      </c>
      <c r="I8" s="66">
        <f t="shared" ref="I8" si="2">RANK(H8,H$8:H$17,0)</f>
        <v>3</v>
      </c>
      <c r="J8" s="65">
        <f>VLOOKUP($A8,'Return Data'!$B$7:$R$2843,13,0)</f>
        <v>30.642800000000001</v>
      </c>
      <c r="K8" s="66">
        <f>RANK(J8,J$8:J$17,0)</f>
        <v>2</v>
      </c>
      <c r="L8" s="65">
        <f>VLOOKUP($A8,'Return Data'!$B$7:$R$2843,17,0)</f>
        <v>17.766200000000001</v>
      </c>
      <c r="M8" s="66">
        <f>RANK(L8,L$8:L$17,0)</f>
        <v>2</v>
      </c>
      <c r="N8" s="65">
        <f>VLOOKUP($A8,'Return Data'!$B$7:$R$2843,14,0)</f>
        <v>11.812799999999999</v>
      </c>
      <c r="O8" s="66">
        <f>RANK(N8,N$8:N$17,0)</f>
        <v>3</v>
      </c>
      <c r="P8" s="65">
        <f>VLOOKUP($A8,'Return Data'!$B$7:$R$2843,15,0)</f>
        <v>10.7422</v>
      </c>
      <c r="Q8" s="66">
        <f>RANK(P8,P$8:P$17,0)</f>
        <v>3</v>
      </c>
      <c r="R8" s="65">
        <f>VLOOKUP($A8,'Return Data'!$B$7:$R$2843,16,0)</f>
        <v>9.6813000000000002</v>
      </c>
      <c r="S8" s="67">
        <f t="shared" ref="S8:S17" si="3">RANK(R8,R$8:R$17,0)</f>
        <v>9</v>
      </c>
    </row>
    <row r="9" spans="1:20" x14ac:dyDescent="0.3">
      <c r="A9" s="63" t="s">
        <v>545</v>
      </c>
      <c r="B9" s="64">
        <f>VLOOKUP($A9,'Return Data'!$B$7:$R$2843,3,0)</f>
        <v>44413</v>
      </c>
      <c r="C9" s="65">
        <f>VLOOKUP($A9,'Return Data'!$B$7:$R$2843,4,0)</f>
        <v>265.44099999999997</v>
      </c>
      <c r="D9" s="65">
        <f>VLOOKUP($A9,'Return Data'!$B$7:$R$2843,10,0)</f>
        <v>11.9428</v>
      </c>
      <c r="E9" s="66">
        <f t="shared" si="0"/>
        <v>1</v>
      </c>
      <c r="F9" s="65">
        <f>VLOOKUP($A9,'Return Data'!$B$7:$R$2843,11,0)</f>
        <v>11.1632</v>
      </c>
      <c r="G9" s="66">
        <f t="shared" si="1"/>
        <v>1</v>
      </c>
      <c r="H9" s="65">
        <f>VLOOKUP($A9,'Return Data'!$B$7:$R$2843,12,0)</f>
        <v>42.561500000000002</v>
      </c>
      <c r="I9" s="66">
        <f t="shared" ref="I9:I17" si="4">RANK(H9,H$8:H$17,0)</f>
        <v>1</v>
      </c>
      <c r="J9" s="65">
        <f>VLOOKUP($A9,'Return Data'!$B$7:$R$2843,13,0)</f>
        <v>49.805</v>
      </c>
      <c r="K9" s="66">
        <f t="shared" ref="K9:K17" si="5">RANK(J9,J$8:J$17,0)</f>
        <v>1</v>
      </c>
      <c r="L9" s="65">
        <f>VLOOKUP($A9,'Return Data'!$B$7:$R$2843,17,0)</f>
        <v>18.763400000000001</v>
      </c>
      <c r="M9" s="66">
        <f t="shared" ref="M9:M17" si="6">RANK(L9,L$8:L$17,0)</f>
        <v>1</v>
      </c>
      <c r="N9" s="65">
        <f>VLOOKUP($A9,'Return Data'!$B$7:$R$2843,14,0)</f>
        <v>12.036899999999999</v>
      </c>
      <c r="O9" s="66">
        <f t="shared" ref="O9:O17" si="7">RANK(N9,N$8:N$17,0)</f>
        <v>2</v>
      </c>
      <c r="P9" s="65">
        <f>VLOOKUP($A9,'Return Data'!$B$7:$R$2843,15,0)</f>
        <v>13.0684</v>
      </c>
      <c r="Q9" s="66">
        <f t="shared" ref="Q9:Q14" si="8">RANK(P9,P$8:P$17,0)</f>
        <v>1</v>
      </c>
      <c r="R9" s="65">
        <f>VLOOKUP($A9,'Return Data'!$B$7:$R$2843,16,0)</f>
        <v>16.974799999999998</v>
      </c>
      <c r="S9" s="67">
        <f t="shared" si="3"/>
        <v>2</v>
      </c>
    </row>
    <row r="10" spans="1:20" x14ac:dyDescent="0.3">
      <c r="A10" s="63" t="s">
        <v>547</v>
      </c>
      <c r="B10" s="64">
        <f>VLOOKUP($A10,'Return Data'!$B$7:$R$2843,3,0)</f>
        <v>44413</v>
      </c>
      <c r="C10" s="65">
        <f>VLOOKUP($A10,'Return Data'!$B$7:$R$2843,4,0)</f>
        <v>47.23</v>
      </c>
      <c r="D10" s="65">
        <f>VLOOKUP($A10,'Return Data'!$B$7:$R$2843,10,0)</f>
        <v>6.0872000000000002</v>
      </c>
      <c r="E10" s="66">
        <f t="shared" si="0"/>
        <v>7</v>
      </c>
      <c r="F10" s="65">
        <f>VLOOKUP($A10,'Return Data'!$B$7:$R$2843,11,0)</f>
        <v>7.3409000000000004</v>
      </c>
      <c r="G10" s="66">
        <f t="shared" si="1"/>
        <v>8</v>
      </c>
      <c r="H10" s="65">
        <f>VLOOKUP($A10,'Return Data'!$B$7:$R$2843,12,0)</f>
        <v>19.934000000000001</v>
      </c>
      <c r="I10" s="66">
        <f t="shared" si="4"/>
        <v>5</v>
      </c>
      <c r="J10" s="65">
        <f>VLOOKUP($A10,'Return Data'!$B$7:$R$2843,13,0)</f>
        <v>26.962399999999999</v>
      </c>
      <c r="K10" s="66">
        <f t="shared" si="5"/>
        <v>4</v>
      </c>
      <c r="L10" s="65">
        <f>VLOOKUP($A10,'Return Data'!$B$7:$R$2843,17,0)</f>
        <v>16.3904</v>
      </c>
      <c r="M10" s="66">
        <f t="shared" si="6"/>
        <v>5</v>
      </c>
      <c r="N10" s="65">
        <f>VLOOKUP($A10,'Return Data'!$B$7:$R$2843,14,0)</f>
        <v>11.523099999999999</v>
      </c>
      <c r="O10" s="66">
        <f t="shared" si="7"/>
        <v>4</v>
      </c>
      <c r="P10" s="65">
        <f>VLOOKUP($A10,'Return Data'!$B$7:$R$2843,15,0)</f>
        <v>10.585599999999999</v>
      </c>
      <c r="Q10" s="66">
        <f t="shared" si="8"/>
        <v>4</v>
      </c>
      <c r="R10" s="65">
        <f>VLOOKUP($A10,'Return Data'!$B$7:$R$2843,16,0)</f>
        <v>11.212400000000001</v>
      </c>
      <c r="S10" s="67">
        <f t="shared" si="3"/>
        <v>6</v>
      </c>
    </row>
    <row r="11" spans="1:20" x14ac:dyDescent="0.3">
      <c r="A11" s="63" t="s">
        <v>550</v>
      </c>
      <c r="B11" s="64">
        <f>VLOOKUP($A11,'Return Data'!$B$7:$R$2843,3,0)</f>
        <v>44413</v>
      </c>
      <c r="C11" s="65">
        <f>VLOOKUP($A11,'Return Data'!$B$7:$R$2843,4,0)</f>
        <v>10.3735</v>
      </c>
      <c r="D11" s="65">
        <f>VLOOKUP($A11,'Return Data'!$B$7:$R$2843,10,0)</f>
        <v>9.2971000000000004</v>
      </c>
      <c r="E11" s="66">
        <f t="shared" si="0"/>
        <v>2</v>
      </c>
      <c r="F11" s="65">
        <f>VLOOKUP($A11,'Return Data'!$B$7:$R$2843,11,0)</f>
        <v>10.8375</v>
      </c>
      <c r="G11" s="66">
        <f t="shared" si="1"/>
        <v>2</v>
      </c>
      <c r="H11" s="65">
        <f>VLOOKUP($A11,'Return Data'!$B$7:$R$2843,12,0)</f>
        <v>19.525500000000001</v>
      </c>
      <c r="I11" s="66">
        <f t="shared" si="4"/>
        <v>7</v>
      </c>
      <c r="J11" s="65">
        <f>VLOOKUP($A11,'Return Data'!$B$7:$R$2843,13,0)</f>
        <v>20.103999999999999</v>
      </c>
      <c r="K11" s="66">
        <f t="shared" si="5"/>
        <v>9</v>
      </c>
      <c r="L11" s="65"/>
      <c r="M11" s="66"/>
      <c r="N11" s="65"/>
      <c r="O11" s="66"/>
      <c r="P11" s="65"/>
      <c r="Q11" s="66"/>
      <c r="R11" s="65">
        <f>VLOOKUP($A11,'Return Data'!$B$7:$R$2843,16,0)</f>
        <v>2.3222999999999998</v>
      </c>
      <c r="S11" s="67">
        <f t="shared" si="3"/>
        <v>10</v>
      </c>
    </row>
    <row r="12" spans="1:20" x14ac:dyDescent="0.3">
      <c r="A12" s="63" t="s">
        <v>552</v>
      </c>
      <c r="B12" s="64">
        <f>VLOOKUP($A12,'Return Data'!$B$7:$R$2843,3,0)</f>
        <v>44413</v>
      </c>
      <c r="C12" s="65">
        <f>VLOOKUP($A12,'Return Data'!$B$7:$R$2843,4,0)</f>
        <v>13.986000000000001</v>
      </c>
      <c r="D12" s="65">
        <f>VLOOKUP($A12,'Return Data'!$B$7:$R$2843,10,0)</f>
        <v>6.0670000000000002</v>
      </c>
      <c r="E12" s="66">
        <f t="shared" si="0"/>
        <v>8</v>
      </c>
      <c r="F12" s="65">
        <f>VLOOKUP($A12,'Return Data'!$B$7:$R$2843,11,0)</f>
        <v>7.4688999999999997</v>
      </c>
      <c r="G12" s="66">
        <f t="shared" si="1"/>
        <v>7</v>
      </c>
      <c r="H12" s="65">
        <f>VLOOKUP($A12,'Return Data'!$B$7:$R$2843,12,0)</f>
        <v>16.822600000000001</v>
      </c>
      <c r="I12" s="66">
        <f t="shared" si="4"/>
        <v>8</v>
      </c>
      <c r="J12" s="65">
        <f>VLOOKUP($A12,'Return Data'!$B$7:$R$2843,13,0)</f>
        <v>22.020600000000002</v>
      </c>
      <c r="K12" s="66">
        <f t="shared" si="5"/>
        <v>8</v>
      </c>
      <c r="L12" s="65">
        <f>VLOOKUP($A12,'Return Data'!$B$7:$R$2843,17,0)</f>
        <v>16.0594</v>
      </c>
      <c r="M12" s="66">
        <f t="shared" si="6"/>
        <v>6</v>
      </c>
      <c r="N12" s="65"/>
      <c r="O12" s="66"/>
      <c r="P12" s="65"/>
      <c r="Q12" s="66"/>
      <c r="R12" s="65">
        <f>VLOOKUP($A12,'Return Data'!$B$7:$R$2843,16,0)</f>
        <v>11.7974</v>
      </c>
      <c r="S12" s="67">
        <f t="shared" si="3"/>
        <v>5</v>
      </c>
    </row>
    <row r="13" spans="1:20" x14ac:dyDescent="0.3">
      <c r="A13" s="63" t="s">
        <v>554</v>
      </c>
      <c r="B13" s="64">
        <f>VLOOKUP($A13,'Return Data'!$B$7:$R$2843,3,0)</f>
        <v>44413</v>
      </c>
      <c r="C13" s="65">
        <f>VLOOKUP($A13,'Return Data'!$B$7:$R$2843,4,0)</f>
        <v>30.347000000000001</v>
      </c>
      <c r="D13" s="65">
        <f>VLOOKUP($A13,'Return Data'!$B$7:$R$2843,10,0)</f>
        <v>4.8182999999999998</v>
      </c>
      <c r="E13" s="66">
        <f t="shared" si="0"/>
        <v>9</v>
      </c>
      <c r="F13" s="65">
        <f>VLOOKUP($A13,'Return Data'!$B$7:$R$2843,11,0)</f>
        <v>5.3532000000000002</v>
      </c>
      <c r="G13" s="66">
        <f t="shared" si="1"/>
        <v>9</v>
      </c>
      <c r="H13" s="65">
        <f>VLOOKUP($A13,'Return Data'!$B$7:$R$2843,12,0)</f>
        <v>11.210100000000001</v>
      </c>
      <c r="I13" s="66">
        <f t="shared" si="4"/>
        <v>10</v>
      </c>
      <c r="J13" s="65">
        <f>VLOOKUP($A13,'Return Data'!$B$7:$R$2843,13,0)</f>
        <v>14.228199999999999</v>
      </c>
      <c r="K13" s="66">
        <f t="shared" si="5"/>
        <v>10</v>
      </c>
      <c r="L13" s="65">
        <f>VLOOKUP($A13,'Return Data'!$B$7:$R$2843,17,0)</f>
        <v>12.500299999999999</v>
      </c>
      <c r="M13" s="66">
        <f t="shared" si="6"/>
        <v>8</v>
      </c>
      <c r="N13" s="65">
        <f>VLOOKUP($A13,'Return Data'!$B$7:$R$2843,14,0)</f>
        <v>8.4741999999999997</v>
      </c>
      <c r="O13" s="66">
        <f t="shared" si="7"/>
        <v>6</v>
      </c>
      <c r="P13" s="65">
        <f>VLOOKUP($A13,'Return Data'!$B$7:$R$2843,15,0)</f>
        <v>8.3806999999999992</v>
      </c>
      <c r="Q13" s="66">
        <f t="shared" si="8"/>
        <v>5</v>
      </c>
      <c r="R13" s="65">
        <f>VLOOKUP($A13,'Return Data'!$B$7:$R$2843,16,0)</f>
        <v>11.1532</v>
      </c>
      <c r="S13" s="67">
        <f t="shared" si="3"/>
        <v>7</v>
      </c>
    </row>
    <row r="14" spans="1:20" x14ac:dyDescent="0.3">
      <c r="A14" s="63" t="s">
        <v>555</v>
      </c>
      <c r="B14" s="64">
        <f>VLOOKUP($A14,'Return Data'!$B$7:$R$2843,3,0)</f>
        <v>44413</v>
      </c>
      <c r="C14" s="65">
        <f>VLOOKUP($A14,'Return Data'!$B$7:$R$2843,4,0)</f>
        <v>119.1485</v>
      </c>
      <c r="D14" s="65">
        <f>VLOOKUP($A14,'Return Data'!$B$7:$R$2843,10,0)</f>
        <v>8.6172000000000004</v>
      </c>
      <c r="E14" s="66">
        <f t="shared" si="0"/>
        <v>3</v>
      </c>
      <c r="F14" s="65">
        <f>VLOOKUP($A14,'Return Data'!$B$7:$R$2843,11,0)</f>
        <v>10.5383</v>
      </c>
      <c r="G14" s="66">
        <f t="shared" si="1"/>
        <v>3</v>
      </c>
      <c r="H14" s="65">
        <f>VLOOKUP($A14,'Return Data'!$B$7:$R$2843,12,0)</f>
        <v>24.395800000000001</v>
      </c>
      <c r="I14" s="66">
        <f t="shared" si="4"/>
        <v>2</v>
      </c>
      <c r="J14" s="65">
        <f>VLOOKUP($A14,'Return Data'!$B$7:$R$2843,13,0)</f>
        <v>30.360600000000002</v>
      </c>
      <c r="K14" s="66">
        <f t="shared" si="5"/>
        <v>3</v>
      </c>
      <c r="L14" s="65">
        <f>VLOOKUP($A14,'Return Data'!$B$7:$R$2843,17,0)</f>
        <v>15.876099999999999</v>
      </c>
      <c r="M14" s="66">
        <f t="shared" si="6"/>
        <v>7</v>
      </c>
      <c r="N14" s="65">
        <f>VLOOKUP($A14,'Return Data'!$B$7:$R$2843,14,0)</f>
        <v>10.9404</v>
      </c>
      <c r="O14" s="66">
        <f t="shared" si="7"/>
        <v>5</v>
      </c>
      <c r="P14" s="65">
        <f>VLOOKUP($A14,'Return Data'!$B$7:$R$2843,15,0)</f>
        <v>11.233000000000001</v>
      </c>
      <c r="Q14" s="66">
        <f t="shared" si="8"/>
        <v>2</v>
      </c>
      <c r="R14" s="65">
        <f>VLOOKUP($A14,'Return Data'!$B$7:$R$2843,16,0)</f>
        <v>15.9618</v>
      </c>
      <c r="S14" s="67">
        <f t="shared" si="3"/>
        <v>3</v>
      </c>
    </row>
    <row r="15" spans="1:20" x14ac:dyDescent="0.3">
      <c r="A15" s="63" t="s">
        <v>558</v>
      </c>
      <c r="B15" s="64">
        <f>VLOOKUP($A15,'Return Data'!$B$7:$R$2843,3,0)</f>
        <v>44413</v>
      </c>
      <c r="C15" s="65">
        <f>VLOOKUP($A15,'Return Data'!$B$7:$R$2843,4,0)</f>
        <v>14.135</v>
      </c>
      <c r="D15" s="65">
        <f>VLOOKUP($A15,'Return Data'!$B$7:$R$2843,10,0)</f>
        <v>7.4291999999999998</v>
      </c>
      <c r="E15" s="66">
        <f t="shared" si="0"/>
        <v>5</v>
      </c>
      <c r="F15" s="65">
        <f>VLOOKUP($A15,'Return Data'!$B$7:$R$2843,11,0)</f>
        <v>7.7182000000000004</v>
      </c>
      <c r="G15" s="66">
        <f t="shared" ref="G15" si="9">RANK(F15,F$8:F$17,0)</f>
        <v>6</v>
      </c>
      <c r="H15" s="65">
        <f>VLOOKUP($A15,'Return Data'!$B$7:$R$2843,12,0)</f>
        <v>19.7273</v>
      </c>
      <c r="I15" s="66">
        <f t="shared" si="4"/>
        <v>6</v>
      </c>
      <c r="J15" s="65">
        <f>VLOOKUP($A15,'Return Data'!$B$7:$R$2843,13,0)</f>
        <v>25.1129</v>
      </c>
      <c r="K15" s="66">
        <f t="shared" si="5"/>
        <v>6</v>
      </c>
      <c r="L15" s="65"/>
      <c r="M15" s="66"/>
      <c r="N15" s="65"/>
      <c r="O15" s="66"/>
      <c r="P15" s="65"/>
      <c r="Q15" s="66"/>
      <c r="R15" s="65">
        <f>VLOOKUP($A15,'Return Data'!$B$7:$R$2843,16,0)</f>
        <v>27.675699999999999</v>
      </c>
      <c r="S15" s="67">
        <f t="shared" si="3"/>
        <v>1</v>
      </c>
    </row>
    <row r="16" spans="1:20" x14ac:dyDescent="0.3">
      <c r="A16" s="63" t="s">
        <v>560</v>
      </c>
      <c r="B16" s="64">
        <f>VLOOKUP($A16,'Return Data'!$B$7:$R$2843,3,0)</f>
        <v>44413</v>
      </c>
      <c r="C16" s="65">
        <f>VLOOKUP($A16,'Return Data'!$B$7:$R$2843,4,0)</f>
        <v>14.0305</v>
      </c>
      <c r="D16" s="65">
        <f>VLOOKUP($A16,'Return Data'!$B$7:$R$2843,10,0)</f>
        <v>6.9439000000000002</v>
      </c>
      <c r="E16" s="66">
        <f t="shared" si="0"/>
        <v>6</v>
      </c>
      <c r="F16" s="65">
        <f>VLOOKUP($A16,'Return Data'!$B$7:$R$2843,11,0)</f>
        <v>8.1731999999999996</v>
      </c>
      <c r="G16" s="66">
        <f>RANK(F16,F$8:F$17,0)</f>
        <v>5</v>
      </c>
      <c r="H16" s="65">
        <f>VLOOKUP($A16,'Return Data'!$B$7:$R$2843,12,0)</f>
        <v>20.8276</v>
      </c>
      <c r="I16" s="66">
        <f t="shared" si="4"/>
        <v>4</v>
      </c>
      <c r="J16" s="65">
        <f>VLOOKUP($A16,'Return Data'!$B$7:$R$2843,13,0)</f>
        <v>26.260999999999999</v>
      </c>
      <c r="K16" s="66">
        <f t="shared" si="5"/>
        <v>5</v>
      </c>
      <c r="L16" s="65">
        <f>VLOOKUP($A16,'Return Data'!$B$7:$R$2843,17,0)</f>
        <v>17.299199999999999</v>
      </c>
      <c r="M16" s="66">
        <f t="shared" si="6"/>
        <v>4</v>
      </c>
      <c r="N16" s="65"/>
      <c r="O16" s="66"/>
      <c r="P16" s="65"/>
      <c r="Q16" s="66"/>
      <c r="R16" s="65">
        <f>VLOOKUP($A16,'Return Data'!$B$7:$R$2843,16,0)</f>
        <v>14.379899999999999</v>
      </c>
      <c r="S16" s="67">
        <f t="shared" si="3"/>
        <v>4</v>
      </c>
    </row>
    <row r="17" spans="1:19" x14ac:dyDescent="0.3">
      <c r="A17" s="63" t="s">
        <v>562</v>
      </c>
      <c r="B17" s="64">
        <f>VLOOKUP($A17,'Return Data'!$B$7:$R$2843,3,0)</f>
        <v>44413</v>
      </c>
      <c r="C17" s="65">
        <f>VLOOKUP($A17,'Return Data'!$B$7:$R$2843,4,0)</f>
        <v>14.58</v>
      </c>
      <c r="D17" s="65">
        <f>VLOOKUP($A17,'Return Data'!$B$7:$R$2843,10,0)</f>
        <v>4.6661999999999999</v>
      </c>
      <c r="E17" s="66">
        <f t="shared" si="0"/>
        <v>10</v>
      </c>
      <c r="F17" s="65">
        <f>VLOOKUP($A17,'Return Data'!$B$7:$R$2843,11,0)</f>
        <v>4.2172999999999998</v>
      </c>
      <c r="G17" s="66">
        <f>RANK(F17,F$8:F$17,0)</f>
        <v>10</v>
      </c>
      <c r="H17" s="65">
        <f>VLOOKUP($A17,'Return Data'!$B$7:$R$2843,12,0)</f>
        <v>14.9842</v>
      </c>
      <c r="I17" s="66">
        <f t="shared" si="4"/>
        <v>9</v>
      </c>
      <c r="J17" s="65">
        <f>VLOOKUP($A17,'Return Data'!$B$7:$R$2843,13,0)</f>
        <v>22.521000000000001</v>
      </c>
      <c r="K17" s="66">
        <f t="shared" si="5"/>
        <v>7</v>
      </c>
      <c r="L17" s="65">
        <f>VLOOKUP($A17,'Return Data'!$B$7:$R$2843,17,0)</f>
        <v>17.365600000000001</v>
      </c>
      <c r="M17" s="66">
        <f t="shared" si="6"/>
        <v>3</v>
      </c>
      <c r="N17" s="65">
        <f>VLOOKUP($A17,'Return Data'!$B$7:$R$2843,14,0)</f>
        <v>12.610200000000001</v>
      </c>
      <c r="O17" s="66">
        <f t="shared" si="7"/>
        <v>1</v>
      </c>
      <c r="P17" s="65"/>
      <c r="Q17" s="66"/>
      <c r="R17" s="65">
        <f>VLOOKUP($A17,'Return Data'!$B$7:$R$2843,16,0)</f>
        <v>11.0334</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7.3642300000000009</v>
      </c>
      <c r="E19" s="74"/>
      <c r="F19" s="75">
        <f>AVERAGE(F8:F17)</f>
        <v>8.1749299999999998</v>
      </c>
      <c r="G19" s="74"/>
      <c r="H19" s="75">
        <f>AVERAGE(H8:H17)</f>
        <v>21.350379999999998</v>
      </c>
      <c r="I19" s="74"/>
      <c r="J19" s="75">
        <f>AVERAGE(J8:J17)</f>
        <v>26.801850000000002</v>
      </c>
      <c r="K19" s="74"/>
      <c r="L19" s="75">
        <f>AVERAGE(L8:L17)</f>
        <v>16.502575</v>
      </c>
      <c r="M19" s="74"/>
      <c r="N19" s="75">
        <f>AVERAGE(N8:N17)</f>
        <v>11.232933333333333</v>
      </c>
      <c r="O19" s="74"/>
      <c r="P19" s="75">
        <f>AVERAGE(P8:P17)</f>
        <v>10.80198</v>
      </c>
      <c r="Q19" s="74"/>
      <c r="R19" s="75">
        <f>AVERAGE(R8:R17)</f>
        <v>13.219219999999998</v>
      </c>
      <c r="S19" s="76"/>
    </row>
    <row r="20" spans="1:19" x14ac:dyDescent="0.3">
      <c r="A20" s="73" t="s">
        <v>28</v>
      </c>
      <c r="B20" s="74"/>
      <c r="C20" s="74"/>
      <c r="D20" s="75">
        <f>MIN(D8:D17)</f>
        <v>4.6661999999999999</v>
      </c>
      <c r="E20" s="74"/>
      <c r="F20" s="75">
        <f>MIN(F8:F17)</f>
        <v>4.2172999999999998</v>
      </c>
      <c r="G20" s="74"/>
      <c r="H20" s="75">
        <f>MIN(H8:H17)</f>
        <v>11.210100000000001</v>
      </c>
      <c r="I20" s="74"/>
      <c r="J20" s="75">
        <f>MIN(J8:J17)</f>
        <v>14.228199999999999</v>
      </c>
      <c r="K20" s="74"/>
      <c r="L20" s="75">
        <f>MIN(L8:L17)</f>
        <v>12.500299999999999</v>
      </c>
      <c r="M20" s="74"/>
      <c r="N20" s="75">
        <f>MIN(N8:N17)</f>
        <v>8.4741999999999997</v>
      </c>
      <c r="O20" s="74"/>
      <c r="P20" s="75">
        <f>MIN(P8:P17)</f>
        <v>8.3806999999999992</v>
      </c>
      <c r="Q20" s="74"/>
      <c r="R20" s="75">
        <f>MIN(R8:R17)</f>
        <v>2.3222999999999998</v>
      </c>
      <c r="S20" s="76"/>
    </row>
    <row r="21" spans="1:19" ht="15" thickBot="1" x14ac:dyDescent="0.35">
      <c r="A21" s="77" t="s">
        <v>29</v>
      </c>
      <c r="B21" s="78"/>
      <c r="C21" s="78"/>
      <c r="D21" s="79">
        <f>MAX(D8:D17)</f>
        <v>11.9428</v>
      </c>
      <c r="E21" s="78"/>
      <c r="F21" s="79">
        <f>MAX(F8:F17)</f>
        <v>11.1632</v>
      </c>
      <c r="G21" s="78"/>
      <c r="H21" s="79">
        <f>MAX(H8:H17)</f>
        <v>42.561500000000002</v>
      </c>
      <c r="I21" s="78"/>
      <c r="J21" s="79">
        <f>MAX(J8:J17)</f>
        <v>49.805</v>
      </c>
      <c r="K21" s="78"/>
      <c r="L21" s="79">
        <f>MAX(L8:L17)</f>
        <v>18.763400000000001</v>
      </c>
      <c r="M21" s="78"/>
      <c r="N21" s="79">
        <f>MAX(N8:N17)</f>
        <v>12.610200000000001</v>
      </c>
      <c r="O21" s="78"/>
      <c r="P21" s="79">
        <f>MAX(P8:P17)</f>
        <v>13.0684</v>
      </c>
      <c r="Q21" s="78"/>
      <c r="R21" s="79">
        <f>MAX(R8:R17)</f>
        <v>27.675699999999999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2021-08-06T06:00:36Z</dcterms:modified>
</cp:coreProperties>
</file>