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E5450DD6-5D3C-421B-9349-A424C52A14A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<sst xmlns="http://schemas.openxmlformats.org/spreadsheetml/2006/main" count="11244" uniqueCount="2031">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</sst>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44379</v>
      </c>
      <c r="C8" s="65">
        <f>VLOOKUP($A8,'Return Data'!$B$7:$R$2843,4,0)</f>
        <v>1074.51</v>
      </c>
      <c r="D8" s="65">
        <f>VLOOKUP($A8,'Return Data'!$B$7:$R$2843,10,0)</f>
        <v>7.7106000000000003</v>
      </c>
      <c r="E8" s="66">
        <f t="shared" ref="E8:E40" si="0">RANK(D8,D$8:D$40,0)</f>
        <v>17</v>
      </c>
      <c r="F8" s="65">
        <f>VLOOKUP($A8,'Return Data'!$B$7:$R$2843,11,0)</f>
        <v>15.2339</v>
      </c>
      <c r="G8" s="66">
        <f t="shared" ref="G8:G40" si="1">RANK(F8,F$8:F$40,0)</f>
        <v>15</v>
      </c>
      <c r="H8" s="65">
        <f>VLOOKUP($A8,'Return Data'!$B$7:$R$2843,12,0)</f>
        <v>36.990200000000002</v>
      </c>
      <c r="I8" s="66">
        <f t="shared" ref="I8:I40" si="2">RANK(H8,H$8:H$40,0)</f>
        <v>11</v>
      </c>
      <c r="J8" s="65">
        <f>VLOOKUP($A8,'Return Data'!$B$7:$R$2843,13,0)</f>
        <v>49.289299999999997</v>
      </c>
      <c r="K8" s="66">
        <f t="shared" ref="K8:K40" si="3">RANK(J8,J$8:J$40,0)</f>
        <v>9</v>
      </c>
      <c r="L8" s="65">
        <f>VLOOKUP($A8,'Return Data'!$B$7:$R$2843,17,0)</f>
        <v>14.7964</v>
      </c>
      <c r="M8" s="66">
        <f t="shared" ref="M8:M17" si="4">RANK(L8,L$8:L$40,0)</f>
        <v>23</v>
      </c>
      <c r="N8" s="65">
        <f>VLOOKUP($A8,'Return Data'!$B$7:$R$2843,14,0)</f>
        <v>11.3223</v>
      </c>
      <c r="O8" s="66">
        <f>RANK(N8,N$8:N$40,0)</f>
        <v>23</v>
      </c>
      <c r="P8" s="65">
        <f>VLOOKUP($A8,'Return Data'!$B$7:$R$2843,15,0)</f>
        <v>11.553599999999999</v>
      </c>
      <c r="Q8" s="66">
        <f>RANK(P8,P$8:P$40,0)</f>
        <v>17</v>
      </c>
      <c r="R8" s="65">
        <f>VLOOKUP($A8,'Return Data'!$B$7:$R$2843,16,0)</f>
        <v>14.1408</v>
      </c>
      <c r="S8" s="67">
        <f t="shared" ref="S8:S40" si="5">RANK(R8,R$8:R$40,0)</f>
        <v>18</v>
      </c>
    </row>
    <row r="9" spans="1:20" x14ac:dyDescent="0.3">
      <c r="A9" s="63" t="s">
        <v>480</v>
      </c>
      <c r="B9" s="64">
        <f>VLOOKUP($A9,'Return Data'!$B$7:$R$2843,3,0)</f>
        <v>44379</v>
      </c>
      <c r="C9" s="65">
        <f>VLOOKUP($A9,'Return Data'!$B$7:$R$2843,4,0)</f>
        <v>14.71</v>
      </c>
      <c r="D9" s="65">
        <f>VLOOKUP($A9,'Return Data'!$B$7:$R$2843,10,0)</f>
        <v>7.7656000000000001</v>
      </c>
      <c r="E9" s="66">
        <f t="shared" si="0"/>
        <v>16</v>
      </c>
      <c r="F9" s="65">
        <f>VLOOKUP($A9,'Return Data'!$B$7:$R$2843,11,0)</f>
        <v>9.6125000000000007</v>
      </c>
      <c r="G9" s="66">
        <f t="shared" si="1"/>
        <v>28</v>
      </c>
      <c r="H9" s="65">
        <f>VLOOKUP($A9,'Return Data'!$B$7:$R$2843,12,0)</f>
        <v>30.177</v>
      </c>
      <c r="I9" s="66">
        <f t="shared" si="2"/>
        <v>25</v>
      </c>
      <c r="J9" s="65">
        <f>VLOOKUP($A9,'Return Data'!$B$7:$R$2843,13,0)</f>
        <v>39.563600000000001</v>
      </c>
      <c r="K9" s="66">
        <f t="shared" si="3"/>
        <v>26</v>
      </c>
      <c r="L9" s="65">
        <f>VLOOKUP($A9,'Return Data'!$B$7:$R$2843,17,0)</f>
        <v>17.334499999999998</v>
      </c>
      <c r="M9" s="66">
        <f t="shared" si="4"/>
        <v>12</v>
      </c>
      <c r="N9" s="65"/>
      <c r="O9" s="66"/>
      <c r="P9" s="65"/>
      <c r="Q9" s="66"/>
      <c r="R9" s="65">
        <f>VLOOKUP($A9,'Return Data'!$B$7:$R$2843,16,0)</f>
        <v>14.2417</v>
      </c>
      <c r="S9" s="67">
        <f t="shared" si="5"/>
        <v>17</v>
      </c>
    </row>
    <row r="10" spans="1:20" x14ac:dyDescent="0.3">
      <c r="A10" s="63" t="s">
        <v>483</v>
      </c>
      <c r="B10" s="64">
        <f>VLOOKUP($A10,'Return Data'!$B$7:$R$2843,3,0)</f>
        <v>44379</v>
      </c>
      <c r="C10" s="65">
        <f>VLOOKUP($A10,'Return Data'!$B$7:$R$2843,4,0)</f>
        <v>80.790000000000006</v>
      </c>
      <c r="D10" s="65">
        <f>VLOOKUP($A10,'Return Data'!$B$7:$R$2843,10,0)</f>
        <v>6.8086000000000002</v>
      </c>
      <c r="E10" s="66">
        <f t="shared" si="0"/>
        <v>26</v>
      </c>
      <c r="F10" s="65">
        <f>VLOOKUP($A10,'Return Data'!$B$7:$R$2843,11,0)</f>
        <v>13.7567</v>
      </c>
      <c r="G10" s="66">
        <f t="shared" si="1"/>
        <v>20</v>
      </c>
      <c r="H10" s="65">
        <f>VLOOKUP($A10,'Return Data'!$B$7:$R$2843,12,0)</f>
        <v>33.669800000000002</v>
      </c>
      <c r="I10" s="66">
        <f t="shared" si="2"/>
        <v>20</v>
      </c>
      <c r="J10" s="65">
        <f>VLOOKUP($A10,'Return Data'!$B$7:$R$2843,13,0)</f>
        <v>46.438299999999998</v>
      </c>
      <c r="K10" s="66">
        <f t="shared" si="3"/>
        <v>14</v>
      </c>
      <c r="L10" s="65">
        <f>VLOOKUP($A10,'Return Data'!$B$7:$R$2843,17,0)</f>
        <v>15.995900000000001</v>
      </c>
      <c r="M10" s="66">
        <f t="shared" si="4"/>
        <v>20</v>
      </c>
      <c r="N10" s="65">
        <f>VLOOKUP($A10,'Return Data'!$B$7:$R$2843,14,0)</f>
        <v>11.630599999999999</v>
      </c>
      <c r="O10" s="66">
        <f t="shared" ref="O10:O17" si="6">RANK(N10,N$8:N$40,0)</f>
        <v>21</v>
      </c>
      <c r="P10" s="65">
        <f>VLOOKUP($A10,'Return Data'!$B$7:$R$2843,15,0)</f>
        <v>11.735200000000001</v>
      </c>
      <c r="Q10" s="66">
        <f>RANK(P10,P$8:P$40,0)</f>
        <v>16</v>
      </c>
      <c r="R10" s="65">
        <f>VLOOKUP($A10,'Return Data'!$B$7:$R$2843,16,0)</f>
        <v>12.262700000000001</v>
      </c>
      <c r="S10" s="67">
        <f t="shared" si="5"/>
        <v>27</v>
      </c>
    </row>
    <row r="11" spans="1:20" x14ac:dyDescent="0.3">
      <c r="A11" s="63" t="s">
        <v>1776</v>
      </c>
      <c r="B11" s="64">
        <f>VLOOKUP($A11,'Return Data'!$B$7:$R$2843,3,0)</f>
        <v>44379</v>
      </c>
      <c r="C11" s="65">
        <f>VLOOKUP($A11,'Return Data'!$B$7:$R$2843,4,0)</f>
        <v>18.610499999999998</v>
      </c>
      <c r="D11" s="65">
        <f>VLOOKUP($A11,'Return Data'!$B$7:$R$2843,10,0)</f>
        <v>10.080299999999999</v>
      </c>
      <c r="E11" s="66">
        <f t="shared" si="0"/>
        <v>5</v>
      </c>
      <c r="F11" s="65">
        <f>VLOOKUP($A11,'Return Data'!$B$7:$R$2843,11,0)</f>
        <v>17.114899999999999</v>
      </c>
      <c r="G11" s="66">
        <f t="shared" si="1"/>
        <v>10</v>
      </c>
      <c r="H11" s="65">
        <f>VLOOKUP($A11,'Return Data'!$B$7:$R$2843,12,0)</f>
        <v>36.628900000000002</v>
      </c>
      <c r="I11" s="66">
        <f t="shared" si="2"/>
        <v>13</v>
      </c>
      <c r="J11" s="65">
        <f>VLOOKUP($A11,'Return Data'!$B$7:$R$2843,13,0)</f>
        <v>43.689300000000003</v>
      </c>
      <c r="K11" s="66">
        <f t="shared" si="3"/>
        <v>17</v>
      </c>
      <c r="L11" s="65">
        <f>VLOOKUP($A11,'Return Data'!$B$7:$R$2843,17,0)</f>
        <v>21.7332</v>
      </c>
      <c r="M11" s="66">
        <f t="shared" si="4"/>
        <v>4</v>
      </c>
      <c r="N11" s="65">
        <f>VLOOKUP($A11,'Return Data'!$B$7:$R$2843,14,0)</f>
        <v>18.847100000000001</v>
      </c>
      <c r="O11" s="66">
        <f t="shared" si="6"/>
        <v>2</v>
      </c>
      <c r="P11" s="65"/>
      <c r="Q11" s="66"/>
      <c r="R11" s="65">
        <f>VLOOKUP($A11,'Return Data'!$B$7:$R$2843,16,0)</f>
        <v>15.7835</v>
      </c>
      <c r="S11" s="67">
        <f t="shared" si="5"/>
        <v>8</v>
      </c>
    </row>
    <row r="12" spans="1:20" x14ac:dyDescent="0.3">
      <c r="A12" s="63" t="s">
        <v>484</v>
      </c>
      <c r="B12" s="64">
        <f>VLOOKUP($A12,'Return Data'!$B$7:$R$2843,3,0)</f>
        <v>44379</v>
      </c>
      <c r="C12" s="65">
        <f>VLOOKUP($A12,'Return Data'!$B$7:$R$2843,4,0)</f>
        <v>21.79</v>
      </c>
      <c r="D12" s="65">
        <f>VLOOKUP($A12,'Return Data'!$B$7:$R$2843,10,0)</f>
        <v>20.3203</v>
      </c>
      <c r="E12" s="66">
        <f t="shared" si="0"/>
        <v>1</v>
      </c>
      <c r="F12" s="65">
        <f>VLOOKUP($A12,'Return Data'!$B$7:$R$2843,11,0)</f>
        <v>32.301200000000001</v>
      </c>
      <c r="G12" s="66">
        <f t="shared" si="1"/>
        <v>1</v>
      </c>
      <c r="H12" s="65">
        <f>VLOOKUP($A12,'Return Data'!$B$7:$R$2843,12,0)</f>
        <v>51.319400000000002</v>
      </c>
      <c r="I12" s="66">
        <f t="shared" si="2"/>
        <v>2</v>
      </c>
      <c r="J12" s="65">
        <f>VLOOKUP($A12,'Return Data'!$B$7:$R$2843,13,0)</f>
        <v>82.343100000000007</v>
      </c>
      <c r="K12" s="66">
        <f t="shared" si="3"/>
        <v>2</v>
      </c>
      <c r="L12" s="65">
        <f>VLOOKUP($A12,'Return Data'!$B$7:$R$2843,17,0)</f>
        <v>33.209699999999998</v>
      </c>
      <c r="M12" s="66">
        <f t="shared" si="4"/>
        <v>2</v>
      </c>
      <c r="N12" s="65">
        <f>VLOOKUP($A12,'Return Data'!$B$7:$R$2843,14,0)</f>
        <v>16.911799999999999</v>
      </c>
      <c r="O12" s="66">
        <f t="shared" si="6"/>
        <v>5</v>
      </c>
      <c r="P12" s="65"/>
      <c r="Q12" s="66"/>
      <c r="R12" s="65">
        <f>VLOOKUP($A12,'Return Data'!$B$7:$R$2843,16,0)</f>
        <v>17.0274</v>
      </c>
      <c r="S12" s="67">
        <f t="shared" si="5"/>
        <v>4</v>
      </c>
    </row>
    <row r="13" spans="1:20" x14ac:dyDescent="0.3">
      <c r="A13" s="63" t="s">
        <v>486</v>
      </c>
      <c r="B13" s="64">
        <f>VLOOKUP($A13,'Return Data'!$B$7:$R$2843,3,0)</f>
        <v>44379</v>
      </c>
      <c r="C13" s="65">
        <f>VLOOKUP($A13,'Return Data'!$B$7:$R$2843,4,0)</f>
        <v>245.29</v>
      </c>
      <c r="D13" s="65">
        <f>VLOOKUP($A13,'Return Data'!$B$7:$R$2843,10,0)</f>
        <v>7.3666999999999998</v>
      </c>
      <c r="E13" s="66">
        <f t="shared" si="0"/>
        <v>19</v>
      </c>
      <c r="F13" s="65">
        <f>VLOOKUP($A13,'Return Data'!$B$7:$R$2843,11,0)</f>
        <v>13.4656</v>
      </c>
      <c r="G13" s="66">
        <f t="shared" si="1"/>
        <v>22</v>
      </c>
      <c r="H13" s="65">
        <f>VLOOKUP($A13,'Return Data'!$B$7:$R$2843,12,0)</f>
        <v>31.01</v>
      </c>
      <c r="I13" s="66">
        <f t="shared" si="2"/>
        <v>23</v>
      </c>
      <c r="J13" s="65">
        <f>VLOOKUP($A13,'Return Data'!$B$7:$R$2843,13,0)</f>
        <v>40.849800000000002</v>
      </c>
      <c r="K13" s="66">
        <f t="shared" si="3"/>
        <v>22</v>
      </c>
      <c r="L13" s="65">
        <f>VLOOKUP($A13,'Return Data'!$B$7:$R$2843,17,0)</f>
        <v>19.634</v>
      </c>
      <c r="M13" s="66">
        <f t="shared" si="4"/>
        <v>7</v>
      </c>
      <c r="N13" s="65">
        <f>VLOOKUP($A13,'Return Data'!$B$7:$R$2843,14,0)</f>
        <v>16.937999999999999</v>
      </c>
      <c r="O13" s="66">
        <f t="shared" si="6"/>
        <v>4</v>
      </c>
      <c r="P13" s="65">
        <f>VLOOKUP($A13,'Return Data'!$B$7:$R$2843,15,0)</f>
        <v>15.739800000000001</v>
      </c>
      <c r="Q13" s="66">
        <f>RANK(P13,P$8:P$40,0)</f>
        <v>3</v>
      </c>
      <c r="R13" s="65">
        <f>VLOOKUP($A13,'Return Data'!$B$7:$R$2843,16,0)</f>
        <v>15.5669</v>
      </c>
      <c r="S13" s="67">
        <f t="shared" si="5"/>
        <v>10</v>
      </c>
    </row>
    <row r="14" spans="1:20" x14ac:dyDescent="0.3">
      <c r="A14" s="63" t="s">
        <v>488</v>
      </c>
      <c r="B14" s="64">
        <f>VLOOKUP($A14,'Return Data'!$B$7:$R$2843,3,0)</f>
        <v>44379</v>
      </c>
      <c r="C14" s="65">
        <f>VLOOKUP($A14,'Return Data'!$B$7:$R$2843,4,0)</f>
        <v>237.24600000000001</v>
      </c>
      <c r="D14" s="65">
        <f>VLOOKUP($A14,'Return Data'!$B$7:$R$2843,10,0)</f>
        <v>8.1089000000000002</v>
      </c>
      <c r="E14" s="66">
        <f t="shared" si="0"/>
        <v>12</v>
      </c>
      <c r="F14" s="65">
        <f>VLOOKUP($A14,'Return Data'!$B$7:$R$2843,11,0)</f>
        <v>15.144500000000001</v>
      </c>
      <c r="G14" s="66">
        <f t="shared" si="1"/>
        <v>16</v>
      </c>
      <c r="H14" s="65">
        <f>VLOOKUP($A14,'Return Data'!$B$7:$R$2843,12,0)</f>
        <v>36.526400000000002</v>
      </c>
      <c r="I14" s="66">
        <f t="shared" si="2"/>
        <v>15</v>
      </c>
      <c r="J14" s="65">
        <f>VLOOKUP($A14,'Return Data'!$B$7:$R$2843,13,0)</f>
        <v>44.209299999999999</v>
      </c>
      <c r="K14" s="66">
        <f t="shared" si="3"/>
        <v>16</v>
      </c>
      <c r="L14" s="65">
        <f>VLOOKUP($A14,'Return Data'!$B$7:$R$2843,17,0)</f>
        <v>20.255099999999999</v>
      </c>
      <c r="M14" s="66">
        <f t="shared" si="4"/>
        <v>6</v>
      </c>
      <c r="N14" s="65">
        <f>VLOOKUP($A14,'Return Data'!$B$7:$R$2843,14,0)</f>
        <v>16.677800000000001</v>
      </c>
      <c r="O14" s="66">
        <f t="shared" si="6"/>
        <v>7</v>
      </c>
      <c r="P14" s="65">
        <f>VLOOKUP($A14,'Return Data'!$B$7:$R$2843,15,0)</f>
        <v>15.042299999999999</v>
      </c>
      <c r="Q14" s="66">
        <f>RANK(P14,P$8:P$40,0)</f>
        <v>4</v>
      </c>
      <c r="R14" s="65">
        <f>VLOOKUP($A14,'Return Data'!$B$7:$R$2843,16,0)</f>
        <v>14.997999999999999</v>
      </c>
      <c r="S14" s="67">
        <f t="shared" si="5"/>
        <v>12</v>
      </c>
    </row>
    <row r="15" spans="1:20" x14ac:dyDescent="0.3">
      <c r="A15" s="63" t="s">
        <v>490</v>
      </c>
      <c r="B15" s="64">
        <f>VLOOKUP($A15,'Return Data'!$B$7:$R$2843,3,0)</f>
        <v>44379</v>
      </c>
      <c r="C15" s="65">
        <f>VLOOKUP($A15,'Return Data'!$B$7:$R$2843,4,0)</f>
        <v>37.35</v>
      </c>
      <c r="D15" s="65">
        <f>VLOOKUP($A15,'Return Data'!$B$7:$R$2843,10,0)</f>
        <v>8.3237000000000005</v>
      </c>
      <c r="E15" s="66">
        <f t="shared" si="0"/>
        <v>11</v>
      </c>
      <c r="F15" s="65">
        <f>VLOOKUP($A15,'Return Data'!$B$7:$R$2843,11,0)</f>
        <v>15.349</v>
      </c>
      <c r="G15" s="66">
        <f t="shared" si="1"/>
        <v>14</v>
      </c>
      <c r="H15" s="65">
        <f>VLOOKUP($A15,'Return Data'!$B$7:$R$2843,12,0)</f>
        <v>36.563099999999999</v>
      </c>
      <c r="I15" s="66">
        <f t="shared" si="2"/>
        <v>14</v>
      </c>
      <c r="J15" s="65">
        <f>VLOOKUP($A15,'Return Data'!$B$7:$R$2843,13,0)</f>
        <v>45.557299999999998</v>
      </c>
      <c r="K15" s="66">
        <f t="shared" si="3"/>
        <v>15</v>
      </c>
      <c r="L15" s="65">
        <f>VLOOKUP($A15,'Return Data'!$B$7:$R$2843,17,0)</f>
        <v>17.982500000000002</v>
      </c>
      <c r="M15" s="66">
        <f t="shared" si="4"/>
        <v>8</v>
      </c>
      <c r="N15" s="65">
        <f>VLOOKUP($A15,'Return Data'!$B$7:$R$2843,14,0)</f>
        <v>14.7342</v>
      </c>
      <c r="O15" s="66">
        <f t="shared" si="6"/>
        <v>10</v>
      </c>
      <c r="P15" s="65">
        <f>VLOOKUP($A15,'Return Data'!$B$7:$R$2843,15,0)</f>
        <v>13.154999999999999</v>
      </c>
      <c r="Q15" s="66">
        <f>RANK(P15,P$8:P$40,0)</f>
        <v>11</v>
      </c>
      <c r="R15" s="65">
        <f>VLOOKUP($A15,'Return Data'!$B$7:$R$2843,16,0)</f>
        <v>13.374599999999999</v>
      </c>
      <c r="S15" s="67">
        <f t="shared" si="5"/>
        <v>20</v>
      </c>
    </row>
    <row r="16" spans="1:20" x14ac:dyDescent="0.3">
      <c r="A16" s="63" t="s">
        <v>493</v>
      </c>
      <c r="B16" s="64">
        <f>VLOOKUP($A16,'Return Data'!$B$7:$R$2843,3,0)</f>
        <v>44379</v>
      </c>
      <c r="C16" s="65">
        <f>VLOOKUP($A16,'Return Data'!$B$7:$R$2843,4,0)</f>
        <v>181.2886</v>
      </c>
      <c r="D16" s="65">
        <f>VLOOKUP($A16,'Return Data'!$B$7:$R$2843,10,0)</f>
        <v>8.0481999999999996</v>
      </c>
      <c r="E16" s="66">
        <f t="shared" si="0"/>
        <v>14</v>
      </c>
      <c r="F16" s="65">
        <f>VLOOKUP($A16,'Return Data'!$B$7:$R$2843,11,0)</f>
        <v>17.048100000000002</v>
      </c>
      <c r="G16" s="66">
        <f t="shared" si="1"/>
        <v>11</v>
      </c>
      <c r="H16" s="65">
        <f>VLOOKUP($A16,'Return Data'!$B$7:$R$2843,12,0)</f>
        <v>40.741999999999997</v>
      </c>
      <c r="I16" s="66">
        <f t="shared" si="2"/>
        <v>6</v>
      </c>
      <c r="J16" s="65">
        <f>VLOOKUP($A16,'Return Data'!$B$7:$R$2843,13,0)</f>
        <v>49.217700000000001</v>
      </c>
      <c r="K16" s="66">
        <f t="shared" si="3"/>
        <v>10</v>
      </c>
      <c r="L16" s="65">
        <f>VLOOKUP($A16,'Return Data'!$B$7:$R$2843,17,0)</f>
        <v>17.374199999999998</v>
      </c>
      <c r="M16" s="66">
        <f t="shared" si="4"/>
        <v>11</v>
      </c>
      <c r="N16" s="65">
        <f>VLOOKUP($A16,'Return Data'!$B$7:$R$2843,14,0)</f>
        <v>14.4297</v>
      </c>
      <c r="O16" s="66">
        <f t="shared" si="6"/>
        <v>11</v>
      </c>
      <c r="P16" s="65">
        <f>VLOOKUP($A16,'Return Data'!$B$7:$R$2843,15,0)</f>
        <v>12.730399999999999</v>
      </c>
      <c r="Q16" s="66">
        <f>RANK(P16,P$8:P$40,0)</f>
        <v>12</v>
      </c>
      <c r="R16" s="65">
        <f>VLOOKUP($A16,'Return Data'!$B$7:$R$2843,16,0)</f>
        <v>15.0192</v>
      </c>
      <c r="S16" s="67">
        <f t="shared" si="5"/>
        <v>11</v>
      </c>
    </row>
    <row r="17" spans="1:19" x14ac:dyDescent="0.3">
      <c r="A17" s="63" t="s">
        <v>495</v>
      </c>
      <c r="B17" s="64">
        <f>VLOOKUP($A17,'Return Data'!$B$7:$R$2843,3,0)</f>
        <v>44379</v>
      </c>
      <c r="C17" s="65">
        <f>VLOOKUP($A17,'Return Data'!$B$7:$R$2843,4,0)</f>
        <v>77.584999999999994</v>
      </c>
      <c r="D17" s="65">
        <f>VLOOKUP($A17,'Return Data'!$B$7:$R$2843,10,0)</f>
        <v>8.0586000000000002</v>
      </c>
      <c r="E17" s="66">
        <f t="shared" si="0"/>
        <v>13</v>
      </c>
      <c r="F17" s="65">
        <f>VLOOKUP($A17,'Return Data'!$B$7:$R$2843,11,0)</f>
        <v>17.2209</v>
      </c>
      <c r="G17" s="66">
        <f t="shared" si="1"/>
        <v>9</v>
      </c>
      <c r="H17" s="65">
        <f>VLOOKUP($A17,'Return Data'!$B$7:$R$2843,12,0)</f>
        <v>40.164000000000001</v>
      </c>
      <c r="I17" s="66">
        <f t="shared" si="2"/>
        <v>9</v>
      </c>
      <c r="J17" s="65">
        <f>VLOOKUP($A17,'Return Data'!$B$7:$R$2843,13,0)</f>
        <v>48.8384</v>
      </c>
      <c r="K17" s="66">
        <f t="shared" si="3"/>
        <v>11</v>
      </c>
      <c r="L17" s="65">
        <f>VLOOKUP($A17,'Return Data'!$B$7:$R$2843,17,0)</f>
        <v>16.059200000000001</v>
      </c>
      <c r="M17" s="66">
        <f t="shared" si="4"/>
        <v>19</v>
      </c>
      <c r="N17" s="65">
        <f>VLOOKUP($A17,'Return Data'!$B$7:$R$2843,14,0)</f>
        <v>14.326700000000001</v>
      </c>
      <c r="O17" s="66">
        <f t="shared" si="6"/>
        <v>12</v>
      </c>
      <c r="P17" s="65">
        <f>VLOOKUP($A17,'Return Data'!$B$7:$R$2843,15,0)</f>
        <v>14.0641</v>
      </c>
      <c r="Q17" s="66">
        <f>RANK(P17,P$8:P$40,0)</f>
        <v>8</v>
      </c>
      <c r="R17" s="65">
        <f>VLOOKUP($A17,'Return Data'!$B$7:$R$2843,16,0)</f>
        <v>15.940899999999999</v>
      </c>
      <c r="S17" s="67">
        <f t="shared" si="5"/>
        <v>6</v>
      </c>
    </row>
    <row r="18" spans="1:19" x14ac:dyDescent="0.3">
      <c r="A18" s="63" t="s">
        <v>496</v>
      </c>
      <c r="B18" s="64">
        <f>VLOOKUP($A18,'Return Data'!$B$7:$R$2843,3,0)</f>
        <v>44379</v>
      </c>
      <c r="C18" s="65">
        <f>VLOOKUP($A18,'Return Data'!$B$7:$R$2843,4,0)</f>
        <v>15.293799999999999</v>
      </c>
      <c r="D18" s="65">
        <f>VLOOKUP($A18,'Return Data'!$B$7:$R$2843,10,0)</f>
        <v>6.9630999999999998</v>
      </c>
      <c r="E18" s="66">
        <f t="shared" si="0"/>
        <v>23</v>
      </c>
      <c r="F18" s="65">
        <f>VLOOKUP($A18,'Return Data'!$B$7:$R$2843,11,0)</f>
        <v>11.587999999999999</v>
      </c>
      <c r="G18" s="66">
        <f t="shared" si="1"/>
        <v>26</v>
      </c>
      <c r="H18" s="65">
        <f>VLOOKUP($A18,'Return Data'!$B$7:$R$2843,12,0)</f>
        <v>30.282</v>
      </c>
      <c r="I18" s="66">
        <f t="shared" si="2"/>
        <v>24</v>
      </c>
      <c r="J18" s="65">
        <f>VLOOKUP($A18,'Return Data'!$B$7:$R$2843,13,0)</f>
        <v>39.855899999999998</v>
      </c>
      <c r="K18" s="66">
        <f t="shared" si="3"/>
        <v>23</v>
      </c>
      <c r="L18" s="65"/>
      <c r="M18" s="66"/>
      <c r="N18" s="65"/>
      <c r="O18" s="66"/>
      <c r="P18" s="65"/>
      <c r="Q18" s="66"/>
      <c r="R18" s="65">
        <f>VLOOKUP($A18,'Return Data'!$B$7:$R$2843,16,0)</f>
        <v>17.069400000000002</v>
      </c>
      <c r="S18" s="67">
        <f t="shared" si="5"/>
        <v>3</v>
      </c>
    </row>
    <row r="19" spans="1:19" x14ac:dyDescent="0.3">
      <c r="A19" s="63" t="s">
        <v>499</v>
      </c>
      <c r="B19" s="64">
        <f>VLOOKUP($A19,'Return Data'!$B$7:$R$2843,3,0)</f>
        <v>44379</v>
      </c>
      <c r="C19" s="65">
        <f>VLOOKUP($A19,'Return Data'!$B$7:$R$2843,4,0)</f>
        <v>202.63</v>
      </c>
      <c r="D19" s="65">
        <f>VLOOKUP($A19,'Return Data'!$B$7:$R$2843,10,0)</f>
        <v>8.5207999999999995</v>
      </c>
      <c r="E19" s="66">
        <f t="shared" si="0"/>
        <v>10</v>
      </c>
      <c r="F19" s="65">
        <f>VLOOKUP($A19,'Return Data'!$B$7:$R$2843,11,0)</f>
        <v>22.398099999999999</v>
      </c>
      <c r="G19" s="66">
        <f t="shared" si="1"/>
        <v>3</v>
      </c>
      <c r="H19" s="65">
        <f>VLOOKUP($A19,'Return Data'!$B$7:$R$2843,12,0)</f>
        <v>48.2622</v>
      </c>
      <c r="I19" s="66">
        <f t="shared" si="2"/>
        <v>3</v>
      </c>
      <c r="J19" s="65">
        <f>VLOOKUP($A19,'Return Data'!$B$7:$R$2843,13,0)</f>
        <v>50.856200000000001</v>
      </c>
      <c r="K19" s="66">
        <f t="shared" si="3"/>
        <v>7</v>
      </c>
      <c r="L19" s="65">
        <f>VLOOKUP($A19,'Return Data'!$B$7:$R$2843,17,0)</f>
        <v>17.1267</v>
      </c>
      <c r="M19" s="66">
        <f>RANK(L19,L$8:L$40,0)</f>
        <v>14</v>
      </c>
      <c r="N19" s="65">
        <f>VLOOKUP($A19,'Return Data'!$B$7:$R$2843,14,0)</f>
        <v>15.4877</v>
      </c>
      <c r="O19" s="66">
        <f>RANK(N19,N$8:N$40,0)</f>
        <v>8</v>
      </c>
      <c r="P19" s="65">
        <f>VLOOKUP($A19,'Return Data'!$B$7:$R$2843,15,0)</f>
        <v>14.801500000000001</v>
      </c>
      <c r="Q19" s="66">
        <f>RANK(P19,P$8:P$40,0)</f>
        <v>6</v>
      </c>
      <c r="R19" s="65">
        <f>VLOOKUP($A19,'Return Data'!$B$7:$R$2843,16,0)</f>
        <v>16.284300000000002</v>
      </c>
      <c r="S19" s="67">
        <f t="shared" si="5"/>
        <v>5</v>
      </c>
    </row>
    <row r="20" spans="1:19" x14ac:dyDescent="0.3">
      <c r="A20" s="63" t="s">
        <v>501</v>
      </c>
      <c r="B20" s="64">
        <f>VLOOKUP($A20,'Return Data'!$B$7:$R$2843,3,0)</f>
        <v>44379</v>
      </c>
      <c r="C20" s="65">
        <f>VLOOKUP($A20,'Return Data'!$B$7:$R$2843,4,0)</f>
        <v>15.6822</v>
      </c>
      <c r="D20" s="65">
        <f>VLOOKUP($A20,'Return Data'!$B$7:$R$2843,10,0)</f>
        <v>6.1523000000000003</v>
      </c>
      <c r="E20" s="66">
        <f t="shared" si="0"/>
        <v>28</v>
      </c>
      <c r="F20" s="65">
        <f>VLOOKUP($A20,'Return Data'!$B$7:$R$2843,11,0)</f>
        <v>9.5524000000000004</v>
      </c>
      <c r="G20" s="66">
        <f t="shared" si="1"/>
        <v>29</v>
      </c>
      <c r="H20" s="65">
        <f>VLOOKUP($A20,'Return Data'!$B$7:$R$2843,12,0)</f>
        <v>24.433299999999999</v>
      </c>
      <c r="I20" s="66">
        <f t="shared" si="2"/>
        <v>33</v>
      </c>
      <c r="J20" s="65">
        <f>VLOOKUP($A20,'Return Data'!$B$7:$R$2843,13,0)</f>
        <v>32.906799999999997</v>
      </c>
      <c r="K20" s="66">
        <f t="shared" si="3"/>
        <v>32</v>
      </c>
      <c r="L20" s="65">
        <f>VLOOKUP($A20,'Return Data'!$B$7:$R$2843,17,0)</f>
        <v>15.034700000000001</v>
      </c>
      <c r="M20" s="66">
        <f>RANK(L20,L$8:L$40,0)</f>
        <v>21</v>
      </c>
      <c r="N20" s="65">
        <f>VLOOKUP($A20,'Return Data'!$B$7:$R$2843,14,0)</f>
        <v>8.5860000000000003</v>
      </c>
      <c r="O20" s="66">
        <f>RANK(N20,N$8:N$40,0)</f>
        <v>25</v>
      </c>
      <c r="P20" s="65"/>
      <c r="Q20" s="66"/>
      <c r="R20" s="65">
        <f>VLOOKUP($A20,'Return Data'!$B$7:$R$2843,16,0)</f>
        <v>10.068</v>
      </c>
      <c r="S20" s="67">
        <f t="shared" si="5"/>
        <v>33</v>
      </c>
    </row>
    <row r="21" spans="1:19" x14ac:dyDescent="0.3">
      <c r="A21" s="63" t="s">
        <v>502</v>
      </c>
      <c r="B21" s="64">
        <f>VLOOKUP($A21,'Return Data'!$B$7:$R$2843,3,0)</f>
        <v>44379</v>
      </c>
      <c r="C21" s="65">
        <f>VLOOKUP($A21,'Return Data'!$B$7:$R$2843,4,0)</f>
        <v>16.86</v>
      </c>
      <c r="D21" s="65">
        <f>VLOOKUP($A21,'Return Data'!$B$7:$R$2843,10,0)</f>
        <v>10.629899999999999</v>
      </c>
      <c r="E21" s="66">
        <f t="shared" si="0"/>
        <v>4</v>
      </c>
      <c r="F21" s="65">
        <f>VLOOKUP($A21,'Return Data'!$B$7:$R$2843,11,0)</f>
        <v>18.232800000000001</v>
      </c>
      <c r="G21" s="66">
        <f t="shared" si="1"/>
        <v>8</v>
      </c>
      <c r="H21" s="65">
        <f>VLOOKUP($A21,'Return Data'!$B$7:$R$2843,12,0)</f>
        <v>36.739699999999999</v>
      </c>
      <c r="I21" s="66">
        <f t="shared" si="2"/>
        <v>12</v>
      </c>
      <c r="J21" s="65">
        <f>VLOOKUP($A21,'Return Data'!$B$7:$R$2843,13,0)</f>
        <v>54.254300000000001</v>
      </c>
      <c r="K21" s="66">
        <f t="shared" si="3"/>
        <v>5</v>
      </c>
      <c r="L21" s="65">
        <f>VLOOKUP($A21,'Return Data'!$B$7:$R$2843,17,0)</f>
        <v>17.531099999999999</v>
      </c>
      <c r="M21" s="66">
        <f>RANK(L21,L$8:L$40,0)</f>
        <v>10</v>
      </c>
      <c r="N21" s="65">
        <f>VLOOKUP($A21,'Return Data'!$B$7:$R$2843,14,0)</f>
        <v>13.248200000000001</v>
      </c>
      <c r="O21" s="66">
        <f>RANK(N21,N$8:N$40,0)</f>
        <v>16</v>
      </c>
      <c r="P21" s="65"/>
      <c r="Q21" s="66"/>
      <c r="R21" s="65">
        <f>VLOOKUP($A21,'Return Data'!$B$7:$R$2843,16,0)</f>
        <v>12.2887</v>
      </c>
      <c r="S21" s="67">
        <f t="shared" si="5"/>
        <v>26</v>
      </c>
    </row>
    <row r="22" spans="1:19" x14ac:dyDescent="0.3">
      <c r="A22" s="63" t="s">
        <v>504</v>
      </c>
      <c r="B22" s="64">
        <f>VLOOKUP($A22,'Return Data'!$B$7:$R$2843,3,0)</f>
        <v>44379</v>
      </c>
      <c r="C22" s="65">
        <f>VLOOKUP($A22,'Return Data'!$B$7:$R$2843,4,0)</f>
        <v>14.2049</v>
      </c>
      <c r="D22" s="65">
        <f>VLOOKUP($A22,'Return Data'!$B$7:$R$2843,10,0)</f>
        <v>3.0857000000000001</v>
      </c>
      <c r="E22" s="66">
        <f t="shared" si="0"/>
        <v>33</v>
      </c>
      <c r="F22" s="65">
        <f>VLOOKUP($A22,'Return Data'!$B$7:$R$2843,11,0)</f>
        <v>9.1643000000000008</v>
      </c>
      <c r="G22" s="66">
        <f t="shared" si="1"/>
        <v>30</v>
      </c>
      <c r="H22" s="65">
        <f>VLOOKUP($A22,'Return Data'!$B$7:$R$2843,12,0)</f>
        <v>29.829499999999999</v>
      </c>
      <c r="I22" s="66">
        <f t="shared" si="2"/>
        <v>26</v>
      </c>
      <c r="J22" s="65">
        <f>VLOOKUP($A22,'Return Data'!$B$7:$R$2843,13,0)</f>
        <v>39.604500000000002</v>
      </c>
      <c r="K22" s="66">
        <f t="shared" si="3"/>
        <v>24</v>
      </c>
      <c r="L22" s="65"/>
      <c r="M22" s="66"/>
      <c r="N22" s="65"/>
      <c r="O22" s="66"/>
      <c r="P22" s="65"/>
      <c r="Q22" s="66"/>
      <c r="R22" s="65">
        <f>VLOOKUP($A22,'Return Data'!$B$7:$R$2843,16,0)</f>
        <v>14.735900000000001</v>
      </c>
      <c r="S22" s="67">
        <f t="shared" si="5"/>
        <v>14</v>
      </c>
    </row>
    <row r="23" spans="1:19" x14ac:dyDescent="0.3">
      <c r="A23" s="63" t="s">
        <v>506</v>
      </c>
      <c r="B23" s="64">
        <f>VLOOKUP($A23,'Return Data'!$B$7:$R$2843,3,0)</f>
        <v>44379</v>
      </c>
      <c r="C23" s="65">
        <f>VLOOKUP($A23,'Return Data'!$B$7:$R$2843,4,0)</f>
        <v>14.1882</v>
      </c>
      <c r="D23" s="65">
        <f>VLOOKUP($A23,'Return Data'!$B$7:$R$2843,10,0)</f>
        <v>7.1017999999999999</v>
      </c>
      <c r="E23" s="66">
        <f t="shared" si="0"/>
        <v>21</v>
      </c>
      <c r="F23" s="65">
        <f>VLOOKUP($A23,'Return Data'!$B$7:$R$2843,11,0)</f>
        <v>12.1508</v>
      </c>
      <c r="G23" s="66">
        <f t="shared" si="1"/>
        <v>24</v>
      </c>
      <c r="H23" s="65">
        <f>VLOOKUP($A23,'Return Data'!$B$7:$R$2843,12,0)</f>
        <v>26.389199999999999</v>
      </c>
      <c r="I23" s="66">
        <f t="shared" si="2"/>
        <v>30</v>
      </c>
      <c r="J23" s="65">
        <f>VLOOKUP($A23,'Return Data'!$B$7:$R$2843,13,0)</f>
        <v>37.491900000000001</v>
      </c>
      <c r="K23" s="66">
        <f t="shared" si="3"/>
        <v>28</v>
      </c>
      <c r="L23" s="65">
        <f>VLOOKUP($A23,'Return Data'!$B$7:$R$2843,17,0)</f>
        <v>14.8104</v>
      </c>
      <c r="M23" s="66">
        <f>RANK(L23,L$8:L$40,0)</f>
        <v>22</v>
      </c>
      <c r="N23" s="65"/>
      <c r="O23" s="66"/>
      <c r="P23" s="65"/>
      <c r="Q23" s="66"/>
      <c r="R23" s="65">
        <f>VLOOKUP($A23,'Return Data'!$B$7:$R$2843,16,0)</f>
        <v>12.332100000000001</v>
      </c>
      <c r="S23" s="67">
        <f t="shared" si="5"/>
        <v>25</v>
      </c>
    </row>
    <row r="24" spans="1:19" x14ac:dyDescent="0.3">
      <c r="A24" s="63" t="s">
        <v>509</v>
      </c>
      <c r="B24" s="64">
        <f>VLOOKUP($A24,'Return Data'!$B$7:$R$2843,3,0)</f>
        <v>44379</v>
      </c>
      <c r="C24" s="65">
        <f>VLOOKUP($A24,'Return Data'!$B$7:$R$2843,4,0)</f>
        <v>68.424099999999996</v>
      </c>
      <c r="D24" s="65">
        <f>VLOOKUP($A24,'Return Data'!$B$7:$R$2843,10,0)</f>
        <v>6.8526999999999996</v>
      </c>
      <c r="E24" s="66">
        <f t="shared" si="0"/>
        <v>25</v>
      </c>
      <c r="F24" s="65">
        <f>VLOOKUP($A24,'Return Data'!$B$7:$R$2843,11,0)</f>
        <v>15.065799999999999</v>
      </c>
      <c r="G24" s="66">
        <f t="shared" si="1"/>
        <v>17</v>
      </c>
      <c r="H24" s="65">
        <f>VLOOKUP($A24,'Return Data'!$B$7:$R$2843,12,0)</f>
        <v>37.911200000000001</v>
      </c>
      <c r="I24" s="66">
        <f t="shared" si="2"/>
        <v>10</v>
      </c>
      <c r="J24" s="65">
        <f>VLOOKUP($A24,'Return Data'!$B$7:$R$2843,13,0)</f>
        <v>70.295599999999993</v>
      </c>
      <c r="K24" s="66">
        <f t="shared" si="3"/>
        <v>3</v>
      </c>
      <c r="L24" s="65">
        <f>VLOOKUP($A24,'Return Data'!$B$7:$R$2843,17,0)</f>
        <v>22.721699999999998</v>
      </c>
      <c r="M24" s="66">
        <f>RANK(L24,L$8:L$40,0)</f>
        <v>3</v>
      </c>
      <c r="N24" s="65">
        <f>VLOOKUP($A24,'Return Data'!$B$7:$R$2843,14,0)</f>
        <v>13.118</v>
      </c>
      <c r="O24" s="66">
        <f>RANK(N24,N$8:N$40,0)</f>
        <v>17</v>
      </c>
      <c r="P24" s="65">
        <f>VLOOKUP($A24,'Return Data'!$B$7:$R$2843,15,0)</f>
        <v>11.2958</v>
      </c>
      <c r="Q24" s="66">
        <f>RANK(P24,P$8:P$40,0)</f>
        <v>19</v>
      </c>
      <c r="R24" s="65">
        <f>VLOOKUP($A24,'Return Data'!$B$7:$R$2843,16,0)</f>
        <v>12.567600000000001</v>
      </c>
      <c r="S24" s="67">
        <f t="shared" si="5"/>
        <v>23</v>
      </c>
    </row>
    <row r="25" spans="1:19" x14ac:dyDescent="0.3">
      <c r="A25" s="63" t="s">
        <v>1834</v>
      </c>
      <c r="B25" s="64">
        <f>VLOOKUP($A25,'Return Data'!$B$7:$R$2843,3,0)</f>
        <v>44379</v>
      </c>
      <c r="C25" s="65">
        <f>VLOOKUP($A25,'Return Data'!$B$7:$R$2843,4,0)</f>
        <v>40.645000000000003</v>
      </c>
      <c r="D25" s="65">
        <f>VLOOKUP($A25,'Return Data'!$B$7:$R$2843,10,0)</f>
        <v>7.5521000000000003</v>
      </c>
      <c r="E25" s="66">
        <f t="shared" si="0"/>
        <v>18</v>
      </c>
      <c r="F25" s="65">
        <f>VLOOKUP($A25,'Return Data'!$B$7:$R$2843,11,0)</f>
        <v>18.6404</v>
      </c>
      <c r="G25" s="66">
        <f t="shared" si="1"/>
        <v>7</v>
      </c>
      <c r="H25" s="65">
        <f>VLOOKUP($A25,'Return Data'!$B$7:$R$2843,12,0)</f>
        <v>40.918100000000003</v>
      </c>
      <c r="I25" s="66">
        <f t="shared" si="2"/>
        <v>5</v>
      </c>
      <c r="J25" s="65">
        <f>VLOOKUP($A25,'Return Data'!$B$7:$R$2843,13,0)</f>
        <v>54.396999999999998</v>
      </c>
      <c r="K25" s="66">
        <f t="shared" si="3"/>
        <v>4</v>
      </c>
      <c r="L25" s="65">
        <f>VLOOKUP($A25,'Return Data'!$B$7:$R$2843,17,0)</f>
        <v>21.0318</v>
      </c>
      <c r="M25" s="66">
        <f>RANK(L25,L$8:L$40,0)</f>
        <v>5</v>
      </c>
      <c r="N25" s="65">
        <f>VLOOKUP($A25,'Return Data'!$B$7:$R$2843,14,0)</f>
        <v>17.144200000000001</v>
      </c>
      <c r="O25" s="66">
        <f>RANK(N25,N$8:N$40,0)</f>
        <v>3</v>
      </c>
      <c r="P25" s="65">
        <f>VLOOKUP($A25,'Return Data'!$B$7:$R$2843,15,0)</f>
        <v>14.763999999999999</v>
      </c>
      <c r="Q25" s="66">
        <f>RANK(P25,P$8:P$40,0)</f>
        <v>7</v>
      </c>
      <c r="R25" s="65">
        <f>VLOOKUP($A25,'Return Data'!$B$7:$R$2843,16,0)</f>
        <v>13.0594</v>
      </c>
      <c r="S25" s="67">
        <f t="shared" si="5"/>
        <v>21</v>
      </c>
    </row>
    <row r="26" spans="1:19" x14ac:dyDescent="0.3">
      <c r="A26" s="63" t="s">
        <v>510</v>
      </c>
      <c r="B26" s="64">
        <f>VLOOKUP($A26,'Return Data'!$B$7:$R$2843,3,0)</f>
        <v>44379</v>
      </c>
      <c r="C26" s="65">
        <f>VLOOKUP($A26,'Return Data'!$B$7:$R$2843,4,0)</f>
        <v>37.448</v>
      </c>
      <c r="D26" s="65">
        <f>VLOOKUP($A26,'Return Data'!$B$7:$R$2843,10,0)</f>
        <v>6.0189000000000004</v>
      </c>
      <c r="E26" s="66">
        <f t="shared" si="0"/>
        <v>30</v>
      </c>
      <c r="F26" s="65">
        <f>VLOOKUP($A26,'Return Data'!$B$7:$R$2843,11,0)</f>
        <v>11.831799999999999</v>
      </c>
      <c r="G26" s="66">
        <f t="shared" si="1"/>
        <v>25</v>
      </c>
      <c r="H26" s="65">
        <f>VLOOKUP($A26,'Return Data'!$B$7:$R$2843,12,0)</f>
        <v>29.028700000000001</v>
      </c>
      <c r="I26" s="66">
        <f t="shared" si="2"/>
        <v>27</v>
      </c>
      <c r="J26" s="65">
        <f>VLOOKUP($A26,'Return Data'!$B$7:$R$2843,13,0)</f>
        <v>39.569899999999997</v>
      </c>
      <c r="K26" s="66">
        <f t="shared" si="3"/>
        <v>25</v>
      </c>
      <c r="L26" s="65">
        <f>VLOOKUP($A26,'Return Data'!$B$7:$R$2843,17,0)</f>
        <v>14.490600000000001</v>
      </c>
      <c r="M26" s="66">
        <f>RANK(L26,L$8:L$40,0)</f>
        <v>24</v>
      </c>
      <c r="N26" s="65">
        <f>VLOOKUP($A26,'Return Data'!$B$7:$R$2843,14,0)</f>
        <v>11.164999999999999</v>
      </c>
      <c r="O26" s="66">
        <f>RANK(N26,N$8:N$40,0)</f>
        <v>24</v>
      </c>
      <c r="P26" s="65">
        <f>VLOOKUP($A26,'Return Data'!$B$7:$R$2843,15,0)</f>
        <v>11.954499999999999</v>
      </c>
      <c r="Q26" s="66">
        <f>RANK(P26,P$8:P$40,0)</f>
        <v>14</v>
      </c>
      <c r="R26" s="65">
        <f>VLOOKUP($A26,'Return Data'!$B$7:$R$2843,16,0)</f>
        <v>14.8492</v>
      </c>
      <c r="S26" s="67">
        <f t="shared" si="5"/>
        <v>13</v>
      </c>
    </row>
    <row r="27" spans="1:19" x14ac:dyDescent="0.3">
      <c r="A27" s="63" t="s">
        <v>513</v>
      </c>
      <c r="B27" s="64">
        <f>VLOOKUP($A27,'Return Data'!$B$7:$R$2843,3,0)</f>
        <v>44379</v>
      </c>
      <c r="C27" s="65">
        <f>VLOOKUP($A27,'Return Data'!$B$7:$R$2843,4,0)</f>
        <v>141.3973</v>
      </c>
      <c r="D27" s="65">
        <f>VLOOKUP($A27,'Return Data'!$B$7:$R$2843,10,0)</f>
        <v>6.1380999999999997</v>
      </c>
      <c r="E27" s="66">
        <f t="shared" si="0"/>
        <v>29</v>
      </c>
      <c r="F27" s="65">
        <f>VLOOKUP($A27,'Return Data'!$B$7:$R$2843,11,0)</f>
        <v>8.2960999999999991</v>
      </c>
      <c r="G27" s="66">
        <f t="shared" si="1"/>
        <v>32</v>
      </c>
      <c r="H27" s="65">
        <f>VLOOKUP($A27,'Return Data'!$B$7:$R$2843,12,0)</f>
        <v>26.847899999999999</v>
      </c>
      <c r="I27" s="66">
        <f t="shared" si="2"/>
        <v>28</v>
      </c>
      <c r="J27" s="65">
        <f>VLOOKUP($A27,'Return Data'!$B$7:$R$2843,13,0)</f>
        <v>31.603400000000001</v>
      </c>
      <c r="K27" s="66">
        <f t="shared" si="3"/>
        <v>33</v>
      </c>
      <c r="L27" s="65">
        <f>VLOOKUP($A27,'Return Data'!$B$7:$R$2843,17,0)</f>
        <v>12.729200000000001</v>
      </c>
      <c r="M27" s="66">
        <f>RANK(L27,L$8:L$40,0)</f>
        <v>28</v>
      </c>
      <c r="N27" s="65">
        <f>VLOOKUP($A27,'Return Data'!$B$7:$R$2843,14,0)</f>
        <v>13.431800000000001</v>
      </c>
      <c r="O27" s="66">
        <f>RANK(N27,N$8:N$40,0)</f>
        <v>15</v>
      </c>
      <c r="P27" s="65">
        <f>VLOOKUP($A27,'Return Data'!$B$7:$R$2843,15,0)</f>
        <v>10.7607</v>
      </c>
      <c r="Q27" s="66">
        <f>RANK(P27,P$8:P$40,0)</f>
        <v>21</v>
      </c>
      <c r="R27" s="65">
        <f>VLOOKUP($A27,'Return Data'!$B$7:$R$2843,16,0)</f>
        <v>10.6311</v>
      </c>
      <c r="S27" s="67">
        <f t="shared" si="5"/>
        <v>31</v>
      </c>
    </row>
    <row r="28" spans="1:19" x14ac:dyDescent="0.3">
      <c r="A28" s="63" t="s">
        <v>514</v>
      </c>
      <c r="B28" s="64">
        <f>VLOOKUP($A28,'Return Data'!$B$7:$R$2843,3,0)</f>
        <v>44379</v>
      </c>
      <c r="C28" s="65">
        <f>VLOOKUP($A28,'Return Data'!$B$7:$R$2843,4,0)</f>
        <v>15.911300000000001</v>
      </c>
      <c r="D28" s="65">
        <f>VLOOKUP($A28,'Return Data'!$B$7:$R$2843,10,0)</f>
        <v>9.3327000000000009</v>
      </c>
      <c r="E28" s="66">
        <f t="shared" si="0"/>
        <v>7</v>
      </c>
      <c r="F28" s="65">
        <f>VLOOKUP($A28,'Return Data'!$B$7:$R$2843,11,0)</f>
        <v>19.9269</v>
      </c>
      <c r="G28" s="66">
        <f t="shared" si="1"/>
        <v>5</v>
      </c>
      <c r="H28" s="65">
        <f>VLOOKUP($A28,'Return Data'!$B$7:$R$2843,12,0)</f>
        <v>40.552999999999997</v>
      </c>
      <c r="I28" s="66">
        <f t="shared" si="2"/>
        <v>7</v>
      </c>
      <c r="J28" s="65">
        <f>VLOOKUP($A28,'Return Data'!$B$7:$R$2843,13,0)</f>
        <v>51.064300000000003</v>
      </c>
      <c r="K28" s="66">
        <f t="shared" si="3"/>
        <v>6</v>
      </c>
      <c r="L28" s="65"/>
      <c r="M28" s="66"/>
      <c r="N28" s="65"/>
      <c r="O28" s="66"/>
      <c r="P28" s="65"/>
      <c r="Q28" s="66"/>
      <c r="R28" s="65">
        <f>VLOOKUP($A28,'Return Data'!$B$7:$R$2843,16,0)</f>
        <v>26.798100000000002</v>
      </c>
      <c r="S28" s="67">
        <f t="shared" si="5"/>
        <v>1</v>
      </c>
    </row>
    <row r="29" spans="1:19" x14ac:dyDescent="0.3">
      <c r="A29" s="63" t="s">
        <v>517</v>
      </c>
      <c r="B29" s="64">
        <f>VLOOKUP($A29,'Return Data'!$B$7:$R$2843,3,0)</f>
        <v>44379</v>
      </c>
      <c r="C29" s="65">
        <f>VLOOKUP($A29,'Return Data'!$B$7:$R$2843,4,0)</f>
        <v>22.516999999999999</v>
      </c>
      <c r="D29" s="65">
        <f>VLOOKUP($A29,'Return Data'!$B$7:$R$2843,10,0)</f>
        <v>7.9797000000000002</v>
      </c>
      <c r="E29" s="66">
        <f t="shared" si="0"/>
        <v>15</v>
      </c>
      <c r="F29" s="65">
        <f>VLOOKUP($A29,'Return Data'!$B$7:$R$2843,11,0)</f>
        <v>14.853400000000001</v>
      </c>
      <c r="G29" s="66">
        <f t="shared" si="1"/>
        <v>18</v>
      </c>
      <c r="H29" s="65">
        <f>VLOOKUP($A29,'Return Data'!$B$7:$R$2843,12,0)</f>
        <v>33.806800000000003</v>
      </c>
      <c r="I29" s="66">
        <f t="shared" si="2"/>
        <v>19</v>
      </c>
      <c r="J29" s="65">
        <f>VLOOKUP($A29,'Return Data'!$B$7:$R$2843,13,0)</f>
        <v>42.928800000000003</v>
      </c>
      <c r="K29" s="66">
        <f t="shared" si="3"/>
        <v>19</v>
      </c>
      <c r="L29" s="65">
        <f>VLOOKUP($A29,'Return Data'!$B$7:$R$2843,17,0)</f>
        <v>17.6843</v>
      </c>
      <c r="M29" s="66">
        <f>RANK(L29,L$8:L$40,0)</f>
        <v>9</v>
      </c>
      <c r="N29" s="65">
        <f>VLOOKUP($A29,'Return Data'!$B$7:$R$2843,14,0)</f>
        <v>16.6936</v>
      </c>
      <c r="O29" s="66">
        <f>RANK(N29,N$8:N$40,0)</f>
        <v>6</v>
      </c>
      <c r="P29" s="65">
        <f>VLOOKUP($A29,'Return Data'!$B$7:$R$2843,15,0)</f>
        <v>16.156199999999998</v>
      </c>
      <c r="Q29" s="66">
        <f>RANK(P29,P$8:P$40,0)</f>
        <v>2</v>
      </c>
      <c r="R29" s="65">
        <f>VLOOKUP($A29,'Return Data'!$B$7:$R$2843,16,0)</f>
        <v>14.6648</v>
      </c>
      <c r="S29" s="67">
        <f t="shared" si="5"/>
        <v>16</v>
      </c>
    </row>
    <row r="30" spans="1:19" x14ac:dyDescent="0.3">
      <c r="A30" s="63" t="s">
        <v>519</v>
      </c>
      <c r="B30" s="64">
        <f>VLOOKUP($A30,'Return Data'!$B$7:$R$2843,3,0)</f>
        <v>44379</v>
      </c>
      <c r="C30" s="65">
        <f>VLOOKUP($A30,'Return Data'!$B$7:$R$2843,4,0)</f>
        <v>15.051399999999999</v>
      </c>
      <c r="D30" s="65">
        <f>VLOOKUP($A30,'Return Data'!$B$7:$R$2843,10,0)</f>
        <v>4.6231</v>
      </c>
      <c r="E30" s="66">
        <f t="shared" si="0"/>
        <v>32</v>
      </c>
      <c r="F30" s="65">
        <f>VLOOKUP($A30,'Return Data'!$B$7:$R$2843,11,0)</f>
        <v>8.1161999999999992</v>
      </c>
      <c r="G30" s="66">
        <f t="shared" si="1"/>
        <v>33</v>
      </c>
      <c r="H30" s="65">
        <f>VLOOKUP($A30,'Return Data'!$B$7:$R$2843,12,0)</f>
        <v>26.171700000000001</v>
      </c>
      <c r="I30" s="66">
        <f t="shared" si="2"/>
        <v>31</v>
      </c>
      <c r="J30" s="65">
        <f>VLOOKUP($A30,'Return Data'!$B$7:$R$2843,13,0)</f>
        <v>33.092199999999998</v>
      </c>
      <c r="K30" s="66">
        <f t="shared" si="3"/>
        <v>30</v>
      </c>
      <c r="L30" s="65"/>
      <c r="M30" s="66"/>
      <c r="N30" s="65"/>
      <c r="O30" s="66"/>
      <c r="P30" s="65"/>
      <c r="Q30" s="66"/>
      <c r="R30" s="65">
        <f>VLOOKUP($A30,'Return Data'!$B$7:$R$2843,16,0)</f>
        <v>15.7232</v>
      </c>
      <c r="S30" s="67">
        <f t="shared" si="5"/>
        <v>9</v>
      </c>
    </row>
    <row r="31" spans="1:19" x14ac:dyDescent="0.3">
      <c r="A31" s="63" t="s">
        <v>2007</v>
      </c>
      <c r="B31" s="64">
        <f>VLOOKUP($A31,'Return Data'!$B$7:$R$2843,3,0)</f>
        <v>44379</v>
      </c>
      <c r="C31" s="65">
        <f>VLOOKUP($A31,'Return Data'!$B$7:$R$2843,4,0)</f>
        <v>13.771699999999999</v>
      </c>
      <c r="D31" s="65">
        <f>VLOOKUP($A31,'Return Data'!$B$7:$R$2843,10,0)</f>
        <v>7.1418999999999997</v>
      </c>
      <c r="E31" s="66">
        <f t="shared" si="0"/>
        <v>20</v>
      </c>
      <c r="F31" s="65">
        <f>VLOOKUP($A31,'Return Data'!$B$7:$R$2843,11,0)</f>
        <v>11.071899999999999</v>
      </c>
      <c r="G31" s="66">
        <f t="shared" si="1"/>
        <v>27</v>
      </c>
      <c r="H31" s="65">
        <f>VLOOKUP($A31,'Return Data'!$B$7:$R$2843,12,0)</f>
        <v>26.4619</v>
      </c>
      <c r="I31" s="66">
        <f t="shared" si="2"/>
        <v>29</v>
      </c>
      <c r="J31" s="65">
        <f>VLOOKUP($A31,'Return Data'!$B$7:$R$2843,13,0)</f>
        <v>34.490600000000001</v>
      </c>
      <c r="K31" s="66">
        <f t="shared" si="3"/>
        <v>29</v>
      </c>
      <c r="L31" s="65">
        <f>VLOOKUP($A31,'Return Data'!$B$7:$R$2843,17,0)</f>
        <v>12.754099999999999</v>
      </c>
      <c r="M31" s="66">
        <f t="shared" ref="M31:M40" si="7">RANK(L31,L$8:L$40,0)</f>
        <v>27</v>
      </c>
      <c r="N31" s="65"/>
      <c r="O31" s="66"/>
      <c r="P31" s="65"/>
      <c r="Q31" s="66"/>
      <c r="R31" s="65">
        <f>VLOOKUP($A31,'Return Data'!$B$7:$R$2843,16,0)</f>
        <v>10.603999999999999</v>
      </c>
      <c r="S31" s="67">
        <f t="shared" si="5"/>
        <v>32</v>
      </c>
    </row>
    <row r="32" spans="1:19" x14ac:dyDescent="0.3">
      <c r="A32" s="63" t="s">
        <v>522</v>
      </c>
      <c r="B32" s="64">
        <f>VLOOKUP($A32,'Return Data'!$B$7:$R$2843,3,0)</f>
        <v>44379</v>
      </c>
      <c r="C32" s="65">
        <f>VLOOKUP($A32,'Return Data'!$B$7:$R$2843,4,0)</f>
        <v>67.662099999999995</v>
      </c>
      <c r="D32" s="65">
        <f>VLOOKUP($A32,'Return Data'!$B$7:$R$2843,10,0)</f>
        <v>8.5998000000000001</v>
      </c>
      <c r="E32" s="66">
        <f t="shared" si="0"/>
        <v>9</v>
      </c>
      <c r="F32" s="65">
        <f>VLOOKUP($A32,'Return Data'!$B$7:$R$2843,11,0)</f>
        <v>20.191400000000002</v>
      </c>
      <c r="G32" s="66">
        <f t="shared" si="1"/>
        <v>4</v>
      </c>
      <c r="H32" s="65">
        <f>VLOOKUP($A32,'Return Data'!$B$7:$R$2843,12,0)</f>
        <v>42.81</v>
      </c>
      <c r="I32" s="66">
        <f t="shared" si="2"/>
        <v>4</v>
      </c>
      <c r="J32" s="65">
        <f>VLOOKUP($A32,'Return Data'!$B$7:$R$2843,13,0)</f>
        <v>48.668700000000001</v>
      </c>
      <c r="K32" s="66">
        <f t="shared" si="3"/>
        <v>12</v>
      </c>
      <c r="L32" s="65">
        <f>VLOOKUP($A32,'Return Data'!$B$7:$R$2843,17,0)</f>
        <v>7.3487999999999998</v>
      </c>
      <c r="M32" s="66">
        <f t="shared" si="7"/>
        <v>29</v>
      </c>
      <c r="N32" s="65">
        <f>VLOOKUP($A32,'Return Data'!$B$7:$R$2843,14,0)</f>
        <v>5.8932000000000002</v>
      </c>
      <c r="O32" s="66">
        <f t="shared" ref="O32:O40" si="8">RANK(N32,N$8:N$40,0)</f>
        <v>26</v>
      </c>
      <c r="P32" s="65">
        <f>VLOOKUP($A32,'Return Data'!$B$7:$R$2843,15,0)</f>
        <v>9.1859000000000002</v>
      </c>
      <c r="Q32" s="66">
        <f t="shared" ref="Q32:Q40" si="9">RANK(P32,P$8:P$40,0)</f>
        <v>22</v>
      </c>
      <c r="R32" s="65">
        <f>VLOOKUP($A32,'Return Data'!$B$7:$R$2843,16,0)</f>
        <v>12.0121</v>
      </c>
      <c r="S32" s="67">
        <f t="shared" si="5"/>
        <v>29</v>
      </c>
    </row>
    <row r="33" spans="1:19" x14ac:dyDescent="0.3">
      <c r="A33" s="63" t="s">
        <v>528</v>
      </c>
      <c r="B33" s="64">
        <f>VLOOKUP($A33,'Return Data'!$B$7:$R$2843,3,0)</f>
        <v>44379</v>
      </c>
      <c r="C33" s="65">
        <f>VLOOKUP($A33,'Return Data'!$B$7:$R$2843,4,0)</f>
        <v>103.03</v>
      </c>
      <c r="D33" s="65">
        <f>VLOOKUP($A33,'Return Data'!$B$7:$R$2843,10,0)</f>
        <v>10.7849</v>
      </c>
      <c r="E33" s="66">
        <f t="shared" si="0"/>
        <v>3</v>
      </c>
      <c r="F33" s="65">
        <f>VLOOKUP($A33,'Return Data'!$B$7:$R$2843,11,0)</f>
        <v>16.312899999999999</v>
      </c>
      <c r="G33" s="66">
        <f t="shared" si="1"/>
        <v>12</v>
      </c>
      <c r="H33" s="65">
        <f>VLOOKUP($A33,'Return Data'!$B$7:$R$2843,12,0)</f>
        <v>35.583599999999997</v>
      </c>
      <c r="I33" s="66">
        <f t="shared" si="2"/>
        <v>16</v>
      </c>
      <c r="J33" s="65">
        <f>VLOOKUP($A33,'Return Data'!$B$7:$R$2843,13,0)</f>
        <v>47.332999999999998</v>
      </c>
      <c r="K33" s="66">
        <f t="shared" si="3"/>
        <v>13</v>
      </c>
      <c r="L33" s="65">
        <f>VLOOKUP($A33,'Return Data'!$B$7:$R$2843,17,0)</f>
        <v>17.298100000000002</v>
      </c>
      <c r="M33" s="66">
        <f t="shared" si="7"/>
        <v>13</v>
      </c>
      <c r="N33" s="65">
        <f>VLOOKUP($A33,'Return Data'!$B$7:$R$2843,14,0)</f>
        <v>13.441599999999999</v>
      </c>
      <c r="O33" s="66">
        <f t="shared" si="8"/>
        <v>14</v>
      </c>
      <c r="P33" s="65">
        <f>VLOOKUP($A33,'Return Data'!$B$7:$R$2843,15,0)</f>
        <v>12.0098</v>
      </c>
      <c r="Q33" s="66">
        <f t="shared" si="9"/>
        <v>13</v>
      </c>
      <c r="R33" s="65">
        <f>VLOOKUP($A33,'Return Data'!$B$7:$R$2843,16,0)</f>
        <v>12.844200000000001</v>
      </c>
      <c r="S33" s="67">
        <f t="shared" si="5"/>
        <v>22</v>
      </c>
    </row>
    <row r="34" spans="1:19" x14ac:dyDescent="0.3">
      <c r="A34" s="63" t="s">
        <v>530</v>
      </c>
      <c r="B34" s="64">
        <f>VLOOKUP($A34,'Return Data'!$B$7:$R$2843,3,0)</f>
        <v>44379</v>
      </c>
      <c r="C34" s="65">
        <f>VLOOKUP($A34,'Return Data'!$B$7:$R$2843,4,0)</f>
        <v>110.61</v>
      </c>
      <c r="D34" s="65">
        <f>VLOOKUP($A34,'Return Data'!$B$7:$R$2843,10,0)</f>
        <v>7.0660999999999996</v>
      </c>
      <c r="E34" s="66">
        <f t="shared" si="0"/>
        <v>22</v>
      </c>
      <c r="F34" s="65">
        <f>VLOOKUP($A34,'Return Data'!$B$7:$R$2843,11,0)</f>
        <v>13.551</v>
      </c>
      <c r="G34" s="66">
        <f t="shared" si="1"/>
        <v>21</v>
      </c>
      <c r="H34" s="65">
        <f>VLOOKUP($A34,'Return Data'!$B$7:$R$2843,12,0)</f>
        <v>33.393599999999999</v>
      </c>
      <c r="I34" s="66">
        <f t="shared" si="2"/>
        <v>21</v>
      </c>
      <c r="J34" s="65">
        <f>VLOOKUP($A34,'Return Data'!$B$7:$R$2843,13,0)</f>
        <v>43.240099999999998</v>
      </c>
      <c r="K34" s="66">
        <f t="shared" si="3"/>
        <v>18</v>
      </c>
      <c r="L34" s="65">
        <f>VLOOKUP($A34,'Return Data'!$B$7:$R$2843,17,0)</f>
        <v>16.146799999999999</v>
      </c>
      <c r="M34" s="66">
        <f t="shared" si="7"/>
        <v>18</v>
      </c>
      <c r="N34" s="65">
        <f>VLOOKUP($A34,'Return Data'!$B$7:$R$2843,14,0)</f>
        <v>12.1929</v>
      </c>
      <c r="O34" s="66">
        <f t="shared" si="8"/>
        <v>19</v>
      </c>
      <c r="P34" s="65">
        <f>VLOOKUP($A34,'Return Data'!$B$7:$R$2843,15,0)</f>
        <v>14.8835</v>
      </c>
      <c r="Q34" s="66">
        <f t="shared" si="9"/>
        <v>5</v>
      </c>
      <c r="R34" s="65">
        <f>VLOOKUP($A34,'Return Data'!$B$7:$R$2843,16,0)</f>
        <v>14.71</v>
      </c>
      <c r="S34" s="67">
        <f t="shared" si="5"/>
        <v>15</v>
      </c>
    </row>
    <row r="35" spans="1:19" x14ac:dyDescent="0.3">
      <c r="A35" s="63" t="s">
        <v>532</v>
      </c>
      <c r="B35" s="64">
        <f>VLOOKUP($A35,'Return Data'!$B$7:$R$2843,3,0)</f>
        <v>44379</v>
      </c>
      <c r="C35" s="65">
        <f>VLOOKUP($A35,'Return Data'!$B$7:$R$2843,4,0)</f>
        <v>255.8956</v>
      </c>
      <c r="D35" s="65">
        <f>VLOOKUP($A35,'Return Data'!$B$7:$R$2843,10,0)</f>
        <v>17.187000000000001</v>
      </c>
      <c r="E35" s="66">
        <f t="shared" si="0"/>
        <v>2</v>
      </c>
      <c r="F35" s="65">
        <f>VLOOKUP($A35,'Return Data'!$B$7:$R$2843,11,0)</f>
        <v>29.610199999999999</v>
      </c>
      <c r="G35" s="66">
        <f t="shared" si="1"/>
        <v>2</v>
      </c>
      <c r="H35" s="65">
        <f>VLOOKUP($A35,'Return Data'!$B$7:$R$2843,12,0)</f>
        <v>54.561399999999999</v>
      </c>
      <c r="I35" s="66">
        <f t="shared" si="2"/>
        <v>1</v>
      </c>
      <c r="J35" s="65">
        <f>VLOOKUP($A35,'Return Data'!$B$7:$R$2843,13,0)</f>
        <v>85.683099999999996</v>
      </c>
      <c r="K35" s="66">
        <f t="shared" si="3"/>
        <v>1</v>
      </c>
      <c r="L35" s="65">
        <f>VLOOKUP($A35,'Return Data'!$B$7:$R$2843,17,0)</f>
        <v>33.714300000000001</v>
      </c>
      <c r="M35" s="66">
        <f t="shared" si="7"/>
        <v>1</v>
      </c>
      <c r="N35" s="65">
        <f>VLOOKUP($A35,'Return Data'!$B$7:$R$2843,14,0)</f>
        <v>26.096599999999999</v>
      </c>
      <c r="O35" s="66">
        <f t="shared" si="8"/>
        <v>1</v>
      </c>
      <c r="P35" s="65">
        <f>VLOOKUP($A35,'Return Data'!$B$7:$R$2843,15,0)</f>
        <v>18.6815</v>
      </c>
      <c r="Q35" s="66">
        <f t="shared" si="9"/>
        <v>1</v>
      </c>
      <c r="R35" s="65">
        <f>VLOOKUP($A35,'Return Data'!$B$7:$R$2843,16,0)</f>
        <v>17.845600000000001</v>
      </c>
      <c r="S35" s="67">
        <f t="shared" si="5"/>
        <v>2</v>
      </c>
    </row>
    <row r="36" spans="1:19" x14ac:dyDescent="0.3">
      <c r="A36" s="63" t="s">
        <v>1838</v>
      </c>
      <c r="B36" s="64">
        <f>VLOOKUP($A36,'Return Data'!$B$7:$R$2843,3,0)</f>
        <v>44379</v>
      </c>
      <c r="C36" s="65">
        <f>VLOOKUP($A36,'Return Data'!$B$7:$R$2843,4,0)</f>
        <v>199.29390000000001</v>
      </c>
      <c r="D36" s="65">
        <f>VLOOKUP($A36,'Return Data'!$B$7:$R$2843,10,0)</f>
        <v>6.8545999999999996</v>
      </c>
      <c r="E36" s="66">
        <f t="shared" si="0"/>
        <v>24</v>
      </c>
      <c r="F36" s="65">
        <f>VLOOKUP($A36,'Return Data'!$B$7:$R$2843,11,0)</f>
        <v>12.839600000000001</v>
      </c>
      <c r="G36" s="66">
        <f t="shared" si="1"/>
        <v>23</v>
      </c>
      <c r="H36" s="65">
        <f>VLOOKUP($A36,'Return Data'!$B$7:$R$2843,12,0)</f>
        <v>33.271799999999999</v>
      </c>
      <c r="I36" s="66">
        <f t="shared" si="2"/>
        <v>22</v>
      </c>
      <c r="J36" s="65">
        <f>VLOOKUP($A36,'Return Data'!$B$7:$R$2843,13,0)</f>
        <v>39.380299999999998</v>
      </c>
      <c r="K36" s="66">
        <f t="shared" si="3"/>
        <v>27</v>
      </c>
      <c r="L36" s="65">
        <f>VLOOKUP($A36,'Return Data'!$B$7:$R$2843,17,0)</f>
        <v>16.3994</v>
      </c>
      <c r="M36" s="66">
        <f t="shared" si="7"/>
        <v>16</v>
      </c>
      <c r="N36" s="65">
        <f>VLOOKUP($A36,'Return Data'!$B$7:$R$2843,14,0)</f>
        <v>15.0312</v>
      </c>
      <c r="O36" s="66">
        <f t="shared" si="8"/>
        <v>9</v>
      </c>
      <c r="P36" s="65">
        <f>VLOOKUP($A36,'Return Data'!$B$7:$R$2843,15,0)</f>
        <v>13.975</v>
      </c>
      <c r="Q36" s="66">
        <f t="shared" si="9"/>
        <v>9</v>
      </c>
      <c r="R36" s="65">
        <f>VLOOKUP($A36,'Return Data'!$B$7:$R$2843,16,0)</f>
        <v>15.9246</v>
      </c>
      <c r="S36" s="67">
        <f t="shared" si="5"/>
        <v>7</v>
      </c>
    </row>
    <row r="37" spans="1:19" x14ac:dyDescent="0.3">
      <c r="A37" s="63" t="s">
        <v>533</v>
      </c>
      <c r="B37" s="64">
        <f>VLOOKUP($A37,'Return Data'!$B$7:$R$2843,3,0)</f>
        <v>44379</v>
      </c>
      <c r="C37" s="65">
        <f>VLOOKUP($A37,'Return Data'!$B$7:$R$2843,4,0)</f>
        <v>23.009499999999999</v>
      </c>
      <c r="D37" s="65">
        <f>VLOOKUP($A37,'Return Data'!$B$7:$R$2843,10,0)</f>
        <v>5.3567999999999998</v>
      </c>
      <c r="E37" s="66">
        <f t="shared" si="0"/>
        <v>31</v>
      </c>
      <c r="F37" s="65">
        <f>VLOOKUP($A37,'Return Data'!$B$7:$R$2843,11,0)</f>
        <v>8.3661999999999992</v>
      </c>
      <c r="G37" s="66">
        <f t="shared" si="1"/>
        <v>31</v>
      </c>
      <c r="H37" s="65">
        <f>VLOOKUP($A37,'Return Data'!$B$7:$R$2843,12,0)</f>
        <v>26.093299999999999</v>
      </c>
      <c r="I37" s="66">
        <f t="shared" si="2"/>
        <v>32</v>
      </c>
      <c r="J37" s="65">
        <f>VLOOKUP($A37,'Return Data'!$B$7:$R$2843,13,0)</f>
        <v>33.035200000000003</v>
      </c>
      <c r="K37" s="66">
        <f t="shared" si="3"/>
        <v>31</v>
      </c>
      <c r="L37" s="65">
        <f>VLOOKUP($A37,'Return Data'!$B$7:$R$2843,17,0)</f>
        <v>13.8139</v>
      </c>
      <c r="M37" s="66">
        <f t="shared" si="7"/>
        <v>26</v>
      </c>
      <c r="N37" s="65">
        <f>VLOOKUP($A37,'Return Data'!$B$7:$R$2843,14,0)</f>
        <v>11.6004</v>
      </c>
      <c r="O37" s="66">
        <f t="shared" si="8"/>
        <v>22</v>
      </c>
      <c r="P37" s="65">
        <f>VLOOKUP($A37,'Return Data'!$B$7:$R$2843,15,0)</f>
        <v>11.4207</v>
      </c>
      <c r="Q37" s="66">
        <f t="shared" si="9"/>
        <v>18</v>
      </c>
      <c r="R37" s="65">
        <f>VLOOKUP($A37,'Return Data'!$B$7:$R$2843,16,0)</f>
        <v>11.636699999999999</v>
      </c>
      <c r="S37" s="67">
        <f t="shared" si="5"/>
        <v>30</v>
      </c>
    </row>
    <row r="38" spans="1:19" x14ac:dyDescent="0.3">
      <c r="A38" s="63" t="s">
        <v>536</v>
      </c>
      <c r="B38" s="64">
        <f>VLOOKUP($A38,'Return Data'!$B$7:$R$2843,3,0)</f>
        <v>44379</v>
      </c>
      <c r="C38" s="65">
        <f>VLOOKUP($A38,'Return Data'!$B$7:$R$2843,4,0)</f>
        <v>131.93780000000001</v>
      </c>
      <c r="D38" s="65">
        <f>VLOOKUP($A38,'Return Data'!$B$7:$R$2843,10,0)</f>
        <v>8.8567</v>
      </c>
      <c r="E38" s="66">
        <f t="shared" si="0"/>
        <v>8</v>
      </c>
      <c r="F38" s="65">
        <f>VLOOKUP($A38,'Return Data'!$B$7:$R$2843,11,0)</f>
        <v>15.8407</v>
      </c>
      <c r="G38" s="66">
        <f t="shared" si="1"/>
        <v>13</v>
      </c>
      <c r="H38" s="65">
        <f>VLOOKUP($A38,'Return Data'!$B$7:$R$2843,12,0)</f>
        <v>33.956099999999999</v>
      </c>
      <c r="I38" s="66">
        <f t="shared" si="2"/>
        <v>18</v>
      </c>
      <c r="J38" s="65">
        <f>VLOOKUP($A38,'Return Data'!$B$7:$R$2843,13,0)</f>
        <v>41.074800000000003</v>
      </c>
      <c r="K38" s="66">
        <f t="shared" si="3"/>
        <v>21</v>
      </c>
      <c r="L38" s="65">
        <f>VLOOKUP($A38,'Return Data'!$B$7:$R$2843,17,0)</f>
        <v>16.2286</v>
      </c>
      <c r="M38" s="66">
        <f t="shared" si="7"/>
        <v>17</v>
      </c>
      <c r="N38" s="65">
        <f>VLOOKUP($A38,'Return Data'!$B$7:$R$2843,14,0)</f>
        <v>14.0039</v>
      </c>
      <c r="O38" s="66">
        <f t="shared" si="8"/>
        <v>13</v>
      </c>
      <c r="P38" s="65">
        <f>VLOOKUP($A38,'Return Data'!$B$7:$R$2843,15,0)</f>
        <v>13.851599999999999</v>
      </c>
      <c r="Q38" s="66">
        <f t="shared" si="9"/>
        <v>10</v>
      </c>
      <c r="R38" s="65">
        <f>VLOOKUP($A38,'Return Data'!$B$7:$R$2843,16,0)</f>
        <v>12.0158</v>
      </c>
      <c r="S38" s="67">
        <f t="shared" si="5"/>
        <v>28</v>
      </c>
    </row>
    <row r="39" spans="1:19" x14ac:dyDescent="0.3">
      <c r="A39" s="63" t="s">
        <v>537</v>
      </c>
      <c r="B39" s="64">
        <f>VLOOKUP($A39,'Return Data'!$B$7:$R$2843,3,0)</f>
        <v>44379</v>
      </c>
      <c r="C39" s="65">
        <f>VLOOKUP($A39,'Return Data'!$B$7:$R$2843,4,0)</f>
        <v>300.19189999999998</v>
      </c>
      <c r="D39" s="65">
        <f>VLOOKUP($A39,'Return Data'!$B$7:$R$2843,10,0)</f>
        <v>6.4897999999999998</v>
      </c>
      <c r="E39" s="66">
        <f t="shared" si="0"/>
        <v>27</v>
      </c>
      <c r="F39" s="65">
        <f>VLOOKUP($A39,'Return Data'!$B$7:$R$2843,11,0)</f>
        <v>14.6417</v>
      </c>
      <c r="G39" s="66">
        <f t="shared" si="1"/>
        <v>19</v>
      </c>
      <c r="H39" s="65">
        <f>VLOOKUP($A39,'Return Data'!$B$7:$R$2843,12,0)</f>
        <v>34.154200000000003</v>
      </c>
      <c r="I39" s="66">
        <f t="shared" si="2"/>
        <v>17</v>
      </c>
      <c r="J39" s="65">
        <f>VLOOKUP($A39,'Return Data'!$B$7:$R$2843,13,0)</f>
        <v>41.430500000000002</v>
      </c>
      <c r="K39" s="66">
        <f t="shared" si="3"/>
        <v>20</v>
      </c>
      <c r="L39" s="65">
        <f>VLOOKUP($A39,'Return Data'!$B$7:$R$2843,17,0)</f>
        <v>13.862299999999999</v>
      </c>
      <c r="M39" s="66">
        <f t="shared" si="7"/>
        <v>25</v>
      </c>
      <c r="N39" s="65">
        <f>VLOOKUP($A39,'Return Data'!$B$7:$R$2843,14,0)</f>
        <v>12.5618</v>
      </c>
      <c r="O39" s="66">
        <f t="shared" si="8"/>
        <v>18</v>
      </c>
      <c r="P39" s="65">
        <f>VLOOKUP($A39,'Return Data'!$B$7:$R$2843,15,0)</f>
        <v>10.9526</v>
      </c>
      <c r="Q39" s="66">
        <f t="shared" si="9"/>
        <v>20</v>
      </c>
      <c r="R39" s="65">
        <f>VLOOKUP($A39,'Return Data'!$B$7:$R$2843,16,0)</f>
        <v>13.9056</v>
      </c>
      <c r="S39" s="67">
        <f t="shared" si="5"/>
        <v>19</v>
      </c>
    </row>
    <row r="40" spans="1:19" x14ac:dyDescent="0.3">
      <c r="A40" s="63" t="s">
        <v>539</v>
      </c>
      <c r="B40" s="64">
        <f>VLOOKUP($A40,'Return Data'!$B$7:$R$2843,3,0)</f>
        <v>44379</v>
      </c>
      <c r="C40" s="65">
        <f>VLOOKUP($A40,'Return Data'!$B$7:$R$2843,4,0)</f>
        <v>238.19229999999999</v>
      </c>
      <c r="D40" s="65">
        <f>VLOOKUP($A40,'Return Data'!$B$7:$R$2843,10,0)</f>
        <v>9.3470999999999993</v>
      </c>
      <c r="E40" s="66">
        <f t="shared" si="0"/>
        <v>6</v>
      </c>
      <c r="F40" s="65">
        <f>VLOOKUP($A40,'Return Data'!$B$7:$R$2843,11,0)</f>
        <v>19.129000000000001</v>
      </c>
      <c r="G40" s="66">
        <f t="shared" si="1"/>
        <v>6</v>
      </c>
      <c r="H40" s="65">
        <f>VLOOKUP($A40,'Return Data'!$B$7:$R$2843,12,0)</f>
        <v>40.345599999999997</v>
      </c>
      <c r="I40" s="66">
        <f t="shared" si="2"/>
        <v>8</v>
      </c>
      <c r="J40" s="65">
        <f>VLOOKUP($A40,'Return Data'!$B$7:$R$2843,13,0)</f>
        <v>49.706099999999999</v>
      </c>
      <c r="K40" s="66">
        <f t="shared" si="3"/>
        <v>8</v>
      </c>
      <c r="L40" s="65">
        <f>VLOOKUP($A40,'Return Data'!$B$7:$R$2843,17,0)</f>
        <v>16.5243</v>
      </c>
      <c r="M40" s="66">
        <f t="shared" si="7"/>
        <v>15</v>
      </c>
      <c r="N40" s="65">
        <f>VLOOKUP($A40,'Return Data'!$B$7:$R$2843,14,0)</f>
        <v>12.0886</v>
      </c>
      <c r="O40" s="66">
        <f t="shared" si="8"/>
        <v>20</v>
      </c>
      <c r="P40" s="65">
        <f>VLOOKUP($A40,'Return Data'!$B$7:$R$2843,15,0)</f>
        <v>11.8178</v>
      </c>
      <c r="Q40" s="66">
        <f t="shared" si="9"/>
        <v>15</v>
      </c>
      <c r="R40" s="65">
        <f>VLOOKUP($A40,'Return Data'!$B$7:$R$2843,16,0)</f>
        <v>12.398</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8.2190030303030284</v>
      </c>
      <c r="E42" s="74"/>
      <c r="F42" s="75">
        <f>AVERAGE(F8:F40)</f>
        <v>15.382390909090912</v>
      </c>
      <c r="G42" s="74"/>
      <c r="H42" s="75">
        <f>AVERAGE(H8:H40)</f>
        <v>35.32107878787879</v>
      </c>
      <c r="I42" s="74"/>
      <c r="J42" s="75">
        <f>AVERAGE(J8:J40)</f>
        <v>46.423009090909105</v>
      </c>
      <c r="K42" s="74"/>
      <c r="L42" s="75">
        <f>AVERAGE(L8:L40)</f>
        <v>17.642268965517239</v>
      </c>
      <c r="M42" s="74"/>
      <c r="N42" s="75">
        <f>AVERAGE(N8:N40)</f>
        <v>14.138573076923079</v>
      </c>
      <c r="O42" s="74"/>
      <c r="P42" s="75">
        <f>AVERAGE(P8:P40)</f>
        <v>13.205977272727274</v>
      </c>
      <c r="Q42" s="74"/>
      <c r="R42" s="75">
        <f>AVERAGE(R8:R40)</f>
        <v>14.343154545454546</v>
      </c>
      <c r="S42" s="76"/>
    </row>
    <row r="43" spans="1:19" x14ac:dyDescent="0.3">
      <c r="A43" s="73" t="s">
        <v>28</v>
      </c>
      <c r="B43" s="74"/>
      <c r="C43" s="74"/>
      <c r="D43" s="75">
        <f>MIN(D8:D40)</f>
        <v>3.0857000000000001</v>
      </c>
      <c r="E43" s="74"/>
      <c r="F43" s="75">
        <f>MIN(F8:F40)</f>
        <v>8.1161999999999992</v>
      </c>
      <c r="G43" s="74"/>
      <c r="H43" s="75">
        <f>MIN(H8:H40)</f>
        <v>24.433299999999999</v>
      </c>
      <c r="I43" s="74"/>
      <c r="J43" s="75">
        <f>MIN(J8:J40)</f>
        <v>31.603400000000001</v>
      </c>
      <c r="K43" s="74"/>
      <c r="L43" s="75">
        <f>MIN(L8:L40)</f>
        <v>7.3487999999999998</v>
      </c>
      <c r="M43" s="74"/>
      <c r="N43" s="75">
        <f>MIN(N8:N40)</f>
        <v>5.8932000000000002</v>
      </c>
      <c r="O43" s="74"/>
      <c r="P43" s="75">
        <f>MIN(P8:P40)</f>
        <v>9.1859000000000002</v>
      </c>
      <c r="Q43" s="74"/>
      <c r="R43" s="75">
        <f>MIN(R8:R40)</f>
        <v>10.068</v>
      </c>
      <c r="S43" s="76"/>
    </row>
    <row r="44" spans="1:19" ht="15" thickBot="1" x14ac:dyDescent="0.35">
      <c r="A44" s="77" t="s">
        <v>29</v>
      </c>
      <c r="B44" s="78"/>
      <c r="C44" s="78"/>
      <c r="D44" s="79">
        <f>MAX(D8:D40)</f>
        <v>20.3203</v>
      </c>
      <c r="E44" s="78"/>
      <c r="F44" s="79">
        <f>MAX(F8:F40)</f>
        <v>32.301200000000001</v>
      </c>
      <c r="G44" s="78"/>
      <c r="H44" s="79">
        <f>MAX(H8:H40)</f>
        <v>54.561399999999999</v>
      </c>
      <c r="I44" s="78"/>
      <c r="J44" s="79">
        <f>MAX(J8:J40)</f>
        <v>85.683099999999996</v>
      </c>
      <c r="K44" s="78"/>
      <c r="L44" s="79">
        <f>MAX(L8:L40)</f>
        <v>33.714300000000001</v>
      </c>
      <c r="M44" s="78"/>
      <c r="N44" s="79">
        <f>MAX(N8:N40)</f>
        <v>26.096599999999999</v>
      </c>
      <c r="O44" s="78"/>
      <c r="P44" s="79">
        <f>MAX(P8:P40)</f>
        <v>18.6815</v>
      </c>
      <c r="Q44" s="78"/>
      <c r="R44" s="79">
        <f>MAX(R8:R40)</f>
        <v>26.798100000000002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44379</v>
      </c>
      <c r="C8" s="65">
        <f>VLOOKUP($A8,'Return Data'!$B$7:$R$2843,4,0)</f>
        <v>990.33</v>
      </c>
      <c r="D8" s="65">
        <f>VLOOKUP($A8,'Return Data'!$B$7:$R$2843,10,0)</f>
        <v>7.5090000000000003</v>
      </c>
      <c r="E8" s="66">
        <f t="shared" ref="E8:E40" si="0">RANK(D8,D$8:D$40,0)</f>
        <v>16</v>
      </c>
      <c r="F8" s="65">
        <f>VLOOKUP($A8,'Return Data'!$B$7:$R$2843,11,0)</f>
        <v>14.823499999999999</v>
      </c>
      <c r="G8" s="66">
        <f t="shared" ref="G8:G40" si="1">RANK(F8,F$8:F$40,0)</f>
        <v>14</v>
      </c>
      <c r="H8" s="65">
        <f>VLOOKUP($A8,'Return Data'!$B$7:$R$2843,12,0)</f>
        <v>36.217700000000001</v>
      </c>
      <c r="I8" s="66">
        <f t="shared" ref="I8:I40" si="2">RANK(H8,H$8:H$40,0)</f>
        <v>11</v>
      </c>
      <c r="J8" s="65">
        <f>VLOOKUP($A8,'Return Data'!$B$7:$R$2843,13,0)</f>
        <v>48.142099999999999</v>
      </c>
      <c r="K8" s="66">
        <f t="shared" ref="K8:K40" si="3">RANK(J8,J$8:J$40,0)</f>
        <v>9</v>
      </c>
      <c r="L8" s="65">
        <f>VLOOKUP($A8,'Return Data'!$B$7:$R$2843,17,0)</f>
        <v>13.930099999999999</v>
      </c>
      <c r="M8" s="66">
        <f t="shared" ref="M8:M17" si="4">RANK(L8,L$8:L$40,0)</f>
        <v>22</v>
      </c>
      <c r="N8" s="65">
        <f>VLOOKUP($A8,'Return Data'!$B$7:$R$2843,14,0)</f>
        <v>10.429600000000001</v>
      </c>
      <c r="O8" s="66">
        <f>RANK(N8,N$8:N$40,0)</f>
        <v>22</v>
      </c>
      <c r="P8" s="65">
        <f>VLOOKUP($A8,'Return Data'!$B$7:$R$2843,15,0)</f>
        <v>10.448700000000001</v>
      </c>
      <c r="Q8" s="66">
        <f>RANK(P8,P$8:P$40,0)</f>
        <v>17</v>
      </c>
      <c r="R8" s="65">
        <f>VLOOKUP($A8,'Return Data'!$B$7:$R$2843,16,0)</f>
        <v>19.0075</v>
      </c>
      <c r="S8" s="67">
        <f t="shared" ref="S8:S40" si="5">RANK(R8,R$8:R$40,0)</f>
        <v>2</v>
      </c>
    </row>
    <row r="9" spans="1:20" x14ac:dyDescent="0.3">
      <c r="A9" s="63" t="s">
        <v>481</v>
      </c>
      <c r="B9" s="64">
        <f>VLOOKUP($A9,'Return Data'!$B$7:$R$2843,3,0)</f>
        <v>44379</v>
      </c>
      <c r="C9" s="65">
        <f>VLOOKUP($A9,'Return Data'!$B$7:$R$2843,4,0)</f>
        <v>14.09</v>
      </c>
      <c r="D9" s="65">
        <f>VLOOKUP($A9,'Return Data'!$B$7:$R$2843,10,0)</f>
        <v>7.3933</v>
      </c>
      <c r="E9" s="66">
        <f t="shared" si="0"/>
        <v>17</v>
      </c>
      <c r="F9" s="65">
        <f>VLOOKUP($A9,'Return Data'!$B$7:$R$2843,11,0)</f>
        <v>8.8872</v>
      </c>
      <c r="G9" s="66">
        <f t="shared" si="1"/>
        <v>29</v>
      </c>
      <c r="H9" s="65">
        <f>VLOOKUP($A9,'Return Data'!$B$7:$R$2843,12,0)</f>
        <v>28.793399999999998</v>
      </c>
      <c r="I9" s="66">
        <f t="shared" si="2"/>
        <v>25</v>
      </c>
      <c r="J9" s="65">
        <f>VLOOKUP($A9,'Return Data'!$B$7:$R$2843,13,0)</f>
        <v>37.732199999999999</v>
      </c>
      <c r="K9" s="66">
        <f t="shared" si="3"/>
        <v>26</v>
      </c>
      <c r="L9" s="65">
        <f>VLOOKUP($A9,'Return Data'!$B$7:$R$2843,17,0)</f>
        <v>15.7073</v>
      </c>
      <c r="M9" s="66">
        <f t="shared" si="4"/>
        <v>13</v>
      </c>
      <c r="N9" s="65"/>
      <c r="O9" s="66"/>
      <c r="P9" s="65"/>
      <c r="Q9" s="66"/>
      <c r="R9" s="65">
        <f>VLOOKUP($A9,'Return Data'!$B$7:$R$2843,16,0)</f>
        <v>12.5571</v>
      </c>
      <c r="S9" s="67">
        <f t="shared" si="5"/>
        <v>19</v>
      </c>
    </row>
    <row r="10" spans="1:20" x14ac:dyDescent="0.3">
      <c r="A10" s="63" t="s">
        <v>482</v>
      </c>
      <c r="B10" s="64">
        <f>VLOOKUP($A10,'Return Data'!$B$7:$R$2843,3,0)</f>
        <v>44379</v>
      </c>
      <c r="C10" s="65">
        <f>VLOOKUP($A10,'Return Data'!$B$7:$R$2843,4,0)</f>
        <v>73.930000000000007</v>
      </c>
      <c r="D10" s="65">
        <f>VLOOKUP($A10,'Return Data'!$B$7:$R$2843,10,0)</f>
        <v>6.6349</v>
      </c>
      <c r="E10" s="66">
        <f t="shared" si="0"/>
        <v>24</v>
      </c>
      <c r="F10" s="65">
        <f>VLOOKUP($A10,'Return Data'!$B$7:$R$2843,11,0)</f>
        <v>13.3896</v>
      </c>
      <c r="G10" s="66">
        <f t="shared" si="1"/>
        <v>20</v>
      </c>
      <c r="H10" s="65">
        <f>VLOOKUP($A10,'Return Data'!$B$7:$R$2843,12,0)</f>
        <v>33.015500000000003</v>
      </c>
      <c r="I10" s="66">
        <f t="shared" si="2"/>
        <v>18</v>
      </c>
      <c r="J10" s="65">
        <f>VLOOKUP($A10,'Return Data'!$B$7:$R$2843,13,0)</f>
        <v>45.502899999999997</v>
      </c>
      <c r="K10" s="66">
        <f t="shared" si="3"/>
        <v>13</v>
      </c>
      <c r="L10" s="65">
        <f>VLOOKUP($A10,'Return Data'!$B$7:$R$2843,17,0)</f>
        <v>15.227</v>
      </c>
      <c r="M10" s="66">
        <f t="shared" si="4"/>
        <v>18</v>
      </c>
      <c r="N10" s="65">
        <f>VLOOKUP($A10,'Return Data'!$B$7:$R$2843,14,0)</f>
        <v>10.7288</v>
      </c>
      <c r="O10" s="66">
        <f t="shared" ref="O10:O17" si="6">RANK(N10,N$8:N$40,0)</f>
        <v>21</v>
      </c>
      <c r="P10" s="65">
        <f>VLOOKUP($A10,'Return Data'!$B$7:$R$2843,15,0)</f>
        <v>10.520200000000001</v>
      </c>
      <c r="Q10" s="66">
        <f>RANK(P10,P$8:P$40,0)</f>
        <v>15</v>
      </c>
      <c r="R10" s="65">
        <f>VLOOKUP($A10,'Return Data'!$B$7:$R$2843,16,0)</f>
        <v>11.8833</v>
      </c>
      <c r="S10" s="67">
        <f t="shared" si="5"/>
        <v>22</v>
      </c>
    </row>
    <row r="11" spans="1:20" x14ac:dyDescent="0.3">
      <c r="A11" s="63" t="s">
        <v>1777</v>
      </c>
      <c r="B11" s="64">
        <f>VLOOKUP($A11,'Return Data'!$B$7:$R$2843,3,0)</f>
        <v>44379</v>
      </c>
      <c r="C11" s="65">
        <f>VLOOKUP($A11,'Return Data'!$B$7:$R$2843,4,0)</f>
        <v>17.4041</v>
      </c>
      <c r="D11" s="65">
        <f>VLOOKUP($A11,'Return Data'!$B$7:$R$2843,10,0)</f>
        <v>9.5907</v>
      </c>
      <c r="E11" s="66">
        <f t="shared" si="0"/>
        <v>5</v>
      </c>
      <c r="F11" s="65">
        <f>VLOOKUP($A11,'Return Data'!$B$7:$R$2843,11,0)</f>
        <v>16.0916</v>
      </c>
      <c r="G11" s="66">
        <f t="shared" si="1"/>
        <v>11</v>
      </c>
      <c r="H11" s="65">
        <f>VLOOKUP($A11,'Return Data'!$B$7:$R$2843,12,0)</f>
        <v>34.905000000000001</v>
      </c>
      <c r="I11" s="66">
        <f t="shared" si="2"/>
        <v>14</v>
      </c>
      <c r="J11" s="65">
        <f>VLOOKUP($A11,'Return Data'!$B$7:$R$2843,13,0)</f>
        <v>41.2498</v>
      </c>
      <c r="K11" s="66">
        <f t="shared" si="3"/>
        <v>18</v>
      </c>
      <c r="L11" s="65">
        <f>VLOOKUP($A11,'Return Data'!$B$7:$R$2843,17,0)</f>
        <v>19.759399999999999</v>
      </c>
      <c r="M11" s="66">
        <f t="shared" si="4"/>
        <v>4</v>
      </c>
      <c r="N11" s="65">
        <f>VLOOKUP($A11,'Return Data'!$B$7:$R$2843,14,0)</f>
        <v>16.998000000000001</v>
      </c>
      <c r="O11" s="66">
        <f t="shared" si="6"/>
        <v>2</v>
      </c>
      <c r="P11" s="65"/>
      <c r="Q11" s="66"/>
      <c r="R11" s="65">
        <f>VLOOKUP($A11,'Return Data'!$B$7:$R$2843,16,0)</f>
        <v>13.9671</v>
      </c>
      <c r="S11" s="67">
        <f t="shared" si="5"/>
        <v>10</v>
      </c>
    </row>
    <row r="12" spans="1:20" x14ac:dyDescent="0.3">
      <c r="A12" s="63" t="s">
        <v>485</v>
      </c>
      <c r="B12" s="64">
        <f>VLOOKUP($A12,'Return Data'!$B$7:$R$2843,3,0)</f>
        <v>44379</v>
      </c>
      <c r="C12" s="65">
        <f>VLOOKUP($A12,'Return Data'!$B$7:$R$2843,4,0)</f>
        <v>20.87</v>
      </c>
      <c r="D12" s="65">
        <f>VLOOKUP($A12,'Return Data'!$B$7:$R$2843,10,0)</f>
        <v>20.011500000000002</v>
      </c>
      <c r="E12" s="66">
        <f t="shared" si="0"/>
        <v>1</v>
      </c>
      <c r="F12" s="65">
        <f>VLOOKUP($A12,'Return Data'!$B$7:$R$2843,11,0)</f>
        <v>31.671900000000001</v>
      </c>
      <c r="G12" s="66">
        <f t="shared" si="1"/>
        <v>1</v>
      </c>
      <c r="H12" s="65">
        <f>VLOOKUP($A12,'Return Data'!$B$7:$R$2843,12,0)</f>
        <v>50.252000000000002</v>
      </c>
      <c r="I12" s="66">
        <f t="shared" si="2"/>
        <v>2</v>
      </c>
      <c r="J12" s="65">
        <f>VLOOKUP($A12,'Return Data'!$B$7:$R$2843,13,0)</f>
        <v>80.849199999999996</v>
      </c>
      <c r="K12" s="66">
        <f t="shared" si="3"/>
        <v>2</v>
      </c>
      <c r="L12" s="65">
        <f>VLOOKUP($A12,'Return Data'!$B$7:$R$2843,17,0)</f>
        <v>32.102699999999999</v>
      </c>
      <c r="M12" s="66">
        <f t="shared" si="4"/>
        <v>2</v>
      </c>
      <c r="N12" s="65">
        <f>VLOOKUP($A12,'Return Data'!$B$7:$R$2843,14,0)</f>
        <v>15.8705</v>
      </c>
      <c r="O12" s="66">
        <f t="shared" si="6"/>
        <v>3</v>
      </c>
      <c r="P12" s="65"/>
      <c r="Q12" s="66"/>
      <c r="R12" s="65">
        <f>VLOOKUP($A12,'Return Data'!$B$7:$R$2843,16,0)</f>
        <v>16.012699999999999</v>
      </c>
      <c r="S12" s="67">
        <f t="shared" si="5"/>
        <v>4</v>
      </c>
    </row>
    <row r="13" spans="1:20" x14ac:dyDescent="0.3">
      <c r="A13" s="63" t="s">
        <v>487</v>
      </c>
      <c r="B13" s="64">
        <f>VLOOKUP($A13,'Return Data'!$B$7:$R$2843,3,0)</f>
        <v>44379</v>
      </c>
      <c r="C13" s="65">
        <f>VLOOKUP($A13,'Return Data'!$B$7:$R$2843,4,0)</f>
        <v>227.36</v>
      </c>
      <c r="D13" s="65">
        <f>VLOOKUP($A13,'Return Data'!$B$7:$R$2843,10,0)</f>
        <v>7.0484</v>
      </c>
      <c r="E13" s="66">
        <f t="shared" si="0"/>
        <v>19</v>
      </c>
      <c r="F13" s="65">
        <f>VLOOKUP($A13,'Return Data'!$B$7:$R$2843,11,0)</f>
        <v>12.811400000000001</v>
      </c>
      <c r="G13" s="66">
        <f t="shared" si="1"/>
        <v>22</v>
      </c>
      <c r="H13" s="65">
        <f>VLOOKUP($A13,'Return Data'!$B$7:$R$2843,12,0)</f>
        <v>29.875499999999999</v>
      </c>
      <c r="I13" s="66">
        <f t="shared" si="2"/>
        <v>23</v>
      </c>
      <c r="J13" s="65">
        <f>VLOOKUP($A13,'Return Data'!$B$7:$R$2843,13,0)</f>
        <v>39.236899999999999</v>
      </c>
      <c r="K13" s="66">
        <f t="shared" si="3"/>
        <v>22</v>
      </c>
      <c r="L13" s="65">
        <f>VLOOKUP($A13,'Return Data'!$B$7:$R$2843,17,0)</f>
        <v>18.250699999999998</v>
      </c>
      <c r="M13" s="66">
        <f t="shared" si="4"/>
        <v>7</v>
      </c>
      <c r="N13" s="65">
        <f>VLOOKUP($A13,'Return Data'!$B$7:$R$2843,14,0)</f>
        <v>15.586600000000001</v>
      </c>
      <c r="O13" s="66">
        <f t="shared" si="6"/>
        <v>5</v>
      </c>
      <c r="P13" s="65">
        <f>VLOOKUP($A13,'Return Data'!$B$7:$R$2843,15,0)</f>
        <v>14.342599999999999</v>
      </c>
      <c r="Q13" s="66">
        <f>RANK(P13,P$8:P$40,0)</f>
        <v>2</v>
      </c>
      <c r="R13" s="65">
        <f>VLOOKUP($A13,'Return Data'!$B$7:$R$2843,16,0)</f>
        <v>11.6134</v>
      </c>
      <c r="S13" s="67">
        <f t="shared" si="5"/>
        <v>24</v>
      </c>
    </row>
    <row r="14" spans="1:20" x14ac:dyDescent="0.3">
      <c r="A14" s="63" t="s">
        <v>489</v>
      </c>
      <c r="B14" s="64">
        <f>VLOOKUP($A14,'Return Data'!$B$7:$R$2843,3,0)</f>
        <v>44379</v>
      </c>
      <c r="C14" s="65">
        <f>VLOOKUP($A14,'Return Data'!$B$7:$R$2843,4,0)</f>
        <v>220.03700000000001</v>
      </c>
      <c r="D14" s="65">
        <f>VLOOKUP($A14,'Return Data'!$B$7:$R$2843,10,0)</f>
        <v>7.8285</v>
      </c>
      <c r="E14" s="66">
        <f t="shared" si="0"/>
        <v>12</v>
      </c>
      <c r="F14" s="65">
        <f>VLOOKUP($A14,'Return Data'!$B$7:$R$2843,11,0)</f>
        <v>14.561999999999999</v>
      </c>
      <c r="G14" s="66">
        <f t="shared" si="1"/>
        <v>16</v>
      </c>
      <c r="H14" s="65">
        <f>VLOOKUP($A14,'Return Data'!$B$7:$R$2843,12,0)</f>
        <v>35.487400000000001</v>
      </c>
      <c r="I14" s="66">
        <f t="shared" si="2"/>
        <v>12</v>
      </c>
      <c r="J14" s="65">
        <f>VLOOKUP($A14,'Return Data'!$B$7:$R$2843,13,0)</f>
        <v>42.756</v>
      </c>
      <c r="K14" s="66">
        <f t="shared" si="3"/>
        <v>16</v>
      </c>
      <c r="L14" s="65">
        <f>VLOOKUP($A14,'Return Data'!$B$7:$R$2843,17,0)</f>
        <v>19.070599999999999</v>
      </c>
      <c r="M14" s="66">
        <f t="shared" si="4"/>
        <v>6</v>
      </c>
      <c r="N14" s="65">
        <f>VLOOKUP($A14,'Return Data'!$B$7:$R$2843,14,0)</f>
        <v>15.5153</v>
      </c>
      <c r="O14" s="66">
        <f t="shared" si="6"/>
        <v>6</v>
      </c>
      <c r="P14" s="65">
        <f>VLOOKUP($A14,'Return Data'!$B$7:$R$2843,15,0)</f>
        <v>13.8406</v>
      </c>
      <c r="Q14" s="66">
        <f>RANK(P14,P$8:P$40,0)</f>
        <v>4</v>
      </c>
      <c r="R14" s="65">
        <f>VLOOKUP($A14,'Return Data'!$B$7:$R$2843,16,0)</f>
        <v>15.001899999999999</v>
      </c>
      <c r="S14" s="67">
        <f t="shared" si="5"/>
        <v>8</v>
      </c>
    </row>
    <row r="15" spans="1:20" x14ac:dyDescent="0.3">
      <c r="A15" s="63" t="s">
        <v>491</v>
      </c>
      <c r="B15" s="64">
        <f>VLOOKUP($A15,'Return Data'!$B$7:$R$2843,3,0)</f>
        <v>44379</v>
      </c>
      <c r="C15" s="65">
        <f>VLOOKUP($A15,'Return Data'!$B$7:$R$2843,4,0)</f>
        <v>34.86</v>
      </c>
      <c r="D15" s="65">
        <f>VLOOKUP($A15,'Return Data'!$B$7:$R$2843,10,0)</f>
        <v>7.8254999999999999</v>
      </c>
      <c r="E15" s="66">
        <f t="shared" si="0"/>
        <v>13</v>
      </c>
      <c r="F15" s="65">
        <f>VLOOKUP($A15,'Return Data'!$B$7:$R$2843,11,0)</f>
        <v>14.2951</v>
      </c>
      <c r="G15" s="66">
        <f t="shared" si="1"/>
        <v>17</v>
      </c>
      <c r="H15" s="65">
        <f>VLOOKUP($A15,'Return Data'!$B$7:$R$2843,12,0)</f>
        <v>34.646599999999999</v>
      </c>
      <c r="I15" s="66">
        <f t="shared" si="2"/>
        <v>15</v>
      </c>
      <c r="J15" s="65">
        <f>VLOOKUP($A15,'Return Data'!$B$7:$R$2843,13,0)</f>
        <v>42.927399999999999</v>
      </c>
      <c r="K15" s="66">
        <f t="shared" si="3"/>
        <v>15</v>
      </c>
      <c r="L15" s="65">
        <f>VLOOKUP($A15,'Return Data'!$B$7:$R$2843,17,0)</f>
        <v>16.036100000000001</v>
      </c>
      <c r="M15" s="66">
        <f t="shared" si="4"/>
        <v>10</v>
      </c>
      <c r="N15" s="65">
        <f>VLOOKUP($A15,'Return Data'!$B$7:$R$2843,14,0)</f>
        <v>13.0181</v>
      </c>
      <c r="O15" s="66">
        <f t="shared" si="6"/>
        <v>12</v>
      </c>
      <c r="P15" s="65">
        <f>VLOOKUP($A15,'Return Data'!$B$7:$R$2843,15,0)</f>
        <v>11.885199999999999</v>
      </c>
      <c r="Q15" s="66">
        <f>RANK(P15,P$8:P$40,0)</f>
        <v>10</v>
      </c>
      <c r="R15" s="65">
        <f>VLOOKUP($A15,'Return Data'!$B$7:$R$2843,16,0)</f>
        <v>11.0654</v>
      </c>
      <c r="S15" s="67">
        <f t="shared" si="5"/>
        <v>27</v>
      </c>
    </row>
    <row r="16" spans="1:20" x14ac:dyDescent="0.3">
      <c r="A16" s="63" t="s">
        <v>492</v>
      </c>
      <c r="B16" s="64">
        <f>VLOOKUP($A16,'Return Data'!$B$7:$R$2843,3,0)</f>
        <v>44379</v>
      </c>
      <c r="C16" s="65">
        <f>VLOOKUP($A16,'Return Data'!$B$7:$R$2843,4,0)</f>
        <v>165.4819</v>
      </c>
      <c r="D16" s="65">
        <f>VLOOKUP($A16,'Return Data'!$B$7:$R$2843,10,0)</f>
        <v>7.7809999999999997</v>
      </c>
      <c r="E16" s="66">
        <f t="shared" si="0"/>
        <v>14</v>
      </c>
      <c r="F16" s="65">
        <f>VLOOKUP($A16,'Return Data'!$B$7:$R$2843,11,0)</f>
        <v>16.468800000000002</v>
      </c>
      <c r="G16" s="66">
        <f t="shared" si="1"/>
        <v>10</v>
      </c>
      <c r="H16" s="65">
        <f>VLOOKUP($A16,'Return Data'!$B$7:$R$2843,12,0)</f>
        <v>39.694299999999998</v>
      </c>
      <c r="I16" s="66">
        <f t="shared" si="2"/>
        <v>5</v>
      </c>
      <c r="J16" s="65">
        <f>VLOOKUP($A16,'Return Data'!$B$7:$R$2843,13,0)</f>
        <v>47.738999999999997</v>
      </c>
      <c r="K16" s="66">
        <f t="shared" si="3"/>
        <v>11</v>
      </c>
      <c r="L16" s="65">
        <f>VLOOKUP($A16,'Return Data'!$B$7:$R$2843,17,0)</f>
        <v>16.1934</v>
      </c>
      <c r="M16" s="66">
        <f t="shared" si="4"/>
        <v>9</v>
      </c>
      <c r="N16" s="65">
        <f>VLOOKUP($A16,'Return Data'!$B$7:$R$2843,14,0)</f>
        <v>13.2323</v>
      </c>
      <c r="O16" s="66">
        <f t="shared" si="6"/>
        <v>11</v>
      </c>
      <c r="P16" s="65">
        <f>VLOOKUP($A16,'Return Data'!$B$7:$R$2843,15,0)</f>
        <v>11.360099999999999</v>
      </c>
      <c r="Q16" s="66">
        <f>RANK(P16,P$8:P$40,0)</f>
        <v>12</v>
      </c>
      <c r="R16" s="65">
        <f>VLOOKUP($A16,'Return Data'!$B$7:$R$2843,16,0)</f>
        <v>13.890700000000001</v>
      </c>
      <c r="S16" s="67">
        <f t="shared" si="5"/>
        <v>11</v>
      </c>
    </row>
    <row r="17" spans="1:19" x14ac:dyDescent="0.3">
      <c r="A17" s="63" t="s">
        <v>494</v>
      </c>
      <c r="B17" s="64">
        <f>VLOOKUP($A17,'Return Data'!$B$7:$R$2843,3,0)</f>
        <v>44379</v>
      </c>
      <c r="C17" s="65">
        <f>VLOOKUP($A17,'Return Data'!$B$7:$R$2843,4,0)</f>
        <v>73.456999999999994</v>
      </c>
      <c r="D17" s="65">
        <f>VLOOKUP($A17,'Return Data'!$B$7:$R$2843,10,0)</f>
        <v>7.8853999999999997</v>
      </c>
      <c r="E17" s="66">
        <f t="shared" si="0"/>
        <v>11</v>
      </c>
      <c r="F17" s="65">
        <f>VLOOKUP($A17,'Return Data'!$B$7:$R$2843,11,0)</f>
        <v>16.856200000000001</v>
      </c>
      <c r="G17" s="66">
        <f t="shared" si="1"/>
        <v>9</v>
      </c>
      <c r="H17" s="65">
        <f>VLOOKUP($A17,'Return Data'!$B$7:$R$2843,12,0)</f>
        <v>39.514200000000002</v>
      </c>
      <c r="I17" s="66">
        <f t="shared" si="2"/>
        <v>8</v>
      </c>
      <c r="J17" s="65">
        <f>VLOOKUP($A17,'Return Data'!$B$7:$R$2843,13,0)</f>
        <v>47.913899999999998</v>
      </c>
      <c r="K17" s="66">
        <f t="shared" si="3"/>
        <v>10</v>
      </c>
      <c r="L17" s="65">
        <f>VLOOKUP($A17,'Return Data'!$B$7:$R$2843,17,0)</f>
        <v>15.3415</v>
      </c>
      <c r="M17" s="66">
        <f t="shared" si="4"/>
        <v>17</v>
      </c>
      <c r="N17" s="65">
        <f>VLOOKUP($A17,'Return Data'!$B$7:$R$2843,14,0)</f>
        <v>13.5069</v>
      </c>
      <c r="O17" s="66">
        <f t="shared" si="6"/>
        <v>10</v>
      </c>
      <c r="P17" s="65">
        <f>VLOOKUP($A17,'Return Data'!$B$7:$R$2843,15,0)</f>
        <v>11.6882</v>
      </c>
      <c r="Q17" s="66">
        <f>RANK(P17,P$8:P$40,0)</f>
        <v>11</v>
      </c>
      <c r="R17" s="65">
        <f>VLOOKUP($A17,'Return Data'!$B$7:$R$2843,16,0)</f>
        <v>13.056800000000001</v>
      </c>
      <c r="S17" s="67">
        <f t="shared" si="5"/>
        <v>14</v>
      </c>
    </row>
    <row r="18" spans="1:19" x14ac:dyDescent="0.3">
      <c r="A18" s="63" t="s">
        <v>497</v>
      </c>
      <c r="B18" s="64">
        <f>VLOOKUP($A18,'Return Data'!$B$7:$R$2843,3,0)</f>
        <v>44379</v>
      </c>
      <c r="C18" s="65">
        <f>VLOOKUP($A18,'Return Data'!$B$7:$R$2843,4,0)</f>
        <v>14.719900000000001</v>
      </c>
      <c r="D18" s="65">
        <f>VLOOKUP($A18,'Return Data'!$B$7:$R$2843,10,0)</f>
        <v>6.5686</v>
      </c>
      <c r="E18" s="66">
        <f t="shared" si="0"/>
        <v>26</v>
      </c>
      <c r="F18" s="65">
        <f>VLOOKUP($A18,'Return Data'!$B$7:$R$2843,11,0)</f>
        <v>10.7676</v>
      </c>
      <c r="G18" s="66">
        <f t="shared" si="1"/>
        <v>26</v>
      </c>
      <c r="H18" s="65">
        <f>VLOOKUP($A18,'Return Data'!$B$7:$R$2843,12,0)</f>
        <v>28.8416</v>
      </c>
      <c r="I18" s="66">
        <f t="shared" si="2"/>
        <v>24</v>
      </c>
      <c r="J18" s="65">
        <f>VLOOKUP($A18,'Return Data'!$B$7:$R$2843,13,0)</f>
        <v>37.8048</v>
      </c>
      <c r="K18" s="66">
        <f t="shared" si="3"/>
        <v>25</v>
      </c>
      <c r="L18" s="65"/>
      <c r="M18" s="66"/>
      <c r="N18" s="65"/>
      <c r="O18" s="66"/>
      <c r="P18" s="65"/>
      <c r="Q18" s="66"/>
      <c r="R18" s="65">
        <f>VLOOKUP($A18,'Return Data'!$B$7:$R$2843,16,0)</f>
        <v>15.420199999999999</v>
      </c>
      <c r="S18" s="67">
        <f t="shared" si="5"/>
        <v>6</v>
      </c>
    </row>
    <row r="19" spans="1:19" x14ac:dyDescent="0.3">
      <c r="A19" s="63" t="s">
        <v>498</v>
      </c>
      <c r="B19" s="64">
        <f>VLOOKUP($A19,'Return Data'!$B$7:$R$2843,3,0)</f>
        <v>44379</v>
      </c>
      <c r="C19" s="65">
        <f>VLOOKUP($A19,'Return Data'!$B$7:$R$2843,4,0)</f>
        <v>186.88</v>
      </c>
      <c r="D19" s="65">
        <f>VLOOKUP($A19,'Return Data'!$B$7:$R$2843,10,0)</f>
        <v>8.3864999999999998</v>
      </c>
      <c r="E19" s="66">
        <f t="shared" si="0"/>
        <v>9</v>
      </c>
      <c r="F19" s="65">
        <f>VLOOKUP($A19,'Return Data'!$B$7:$R$2843,11,0)</f>
        <v>22.111899999999999</v>
      </c>
      <c r="G19" s="66">
        <f t="shared" si="1"/>
        <v>3</v>
      </c>
      <c r="H19" s="65">
        <f>VLOOKUP($A19,'Return Data'!$B$7:$R$2843,12,0)</f>
        <v>47.719499999999996</v>
      </c>
      <c r="I19" s="66">
        <f t="shared" si="2"/>
        <v>3</v>
      </c>
      <c r="J19" s="65">
        <f>VLOOKUP($A19,'Return Data'!$B$7:$R$2843,13,0)</f>
        <v>50.104399999999998</v>
      </c>
      <c r="K19" s="66">
        <f t="shared" si="3"/>
        <v>6</v>
      </c>
      <c r="L19" s="65">
        <f>VLOOKUP($A19,'Return Data'!$B$7:$R$2843,17,0)</f>
        <v>16.540199999999999</v>
      </c>
      <c r="M19" s="66">
        <f>RANK(L19,L$8:L$40,0)</f>
        <v>8</v>
      </c>
      <c r="N19" s="65">
        <f>VLOOKUP($A19,'Return Data'!$B$7:$R$2843,14,0)</f>
        <v>14.7515</v>
      </c>
      <c r="O19" s="66">
        <f>RANK(N19,N$8:N$40,0)</f>
        <v>8</v>
      </c>
      <c r="P19" s="65">
        <f>VLOOKUP($A19,'Return Data'!$B$7:$R$2843,15,0)</f>
        <v>13.7295</v>
      </c>
      <c r="Q19" s="66">
        <f>RANK(P19,P$8:P$40,0)</f>
        <v>5</v>
      </c>
      <c r="R19" s="65">
        <f>VLOOKUP($A19,'Return Data'!$B$7:$R$2843,16,0)</f>
        <v>14.4617</v>
      </c>
      <c r="S19" s="67">
        <f t="shared" si="5"/>
        <v>9</v>
      </c>
    </row>
    <row r="20" spans="1:19" x14ac:dyDescent="0.3">
      <c r="A20" s="63" t="s">
        <v>500</v>
      </c>
      <c r="B20" s="64">
        <f>VLOOKUP($A20,'Return Data'!$B$7:$R$2843,3,0)</f>
        <v>44379</v>
      </c>
      <c r="C20" s="65">
        <f>VLOOKUP($A20,'Return Data'!$B$7:$R$2843,4,0)</f>
        <v>14.6516</v>
      </c>
      <c r="D20" s="65">
        <f>VLOOKUP($A20,'Return Data'!$B$7:$R$2843,10,0)</f>
        <v>5.9614000000000003</v>
      </c>
      <c r="E20" s="66">
        <f t="shared" si="0"/>
        <v>28</v>
      </c>
      <c r="F20" s="65">
        <f>VLOOKUP($A20,'Return Data'!$B$7:$R$2843,11,0)</f>
        <v>9.1220999999999997</v>
      </c>
      <c r="G20" s="66">
        <f t="shared" si="1"/>
        <v>28</v>
      </c>
      <c r="H20" s="65">
        <f>VLOOKUP($A20,'Return Data'!$B$7:$R$2843,12,0)</f>
        <v>23.681899999999999</v>
      </c>
      <c r="I20" s="66">
        <f t="shared" si="2"/>
        <v>33</v>
      </c>
      <c r="J20" s="65">
        <f>VLOOKUP($A20,'Return Data'!$B$7:$R$2843,13,0)</f>
        <v>31.815899999999999</v>
      </c>
      <c r="K20" s="66">
        <f t="shared" si="3"/>
        <v>30</v>
      </c>
      <c r="L20" s="65">
        <f>VLOOKUP($A20,'Return Data'!$B$7:$R$2843,17,0)</f>
        <v>14.033799999999999</v>
      </c>
      <c r="M20" s="66">
        <f>RANK(L20,L$8:L$40,0)</f>
        <v>21</v>
      </c>
      <c r="N20" s="65">
        <f>VLOOKUP($A20,'Return Data'!$B$7:$R$2843,14,0)</f>
        <v>7.33</v>
      </c>
      <c r="O20" s="66">
        <f>RANK(N20,N$8:N$40,0)</f>
        <v>25</v>
      </c>
      <c r="P20" s="65"/>
      <c r="Q20" s="66"/>
      <c r="R20" s="65">
        <f>VLOOKUP($A20,'Return Data'!$B$7:$R$2843,16,0)</f>
        <v>8.4842999999999993</v>
      </c>
      <c r="S20" s="67">
        <f t="shared" si="5"/>
        <v>33</v>
      </c>
    </row>
    <row r="21" spans="1:19" x14ac:dyDescent="0.3">
      <c r="A21" s="63" t="s">
        <v>503</v>
      </c>
      <c r="B21" s="64">
        <f>VLOOKUP($A21,'Return Data'!$B$7:$R$2843,3,0)</f>
        <v>44379</v>
      </c>
      <c r="C21" s="65">
        <f>VLOOKUP($A21,'Return Data'!$B$7:$R$2843,4,0)</f>
        <v>15.72</v>
      </c>
      <c r="D21" s="65">
        <f>VLOOKUP($A21,'Return Data'!$B$7:$R$2843,10,0)</f>
        <v>10.2384</v>
      </c>
      <c r="E21" s="66">
        <f t="shared" si="0"/>
        <v>4</v>
      </c>
      <c r="F21" s="65">
        <f>VLOOKUP($A21,'Return Data'!$B$7:$R$2843,11,0)</f>
        <v>17.488800000000001</v>
      </c>
      <c r="G21" s="66">
        <f t="shared" si="1"/>
        <v>8</v>
      </c>
      <c r="H21" s="65">
        <f>VLOOKUP($A21,'Return Data'!$B$7:$R$2843,12,0)</f>
        <v>35.400500000000001</v>
      </c>
      <c r="I21" s="66">
        <f t="shared" si="2"/>
        <v>13</v>
      </c>
      <c r="J21" s="65">
        <f>VLOOKUP($A21,'Return Data'!$B$7:$R$2843,13,0)</f>
        <v>52.178100000000001</v>
      </c>
      <c r="K21" s="66">
        <f t="shared" si="3"/>
        <v>5</v>
      </c>
      <c r="L21" s="65">
        <f>VLOOKUP($A21,'Return Data'!$B$7:$R$2843,17,0)</f>
        <v>15.988899999999999</v>
      </c>
      <c r="M21" s="66">
        <f>RANK(L21,L$8:L$40,0)</f>
        <v>11</v>
      </c>
      <c r="N21" s="65">
        <f>VLOOKUP($A21,'Return Data'!$B$7:$R$2843,14,0)</f>
        <v>11.722</v>
      </c>
      <c r="O21" s="66">
        <f>RANK(N21,N$8:N$40,0)</f>
        <v>16</v>
      </c>
      <c r="P21" s="65"/>
      <c r="Q21" s="66"/>
      <c r="R21" s="65">
        <f>VLOOKUP($A21,'Return Data'!$B$7:$R$2843,16,0)</f>
        <v>10.5579</v>
      </c>
      <c r="S21" s="67">
        <f t="shared" si="5"/>
        <v>30</v>
      </c>
    </row>
    <row r="22" spans="1:19" x14ac:dyDescent="0.3">
      <c r="A22" s="63" t="s">
        <v>505</v>
      </c>
      <c r="B22" s="64">
        <f>VLOOKUP($A22,'Return Data'!$B$7:$R$2843,3,0)</f>
        <v>44379</v>
      </c>
      <c r="C22" s="65">
        <f>VLOOKUP($A22,'Return Data'!$B$7:$R$2843,4,0)</f>
        <v>13.488200000000001</v>
      </c>
      <c r="D22" s="65">
        <f>VLOOKUP($A22,'Return Data'!$B$7:$R$2843,10,0)</f>
        <v>2.5789</v>
      </c>
      <c r="E22" s="66">
        <f t="shared" si="0"/>
        <v>33</v>
      </c>
      <c r="F22" s="65">
        <f>VLOOKUP($A22,'Return Data'!$B$7:$R$2843,11,0)</f>
        <v>8.0889000000000006</v>
      </c>
      <c r="G22" s="66">
        <f t="shared" si="1"/>
        <v>30</v>
      </c>
      <c r="H22" s="65">
        <f>VLOOKUP($A22,'Return Data'!$B$7:$R$2843,12,0)</f>
        <v>27.909600000000001</v>
      </c>
      <c r="I22" s="66">
        <f t="shared" si="2"/>
        <v>27</v>
      </c>
      <c r="J22" s="65">
        <f>VLOOKUP($A22,'Return Data'!$B$7:$R$2843,13,0)</f>
        <v>36.860999999999997</v>
      </c>
      <c r="K22" s="66">
        <f t="shared" si="3"/>
        <v>27</v>
      </c>
      <c r="L22" s="65"/>
      <c r="M22" s="66"/>
      <c r="N22" s="65"/>
      <c r="O22" s="66"/>
      <c r="P22" s="65"/>
      <c r="Q22" s="66"/>
      <c r="R22" s="65">
        <f>VLOOKUP($A22,'Return Data'!$B$7:$R$2843,16,0)</f>
        <v>12.4331</v>
      </c>
      <c r="S22" s="67">
        <f t="shared" si="5"/>
        <v>20</v>
      </c>
    </row>
    <row r="23" spans="1:19" x14ac:dyDescent="0.3">
      <c r="A23" s="63" t="s">
        <v>507</v>
      </c>
      <c r="B23" s="64">
        <f>VLOOKUP($A23,'Return Data'!$B$7:$R$2843,3,0)</f>
        <v>44379</v>
      </c>
      <c r="C23" s="65">
        <f>VLOOKUP($A23,'Return Data'!$B$7:$R$2843,4,0)</f>
        <v>13.5533</v>
      </c>
      <c r="D23" s="65">
        <f>VLOOKUP($A23,'Return Data'!$B$7:$R$2843,10,0)</f>
        <v>6.6534000000000004</v>
      </c>
      <c r="E23" s="66">
        <f t="shared" si="0"/>
        <v>22</v>
      </c>
      <c r="F23" s="65">
        <f>VLOOKUP($A23,'Return Data'!$B$7:$R$2843,11,0)</f>
        <v>11.212</v>
      </c>
      <c r="G23" s="66">
        <f t="shared" si="1"/>
        <v>25</v>
      </c>
      <c r="H23" s="65">
        <f>VLOOKUP($A23,'Return Data'!$B$7:$R$2843,12,0)</f>
        <v>24.811699999999998</v>
      </c>
      <c r="I23" s="66">
        <f t="shared" si="2"/>
        <v>29</v>
      </c>
      <c r="J23" s="65">
        <f>VLOOKUP($A23,'Return Data'!$B$7:$R$2843,13,0)</f>
        <v>35.242199999999997</v>
      </c>
      <c r="K23" s="66">
        <f t="shared" si="3"/>
        <v>28</v>
      </c>
      <c r="L23" s="65">
        <f>VLOOKUP($A23,'Return Data'!$B$7:$R$2843,17,0)</f>
        <v>13.0914</v>
      </c>
      <c r="M23" s="66">
        <f>RANK(L23,L$8:L$40,0)</f>
        <v>24</v>
      </c>
      <c r="N23" s="65"/>
      <c r="O23" s="66"/>
      <c r="P23" s="65"/>
      <c r="Q23" s="66"/>
      <c r="R23" s="65">
        <f>VLOOKUP($A23,'Return Data'!$B$7:$R$2843,16,0)</f>
        <v>10.6356</v>
      </c>
      <c r="S23" s="67">
        <f t="shared" si="5"/>
        <v>28</v>
      </c>
    </row>
    <row r="24" spans="1:19" x14ac:dyDescent="0.3">
      <c r="A24" s="63" t="s">
        <v>508</v>
      </c>
      <c r="B24" s="64">
        <f>VLOOKUP($A24,'Return Data'!$B$7:$R$2843,3,0)</f>
        <v>44379</v>
      </c>
      <c r="C24" s="65">
        <f>VLOOKUP($A24,'Return Data'!$B$7:$R$2843,4,0)</f>
        <v>187.91712484041</v>
      </c>
      <c r="D24" s="65">
        <f>VLOOKUP($A24,'Return Data'!$B$7:$R$2843,10,0)</f>
        <v>6.6428000000000003</v>
      </c>
      <c r="E24" s="66">
        <f t="shared" si="0"/>
        <v>23</v>
      </c>
      <c r="F24" s="65">
        <f>VLOOKUP($A24,'Return Data'!$B$7:$R$2843,11,0)</f>
        <v>14.6198</v>
      </c>
      <c r="G24" s="66">
        <f t="shared" si="1"/>
        <v>15</v>
      </c>
      <c r="H24" s="65">
        <f>VLOOKUP($A24,'Return Data'!$B$7:$R$2843,12,0)</f>
        <v>37.106900000000003</v>
      </c>
      <c r="I24" s="66">
        <f t="shared" si="2"/>
        <v>10</v>
      </c>
      <c r="J24" s="65">
        <f>VLOOKUP($A24,'Return Data'!$B$7:$R$2843,13,0)</f>
        <v>68.973299999999995</v>
      </c>
      <c r="K24" s="66">
        <f t="shared" si="3"/>
        <v>3</v>
      </c>
      <c r="L24" s="65">
        <f>VLOOKUP($A24,'Return Data'!$B$7:$R$2843,17,0)</f>
        <v>21.7255</v>
      </c>
      <c r="M24" s="66">
        <f>RANK(L24,L$8:L$40,0)</f>
        <v>3</v>
      </c>
      <c r="N24" s="65">
        <f>VLOOKUP($A24,'Return Data'!$B$7:$R$2843,14,0)</f>
        <v>11.9808</v>
      </c>
      <c r="O24" s="66">
        <f>RANK(N24,N$8:N$40,0)</f>
        <v>15</v>
      </c>
      <c r="P24" s="65">
        <f>VLOOKUP($A24,'Return Data'!$B$7:$R$2843,15,0)</f>
        <v>10.4885</v>
      </c>
      <c r="Q24" s="66">
        <f>RANK(P24,P$8:P$40,0)</f>
        <v>16</v>
      </c>
      <c r="R24" s="65">
        <f>VLOOKUP($A24,'Return Data'!$B$7:$R$2843,16,0)</f>
        <v>11.8131</v>
      </c>
      <c r="S24" s="67">
        <f t="shared" si="5"/>
        <v>23</v>
      </c>
    </row>
    <row r="25" spans="1:19" x14ac:dyDescent="0.3">
      <c r="A25" s="63" t="s">
        <v>1833</v>
      </c>
      <c r="B25" s="64">
        <f>VLOOKUP($A25,'Return Data'!$B$7:$R$2843,3,0)</f>
        <v>44379</v>
      </c>
      <c r="C25" s="65">
        <f>VLOOKUP($A25,'Return Data'!$B$7:$R$2843,4,0)</f>
        <v>36.58</v>
      </c>
      <c r="D25" s="65">
        <f>VLOOKUP($A25,'Return Data'!$B$7:$R$2843,10,0)</f>
        <v>7.1847000000000003</v>
      </c>
      <c r="E25" s="66">
        <f t="shared" si="0"/>
        <v>18</v>
      </c>
      <c r="F25" s="65">
        <f>VLOOKUP($A25,'Return Data'!$B$7:$R$2843,11,0)</f>
        <v>17.859300000000001</v>
      </c>
      <c r="G25" s="66">
        <f t="shared" si="1"/>
        <v>7</v>
      </c>
      <c r="H25" s="65">
        <f>VLOOKUP($A25,'Return Data'!$B$7:$R$2843,12,0)</f>
        <v>39.538400000000003</v>
      </c>
      <c r="I25" s="66">
        <f t="shared" si="2"/>
        <v>7</v>
      </c>
      <c r="J25" s="65">
        <f>VLOOKUP($A25,'Return Data'!$B$7:$R$2843,13,0)</f>
        <v>52.397599999999997</v>
      </c>
      <c r="K25" s="66">
        <f t="shared" si="3"/>
        <v>4</v>
      </c>
      <c r="L25" s="65">
        <f>VLOOKUP($A25,'Return Data'!$B$7:$R$2843,17,0)</f>
        <v>19.484400000000001</v>
      </c>
      <c r="M25" s="66">
        <f>RANK(L25,L$8:L$40,0)</f>
        <v>5</v>
      </c>
      <c r="N25" s="65">
        <f>VLOOKUP($A25,'Return Data'!$B$7:$R$2843,14,0)</f>
        <v>15.686299999999999</v>
      </c>
      <c r="O25" s="66">
        <f>RANK(N25,N$8:N$40,0)</f>
        <v>4</v>
      </c>
      <c r="P25" s="65">
        <f>VLOOKUP($A25,'Return Data'!$B$7:$R$2843,15,0)</f>
        <v>13.223000000000001</v>
      </c>
      <c r="Q25" s="66">
        <f>RANK(P25,P$8:P$40,0)</f>
        <v>7</v>
      </c>
      <c r="R25" s="65">
        <f>VLOOKUP($A25,'Return Data'!$B$7:$R$2843,16,0)</f>
        <v>11.5237</v>
      </c>
      <c r="S25" s="67">
        <f t="shared" si="5"/>
        <v>25</v>
      </c>
    </row>
    <row r="26" spans="1:19" x14ac:dyDescent="0.3">
      <c r="A26" s="63" t="s">
        <v>511</v>
      </c>
      <c r="B26" s="64">
        <f>VLOOKUP($A26,'Return Data'!$B$7:$R$2843,3,0)</f>
        <v>44379</v>
      </c>
      <c r="C26" s="65">
        <f>VLOOKUP($A26,'Return Data'!$B$7:$R$2843,4,0)</f>
        <v>34.359000000000002</v>
      </c>
      <c r="D26" s="65">
        <f>VLOOKUP($A26,'Return Data'!$B$7:$R$2843,10,0)</f>
        <v>5.7427999999999999</v>
      </c>
      <c r="E26" s="66">
        <f t="shared" si="0"/>
        <v>30</v>
      </c>
      <c r="F26" s="65">
        <f>VLOOKUP($A26,'Return Data'!$B$7:$R$2843,11,0)</f>
        <v>11.273400000000001</v>
      </c>
      <c r="G26" s="66">
        <f t="shared" si="1"/>
        <v>24</v>
      </c>
      <c r="H26" s="65">
        <f>VLOOKUP($A26,'Return Data'!$B$7:$R$2843,12,0)</f>
        <v>28.0428</v>
      </c>
      <c r="I26" s="66">
        <f t="shared" si="2"/>
        <v>26</v>
      </c>
      <c r="J26" s="65">
        <f>VLOOKUP($A26,'Return Data'!$B$7:$R$2843,13,0)</f>
        <v>38.143300000000004</v>
      </c>
      <c r="K26" s="66">
        <f t="shared" si="3"/>
        <v>24</v>
      </c>
      <c r="L26" s="65">
        <f>VLOOKUP($A26,'Return Data'!$B$7:$R$2843,17,0)</f>
        <v>13.2972</v>
      </c>
      <c r="M26" s="66">
        <f>RANK(L26,L$8:L$40,0)</f>
        <v>23</v>
      </c>
      <c r="N26" s="65">
        <f>VLOOKUP($A26,'Return Data'!$B$7:$R$2843,14,0)</f>
        <v>10.0237</v>
      </c>
      <c r="O26" s="66">
        <f>RANK(N26,N$8:N$40,0)</f>
        <v>23</v>
      </c>
      <c r="P26" s="65">
        <f>VLOOKUP($A26,'Return Data'!$B$7:$R$2843,15,0)</f>
        <v>10.7834</v>
      </c>
      <c r="Q26" s="66">
        <f>RANK(P26,P$8:P$40,0)</f>
        <v>14</v>
      </c>
      <c r="R26" s="65">
        <f>VLOOKUP($A26,'Return Data'!$B$7:$R$2843,16,0)</f>
        <v>12.593999999999999</v>
      </c>
      <c r="S26" s="67">
        <f t="shared" si="5"/>
        <v>18</v>
      </c>
    </row>
    <row r="27" spans="1:19" x14ac:dyDescent="0.3">
      <c r="A27" s="63" t="s">
        <v>512</v>
      </c>
      <c r="B27" s="64">
        <f>VLOOKUP($A27,'Return Data'!$B$7:$R$2843,3,0)</f>
        <v>44379</v>
      </c>
      <c r="C27" s="65">
        <f>VLOOKUP($A27,'Return Data'!$B$7:$R$2843,4,0)</f>
        <v>130.22290000000001</v>
      </c>
      <c r="D27" s="65">
        <f>VLOOKUP($A27,'Return Data'!$B$7:$R$2843,10,0)</f>
        <v>5.8109000000000002</v>
      </c>
      <c r="E27" s="66">
        <f t="shared" si="0"/>
        <v>29</v>
      </c>
      <c r="F27" s="65">
        <f>VLOOKUP($A27,'Return Data'!$B$7:$R$2843,11,0)</f>
        <v>7.6421999999999999</v>
      </c>
      <c r="G27" s="66">
        <f t="shared" si="1"/>
        <v>31</v>
      </c>
      <c r="H27" s="65">
        <f>VLOOKUP($A27,'Return Data'!$B$7:$R$2843,12,0)</f>
        <v>25.713699999999999</v>
      </c>
      <c r="I27" s="66">
        <f t="shared" si="2"/>
        <v>28</v>
      </c>
      <c r="J27" s="65">
        <f>VLOOKUP($A27,'Return Data'!$B$7:$R$2843,13,0)</f>
        <v>30.045400000000001</v>
      </c>
      <c r="K27" s="66">
        <f t="shared" si="3"/>
        <v>33</v>
      </c>
      <c r="L27" s="65">
        <f>VLOOKUP($A27,'Return Data'!$B$7:$R$2843,17,0)</f>
        <v>11.475199999999999</v>
      </c>
      <c r="M27" s="66">
        <f>RANK(L27,L$8:L$40,0)</f>
        <v>27</v>
      </c>
      <c r="N27" s="65">
        <f>VLOOKUP($A27,'Return Data'!$B$7:$R$2843,14,0)</f>
        <v>12.216799999999999</v>
      </c>
      <c r="O27" s="66">
        <f>RANK(N27,N$8:N$40,0)</f>
        <v>14</v>
      </c>
      <c r="P27" s="65">
        <f>VLOOKUP($A27,'Return Data'!$B$7:$R$2843,15,0)</f>
        <v>9.4559999999999995</v>
      </c>
      <c r="Q27" s="66">
        <f>RANK(P27,P$8:P$40,0)</f>
        <v>21</v>
      </c>
      <c r="R27" s="65">
        <f>VLOOKUP($A27,'Return Data'!$B$7:$R$2843,16,0)</f>
        <v>8.7734000000000005</v>
      </c>
      <c r="S27" s="67">
        <f t="shared" si="5"/>
        <v>31</v>
      </c>
    </row>
    <row r="28" spans="1:19" x14ac:dyDescent="0.3">
      <c r="A28" s="63" t="s">
        <v>515</v>
      </c>
      <c r="B28" s="64">
        <f>VLOOKUP($A28,'Return Data'!$B$7:$R$2843,3,0)</f>
        <v>44379</v>
      </c>
      <c r="C28" s="65">
        <f>VLOOKUP($A28,'Return Data'!$B$7:$R$2843,4,0)</f>
        <v>15.3466</v>
      </c>
      <c r="D28" s="65">
        <f>VLOOKUP($A28,'Return Data'!$B$7:$R$2843,10,0)</f>
        <v>8.8064</v>
      </c>
      <c r="E28" s="66">
        <f t="shared" si="0"/>
        <v>7</v>
      </c>
      <c r="F28" s="65">
        <f>VLOOKUP($A28,'Return Data'!$B$7:$R$2843,11,0)</f>
        <v>18.8066</v>
      </c>
      <c r="G28" s="66">
        <f t="shared" si="1"/>
        <v>5</v>
      </c>
      <c r="H28" s="65">
        <f>VLOOKUP($A28,'Return Data'!$B$7:$R$2843,12,0)</f>
        <v>38.6111</v>
      </c>
      <c r="I28" s="66">
        <f t="shared" si="2"/>
        <v>9</v>
      </c>
      <c r="J28" s="65">
        <f>VLOOKUP($A28,'Return Data'!$B$7:$R$2843,13,0)</f>
        <v>48.302100000000003</v>
      </c>
      <c r="K28" s="66">
        <f t="shared" si="3"/>
        <v>8</v>
      </c>
      <c r="L28" s="65"/>
      <c r="M28" s="66"/>
      <c r="N28" s="65"/>
      <c r="O28" s="66"/>
      <c r="P28" s="65"/>
      <c r="Q28" s="66"/>
      <c r="R28" s="65">
        <f>VLOOKUP($A28,'Return Data'!$B$7:$R$2843,16,0)</f>
        <v>24.4773</v>
      </c>
      <c r="S28" s="67">
        <f t="shared" si="5"/>
        <v>1</v>
      </c>
    </row>
    <row r="29" spans="1:19" x14ac:dyDescent="0.3">
      <c r="A29" s="63" t="s">
        <v>518</v>
      </c>
      <c r="B29" s="64">
        <f>VLOOKUP($A29,'Return Data'!$B$7:$R$2843,3,0)</f>
        <v>44379</v>
      </c>
      <c r="C29" s="65">
        <f>VLOOKUP($A29,'Return Data'!$B$7:$R$2843,4,0)</f>
        <v>20.395</v>
      </c>
      <c r="D29" s="65">
        <f>VLOOKUP($A29,'Return Data'!$B$7:$R$2843,10,0)</f>
        <v>7.6025999999999998</v>
      </c>
      <c r="E29" s="66">
        <f t="shared" si="0"/>
        <v>15</v>
      </c>
      <c r="F29" s="65">
        <f>VLOOKUP($A29,'Return Data'!$B$7:$R$2843,11,0)</f>
        <v>14.0341</v>
      </c>
      <c r="G29" s="66">
        <f t="shared" si="1"/>
        <v>19</v>
      </c>
      <c r="H29" s="65">
        <f>VLOOKUP($A29,'Return Data'!$B$7:$R$2843,12,0)</f>
        <v>32.3491</v>
      </c>
      <c r="I29" s="66">
        <f t="shared" si="2"/>
        <v>21</v>
      </c>
      <c r="J29" s="65">
        <f>VLOOKUP($A29,'Return Data'!$B$7:$R$2843,13,0)</f>
        <v>40.849400000000003</v>
      </c>
      <c r="K29" s="66">
        <f t="shared" si="3"/>
        <v>19</v>
      </c>
      <c r="L29" s="65">
        <f>VLOOKUP($A29,'Return Data'!$B$7:$R$2843,17,0)</f>
        <v>15.9261</v>
      </c>
      <c r="M29" s="66">
        <f>RANK(L29,L$8:L$40,0)</f>
        <v>12</v>
      </c>
      <c r="N29" s="65">
        <f>VLOOKUP($A29,'Return Data'!$B$7:$R$2843,14,0)</f>
        <v>14.914199999999999</v>
      </c>
      <c r="O29" s="66">
        <f>RANK(N29,N$8:N$40,0)</f>
        <v>7</v>
      </c>
      <c r="P29" s="65">
        <f>VLOOKUP($A29,'Return Data'!$B$7:$R$2843,15,0)</f>
        <v>14.218400000000001</v>
      </c>
      <c r="Q29" s="66">
        <f>RANK(P29,P$8:P$40,0)</f>
        <v>3</v>
      </c>
      <c r="R29" s="65">
        <f>VLOOKUP($A29,'Return Data'!$B$7:$R$2843,16,0)</f>
        <v>12.767200000000001</v>
      </c>
      <c r="S29" s="67">
        <f t="shared" si="5"/>
        <v>15</v>
      </c>
    </row>
    <row r="30" spans="1:19" x14ac:dyDescent="0.3">
      <c r="A30" s="63" t="s">
        <v>520</v>
      </c>
      <c r="B30" s="64">
        <f>VLOOKUP($A30,'Return Data'!$B$7:$R$2843,3,0)</f>
        <v>44379</v>
      </c>
      <c r="C30" s="65">
        <f>VLOOKUP($A30,'Return Data'!$B$7:$R$2843,4,0)</f>
        <v>14.3888</v>
      </c>
      <c r="D30" s="65">
        <f>VLOOKUP($A30,'Return Data'!$B$7:$R$2843,10,0)</f>
        <v>4.2077999999999998</v>
      </c>
      <c r="E30" s="66">
        <f t="shared" si="0"/>
        <v>32</v>
      </c>
      <c r="F30" s="65">
        <f>VLOOKUP($A30,'Return Data'!$B$7:$R$2843,11,0)</f>
        <v>7.2614000000000001</v>
      </c>
      <c r="G30" s="66">
        <f t="shared" si="1"/>
        <v>33</v>
      </c>
      <c r="H30" s="65">
        <f>VLOOKUP($A30,'Return Data'!$B$7:$R$2843,12,0)</f>
        <v>24.669</v>
      </c>
      <c r="I30" s="66">
        <f t="shared" si="2"/>
        <v>32</v>
      </c>
      <c r="J30" s="65">
        <f>VLOOKUP($A30,'Return Data'!$B$7:$R$2843,13,0)</f>
        <v>30.890599999999999</v>
      </c>
      <c r="K30" s="66">
        <f t="shared" si="3"/>
        <v>32</v>
      </c>
      <c r="L30" s="65"/>
      <c r="M30" s="66"/>
      <c r="N30" s="65"/>
      <c r="O30" s="66"/>
      <c r="P30" s="65"/>
      <c r="Q30" s="66"/>
      <c r="R30" s="65">
        <f>VLOOKUP($A30,'Return Data'!$B$7:$R$2843,16,0)</f>
        <v>13.8773</v>
      </c>
      <c r="S30" s="67">
        <f t="shared" si="5"/>
        <v>12</v>
      </c>
    </row>
    <row r="31" spans="1:19" x14ac:dyDescent="0.3">
      <c r="A31" s="63" t="s">
        <v>2008</v>
      </c>
      <c r="B31" s="64">
        <f>VLOOKUP($A31,'Return Data'!$B$7:$R$2843,3,0)</f>
        <v>44379</v>
      </c>
      <c r="C31" s="65">
        <f>VLOOKUP($A31,'Return Data'!$B$7:$R$2843,4,0)</f>
        <v>13.0313</v>
      </c>
      <c r="D31" s="65">
        <f>VLOOKUP($A31,'Return Data'!$B$7:$R$2843,10,0)</f>
        <v>6.6285999999999996</v>
      </c>
      <c r="E31" s="66">
        <f t="shared" si="0"/>
        <v>25</v>
      </c>
      <c r="F31" s="65">
        <f>VLOOKUP($A31,'Return Data'!$B$7:$R$2843,11,0)</f>
        <v>10.0375</v>
      </c>
      <c r="G31" s="66">
        <f t="shared" si="1"/>
        <v>27</v>
      </c>
      <c r="H31" s="65">
        <f>VLOOKUP($A31,'Return Data'!$B$7:$R$2843,12,0)</f>
        <v>24.687100000000001</v>
      </c>
      <c r="I31" s="66">
        <f t="shared" si="2"/>
        <v>30</v>
      </c>
      <c r="J31" s="65">
        <f>VLOOKUP($A31,'Return Data'!$B$7:$R$2843,13,0)</f>
        <v>31.963899999999999</v>
      </c>
      <c r="K31" s="66">
        <f t="shared" si="3"/>
        <v>29</v>
      </c>
      <c r="L31" s="65">
        <f>VLOOKUP($A31,'Return Data'!$B$7:$R$2843,17,0)</f>
        <v>10.763199999999999</v>
      </c>
      <c r="M31" s="66">
        <f t="shared" ref="M31:M40" si="7">RANK(L31,L$8:L$40,0)</f>
        <v>28</v>
      </c>
      <c r="N31" s="65"/>
      <c r="O31" s="66"/>
      <c r="P31" s="65"/>
      <c r="Q31" s="66"/>
      <c r="R31" s="65">
        <f>VLOOKUP($A31,'Return Data'!$B$7:$R$2843,16,0)</f>
        <v>8.6958000000000002</v>
      </c>
      <c r="S31" s="67">
        <f t="shared" si="5"/>
        <v>32</v>
      </c>
    </row>
    <row r="32" spans="1:19" x14ac:dyDescent="0.3">
      <c r="A32" s="63" t="s">
        <v>521</v>
      </c>
      <c r="B32" s="64">
        <f>VLOOKUP($A32,'Return Data'!$B$7:$R$2843,3,0)</f>
        <v>44379</v>
      </c>
      <c r="C32" s="65">
        <f>VLOOKUP($A32,'Return Data'!$B$7:$R$2843,4,0)</f>
        <v>61.979700000000001</v>
      </c>
      <c r="D32" s="65">
        <f>VLOOKUP($A32,'Return Data'!$B$7:$R$2843,10,0)</f>
        <v>8.3788999999999998</v>
      </c>
      <c r="E32" s="66">
        <f t="shared" si="0"/>
        <v>10</v>
      </c>
      <c r="F32" s="65">
        <f>VLOOKUP($A32,'Return Data'!$B$7:$R$2843,11,0)</f>
        <v>19.699100000000001</v>
      </c>
      <c r="G32" s="66">
        <f t="shared" si="1"/>
        <v>4</v>
      </c>
      <c r="H32" s="65">
        <f>VLOOKUP($A32,'Return Data'!$B$7:$R$2843,12,0)</f>
        <v>41.951500000000003</v>
      </c>
      <c r="I32" s="66">
        <f t="shared" si="2"/>
        <v>4</v>
      </c>
      <c r="J32" s="65">
        <f>VLOOKUP($A32,'Return Data'!$B$7:$R$2843,13,0)</f>
        <v>47.497</v>
      </c>
      <c r="K32" s="66">
        <f t="shared" si="3"/>
        <v>12</v>
      </c>
      <c r="L32" s="65">
        <f>VLOOKUP($A32,'Return Data'!$B$7:$R$2843,17,0)</f>
        <v>6.5180999999999996</v>
      </c>
      <c r="M32" s="66">
        <f t="shared" si="7"/>
        <v>29</v>
      </c>
      <c r="N32" s="65">
        <f>VLOOKUP($A32,'Return Data'!$B$7:$R$2843,14,0)</f>
        <v>5.0050999999999997</v>
      </c>
      <c r="O32" s="66">
        <f t="shared" ref="O32:O40" si="8">RANK(N32,N$8:N$40,0)</f>
        <v>26</v>
      </c>
      <c r="P32" s="65">
        <f>VLOOKUP($A32,'Return Data'!$B$7:$R$2843,15,0)</f>
        <v>7.9711999999999996</v>
      </c>
      <c r="Q32" s="66">
        <f t="shared" ref="Q32:Q40" si="9">RANK(P32,P$8:P$40,0)</f>
        <v>22</v>
      </c>
      <c r="R32" s="65">
        <f>VLOOKUP($A32,'Return Data'!$B$7:$R$2843,16,0)</f>
        <v>12.020099999999999</v>
      </c>
      <c r="S32" s="67">
        <f t="shared" si="5"/>
        <v>21</v>
      </c>
    </row>
    <row r="33" spans="1:19" x14ac:dyDescent="0.3">
      <c r="A33" s="63" t="s">
        <v>527</v>
      </c>
      <c r="B33" s="64">
        <f>VLOOKUP($A33,'Return Data'!$B$7:$R$2843,3,0)</f>
        <v>44379</v>
      </c>
      <c r="C33" s="65">
        <f>VLOOKUP($A33,'Return Data'!$B$7:$R$2843,4,0)</f>
        <v>92.12</v>
      </c>
      <c r="D33" s="65">
        <f>VLOOKUP($A33,'Return Data'!$B$7:$R$2843,10,0)</f>
        <v>10.3101</v>
      </c>
      <c r="E33" s="66">
        <f t="shared" si="0"/>
        <v>3</v>
      </c>
      <c r="F33" s="65">
        <f>VLOOKUP($A33,'Return Data'!$B$7:$R$2843,11,0)</f>
        <v>15.351900000000001</v>
      </c>
      <c r="G33" s="66">
        <f t="shared" si="1"/>
        <v>12</v>
      </c>
      <c r="H33" s="65">
        <f>VLOOKUP($A33,'Return Data'!$B$7:$R$2843,12,0)</f>
        <v>33.9148</v>
      </c>
      <c r="I33" s="66">
        <f t="shared" si="2"/>
        <v>16</v>
      </c>
      <c r="J33" s="65">
        <f>VLOOKUP($A33,'Return Data'!$B$7:$R$2843,13,0)</f>
        <v>44.933900000000001</v>
      </c>
      <c r="K33" s="66">
        <f t="shared" si="3"/>
        <v>14</v>
      </c>
      <c r="L33" s="65">
        <f>VLOOKUP($A33,'Return Data'!$B$7:$R$2843,17,0)</f>
        <v>15.4223</v>
      </c>
      <c r="M33" s="66">
        <f t="shared" si="7"/>
        <v>16</v>
      </c>
      <c r="N33" s="65">
        <f>VLOOKUP($A33,'Return Data'!$B$7:$R$2843,14,0)</f>
        <v>11.705</v>
      </c>
      <c r="O33" s="66">
        <f t="shared" si="8"/>
        <v>17</v>
      </c>
      <c r="P33" s="65">
        <f>VLOOKUP($A33,'Return Data'!$B$7:$R$2843,15,0)</f>
        <v>10.3569</v>
      </c>
      <c r="Q33" s="66">
        <f t="shared" si="9"/>
        <v>18</v>
      </c>
      <c r="R33" s="65">
        <f>VLOOKUP($A33,'Return Data'!$B$7:$R$2843,16,0)</f>
        <v>13.597899999999999</v>
      </c>
      <c r="S33" s="67">
        <f t="shared" si="5"/>
        <v>13</v>
      </c>
    </row>
    <row r="34" spans="1:19" x14ac:dyDescent="0.3">
      <c r="A34" s="63" t="s">
        <v>529</v>
      </c>
      <c r="B34" s="64">
        <f>VLOOKUP($A34,'Return Data'!$B$7:$R$2843,3,0)</f>
        <v>44379</v>
      </c>
      <c r="C34" s="65">
        <f>VLOOKUP($A34,'Return Data'!$B$7:$R$2843,4,0)</f>
        <v>101.23</v>
      </c>
      <c r="D34" s="65">
        <f>VLOOKUP($A34,'Return Data'!$B$7:$R$2843,10,0)</f>
        <v>6.7377000000000002</v>
      </c>
      <c r="E34" s="66">
        <f t="shared" si="0"/>
        <v>20</v>
      </c>
      <c r="F34" s="65">
        <f>VLOOKUP($A34,'Return Data'!$B$7:$R$2843,11,0)</f>
        <v>12.8665</v>
      </c>
      <c r="G34" s="66">
        <f t="shared" si="1"/>
        <v>21</v>
      </c>
      <c r="H34" s="65">
        <f>VLOOKUP($A34,'Return Data'!$B$7:$R$2843,12,0)</f>
        <v>32.171300000000002</v>
      </c>
      <c r="I34" s="66">
        <f t="shared" si="2"/>
        <v>22</v>
      </c>
      <c r="J34" s="65">
        <f>VLOOKUP($A34,'Return Data'!$B$7:$R$2843,13,0)</f>
        <v>41.501300000000001</v>
      </c>
      <c r="K34" s="66">
        <f t="shared" si="3"/>
        <v>17</v>
      </c>
      <c r="L34" s="65">
        <f>VLOOKUP($A34,'Return Data'!$B$7:$R$2843,17,0)</f>
        <v>14.7197</v>
      </c>
      <c r="M34" s="66">
        <f t="shared" si="7"/>
        <v>20</v>
      </c>
      <c r="N34" s="65">
        <f>VLOOKUP($A34,'Return Data'!$B$7:$R$2843,14,0)</f>
        <v>10.864100000000001</v>
      </c>
      <c r="O34" s="66">
        <f t="shared" si="8"/>
        <v>20</v>
      </c>
      <c r="P34" s="65">
        <f>VLOOKUP($A34,'Return Data'!$B$7:$R$2843,15,0)</f>
        <v>13.502800000000001</v>
      </c>
      <c r="Q34" s="66">
        <f t="shared" si="9"/>
        <v>6</v>
      </c>
      <c r="R34" s="65">
        <f>VLOOKUP($A34,'Return Data'!$B$7:$R$2843,16,0)</f>
        <v>11.379</v>
      </c>
      <c r="S34" s="67">
        <f t="shared" si="5"/>
        <v>26</v>
      </c>
    </row>
    <row r="35" spans="1:19" x14ac:dyDescent="0.3">
      <c r="A35" s="63" t="s">
        <v>531</v>
      </c>
      <c r="B35" s="64">
        <f>VLOOKUP($A35,'Return Data'!$B$7:$R$2843,3,0)</f>
        <v>44379</v>
      </c>
      <c r="C35" s="65">
        <f>VLOOKUP($A35,'Return Data'!$B$7:$R$2843,4,0)</f>
        <v>247.46850000000001</v>
      </c>
      <c r="D35" s="65">
        <f>VLOOKUP($A35,'Return Data'!$B$7:$R$2843,10,0)</f>
        <v>17.2072</v>
      </c>
      <c r="E35" s="66">
        <f t="shared" si="0"/>
        <v>2</v>
      </c>
      <c r="F35" s="65">
        <f>VLOOKUP($A35,'Return Data'!$B$7:$R$2843,11,0)</f>
        <v>29.5824</v>
      </c>
      <c r="G35" s="66">
        <f t="shared" si="1"/>
        <v>2</v>
      </c>
      <c r="H35" s="65">
        <f>VLOOKUP($A35,'Return Data'!$B$7:$R$2843,12,0)</f>
        <v>54.468200000000003</v>
      </c>
      <c r="I35" s="66">
        <f t="shared" si="2"/>
        <v>1</v>
      </c>
      <c r="J35" s="65">
        <f>VLOOKUP($A35,'Return Data'!$B$7:$R$2843,13,0)</f>
        <v>85.363399999999999</v>
      </c>
      <c r="K35" s="66">
        <f t="shared" si="3"/>
        <v>1</v>
      </c>
      <c r="L35" s="65">
        <f>VLOOKUP($A35,'Return Data'!$B$7:$R$2843,17,0)</f>
        <v>32.433100000000003</v>
      </c>
      <c r="M35" s="66">
        <f t="shared" si="7"/>
        <v>1</v>
      </c>
      <c r="N35" s="65">
        <f>VLOOKUP($A35,'Return Data'!$B$7:$R$2843,14,0)</f>
        <v>25.0242</v>
      </c>
      <c r="O35" s="66">
        <f t="shared" si="8"/>
        <v>1</v>
      </c>
      <c r="P35" s="65">
        <f>VLOOKUP($A35,'Return Data'!$B$7:$R$2843,15,0)</f>
        <v>17.9862</v>
      </c>
      <c r="Q35" s="66">
        <f t="shared" si="9"/>
        <v>1</v>
      </c>
      <c r="R35" s="65">
        <f>VLOOKUP($A35,'Return Data'!$B$7:$R$2843,16,0)</f>
        <v>17.125399999999999</v>
      </c>
      <c r="S35" s="67">
        <f t="shared" si="5"/>
        <v>3</v>
      </c>
    </row>
    <row r="36" spans="1:19" x14ac:dyDescent="0.3">
      <c r="A36" s="63" t="s">
        <v>1839</v>
      </c>
      <c r="B36" s="64">
        <f>VLOOKUP($A36,'Return Data'!$B$7:$R$2843,3,0)</f>
        <v>44379</v>
      </c>
      <c r="C36" s="65">
        <f>VLOOKUP($A36,'Return Data'!$B$7:$R$2843,4,0)</f>
        <v>440.60201325993103</v>
      </c>
      <c r="D36" s="65">
        <f>VLOOKUP($A36,'Return Data'!$B$7:$R$2843,10,0)</f>
        <v>6.6620999999999997</v>
      </c>
      <c r="E36" s="66">
        <f t="shared" si="0"/>
        <v>21</v>
      </c>
      <c r="F36" s="65">
        <f>VLOOKUP($A36,'Return Data'!$B$7:$R$2843,11,0)</f>
        <v>12.4373</v>
      </c>
      <c r="G36" s="66">
        <f t="shared" si="1"/>
        <v>23</v>
      </c>
      <c r="H36" s="65">
        <f>VLOOKUP($A36,'Return Data'!$B$7:$R$2843,12,0)</f>
        <v>32.576599999999999</v>
      </c>
      <c r="I36" s="66">
        <f t="shared" si="2"/>
        <v>20</v>
      </c>
      <c r="J36" s="65">
        <f>VLOOKUP($A36,'Return Data'!$B$7:$R$2843,13,0)</f>
        <v>38.437199999999997</v>
      </c>
      <c r="K36" s="66">
        <f t="shared" si="3"/>
        <v>23</v>
      </c>
      <c r="L36" s="65">
        <f>VLOOKUP($A36,'Return Data'!$B$7:$R$2843,17,0)</f>
        <v>15.6328</v>
      </c>
      <c r="M36" s="66">
        <f t="shared" si="7"/>
        <v>15</v>
      </c>
      <c r="N36" s="65">
        <f>VLOOKUP($A36,'Return Data'!$B$7:$R$2843,14,0)</f>
        <v>14.229100000000001</v>
      </c>
      <c r="O36" s="66">
        <f t="shared" si="8"/>
        <v>9</v>
      </c>
      <c r="P36" s="65">
        <f>VLOOKUP($A36,'Return Data'!$B$7:$R$2843,15,0)</f>
        <v>13.0054</v>
      </c>
      <c r="Q36" s="66">
        <f t="shared" si="9"/>
        <v>8</v>
      </c>
      <c r="R36" s="65">
        <f>VLOOKUP($A36,'Return Data'!$B$7:$R$2843,16,0)</f>
        <v>15.972200000000001</v>
      </c>
      <c r="S36" s="67">
        <f t="shared" si="5"/>
        <v>5</v>
      </c>
    </row>
    <row r="37" spans="1:19" x14ac:dyDescent="0.3">
      <c r="A37" s="63" t="s">
        <v>534</v>
      </c>
      <c r="B37" s="64">
        <f>VLOOKUP($A37,'Return Data'!$B$7:$R$2843,3,0)</f>
        <v>44379</v>
      </c>
      <c r="C37" s="65">
        <f>VLOOKUP($A37,'Return Data'!$B$7:$R$2843,4,0)</f>
        <v>21.439599999999999</v>
      </c>
      <c r="D37" s="65">
        <f>VLOOKUP($A37,'Return Data'!$B$7:$R$2843,10,0)</f>
        <v>4.9550999999999998</v>
      </c>
      <c r="E37" s="66">
        <f t="shared" si="0"/>
        <v>31</v>
      </c>
      <c r="F37" s="65">
        <f>VLOOKUP($A37,'Return Data'!$B$7:$R$2843,11,0)</f>
        <v>7.5534999999999997</v>
      </c>
      <c r="G37" s="66">
        <f t="shared" si="1"/>
        <v>32</v>
      </c>
      <c r="H37" s="65">
        <f>VLOOKUP($A37,'Return Data'!$B$7:$R$2843,12,0)</f>
        <v>24.673500000000001</v>
      </c>
      <c r="I37" s="66">
        <f t="shared" si="2"/>
        <v>31</v>
      </c>
      <c r="J37" s="65">
        <f>VLOOKUP($A37,'Return Data'!$B$7:$R$2843,13,0)</f>
        <v>31.0289</v>
      </c>
      <c r="K37" s="66">
        <f t="shared" si="3"/>
        <v>31</v>
      </c>
      <c r="L37" s="65">
        <f>VLOOKUP($A37,'Return Data'!$B$7:$R$2843,17,0)</f>
        <v>12.106199999999999</v>
      </c>
      <c r="M37" s="66">
        <f t="shared" si="7"/>
        <v>26</v>
      </c>
      <c r="N37" s="65">
        <f>VLOOKUP($A37,'Return Data'!$B$7:$R$2843,14,0)</f>
        <v>10.0054</v>
      </c>
      <c r="O37" s="66">
        <f t="shared" si="8"/>
        <v>24</v>
      </c>
      <c r="P37" s="65">
        <f>VLOOKUP($A37,'Return Data'!$B$7:$R$2843,15,0)</f>
        <v>10.1837</v>
      </c>
      <c r="Q37" s="66">
        <f t="shared" si="9"/>
        <v>19</v>
      </c>
      <c r="R37" s="65">
        <f>VLOOKUP($A37,'Return Data'!$B$7:$R$2843,16,0)</f>
        <v>10.601699999999999</v>
      </c>
      <c r="S37" s="67">
        <f t="shared" si="5"/>
        <v>29</v>
      </c>
    </row>
    <row r="38" spans="1:19" x14ac:dyDescent="0.3">
      <c r="A38" s="63" t="s">
        <v>535</v>
      </c>
      <c r="B38" s="64">
        <f>VLOOKUP($A38,'Return Data'!$B$7:$R$2843,3,0)</f>
        <v>44379</v>
      </c>
      <c r="C38" s="65">
        <f>VLOOKUP($A38,'Return Data'!$B$7:$R$2843,4,0)</f>
        <v>122.6384</v>
      </c>
      <c r="D38" s="65">
        <f>VLOOKUP($A38,'Return Data'!$B$7:$R$2843,10,0)</f>
        <v>8.5055999999999994</v>
      </c>
      <c r="E38" s="66">
        <f t="shared" si="0"/>
        <v>8</v>
      </c>
      <c r="F38" s="65">
        <f>VLOOKUP($A38,'Return Data'!$B$7:$R$2843,11,0)</f>
        <v>15.104799999999999</v>
      </c>
      <c r="G38" s="66">
        <f t="shared" si="1"/>
        <v>13</v>
      </c>
      <c r="H38" s="65">
        <f>VLOOKUP($A38,'Return Data'!$B$7:$R$2843,12,0)</f>
        <v>32.743499999999997</v>
      </c>
      <c r="I38" s="66">
        <f t="shared" si="2"/>
        <v>19</v>
      </c>
      <c r="J38" s="65">
        <f>VLOOKUP($A38,'Return Data'!$B$7:$R$2843,13,0)</f>
        <v>39.419199999999996</v>
      </c>
      <c r="K38" s="66">
        <f t="shared" si="3"/>
        <v>21</v>
      </c>
      <c r="L38" s="65">
        <f>VLOOKUP($A38,'Return Data'!$B$7:$R$2843,17,0)</f>
        <v>14.9971</v>
      </c>
      <c r="M38" s="66">
        <f t="shared" si="7"/>
        <v>19</v>
      </c>
      <c r="N38" s="65">
        <f>VLOOKUP($A38,'Return Data'!$B$7:$R$2843,14,0)</f>
        <v>12.7165</v>
      </c>
      <c r="O38" s="66">
        <f t="shared" si="8"/>
        <v>13</v>
      </c>
      <c r="P38" s="65">
        <f>VLOOKUP($A38,'Return Data'!$B$7:$R$2843,15,0)</f>
        <v>12.5663</v>
      </c>
      <c r="Q38" s="66">
        <f t="shared" si="9"/>
        <v>9</v>
      </c>
      <c r="R38" s="65">
        <f>VLOOKUP($A38,'Return Data'!$B$7:$R$2843,16,0)</f>
        <v>12.6396</v>
      </c>
      <c r="S38" s="67">
        <f t="shared" si="5"/>
        <v>16</v>
      </c>
    </row>
    <row r="39" spans="1:19" x14ac:dyDescent="0.3">
      <c r="A39" s="63" t="s">
        <v>538</v>
      </c>
      <c r="B39" s="64">
        <f>VLOOKUP($A39,'Return Data'!$B$7:$R$2843,3,0)</f>
        <v>44379</v>
      </c>
      <c r="C39" s="65">
        <f>VLOOKUP($A39,'Return Data'!$B$7:$R$2843,4,0)</f>
        <v>378.59702423368401</v>
      </c>
      <c r="D39" s="65">
        <f>VLOOKUP($A39,'Return Data'!$B$7:$R$2843,10,0)</f>
        <v>6.2469000000000001</v>
      </c>
      <c r="E39" s="66">
        <f t="shared" si="0"/>
        <v>27</v>
      </c>
      <c r="F39" s="65">
        <f>VLOOKUP($A39,'Return Data'!$B$7:$R$2843,11,0)</f>
        <v>14.0885</v>
      </c>
      <c r="G39" s="66">
        <f t="shared" si="1"/>
        <v>18</v>
      </c>
      <c r="H39" s="65">
        <f>VLOOKUP($A39,'Return Data'!$B$7:$R$2843,12,0)</f>
        <v>33.154699999999998</v>
      </c>
      <c r="I39" s="66">
        <f t="shared" si="2"/>
        <v>17</v>
      </c>
      <c r="J39" s="65">
        <f>VLOOKUP($A39,'Return Data'!$B$7:$R$2843,13,0)</f>
        <v>40.013300000000001</v>
      </c>
      <c r="K39" s="66">
        <f t="shared" si="3"/>
        <v>20</v>
      </c>
      <c r="L39" s="65">
        <f>VLOOKUP($A39,'Return Data'!$B$7:$R$2843,17,0)</f>
        <v>12.6982</v>
      </c>
      <c r="M39" s="66">
        <f t="shared" si="7"/>
        <v>25</v>
      </c>
      <c r="N39" s="65">
        <f>VLOOKUP($A39,'Return Data'!$B$7:$R$2843,14,0)</f>
        <v>11.2811</v>
      </c>
      <c r="O39" s="66">
        <f t="shared" si="8"/>
        <v>19</v>
      </c>
      <c r="P39" s="65">
        <f>VLOOKUP($A39,'Return Data'!$B$7:$R$2843,15,0)</f>
        <v>9.6494</v>
      </c>
      <c r="Q39" s="66">
        <f t="shared" si="9"/>
        <v>20</v>
      </c>
      <c r="R39" s="65">
        <f>VLOOKUP($A39,'Return Data'!$B$7:$R$2843,16,0)</f>
        <v>15.1561</v>
      </c>
      <c r="S39" s="67">
        <f t="shared" si="5"/>
        <v>7</v>
      </c>
    </row>
    <row r="40" spans="1:19" x14ac:dyDescent="0.3">
      <c r="A40" s="63" t="s">
        <v>540</v>
      </c>
      <c r="B40" s="64">
        <f>VLOOKUP($A40,'Return Data'!$B$7:$R$2843,3,0)</f>
        <v>44379</v>
      </c>
      <c r="C40" s="65">
        <f>VLOOKUP($A40,'Return Data'!$B$7:$R$2843,4,0)</f>
        <v>232.927645929395</v>
      </c>
      <c r="D40" s="65">
        <f>VLOOKUP($A40,'Return Data'!$B$7:$R$2843,10,0)</f>
        <v>9.1647999999999996</v>
      </c>
      <c r="E40" s="66">
        <f t="shared" si="0"/>
        <v>6</v>
      </c>
      <c r="F40" s="65">
        <f>VLOOKUP($A40,'Return Data'!$B$7:$R$2843,11,0)</f>
        <v>18.7348</v>
      </c>
      <c r="G40" s="66">
        <f t="shared" si="1"/>
        <v>6</v>
      </c>
      <c r="H40" s="65">
        <f>VLOOKUP($A40,'Return Data'!$B$7:$R$2843,12,0)</f>
        <v>39.646599999999999</v>
      </c>
      <c r="I40" s="66">
        <f t="shared" si="2"/>
        <v>6</v>
      </c>
      <c r="J40" s="65">
        <f>VLOOKUP($A40,'Return Data'!$B$7:$R$2843,13,0)</f>
        <v>48.574599999999997</v>
      </c>
      <c r="K40" s="66">
        <f t="shared" si="3"/>
        <v>7</v>
      </c>
      <c r="L40" s="65">
        <f>VLOOKUP($A40,'Return Data'!$B$7:$R$2843,17,0)</f>
        <v>15.655099999999999</v>
      </c>
      <c r="M40" s="66">
        <f t="shared" si="7"/>
        <v>14</v>
      </c>
      <c r="N40" s="65">
        <f>VLOOKUP($A40,'Return Data'!$B$7:$R$2843,14,0)</f>
        <v>11.2996</v>
      </c>
      <c r="O40" s="66">
        <f t="shared" si="8"/>
        <v>18</v>
      </c>
      <c r="P40" s="65">
        <f>VLOOKUP($A40,'Return Data'!$B$7:$R$2843,15,0)</f>
        <v>11.030900000000001</v>
      </c>
      <c r="Q40" s="66">
        <f t="shared" si="9"/>
        <v>13</v>
      </c>
      <c r="R40" s="65">
        <f>VLOOKUP($A40,'Return Data'!$B$7:$R$2843,16,0)</f>
        <v>12.6066</v>
      </c>
      <c r="S40" s="67">
        <f t="shared" si="5"/>
        <v>17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7.8997090909090897</v>
      </c>
      <c r="E42" s="74"/>
      <c r="F42" s="75">
        <f>AVERAGE(F8:F40)</f>
        <v>14.715203030303028</v>
      </c>
      <c r="G42" s="74"/>
      <c r="H42" s="75">
        <f>AVERAGE(H8:H40)</f>
        <v>34.145006060606065</v>
      </c>
      <c r="I42" s="74"/>
      <c r="J42" s="75">
        <f>AVERAGE(J8:J40)</f>
        <v>44.739096969696966</v>
      </c>
      <c r="K42" s="74"/>
      <c r="L42" s="75">
        <f>AVERAGE(L8:L40)</f>
        <v>16.349217241379307</v>
      </c>
      <c r="M42" s="74"/>
      <c r="N42" s="75">
        <f>AVERAGE(N8:N40)</f>
        <v>12.909288461538463</v>
      </c>
      <c r="O42" s="74"/>
      <c r="P42" s="75">
        <f>AVERAGE(P8:P40)</f>
        <v>11.919872727272725</v>
      </c>
      <c r="Q42" s="74"/>
      <c r="R42" s="75">
        <f>AVERAGE(R8:R40)</f>
        <v>13.202093939393938</v>
      </c>
      <c r="S42" s="76"/>
    </row>
    <row r="43" spans="1:19" x14ac:dyDescent="0.3">
      <c r="A43" s="73" t="s">
        <v>28</v>
      </c>
      <c r="B43" s="74"/>
      <c r="C43" s="74"/>
      <c r="D43" s="75">
        <f>MIN(D8:D40)</f>
        <v>2.5789</v>
      </c>
      <c r="E43" s="74"/>
      <c r="F43" s="75">
        <f>MIN(F8:F40)</f>
        <v>7.2614000000000001</v>
      </c>
      <c r="G43" s="74"/>
      <c r="H43" s="75">
        <f>MIN(H8:H40)</f>
        <v>23.681899999999999</v>
      </c>
      <c r="I43" s="74"/>
      <c r="J43" s="75">
        <f>MIN(J8:J40)</f>
        <v>30.045400000000001</v>
      </c>
      <c r="K43" s="74"/>
      <c r="L43" s="75">
        <f>MIN(L8:L40)</f>
        <v>6.5180999999999996</v>
      </c>
      <c r="M43" s="74"/>
      <c r="N43" s="75">
        <f>MIN(N8:N40)</f>
        <v>5.0050999999999997</v>
      </c>
      <c r="O43" s="74"/>
      <c r="P43" s="75">
        <f>MIN(P8:P40)</f>
        <v>7.9711999999999996</v>
      </c>
      <c r="Q43" s="74"/>
      <c r="R43" s="75">
        <f>MIN(R8:R40)</f>
        <v>8.4842999999999993</v>
      </c>
      <c r="S43" s="76"/>
    </row>
    <row r="44" spans="1:19" ht="15" thickBot="1" x14ac:dyDescent="0.35">
      <c r="A44" s="77" t="s">
        <v>29</v>
      </c>
      <c r="B44" s="78"/>
      <c r="C44" s="78"/>
      <c r="D44" s="79">
        <f>MAX(D8:D40)</f>
        <v>20.011500000000002</v>
      </c>
      <c r="E44" s="78"/>
      <c r="F44" s="79">
        <f>MAX(F8:F40)</f>
        <v>31.671900000000001</v>
      </c>
      <c r="G44" s="78"/>
      <c r="H44" s="79">
        <f>MAX(H8:H40)</f>
        <v>54.468200000000003</v>
      </c>
      <c r="I44" s="78"/>
      <c r="J44" s="79">
        <f>MAX(J8:J40)</f>
        <v>85.363399999999999</v>
      </c>
      <c r="K44" s="78"/>
      <c r="L44" s="79">
        <f>MAX(L8:L40)</f>
        <v>32.433100000000003</v>
      </c>
      <c r="M44" s="78"/>
      <c r="N44" s="79">
        <f>MAX(N8:N40)</f>
        <v>25.0242</v>
      </c>
      <c r="O44" s="78"/>
      <c r="P44" s="79">
        <f>MAX(P8:P40)</f>
        <v>17.9862</v>
      </c>
      <c r="Q44" s="78"/>
      <c r="R44" s="79">
        <f>MAX(R8:R40)</f>
        <v>24.4773</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44379</v>
      </c>
      <c r="C8" s="65">
        <f>VLOOKUP($A8,'Return Data'!$B$7:$R$2843,4,0)</f>
        <v>51.312199999999997</v>
      </c>
      <c r="D8" s="65">
        <f>VLOOKUP($A8,'Return Data'!$B$7:$R$2843,10,0)</f>
        <v>13.284000000000001</v>
      </c>
      <c r="E8" s="66">
        <f t="shared" ref="E8:E15" si="0">RANK(D8,D$8:D$31,0)</f>
        <v>9</v>
      </c>
      <c r="F8" s="65">
        <f>VLOOKUP($A8,'Return Data'!$B$7:$R$2843,11,0)</f>
        <v>16.366299999999999</v>
      </c>
      <c r="G8" s="66">
        <f t="shared" ref="G8:G15" si="1">RANK(F8,F$8:F$31,0)</f>
        <v>2</v>
      </c>
      <c r="H8" s="65">
        <f>VLOOKUP($A8,'Return Data'!$B$7:$R$2843,12,0)</f>
        <v>25.331199999999999</v>
      </c>
      <c r="I8" s="66">
        <f t="shared" ref="I8:I15" si="2">RANK(H8,H$8:H$31,0)</f>
        <v>1</v>
      </c>
      <c r="J8" s="65">
        <f>VLOOKUP($A8,'Return Data'!$B$7:$R$2843,13,0)</f>
        <v>25.0413</v>
      </c>
      <c r="K8" s="66">
        <f t="shared" ref="K8:K15" si="3">RANK(J8,J$8:J$31,0)</f>
        <v>1</v>
      </c>
      <c r="L8" s="65">
        <f>VLOOKUP($A8,'Return Data'!$B$7:$R$2843,17,0)</f>
        <v>10.4573</v>
      </c>
      <c r="M8" s="66">
        <f t="shared" ref="M8:M15" si="4">RANK(L8,L$8:L$31,0)</f>
        <v>9</v>
      </c>
      <c r="N8" s="65">
        <f>VLOOKUP($A8,'Return Data'!$B$7:$R$2843,14,0)</f>
        <v>8.5736000000000008</v>
      </c>
      <c r="O8" s="66">
        <f t="shared" ref="O8:O15" si="5">RANK(N8,N$8:N$31,0)</f>
        <v>12</v>
      </c>
      <c r="P8" s="65">
        <f>VLOOKUP($A8,'Return Data'!$B$7:$R$2843,15,0)</f>
        <v>9.3318999999999992</v>
      </c>
      <c r="Q8" s="66">
        <f t="shared" ref="Q8:Q15" si="6">RANK(P8,P$8:P$31,0)</f>
        <v>7</v>
      </c>
      <c r="R8" s="65">
        <f>VLOOKUP($A8,'Return Data'!$B$7:$R$2843,16,0)</f>
        <v>11.1174</v>
      </c>
      <c r="S8" s="67">
        <f t="shared" ref="S8:S15" si="7">RANK(R8,R$8:R$31,0)</f>
        <v>1</v>
      </c>
    </row>
    <row r="9" spans="1:20" x14ac:dyDescent="0.3">
      <c r="A9" s="63" t="s">
        <v>1612</v>
      </c>
      <c r="B9" s="64">
        <f>VLOOKUP($A9,'Return Data'!$B$7:$R$2843,3,0)</f>
        <v>44379</v>
      </c>
      <c r="C9" s="65">
        <f>VLOOKUP($A9,'Return Data'!$B$7:$R$2843,4,0)</f>
        <v>25.700600000000001</v>
      </c>
      <c r="D9" s="65">
        <f>VLOOKUP($A9,'Return Data'!$B$7:$R$2843,10,0)</f>
        <v>14.542999999999999</v>
      </c>
      <c r="E9" s="66">
        <f t="shared" si="0"/>
        <v>7</v>
      </c>
      <c r="F9" s="65">
        <f>VLOOKUP($A9,'Return Data'!$B$7:$R$2843,11,0)</f>
        <v>10.3011</v>
      </c>
      <c r="G9" s="66">
        <f t="shared" si="1"/>
        <v>10</v>
      </c>
      <c r="H9" s="65">
        <f>VLOOKUP($A9,'Return Data'!$B$7:$R$2843,12,0)</f>
        <v>17.623200000000001</v>
      </c>
      <c r="I9" s="66">
        <f t="shared" si="2"/>
        <v>7</v>
      </c>
      <c r="J9" s="65">
        <f>VLOOKUP($A9,'Return Data'!$B$7:$R$2843,13,0)</f>
        <v>16.869800000000001</v>
      </c>
      <c r="K9" s="66">
        <f t="shared" si="3"/>
        <v>8</v>
      </c>
      <c r="L9" s="65">
        <f>VLOOKUP($A9,'Return Data'!$B$7:$R$2843,17,0)</f>
        <v>12.296900000000001</v>
      </c>
      <c r="M9" s="66">
        <f t="shared" si="4"/>
        <v>4</v>
      </c>
      <c r="N9" s="65">
        <f>VLOOKUP($A9,'Return Data'!$B$7:$R$2843,14,0)</f>
        <v>8.4382999999999999</v>
      </c>
      <c r="O9" s="66">
        <f t="shared" si="5"/>
        <v>15</v>
      </c>
      <c r="P9" s="65">
        <f>VLOOKUP($A9,'Return Data'!$B$7:$R$2843,15,0)</f>
        <v>8.4594000000000005</v>
      </c>
      <c r="Q9" s="66">
        <f t="shared" si="6"/>
        <v>9</v>
      </c>
      <c r="R9" s="65">
        <f>VLOOKUP($A9,'Return Data'!$B$7:$R$2843,16,0)</f>
        <v>9.6260999999999992</v>
      </c>
      <c r="S9" s="67">
        <f t="shared" si="7"/>
        <v>10</v>
      </c>
    </row>
    <row r="10" spans="1:20" x14ac:dyDescent="0.3">
      <c r="A10" s="63" t="s">
        <v>1613</v>
      </c>
      <c r="B10" s="64">
        <f>VLOOKUP($A10,'Return Data'!$B$7:$R$2843,3,0)</f>
        <v>44379</v>
      </c>
      <c r="C10" s="65">
        <f>VLOOKUP($A10,'Return Data'!$B$7:$R$2843,4,0)</f>
        <v>31.852599999999999</v>
      </c>
      <c r="D10" s="65">
        <f>VLOOKUP($A10,'Return Data'!$B$7:$R$2843,10,0)</f>
        <v>10.304399999999999</v>
      </c>
      <c r="E10" s="66">
        <f t="shared" si="0"/>
        <v>18</v>
      </c>
      <c r="F10" s="65">
        <f>VLOOKUP($A10,'Return Data'!$B$7:$R$2843,11,0)</f>
        <v>4.4641999999999999</v>
      </c>
      <c r="G10" s="66">
        <f t="shared" si="1"/>
        <v>21</v>
      </c>
      <c r="H10" s="65">
        <f>VLOOKUP($A10,'Return Data'!$B$7:$R$2843,12,0)</f>
        <v>10.1187</v>
      </c>
      <c r="I10" s="66">
        <f t="shared" si="2"/>
        <v>21</v>
      </c>
      <c r="J10" s="65">
        <f>VLOOKUP($A10,'Return Data'!$B$7:$R$2843,13,0)</f>
        <v>10.286099999999999</v>
      </c>
      <c r="K10" s="66">
        <f t="shared" si="3"/>
        <v>20</v>
      </c>
      <c r="L10" s="65">
        <f>VLOOKUP($A10,'Return Data'!$B$7:$R$2843,17,0)</f>
        <v>9.7851999999999997</v>
      </c>
      <c r="M10" s="66">
        <f t="shared" si="4"/>
        <v>11</v>
      </c>
      <c r="N10" s="65">
        <f>VLOOKUP($A10,'Return Data'!$B$7:$R$2843,14,0)</f>
        <v>11.3864</v>
      </c>
      <c r="O10" s="66">
        <f t="shared" si="5"/>
        <v>3</v>
      </c>
      <c r="P10" s="65">
        <f>VLOOKUP($A10,'Return Data'!$B$7:$R$2843,15,0)</f>
        <v>9.3392999999999997</v>
      </c>
      <c r="Q10" s="66">
        <f t="shared" si="6"/>
        <v>6</v>
      </c>
      <c r="R10" s="65">
        <f>VLOOKUP($A10,'Return Data'!$B$7:$R$2843,16,0)</f>
        <v>9.5077999999999996</v>
      </c>
      <c r="S10" s="67">
        <f t="shared" si="7"/>
        <v>12</v>
      </c>
    </row>
    <row r="11" spans="1:20" x14ac:dyDescent="0.3">
      <c r="A11" s="63" t="s">
        <v>1614</v>
      </c>
      <c r="B11" s="64">
        <f>VLOOKUP($A11,'Return Data'!$B$7:$R$2843,3,0)</f>
        <v>44379</v>
      </c>
      <c r="C11" s="65">
        <f>VLOOKUP($A11,'Return Data'!$B$7:$R$2843,4,0)</f>
        <v>38.606999999999999</v>
      </c>
      <c r="D11" s="65">
        <f>VLOOKUP($A11,'Return Data'!$B$7:$R$2843,10,0)</f>
        <v>10.853400000000001</v>
      </c>
      <c r="E11" s="66">
        <f t="shared" si="0"/>
        <v>15</v>
      </c>
      <c r="F11" s="65">
        <f>VLOOKUP($A11,'Return Data'!$B$7:$R$2843,11,0)</f>
        <v>8.2758000000000003</v>
      </c>
      <c r="G11" s="66">
        <f t="shared" si="1"/>
        <v>16</v>
      </c>
      <c r="H11" s="65">
        <f>VLOOKUP($A11,'Return Data'!$B$7:$R$2843,12,0)</f>
        <v>13.6919</v>
      </c>
      <c r="I11" s="66">
        <f t="shared" si="2"/>
        <v>13</v>
      </c>
      <c r="J11" s="65">
        <f>VLOOKUP($A11,'Return Data'!$B$7:$R$2843,13,0)</f>
        <v>12.5519</v>
      </c>
      <c r="K11" s="66">
        <f t="shared" si="3"/>
        <v>15</v>
      </c>
      <c r="L11" s="65">
        <f>VLOOKUP($A11,'Return Data'!$B$7:$R$2843,17,0)</f>
        <v>9.5822000000000003</v>
      </c>
      <c r="M11" s="66">
        <f t="shared" si="4"/>
        <v>12</v>
      </c>
      <c r="N11" s="65">
        <f>VLOOKUP($A11,'Return Data'!$B$7:$R$2843,14,0)</f>
        <v>9.4400999999999993</v>
      </c>
      <c r="O11" s="66">
        <f t="shared" si="5"/>
        <v>8</v>
      </c>
      <c r="P11" s="65">
        <f>VLOOKUP($A11,'Return Data'!$B$7:$R$2843,15,0)</f>
        <v>9.5352999999999994</v>
      </c>
      <c r="Q11" s="66">
        <f t="shared" si="6"/>
        <v>4</v>
      </c>
      <c r="R11" s="65">
        <f>VLOOKUP($A11,'Return Data'!$B$7:$R$2843,16,0)</f>
        <v>10.0388</v>
      </c>
      <c r="S11" s="67">
        <f t="shared" si="7"/>
        <v>5</v>
      </c>
    </row>
    <row r="12" spans="1:20" x14ac:dyDescent="0.3">
      <c r="A12" s="63" t="s">
        <v>1615</v>
      </c>
      <c r="B12" s="64">
        <f>VLOOKUP($A12,'Return Data'!$B$7:$R$2843,3,0)</f>
        <v>44379</v>
      </c>
      <c r="C12" s="65">
        <f>VLOOKUP($A12,'Return Data'!$B$7:$R$2843,4,0)</f>
        <v>23.089700000000001</v>
      </c>
      <c r="D12" s="65">
        <f>VLOOKUP($A12,'Return Data'!$B$7:$R$2843,10,0)</f>
        <v>15.236800000000001</v>
      </c>
      <c r="E12" s="66">
        <f t="shared" si="0"/>
        <v>6</v>
      </c>
      <c r="F12" s="65">
        <f>VLOOKUP($A12,'Return Data'!$B$7:$R$2843,11,0)</f>
        <v>8.8768999999999991</v>
      </c>
      <c r="G12" s="66">
        <f t="shared" si="1"/>
        <v>13</v>
      </c>
      <c r="H12" s="65">
        <f>VLOOKUP($A12,'Return Data'!$B$7:$R$2843,12,0)</f>
        <v>11.508800000000001</v>
      </c>
      <c r="I12" s="66">
        <f t="shared" si="2"/>
        <v>17</v>
      </c>
      <c r="J12" s="65">
        <f>VLOOKUP($A12,'Return Data'!$B$7:$R$2843,13,0)</f>
        <v>15.737299999999999</v>
      </c>
      <c r="K12" s="66">
        <f t="shared" si="3"/>
        <v>9</v>
      </c>
      <c r="L12" s="65">
        <f>VLOOKUP($A12,'Return Data'!$B$7:$R$2843,17,0)</f>
        <v>9.8071000000000002</v>
      </c>
      <c r="M12" s="66">
        <f t="shared" si="4"/>
        <v>10</v>
      </c>
      <c r="N12" s="65">
        <f>VLOOKUP($A12,'Return Data'!$B$7:$R$2843,14,0)</f>
        <v>2.9295</v>
      </c>
      <c r="O12" s="66">
        <f t="shared" si="5"/>
        <v>20</v>
      </c>
      <c r="P12" s="65">
        <f>VLOOKUP($A12,'Return Data'!$B$7:$R$2843,15,0)</f>
        <v>5.1280999999999999</v>
      </c>
      <c r="Q12" s="66">
        <f t="shared" si="6"/>
        <v>19</v>
      </c>
      <c r="R12" s="65">
        <f>VLOOKUP($A12,'Return Data'!$B$7:$R$2843,16,0)</f>
        <v>6.9692999999999996</v>
      </c>
      <c r="S12" s="67">
        <f t="shared" si="7"/>
        <v>21</v>
      </c>
    </row>
    <row r="13" spans="1:20" x14ac:dyDescent="0.3">
      <c r="A13" s="63" t="s">
        <v>1616</v>
      </c>
      <c r="B13" s="64">
        <f>VLOOKUP($A13,'Return Data'!$B$7:$R$2843,3,0)</f>
        <v>44379</v>
      </c>
      <c r="C13" s="65">
        <f>VLOOKUP($A13,'Return Data'!$B$7:$R$2843,4,0)</f>
        <v>79.227699999999999</v>
      </c>
      <c r="D13" s="65">
        <f>VLOOKUP($A13,'Return Data'!$B$7:$R$2843,10,0)</f>
        <v>16.920300000000001</v>
      </c>
      <c r="E13" s="66">
        <f t="shared" si="0"/>
        <v>4</v>
      </c>
      <c r="F13" s="65">
        <f>VLOOKUP($A13,'Return Data'!$B$7:$R$2843,11,0)</f>
        <v>12.4354</v>
      </c>
      <c r="G13" s="66">
        <f t="shared" si="1"/>
        <v>6</v>
      </c>
      <c r="H13" s="65">
        <f>VLOOKUP($A13,'Return Data'!$B$7:$R$2843,12,0)</f>
        <v>16.995799999999999</v>
      </c>
      <c r="I13" s="66">
        <f t="shared" si="2"/>
        <v>9</v>
      </c>
      <c r="J13" s="65">
        <f>VLOOKUP($A13,'Return Data'!$B$7:$R$2843,13,0)</f>
        <v>17.2011</v>
      </c>
      <c r="K13" s="66">
        <f t="shared" si="3"/>
        <v>6</v>
      </c>
      <c r="L13" s="65">
        <f>VLOOKUP($A13,'Return Data'!$B$7:$R$2843,17,0)</f>
        <v>13.3866</v>
      </c>
      <c r="M13" s="66">
        <f t="shared" si="4"/>
        <v>2</v>
      </c>
      <c r="N13" s="65">
        <f>VLOOKUP($A13,'Return Data'!$B$7:$R$2843,14,0)</f>
        <v>12.339399999999999</v>
      </c>
      <c r="O13" s="66">
        <f t="shared" si="5"/>
        <v>2</v>
      </c>
      <c r="P13" s="65">
        <f>VLOOKUP($A13,'Return Data'!$B$7:$R$2843,15,0)</f>
        <v>10.3451</v>
      </c>
      <c r="Q13" s="66">
        <f t="shared" si="6"/>
        <v>3</v>
      </c>
      <c r="R13" s="65">
        <f>VLOOKUP($A13,'Return Data'!$B$7:$R$2843,16,0)</f>
        <v>10.439399999999999</v>
      </c>
      <c r="S13" s="67">
        <f t="shared" si="7"/>
        <v>4</v>
      </c>
    </row>
    <row r="14" spans="1:20" x14ac:dyDescent="0.3">
      <c r="A14" s="63" t="s">
        <v>1617</v>
      </c>
      <c r="B14" s="64">
        <f>VLOOKUP($A14,'Return Data'!$B$7:$R$2843,3,0)</f>
        <v>44379</v>
      </c>
      <c r="C14" s="65">
        <f>VLOOKUP($A14,'Return Data'!$B$7:$R$2843,4,0)</f>
        <v>46.704799999999999</v>
      </c>
      <c r="D14" s="65">
        <f>VLOOKUP($A14,'Return Data'!$B$7:$R$2843,10,0)</f>
        <v>16.510000000000002</v>
      </c>
      <c r="E14" s="66">
        <f t="shared" si="0"/>
        <v>5</v>
      </c>
      <c r="F14" s="65">
        <f>VLOOKUP($A14,'Return Data'!$B$7:$R$2843,11,0)</f>
        <v>12.950900000000001</v>
      </c>
      <c r="G14" s="66">
        <f t="shared" si="1"/>
        <v>5</v>
      </c>
      <c r="H14" s="65">
        <f>VLOOKUP($A14,'Return Data'!$B$7:$R$2843,12,0)</f>
        <v>17.163900000000002</v>
      </c>
      <c r="I14" s="66">
        <f t="shared" si="2"/>
        <v>8</v>
      </c>
      <c r="J14" s="65">
        <f>VLOOKUP($A14,'Return Data'!$B$7:$R$2843,13,0)</f>
        <v>16.876200000000001</v>
      </c>
      <c r="K14" s="66">
        <f t="shared" si="3"/>
        <v>7</v>
      </c>
      <c r="L14" s="65">
        <f>VLOOKUP($A14,'Return Data'!$B$7:$R$2843,17,0)</f>
        <v>10.750500000000001</v>
      </c>
      <c r="M14" s="66">
        <f t="shared" si="4"/>
        <v>5</v>
      </c>
      <c r="N14" s="65">
        <f>VLOOKUP($A14,'Return Data'!$B$7:$R$2843,14,0)</f>
        <v>7.8072999999999997</v>
      </c>
      <c r="O14" s="66">
        <f t="shared" si="5"/>
        <v>16</v>
      </c>
      <c r="P14" s="65">
        <f>VLOOKUP($A14,'Return Data'!$B$7:$R$2843,15,0)</f>
        <v>8.1762999999999995</v>
      </c>
      <c r="Q14" s="66">
        <f t="shared" si="6"/>
        <v>11</v>
      </c>
      <c r="R14" s="65">
        <f>VLOOKUP($A14,'Return Data'!$B$7:$R$2843,16,0)</f>
        <v>8.8376999999999999</v>
      </c>
      <c r="S14" s="67">
        <f t="shared" si="7"/>
        <v>15</v>
      </c>
    </row>
    <row r="15" spans="1:20" x14ac:dyDescent="0.3">
      <c r="A15" s="63" t="s">
        <v>1618</v>
      </c>
      <c r="B15" s="64">
        <f>VLOOKUP($A15,'Return Data'!$B$7:$R$2843,3,0)</f>
        <v>44379</v>
      </c>
      <c r="C15" s="65">
        <f>VLOOKUP($A15,'Return Data'!$B$7:$R$2843,4,0)</f>
        <v>70.303399999999996</v>
      </c>
      <c r="D15" s="65">
        <f>VLOOKUP($A15,'Return Data'!$B$7:$R$2843,10,0)</f>
        <v>10.6852</v>
      </c>
      <c r="E15" s="66">
        <f t="shared" si="0"/>
        <v>17</v>
      </c>
      <c r="F15" s="65">
        <f>VLOOKUP($A15,'Return Data'!$B$7:$R$2843,11,0)</f>
        <v>10.305300000000001</v>
      </c>
      <c r="G15" s="66">
        <f t="shared" si="1"/>
        <v>9</v>
      </c>
      <c r="H15" s="65">
        <f>VLOOKUP($A15,'Return Data'!$B$7:$R$2843,12,0)</f>
        <v>16.0501</v>
      </c>
      <c r="I15" s="66">
        <f t="shared" si="2"/>
        <v>10</v>
      </c>
      <c r="J15" s="65">
        <f>VLOOKUP($A15,'Return Data'!$B$7:$R$2843,13,0)</f>
        <v>14.5716</v>
      </c>
      <c r="K15" s="66">
        <f t="shared" si="3"/>
        <v>12</v>
      </c>
      <c r="L15" s="65">
        <f>VLOOKUP($A15,'Return Data'!$B$7:$R$2843,17,0)</f>
        <v>8.9146999999999998</v>
      </c>
      <c r="M15" s="66">
        <f t="shared" si="4"/>
        <v>15</v>
      </c>
      <c r="N15" s="65">
        <f>VLOOKUP($A15,'Return Data'!$B$7:$R$2843,14,0)</f>
        <v>8.5747999999999998</v>
      </c>
      <c r="O15" s="66">
        <f t="shared" si="5"/>
        <v>11</v>
      </c>
      <c r="P15" s="65">
        <f>VLOOKUP($A15,'Return Data'!$B$7:$R$2843,15,0)</f>
        <v>7.8272000000000004</v>
      </c>
      <c r="Q15" s="66">
        <f t="shared" si="6"/>
        <v>15</v>
      </c>
      <c r="R15" s="65">
        <f>VLOOKUP($A15,'Return Data'!$B$7:$R$2843,16,0)</f>
        <v>9.5132999999999992</v>
      </c>
      <c r="S15" s="67">
        <f t="shared" si="7"/>
        <v>11</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44379</v>
      </c>
      <c r="C17" s="65">
        <f>VLOOKUP($A17,'Return Data'!$B$7:$R$2843,4,0)</f>
        <v>59.103900000000003</v>
      </c>
      <c r="D17" s="65">
        <f>VLOOKUP($A17,'Return Data'!$B$7:$R$2843,10,0)</f>
        <v>20.526299999999999</v>
      </c>
      <c r="E17" s="66">
        <f t="shared" ref="E17:E26" si="8">RANK(D17,D$8:D$31,0)</f>
        <v>1</v>
      </c>
      <c r="F17" s="65">
        <f>VLOOKUP($A17,'Return Data'!$B$7:$R$2843,11,0)</f>
        <v>16.759599999999999</v>
      </c>
      <c r="G17" s="66">
        <f t="shared" ref="G17:G26" si="9">RANK(F17,F$8:F$31,0)</f>
        <v>1</v>
      </c>
      <c r="H17" s="65">
        <f>VLOOKUP($A17,'Return Data'!$B$7:$R$2843,12,0)</f>
        <v>24.476900000000001</v>
      </c>
      <c r="I17" s="66">
        <f t="shared" ref="I17:I26" si="10">RANK(H17,H$8:H$31,0)</f>
        <v>2</v>
      </c>
      <c r="J17" s="65">
        <f>VLOOKUP($A17,'Return Data'!$B$7:$R$2843,13,0)</f>
        <v>21.993300000000001</v>
      </c>
      <c r="K17" s="66">
        <f t="shared" ref="K17:K26" si="11">RANK(J17,J$8:J$31,0)</f>
        <v>2</v>
      </c>
      <c r="L17" s="65">
        <f>VLOOKUP($A17,'Return Data'!$B$7:$R$2843,17,0)</f>
        <v>10.730499999999999</v>
      </c>
      <c r="M17" s="66">
        <f t="shared" ref="M17:M26" si="12">RANK(L17,L$8:L$31,0)</f>
        <v>6</v>
      </c>
      <c r="N17" s="65">
        <f>VLOOKUP($A17,'Return Data'!$B$7:$R$2843,14,0)</f>
        <v>10.5063</v>
      </c>
      <c r="O17" s="66">
        <f t="shared" ref="O17:O26" si="13">RANK(N17,N$8:N$31,0)</f>
        <v>5</v>
      </c>
      <c r="P17" s="65">
        <f>VLOOKUP($A17,'Return Data'!$B$7:$R$2843,15,0)</f>
        <v>9.2477</v>
      </c>
      <c r="Q17" s="66">
        <f>RANK(P17,P$8:P$31,0)</f>
        <v>8</v>
      </c>
      <c r="R17" s="65">
        <f>VLOOKUP($A17,'Return Data'!$B$7:$R$2843,16,0)</f>
        <v>9.9040999999999997</v>
      </c>
      <c r="S17" s="67">
        <f t="shared" ref="S17:S26" si="14">RANK(R17,R$8:R$31,0)</f>
        <v>8</v>
      </c>
    </row>
    <row r="18" spans="1:19" x14ac:dyDescent="0.3">
      <c r="A18" s="63" t="s">
        <v>1621</v>
      </c>
      <c r="B18" s="64">
        <f>VLOOKUP($A18,'Return Data'!$B$7:$R$2843,3,0)</f>
        <v>44379</v>
      </c>
      <c r="C18" s="65">
        <f>VLOOKUP($A18,'Return Data'!$B$7:$R$2843,4,0)</f>
        <v>47.279200000000003</v>
      </c>
      <c r="D18" s="65">
        <f>VLOOKUP($A18,'Return Data'!$B$7:$R$2843,10,0)</f>
        <v>13.063499999999999</v>
      </c>
      <c r="E18" s="66">
        <f t="shared" si="8"/>
        <v>10</v>
      </c>
      <c r="F18" s="65">
        <f>VLOOKUP($A18,'Return Data'!$B$7:$R$2843,11,0)</f>
        <v>7.6174999999999997</v>
      </c>
      <c r="G18" s="66">
        <f t="shared" si="9"/>
        <v>17</v>
      </c>
      <c r="H18" s="65">
        <f>VLOOKUP($A18,'Return Data'!$B$7:$R$2843,12,0)</f>
        <v>15.2902</v>
      </c>
      <c r="I18" s="66">
        <f t="shared" si="10"/>
        <v>11</v>
      </c>
      <c r="J18" s="65">
        <f>VLOOKUP($A18,'Return Data'!$B$7:$R$2843,13,0)</f>
        <v>14.3363</v>
      </c>
      <c r="K18" s="66">
        <f t="shared" si="11"/>
        <v>13</v>
      </c>
      <c r="L18" s="65">
        <f>VLOOKUP($A18,'Return Data'!$B$7:$R$2843,17,0)</f>
        <v>10.466100000000001</v>
      </c>
      <c r="M18" s="66">
        <f t="shared" si="12"/>
        <v>8</v>
      </c>
      <c r="N18" s="65">
        <f>VLOOKUP($A18,'Return Data'!$B$7:$R$2843,14,0)</f>
        <v>10.0312</v>
      </c>
      <c r="O18" s="66">
        <f t="shared" si="13"/>
        <v>7</v>
      </c>
      <c r="P18" s="65">
        <f>VLOOKUP($A18,'Return Data'!$B$7:$R$2843,15,0)</f>
        <v>8.4410000000000007</v>
      </c>
      <c r="Q18" s="66">
        <f>RANK(P18,P$8:P$31,0)</f>
        <v>10</v>
      </c>
      <c r="R18" s="65">
        <f>VLOOKUP($A18,'Return Data'!$B$7:$R$2843,16,0)</f>
        <v>9.0184999999999995</v>
      </c>
      <c r="S18" s="67">
        <f t="shared" si="14"/>
        <v>14</v>
      </c>
    </row>
    <row r="19" spans="1:19" x14ac:dyDescent="0.3">
      <c r="A19" s="63" t="s">
        <v>1622</v>
      </c>
      <c r="B19" s="64">
        <f>VLOOKUP($A19,'Return Data'!$B$7:$R$2843,3,0)</f>
        <v>44379</v>
      </c>
      <c r="C19" s="65">
        <f>VLOOKUP($A19,'Return Data'!$B$7:$R$2843,4,0)</f>
        <v>55.8339</v>
      </c>
      <c r="D19" s="65">
        <f>VLOOKUP($A19,'Return Data'!$B$7:$R$2843,10,0)</f>
        <v>10.835800000000001</v>
      </c>
      <c r="E19" s="66">
        <f t="shared" si="8"/>
        <v>16</v>
      </c>
      <c r="F19" s="65">
        <f>VLOOKUP($A19,'Return Data'!$B$7:$R$2843,11,0)</f>
        <v>8.7887000000000004</v>
      </c>
      <c r="G19" s="66">
        <f t="shared" si="9"/>
        <v>14</v>
      </c>
      <c r="H19" s="65">
        <f>VLOOKUP($A19,'Return Data'!$B$7:$R$2843,12,0)</f>
        <v>13.680300000000001</v>
      </c>
      <c r="I19" s="66">
        <f t="shared" si="10"/>
        <v>14</v>
      </c>
      <c r="J19" s="65">
        <f>VLOOKUP($A19,'Return Data'!$B$7:$R$2843,13,0)</f>
        <v>15.1623</v>
      </c>
      <c r="K19" s="66">
        <f t="shared" si="11"/>
        <v>10</v>
      </c>
      <c r="L19" s="65">
        <f>VLOOKUP($A19,'Return Data'!$B$7:$R$2843,17,0)</f>
        <v>10.7262</v>
      </c>
      <c r="M19" s="66">
        <f t="shared" si="12"/>
        <v>7</v>
      </c>
      <c r="N19" s="65">
        <f>VLOOKUP($A19,'Return Data'!$B$7:$R$2843,14,0)</f>
        <v>10.2643</v>
      </c>
      <c r="O19" s="66">
        <f t="shared" si="13"/>
        <v>6</v>
      </c>
      <c r="P19" s="65">
        <f>VLOOKUP($A19,'Return Data'!$B$7:$R$2843,15,0)</f>
        <v>10.4063</v>
      </c>
      <c r="Q19" s="66">
        <f>RANK(P19,P$8:P$31,0)</f>
        <v>2</v>
      </c>
      <c r="R19" s="65">
        <f>VLOOKUP($A19,'Return Data'!$B$7:$R$2843,16,0)</f>
        <v>10.986599999999999</v>
      </c>
      <c r="S19" s="67">
        <f t="shared" si="14"/>
        <v>2</v>
      </c>
    </row>
    <row r="20" spans="1:19" x14ac:dyDescent="0.3">
      <c r="A20" s="63" t="s">
        <v>1623</v>
      </c>
      <c r="B20" s="64">
        <f>VLOOKUP($A20,'Return Data'!$B$7:$R$2843,3,0)</f>
        <v>44379</v>
      </c>
      <c r="C20" s="65">
        <f>VLOOKUP($A20,'Return Data'!$B$7:$R$2843,4,0)</f>
        <v>27.104299999999999</v>
      </c>
      <c r="D20" s="65">
        <f>VLOOKUP($A20,'Return Data'!$B$7:$R$2843,10,0)</f>
        <v>8.8271999999999995</v>
      </c>
      <c r="E20" s="66">
        <f t="shared" si="8"/>
        <v>20</v>
      </c>
      <c r="F20" s="65">
        <f>VLOOKUP($A20,'Return Data'!$B$7:$R$2843,11,0)</f>
        <v>5.9352999999999998</v>
      </c>
      <c r="G20" s="66">
        <f t="shared" si="9"/>
        <v>19</v>
      </c>
      <c r="H20" s="65">
        <f>VLOOKUP($A20,'Return Data'!$B$7:$R$2843,12,0)</f>
        <v>11.319599999999999</v>
      </c>
      <c r="I20" s="66">
        <f t="shared" si="10"/>
        <v>18</v>
      </c>
      <c r="J20" s="65">
        <f>VLOOKUP($A20,'Return Data'!$B$7:$R$2843,13,0)</f>
        <v>11.838100000000001</v>
      </c>
      <c r="K20" s="66">
        <f t="shared" si="11"/>
        <v>18</v>
      </c>
      <c r="L20" s="65">
        <f>VLOOKUP($A20,'Return Data'!$B$7:$R$2843,17,0)</f>
        <v>8.3718000000000004</v>
      </c>
      <c r="M20" s="66">
        <f t="shared" si="12"/>
        <v>17</v>
      </c>
      <c r="N20" s="65">
        <f>VLOOKUP($A20,'Return Data'!$B$7:$R$2843,14,0)</f>
        <v>8.4940999999999995</v>
      </c>
      <c r="O20" s="66">
        <f t="shared" si="13"/>
        <v>14</v>
      </c>
      <c r="P20" s="65">
        <f>VLOOKUP($A20,'Return Data'!$B$7:$R$2843,15,0)</f>
        <v>8.1236999999999995</v>
      </c>
      <c r="Q20" s="66">
        <f>RANK(P20,P$8:P$31,0)</f>
        <v>12</v>
      </c>
      <c r="R20" s="65">
        <f>VLOOKUP($A20,'Return Data'!$B$7:$R$2843,16,0)</f>
        <v>9.1115999999999993</v>
      </c>
      <c r="S20" s="67">
        <f t="shared" si="14"/>
        <v>13</v>
      </c>
    </row>
    <row r="21" spans="1:19" x14ac:dyDescent="0.3">
      <c r="A21" s="63" t="s">
        <v>1624</v>
      </c>
      <c r="B21" s="64">
        <f>VLOOKUP($A21,'Return Data'!$B$7:$R$2843,3,0)</f>
        <v>44379</v>
      </c>
      <c r="C21" s="65">
        <f>VLOOKUP($A21,'Return Data'!$B$7:$R$2843,4,0)</f>
        <v>17.0532</v>
      </c>
      <c r="D21" s="65">
        <f>VLOOKUP($A21,'Return Data'!$B$7:$R$2843,10,0)</f>
        <v>8.8293999999999997</v>
      </c>
      <c r="E21" s="66">
        <f t="shared" si="8"/>
        <v>19</v>
      </c>
      <c r="F21" s="65">
        <f>VLOOKUP($A21,'Return Data'!$B$7:$R$2843,11,0)</f>
        <v>10.7475</v>
      </c>
      <c r="G21" s="66">
        <f t="shared" si="9"/>
        <v>7</v>
      </c>
      <c r="H21" s="65">
        <f>VLOOKUP($A21,'Return Data'!$B$7:$R$2843,12,0)</f>
        <v>18.173500000000001</v>
      </c>
      <c r="I21" s="66">
        <f t="shared" si="10"/>
        <v>6</v>
      </c>
      <c r="J21" s="65">
        <f>VLOOKUP($A21,'Return Data'!$B$7:$R$2843,13,0)</f>
        <v>14.6449</v>
      </c>
      <c r="K21" s="66">
        <f t="shared" si="11"/>
        <v>11</v>
      </c>
      <c r="L21" s="65">
        <f>VLOOKUP($A21,'Return Data'!$B$7:$R$2843,17,0)</f>
        <v>8.2086000000000006</v>
      </c>
      <c r="M21" s="66">
        <f t="shared" si="12"/>
        <v>18</v>
      </c>
      <c r="N21" s="65">
        <f>VLOOKUP($A21,'Return Data'!$B$7:$R$2843,14,0)</f>
        <v>8.5658999999999992</v>
      </c>
      <c r="O21" s="66">
        <f t="shared" si="13"/>
        <v>13</v>
      </c>
      <c r="P21" s="65"/>
      <c r="Q21" s="66"/>
      <c r="R21" s="65">
        <f>VLOOKUP($A21,'Return Data'!$B$7:$R$2843,16,0)</f>
        <v>10.026</v>
      </c>
      <c r="S21" s="67">
        <f t="shared" si="14"/>
        <v>6</v>
      </c>
    </row>
    <row r="22" spans="1:19" x14ac:dyDescent="0.3">
      <c r="A22" s="63" t="s">
        <v>1625</v>
      </c>
      <c r="B22" s="64">
        <f>VLOOKUP($A22,'Return Data'!$B$7:$R$2843,3,0)</f>
        <v>44379</v>
      </c>
      <c r="C22" s="65">
        <f>VLOOKUP($A22,'Return Data'!$B$7:$R$2843,4,0)</f>
        <v>44.137099999999997</v>
      </c>
      <c r="D22" s="65">
        <f>VLOOKUP($A22,'Return Data'!$B$7:$R$2843,10,0)</f>
        <v>18.851900000000001</v>
      </c>
      <c r="E22" s="66">
        <f t="shared" si="8"/>
        <v>2</v>
      </c>
      <c r="F22" s="65">
        <f>VLOOKUP($A22,'Return Data'!$B$7:$R$2843,11,0)</f>
        <v>14.1333</v>
      </c>
      <c r="G22" s="66">
        <f t="shared" si="9"/>
        <v>3</v>
      </c>
      <c r="H22" s="65">
        <f>VLOOKUP($A22,'Return Data'!$B$7:$R$2843,12,0)</f>
        <v>21.1983</v>
      </c>
      <c r="I22" s="66">
        <f t="shared" si="10"/>
        <v>4</v>
      </c>
      <c r="J22" s="65">
        <f>VLOOKUP($A22,'Return Data'!$B$7:$R$2843,13,0)</f>
        <v>21.044899999999998</v>
      </c>
      <c r="K22" s="66">
        <f t="shared" si="11"/>
        <v>3</v>
      </c>
      <c r="L22" s="65">
        <f>VLOOKUP($A22,'Return Data'!$B$7:$R$2843,17,0)</f>
        <v>14.394299999999999</v>
      </c>
      <c r="M22" s="66">
        <f t="shared" si="12"/>
        <v>1</v>
      </c>
      <c r="N22" s="65">
        <f>VLOOKUP($A22,'Return Data'!$B$7:$R$2843,14,0)</f>
        <v>12.6525</v>
      </c>
      <c r="O22" s="66">
        <f t="shared" si="13"/>
        <v>1</v>
      </c>
      <c r="P22" s="65">
        <f>VLOOKUP($A22,'Return Data'!$B$7:$R$2843,15,0)</f>
        <v>10.933400000000001</v>
      </c>
      <c r="Q22" s="66">
        <f>RANK(P22,P$8:P$31,0)</f>
        <v>1</v>
      </c>
      <c r="R22" s="65">
        <f>VLOOKUP($A22,'Return Data'!$B$7:$R$2843,16,0)</f>
        <v>10.9742</v>
      </c>
      <c r="S22" s="67">
        <f t="shared" si="14"/>
        <v>3</v>
      </c>
    </row>
    <row r="23" spans="1:19" x14ac:dyDescent="0.3">
      <c r="A23" s="63" t="s">
        <v>1626</v>
      </c>
      <c r="B23" s="64">
        <f>VLOOKUP($A23,'Return Data'!$B$7:$R$2843,3,0)</f>
        <v>44379</v>
      </c>
      <c r="C23" s="65">
        <f>VLOOKUP($A23,'Return Data'!$B$7:$R$2843,4,0)</f>
        <v>43.795299999999997</v>
      </c>
      <c r="D23" s="65">
        <f>VLOOKUP($A23,'Return Data'!$B$7:$R$2843,10,0)</f>
        <v>12.018800000000001</v>
      </c>
      <c r="E23" s="66">
        <f t="shared" si="8"/>
        <v>12</v>
      </c>
      <c r="F23" s="65">
        <f>VLOOKUP($A23,'Return Data'!$B$7:$R$2843,11,0)</f>
        <v>8.3726000000000003</v>
      </c>
      <c r="G23" s="66">
        <f t="shared" si="9"/>
        <v>15</v>
      </c>
      <c r="H23" s="65">
        <f>VLOOKUP($A23,'Return Data'!$B$7:$R$2843,12,0)</f>
        <v>12.822699999999999</v>
      </c>
      <c r="I23" s="66">
        <f t="shared" si="10"/>
        <v>16</v>
      </c>
      <c r="J23" s="65">
        <f>VLOOKUP($A23,'Return Data'!$B$7:$R$2843,13,0)</f>
        <v>12.070600000000001</v>
      </c>
      <c r="K23" s="66">
        <f t="shared" si="11"/>
        <v>17</v>
      </c>
      <c r="L23" s="65">
        <f>VLOOKUP($A23,'Return Data'!$B$7:$R$2843,17,0)</f>
        <v>8.4368999999999996</v>
      </c>
      <c r="M23" s="66">
        <f t="shared" si="12"/>
        <v>16</v>
      </c>
      <c r="N23" s="65">
        <f>VLOOKUP($A23,'Return Data'!$B$7:$R$2843,14,0)</f>
        <v>8.8137000000000008</v>
      </c>
      <c r="O23" s="66">
        <f t="shared" si="13"/>
        <v>10</v>
      </c>
      <c r="P23" s="65">
        <f>VLOOKUP($A23,'Return Data'!$B$7:$R$2843,15,0)</f>
        <v>8.0488999999999997</v>
      </c>
      <c r="Q23" s="66">
        <f>RANK(P23,P$8:P$31,0)</f>
        <v>14</v>
      </c>
      <c r="R23" s="65">
        <f>VLOOKUP($A23,'Return Data'!$B$7:$R$2843,16,0)</f>
        <v>8.1912000000000003</v>
      </c>
      <c r="S23" s="67">
        <f t="shared" si="14"/>
        <v>18</v>
      </c>
    </row>
    <row r="24" spans="1:19" x14ac:dyDescent="0.3">
      <c r="A24" s="63" t="s">
        <v>1627</v>
      </c>
      <c r="B24" s="64">
        <f>VLOOKUP($A24,'Return Data'!$B$7:$R$2843,3,0)</f>
        <v>44379</v>
      </c>
      <c r="C24" s="65">
        <f>VLOOKUP($A24,'Return Data'!$B$7:$R$2843,4,0)</f>
        <v>68.967200000000005</v>
      </c>
      <c r="D24" s="65">
        <f>VLOOKUP($A24,'Return Data'!$B$7:$R$2843,10,0)</f>
        <v>8.6039999999999992</v>
      </c>
      <c r="E24" s="66">
        <f t="shared" si="8"/>
        <v>21</v>
      </c>
      <c r="F24" s="65">
        <f>VLOOKUP($A24,'Return Data'!$B$7:$R$2843,11,0)</f>
        <v>5.18</v>
      </c>
      <c r="G24" s="66">
        <f t="shared" si="9"/>
        <v>20</v>
      </c>
      <c r="H24" s="65">
        <f>VLOOKUP($A24,'Return Data'!$B$7:$R$2843,12,0)</f>
        <v>11.1205</v>
      </c>
      <c r="I24" s="66">
        <f t="shared" si="10"/>
        <v>20</v>
      </c>
      <c r="J24" s="65">
        <f>VLOOKUP($A24,'Return Data'!$B$7:$R$2843,13,0)</f>
        <v>9.9232999999999993</v>
      </c>
      <c r="K24" s="66">
        <f t="shared" si="11"/>
        <v>21</v>
      </c>
      <c r="L24" s="65">
        <f>VLOOKUP($A24,'Return Data'!$B$7:$R$2843,17,0)</f>
        <v>9.0221</v>
      </c>
      <c r="M24" s="66">
        <f t="shared" si="12"/>
        <v>14</v>
      </c>
      <c r="N24" s="65">
        <f>VLOOKUP($A24,'Return Data'!$B$7:$R$2843,14,0)</f>
        <v>8.8938000000000006</v>
      </c>
      <c r="O24" s="66">
        <f t="shared" si="13"/>
        <v>9</v>
      </c>
      <c r="P24" s="65">
        <f>VLOOKUP($A24,'Return Data'!$B$7:$R$2843,15,0)</f>
        <v>7.7077</v>
      </c>
      <c r="Q24" s="66">
        <f>RANK(P24,P$8:P$31,0)</f>
        <v>16</v>
      </c>
      <c r="R24" s="65">
        <f>VLOOKUP($A24,'Return Data'!$B$7:$R$2843,16,0)</f>
        <v>8.1964000000000006</v>
      </c>
      <c r="S24" s="67">
        <f t="shared" si="14"/>
        <v>17</v>
      </c>
    </row>
    <row r="25" spans="1:19" x14ac:dyDescent="0.3">
      <c r="A25" s="63" t="s">
        <v>2011</v>
      </c>
      <c r="B25" s="64">
        <f>VLOOKUP($A25,'Return Data'!$B$7:$R$2843,3,0)</f>
        <v>44379</v>
      </c>
      <c r="C25" s="65">
        <f>VLOOKUP($A25,'Return Data'!$B$7:$R$2843,4,0)</f>
        <v>24.394200000000001</v>
      </c>
      <c r="D25" s="65">
        <f>VLOOKUP($A25,'Return Data'!$B$7:$R$2843,10,0)</f>
        <v>6.0860000000000003</v>
      </c>
      <c r="E25" s="66">
        <f t="shared" si="8"/>
        <v>22</v>
      </c>
      <c r="F25" s="65">
        <f>VLOOKUP($A25,'Return Data'!$B$7:$R$2843,11,0)</f>
        <v>7.2332000000000001</v>
      </c>
      <c r="G25" s="66">
        <f t="shared" si="9"/>
        <v>18</v>
      </c>
      <c r="H25" s="65">
        <f>VLOOKUP($A25,'Return Data'!$B$7:$R$2843,12,0)</f>
        <v>11.227499999999999</v>
      </c>
      <c r="I25" s="66">
        <f t="shared" si="10"/>
        <v>19</v>
      </c>
      <c r="J25" s="65">
        <f>VLOOKUP($A25,'Return Data'!$B$7:$R$2843,13,0)</f>
        <v>10.824299999999999</v>
      </c>
      <c r="K25" s="66">
        <f t="shared" si="11"/>
        <v>19</v>
      </c>
      <c r="L25" s="65">
        <f>VLOOKUP($A25,'Return Data'!$B$7:$R$2843,17,0)</f>
        <v>7.2150999999999996</v>
      </c>
      <c r="M25" s="66">
        <f t="shared" si="12"/>
        <v>20</v>
      </c>
      <c r="N25" s="65">
        <f>VLOOKUP($A25,'Return Data'!$B$7:$R$2843,14,0)</f>
        <v>7.5435999999999996</v>
      </c>
      <c r="O25" s="66">
        <f t="shared" si="13"/>
        <v>17</v>
      </c>
      <c r="P25" s="65">
        <f>VLOOKUP($A25,'Return Data'!$B$7:$R$2843,15,0)</f>
        <v>7.6125999999999996</v>
      </c>
      <c r="Q25" s="66">
        <f>RANK(P25,P$8:P$31,0)</f>
        <v>17</v>
      </c>
      <c r="R25" s="65">
        <f>VLOOKUP($A25,'Return Data'!$B$7:$R$2843,16,0)</f>
        <v>8.7713999999999999</v>
      </c>
      <c r="S25" s="67">
        <f t="shared" si="14"/>
        <v>16</v>
      </c>
    </row>
    <row r="26" spans="1:19" x14ac:dyDescent="0.3">
      <c r="A26" s="63" t="s">
        <v>1628</v>
      </c>
      <c r="B26" s="64">
        <f>VLOOKUP($A26,'Return Data'!$B$7:$R$2843,3,0)</f>
        <v>44379</v>
      </c>
      <c r="C26" s="65">
        <f>VLOOKUP($A26,'Return Data'!$B$7:$R$2843,4,0)</f>
        <v>45.087600000000002</v>
      </c>
      <c r="D26" s="65">
        <f>VLOOKUP($A26,'Return Data'!$B$7:$R$2843,10,0)</f>
        <v>11.7684</v>
      </c>
      <c r="E26" s="66">
        <f t="shared" si="8"/>
        <v>13</v>
      </c>
      <c r="F26" s="65">
        <f>VLOOKUP($A26,'Return Data'!$B$7:$R$2843,11,0)</f>
        <v>10.584899999999999</v>
      </c>
      <c r="G26" s="66">
        <f t="shared" si="9"/>
        <v>8</v>
      </c>
      <c r="H26" s="65">
        <f>VLOOKUP($A26,'Return Data'!$B$7:$R$2843,12,0)</f>
        <v>14.2216</v>
      </c>
      <c r="I26" s="66">
        <f t="shared" si="10"/>
        <v>12</v>
      </c>
      <c r="J26" s="65">
        <f>VLOOKUP($A26,'Return Data'!$B$7:$R$2843,13,0)</f>
        <v>13.0063</v>
      </c>
      <c r="K26" s="66">
        <f t="shared" si="11"/>
        <v>14</v>
      </c>
      <c r="L26" s="65">
        <f>VLOOKUP($A26,'Return Data'!$B$7:$R$2843,17,0)</f>
        <v>-0.50029999999999997</v>
      </c>
      <c r="M26" s="66">
        <f t="shared" si="12"/>
        <v>21</v>
      </c>
      <c r="N26" s="65">
        <f>VLOOKUP($A26,'Return Data'!$B$7:$R$2843,14,0)</f>
        <v>1.5868</v>
      </c>
      <c r="O26" s="66">
        <f t="shared" si="13"/>
        <v>21</v>
      </c>
      <c r="P26" s="65">
        <f>VLOOKUP($A26,'Return Data'!$B$7:$R$2843,15,0)</f>
        <v>4.2121000000000004</v>
      </c>
      <c r="Q26" s="66">
        <f>RANK(P26,P$8:P$31,0)</f>
        <v>20</v>
      </c>
      <c r="R26" s="65">
        <f>VLOOKUP($A26,'Return Data'!$B$7:$R$2843,16,0)</f>
        <v>6.9737999999999998</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44379</v>
      </c>
      <c r="C28" s="65">
        <f>VLOOKUP($A28,'Return Data'!$B$7:$R$2843,4,0)</f>
        <v>53.498199999999997</v>
      </c>
      <c r="D28" s="65">
        <f>VLOOKUP($A28,'Return Data'!$B$7:$R$2843,10,0)</f>
        <v>17.0641</v>
      </c>
      <c r="E28" s="66">
        <f>RANK(D28,D$8:D$31,0)</f>
        <v>3</v>
      </c>
      <c r="F28" s="65">
        <f>VLOOKUP($A28,'Return Data'!$B$7:$R$2843,11,0)</f>
        <v>13.007400000000001</v>
      </c>
      <c r="G28" s="66">
        <f>RANK(F28,F$8:F$31,0)</f>
        <v>4</v>
      </c>
      <c r="H28" s="65">
        <f>VLOOKUP($A28,'Return Data'!$B$7:$R$2843,12,0)</f>
        <v>22.225999999999999</v>
      </c>
      <c r="I28" s="66">
        <f>RANK(H28,H$8:H$31,0)</f>
        <v>3</v>
      </c>
      <c r="J28" s="65">
        <f>VLOOKUP($A28,'Return Data'!$B$7:$R$2843,13,0)</f>
        <v>20.6417</v>
      </c>
      <c r="K28" s="66">
        <f>RANK(J28,J$8:J$31,0)</f>
        <v>4</v>
      </c>
      <c r="L28" s="65">
        <f>VLOOKUP($A28,'Return Data'!$B$7:$R$2843,17,0)</f>
        <v>12.495100000000001</v>
      </c>
      <c r="M28" s="66">
        <f>RANK(L28,L$8:L$31,0)</f>
        <v>3</v>
      </c>
      <c r="N28" s="65">
        <f>VLOOKUP($A28,'Return Data'!$B$7:$R$2843,14,0)</f>
        <v>10.6694</v>
      </c>
      <c r="O28" s="66">
        <f>RANK(N28,N$8:N$31,0)</f>
        <v>4</v>
      </c>
      <c r="P28" s="65">
        <f>VLOOKUP($A28,'Return Data'!$B$7:$R$2843,15,0)</f>
        <v>9.3802000000000003</v>
      </c>
      <c r="Q28" s="66">
        <f>RANK(P28,P$8:P$31,0)</f>
        <v>5</v>
      </c>
      <c r="R28" s="65">
        <f>VLOOKUP($A28,'Return Data'!$B$7:$R$2843,16,0)</f>
        <v>9.9847999999999999</v>
      </c>
      <c r="S28" s="67">
        <f>RANK(R28,R$8:R$31,0)</f>
        <v>7</v>
      </c>
    </row>
    <row r="29" spans="1:19" x14ac:dyDescent="0.3">
      <c r="A29" s="63" t="s">
        <v>1631</v>
      </c>
      <c r="B29" s="64">
        <f>VLOOKUP($A29,'Return Data'!$B$7:$R$2843,3,0)</f>
        <v>44379</v>
      </c>
      <c r="C29" s="65">
        <f>VLOOKUP($A29,'Return Data'!$B$7:$R$2843,4,0)</f>
        <v>22.9726</v>
      </c>
      <c r="D29" s="65">
        <f>VLOOKUP($A29,'Return Data'!$B$7:$R$2843,10,0)</f>
        <v>12.4549</v>
      </c>
      <c r="E29" s="66">
        <f>RANK(D29,D$8:D$31,0)</f>
        <v>11</v>
      </c>
      <c r="F29" s="65">
        <f>VLOOKUP($A29,'Return Data'!$B$7:$R$2843,11,0)</f>
        <v>9.4962</v>
      </c>
      <c r="G29" s="66">
        <f>RANK(F29,F$8:F$31,0)</f>
        <v>11</v>
      </c>
      <c r="H29" s="65">
        <f>VLOOKUP($A29,'Return Data'!$B$7:$R$2843,12,0)</f>
        <v>13.6762</v>
      </c>
      <c r="I29" s="66">
        <f>RANK(H29,H$8:H$31,0)</f>
        <v>15</v>
      </c>
      <c r="J29" s="65">
        <f>VLOOKUP($A29,'Return Data'!$B$7:$R$2843,13,0)</f>
        <v>12.186199999999999</v>
      </c>
      <c r="K29" s="66">
        <f>RANK(J29,J$8:J$31,0)</f>
        <v>16</v>
      </c>
      <c r="L29" s="65">
        <f>VLOOKUP($A29,'Return Data'!$B$7:$R$2843,17,0)</f>
        <v>8.0521999999999991</v>
      </c>
      <c r="M29" s="66">
        <f>RANK(L29,L$8:L$31,0)</f>
        <v>19</v>
      </c>
      <c r="N29" s="65">
        <f>VLOOKUP($A29,'Return Data'!$B$7:$R$2843,14,0)</f>
        <v>5.8368000000000002</v>
      </c>
      <c r="O29" s="66">
        <f>RANK(N29,N$8:N$31,0)</f>
        <v>19</v>
      </c>
      <c r="P29" s="65">
        <f>VLOOKUP($A29,'Return Data'!$B$7:$R$2843,15,0)</f>
        <v>6.819</v>
      </c>
      <c r="Q29" s="66">
        <f>RANK(P29,P$8:P$31,0)</f>
        <v>18</v>
      </c>
      <c r="R29" s="65">
        <f>VLOOKUP($A29,'Return Data'!$B$7:$R$2843,16,0)</f>
        <v>7.9673999999999996</v>
      </c>
      <c r="S29" s="67">
        <f>RANK(R29,R$8:R$31,0)</f>
        <v>19</v>
      </c>
    </row>
    <row r="30" spans="1:19" x14ac:dyDescent="0.3">
      <c r="A30" s="63" t="s">
        <v>1632</v>
      </c>
      <c r="B30" s="64">
        <f>VLOOKUP($A30,'Return Data'!$B$7:$R$2843,3,0)</f>
        <v>44379</v>
      </c>
      <c r="C30" s="65">
        <f>VLOOKUP($A30,'Return Data'!$B$7:$R$2843,4,0)</f>
        <v>0.97509999999999997</v>
      </c>
      <c r="D30" s="65">
        <f>VLOOKUP($A30,'Return Data'!$B$7:$R$2843,10,0)</f>
        <v>11.262</v>
      </c>
      <c r="E30" s="66">
        <f>RANK(D30,D$8:D$31,0)</f>
        <v>14</v>
      </c>
      <c r="F30" s="65">
        <f>VLOOKUP($A30,'Return Data'!$B$7:$R$2843,11,0)</f>
        <v>-40.021000000000001</v>
      </c>
      <c r="G30" s="66">
        <f>RANK(F30,F$8:F$31,0)</f>
        <v>22</v>
      </c>
      <c r="H30" s="65"/>
      <c r="I30" s="66"/>
      <c r="J30" s="65"/>
      <c r="K30" s="66"/>
      <c r="L30" s="65"/>
      <c r="M30" s="66"/>
      <c r="N30" s="65"/>
      <c r="O30" s="66"/>
      <c r="P30" s="65"/>
      <c r="Q30" s="66"/>
      <c r="R30" s="65">
        <f>VLOOKUP($A30,'Return Data'!$B$7:$R$2843,16,0)</f>
        <v>-10.2133</v>
      </c>
      <c r="S30" s="67">
        <f>RANK(R30,R$8:R$31,0)</f>
        <v>22</v>
      </c>
    </row>
    <row r="31" spans="1:19" x14ac:dyDescent="0.3">
      <c r="A31" s="63" t="s">
        <v>1633</v>
      </c>
      <c r="B31" s="64">
        <f>VLOOKUP($A31,'Return Data'!$B$7:$R$2843,3,0)</f>
        <v>44379</v>
      </c>
      <c r="C31" s="65">
        <f>VLOOKUP($A31,'Return Data'!$B$7:$R$2843,4,0)</f>
        <v>50.543599999999998</v>
      </c>
      <c r="D31" s="65">
        <f>VLOOKUP($A31,'Return Data'!$B$7:$R$2843,10,0)</f>
        <v>13.873799999999999</v>
      </c>
      <c r="E31" s="66">
        <f>RANK(D31,D$8:D$31,0)</f>
        <v>8</v>
      </c>
      <c r="F31" s="65">
        <f>VLOOKUP($A31,'Return Data'!$B$7:$R$2843,11,0)</f>
        <v>9.0861999999999998</v>
      </c>
      <c r="G31" s="66">
        <f>RANK(F31,F$8:F$31,0)</f>
        <v>12</v>
      </c>
      <c r="H31" s="65">
        <f>VLOOKUP($A31,'Return Data'!$B$7:$R$2843,12,0)</f>
        <v>19.484100000000002</v>
      </c>
      <c r="I31" s="66">
        <f>RANK(H31,H$8:H$31,0)</f>
        <v>5</v>
      </c>
      <c r="J31" s="65">
        <f>VLOOKUP($A31,'Return Data'!$B$7:$R$2843,13,0)</f>
        <v>19.799700000000001</v>
      </c>
      <c r="K31" s="66">
        <f>RANK(J31,J$8:J$31,0)</f>
        <v>5</v>
      </c>
      <c r="L31" s="65">
        <f>VLOOKUP($A31,'Return Data'!$B$7:$R$2843,17,0)</f>
        <v>9.1556999999999995</v>
      </c>
      <c r="M31" s="66">
        <f>RANK(L31,L$8:L$31,0)</f>
        <v>13</v>
      </c>
      <c r="N31" s="65">
        <f>VLOOKUP($A31,'Return Data'!$B$7:$R$2843,14,0)</f>
        <v>7.0622999999999996</v>
      </c>
      <c r="O31" s="66">
        <f>RANK(N31,N$8:N$31,0)</f>
        <v>18</v>
      </c>
      <c r="P31" s="65">
        <f>VLOOKUP($A31,'Return Data'!$B$7:$R$2843,15,0)</f>
        <v>8.0706000000000007</v>
      </c>
      <c r="Q31" s="66">
        <f>RANK(P31,P$8:P$31,0)</f>
        <v>13</v>
      </c>
      <c r="R31" s="65">
        <f>VLOOKUP($A31,'Return Data'!$B$7:$R$2843,16,0)</f>
        <v>9.6262000000000008</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12.836509090909091</v>
      </c>
      <c r="E33" s="74"/>
      <c r="F33" s="75">
        <f>AVERAGE(F8:F31)</f>
        <v>7.768059090909091</v>
      </c>
      <c r="G33" s="74"/>
      <c r="H33" s="75">
        <f>AVERAGE(H8:H31)</f>
        <v>16.066714285714287</v>
      </c>
      <c r="I33" s="74"/>
      <c r="J33" s="75">
        <f>AVERAGE(J8:J31)</f>
        <v>15.552723809523812</v>
      </c>
      <c r="K33" s="74"/>
      <c r="L33" s="75">
        <f>AVERAGE(L8:L31)</f>
        <v>9.607371428571426</v>
      </c>
      <c r="M33" s="74"/>
      <c r="N33" s="75">
        <f>AVERAGE(N8:N31)</f>
        <v>8.5909571428571425</v>
      </c>
      <c r="O33" s="74"/>
      <c r="P33" s="75">
        <f>AVERAGE(P8:P31)</f>
        <v>8.357289999999999</v>
      </c>
      <c r="Q33" s="74"/>
      <c r="R33" s="75">
        <f>AVERAGE(R8:R31)</f>
        <v>8.4349409090909102</v>
      </c>
      <c r="S33" s="76"/>
    </row>
    <row r="34" spans="1:19" x14ac:dyDescent="0.3">
      <c r="A34" s="73" t="s">
        <v>28</v>
      </c>
      <c r="B34" s="74"/>
      <c r="C34" s="74"/>
      <c r="D34" s="75">
        <f>MIN(D8:D31)</f>
        <v>6.0860000000000003</v>
      </c>
      <c r="E34" s="74"/>
      <c r="F34" s="75">
        <f>MIN(F8:F31)</f>
        <v>-40.021000000000001</v>
      </c>
      <c r="G34" s="74"/>
      <c r="H34" s="75">
        <f>MIN(H8:H31)</f>
        <v>10.1187</v>
      </c>
      <c r="I34" s="74"/>
      <c r="J34" s="75">
        <f>MIN(J8:J31)</f>
        <v>9.9232999999999993</v>
      </c>
      <c r="K34" s="74"/>
      <c r="L34" s="75">
        <f>MIN(L8:L31)</f>
        <v>-0.50029999999999997</v>
      </c>
      <c r="M34" s="74"/>
      <c r="N34" s="75">
        <f>MIN(N8:N31)</f>
        <v>1.5868</v>
      </c>
      <c r="O34" s="74"/>
      <c r="P34" s="75">
        <f>MIN(P8:P31)</f>
        <v>4.2121000000000004</v>
      </c>
      <c r="Q34" s="74"/>
      <c r="R34" s="75">
        <f>MIN(R8:R31)</f>
        <v>-10.2133</v>
      </c>
      <c r="S34" s="76"/>
    </row>
    <row r="35" spans="1:19" ht="15" thickBot="1" x14ac:dyDescent="0.35">
      <c r="A35" s="77" t="s">
        <v>29</v>
      </c>
      <c r="B35" s="78"/>
      <c r="C35" s="78"/>
      <c r="D35" s="79">
        <f>MAX(D8:D31)</f>
        <v>20.526299999999999</v>
      </c>
      <c r="E35" s="78"/>
      <c r="F35" s="79">
        <f>MAX(F8:F31)</f>
        <v>16.759599999999999</v>
      </c>
      <c r="G35" s="78"/>
      <c r="H35" s="79">
        <f>MAX(H8:H31)</f>
        <v>25.331199999999999</v>
      </c>
      <c r="I35" s="78"/>
      <c r="J35" s="79">
        <f>MAX(J8:J31)</f>
        <v>25.0413</v>
      </c>
      <c r="K35" s="78"/>
      <c r="L35" s="79">
        <f>MAX(L8:L31)</f>
        <v>14.394299999999999</v>
      </c>
      <c r="M35" s="78"/>
      <c r="N35" s="79">
        <f>MAX(N8:N31)</f>
        <v>12.6525</v>
      </c>
      <c r="O35" s="78"/>
      <c r="P35" s="79">
        <f>MAX(P8:P31)</f>
        <v>10.933400000000001</v>
      </c>
      <c r="Q35" s="78"/>
      <c r="R35" s="79">
        <f>MAX(R8:R31)</f>
        <v>11.1174</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44379</v>
      </c>
      <c r="C8" s="65">
        <f>VLOOKUP($A8,'Return Data'!$B$7:$R$2843,4,0)</f>
        <v>47.651200000000003</v>
      </c>
      <c r="D8" s="65">
        <f>VLOOKUP($A8,'Return Data'!$B$7:$R$2843,10,0)</f>
        <v>12.445499999999999</v>
      </c>
      <c r="E8" s="66">
        <f t="shared" ref="E8:E15" si="0">RANK(D8,D$8:D$31,0)</f>
        <v>9</v>
      </c>
      <c r="F8" s="65">
        <f>VLOOKUP($A8,'Return Data'!$B$7:$R$2843,11,0)</f>
        <v>15.471</v>
      </c>
      <c r="G8" s="66">
        <f t="shared" ref="G8:G15" si="1">RANK(F8,F$8:F$31,0)</f>
        <v>2</v>
      </c>
      <c r="H8" s="65">
        <f>VLOOKUP($A8,'Return Data'!$B$7:$R$2843,12,0)</f>
        <v>24.350200000000001</v>
      </c>
      <c r="I8" s="66">
        <f t="shared" ref="I8:I15" si="2">RANK(H8,H$8:H$31,0)</f>
        <v>1</v>
      </c>
      <c r="J8" s="65">
        <f>VLOOKUP($A8,'Return Data'!$B$7:$R$2843,13,0)</f>
        <v>23.973800000000001</v>
      </c>
      <c r="K8" s="66">
        <f t="shared" ref="K8:K15" si="3">RANK(J8,J$8:J$31,0)</f>
        <v>1</v>
      </c>
      <c r="L8" s="65">
        <f>VLOOKUP($A8,'Return Data'!$B$7:$R$2843,17,0)</f>
        <v>9.5579999999999998</v>
      </c>
      <c r="M8" s="66">
        <f t="shared" ref="M8:M15" si="4">RANK(L8,L$8:L$31,0)</f>
        <v>7</v>
      </c>
      <c r="N8" s="65">
        <f>VLOOKUP($A8,'Return Data'!$B$7:$R$2843,14,0)</f>
        <v>7.7183000000000002</v>
      </c>
      <c r="O8" s="66">
        <f t="shared" ref="O8:O15" si="5">RANK(N8,N$8:N$31,0)</f>
        <v>11</v>
      </c>
      <c r="P8" s="65">
        <f>VLOOKUP($A8,'Return Data'!$B$7:$R$2843,15,0)</f>
        <v>8.2697000000000003</v>
      </c>
      <c r="Q8" s="66">
        <f t="shared" ref="Q8:Q15" si="6">RANK(P8,P$8:P$31,0)</f>
        <v>7</v>
      </c>
      <c r="R8" s="65">
        <f>VLOOKUP($A8,'Return Data'!$B$7:$R$2843,16,0)</f>
        <v>9.5467999999999993</v>
      </c>
      <c r="S8" s="67">
        <f t="shared" ref="S8:S15" si="7">RANK(R8,R$8:R$31,0)</f>
        <v>3</v>
      </c>
    </row>
    <row r="9" spans="1:20" x14ac:dyDescent="0.3">
      <c r="A9" s="63" t="s">
        <v>1635</v>
      </c>
      <c r="B9" s="64">
        <f>VLOOKUP($A9,'Return Data'!$B$7:$R$2843,3,0)</f>
        <v>44379</v>
      </c>
      <c r="C9" s="65">
        <f>VLOOKUP($A9,'Return Data'!$B$7:$R$2843,4,0)</f>
        <v>23.171500000000002</v>
      </c>
      <c r="D9" s="65">
        <f>VLOOKUP($A9,'Return Data'!$B$7:$R$2843,10,0)</f>
        <v>13.4034</v>
      </c>
      <c r="E9" s="66">
        <f t="shared" si="0"/>
        <v>7</v>
      </c>
      <c r="F9" s="65">
        <f>VLOOKUP($A9,'Return Data'!$B$7:$R$2843,11,0)</f>
        <v>9.1201000000000008</v>
      </c>
      <c r="G9" s="66">
        <f t="shared" si="1"/>
        <v>9</v>
      </c>
      <c r="H9" s="65">
        <f>VLOOKUP($A9,'Return Data'!$B$7:$R$2843,12,0)</f>
        <v>16.359500000000001</v>
      </c>
      <c r="I9" s="66">
        <f t="shared" si="2"/>
        <v>6</v>
      </c>
      <c r="J9" s="65">
        <f>VLOOKUP($A9,'Return Data'!$B$7:$R$2843,13,0)</f>
        <v>15.576599999999999</v>
      </c>
      <c r="K9" s="66">
        <f t="shared" si="3"/>
        <v>7</v>
      </c>
      <c r="L9" s="65">
        <f>VLOOKUP($A9,'Return Data'!$B$7:$R$2843,17,0)</f>
        <v>11.150499999999999</v>
      </c>
      <c r="M9" s="66">
        <f t="shared" si="4"/>
        <v>4</v>
      </c>
      <c r="N9" s="65">
        <f>VLOOKUP($A9,'Return Data'!$B$7:$R$2843,14,0)</f>
        <v>7.3628</v>
      </c>
      <c r="O9" s="66">
        <f t="shared" si="5"/>
        <v>14</v>
      </c>
      <c r="P9" s="65">
        <f>VLOOKUP($A9,'Return Data'!$B$7:$R$2843,15,0)</f>
        <v>7.2614999999999998</v>
      </c>
      <c r="Q9" s="66">
        <f t="shared" si="6"/>
        <v>12</v>
      </c>
      <c r="R9" s="65">
        <f>VLOOKUP($A9,'Return Data'!$B$7:$R$2843,16,0)</f>
        <v>7.9615</v>
      </c>
      <c r="S9" s="67">
        <f t="shared" si="7"/>
        <v>15</v>
      </c>
    </row>
    <row r="10" spans="1:20" x14ac:dyDescent="0.3">
      <c r="A10" s="63" t="s">
        <v>1636</v>
      </c>
      <c r="B10" s="64">
        <f>VLOOKUP($A10,'Return Data'!$B$7:$R$2843,3,0)</f>
        <v>44379</v>
      </c>
      <c r="C10" s="65">
        <f>VLOOKUP($A10,'Return Data'!$B$7:$R$2843,4,0)</f>
        <v>29.640599999999999</v>
      </c>
      <c r="D10" s="65">
        <f>VLOOKUP($A10,'Return Data'!$B$7:$R$2843,10,0)</f>
        <v>9.4443000000000001</v>
      </c>
      <c r="E10" s="66">
        <f t="shared" si="0"/>
        <v>17</v>
      </c>
      <c r="F10" s="65">
        <f>VLOOKUP($A10,'Return Data'!$B$7:$R$2843,11,0)</f>
        <v>3.577</v>
      </c>
      <c r="G10" s="66">
        <f t="shared" si="1"/>
        <v>21</v>
      </c>
      <c r="H10" s="65">
        <f>VLOOKUP($A10,'Return Data'!$B$7:$R$2843,12,0)</f>
        <v>9.1710999999999991</v>
      </c>
      <c r="I10" s="66">
        <f t="shared" si="2"/>
        <v>21</v>
      </c>
      <c r="J10" s="65">
        <f>VLOOKUP($A10,'Return Data'!$B$7:$R$2843,13,0)</f>
        <v>9.3184000000000005</v>
      </c>
      <c r="K10" s="66">
        <f t="shared" si="3"/>
        <v>19</v>
      </c>
      <c r="L10" s="65">
        <f>VLOOKUP($A10,'Return Data'!$B$7:$R$2843,17,0)</f>
        <v>8.8529999999999998</v>
      </c>
      <c r="M10" s="66">
        <f t="shared" si="4"/>
        <v>10</v>
      </c>
      <c r="N10" s="65">
        <f>VLOOKUP($A10,'Return Data'!$B$7:$R$2843,14,0)</f>
        <v>10.4762</v>
      </c>
      <c r="O10" s="66">
        <f t="shared" si="5"/>
        <v>3</v>
      </c>
      <c r="P10" s="65">
        <f>VLOOKUP($A10,'Return Data'!$B$7:$R$2843,15,0)</f>
        <v>8.4168000000000003</v>
      </c>
      <c r="Q10" s="66">
        <f t="shared" si="6"/>
        <v>6</v>
      </c>
      <c r="R10" s="65">
        <f>VLOOKUP($A10,'Return Data'!$B$7:$R$2843,16,0)</f>
        <v>6.6711999999999998</v>
      </c>
      <c r="S10" s="67">
        <f t="shared" si="7"/>
        <v>20</v>
      </c>
    </row>
    <row r="11" spans="1:20" x14ac:dyDescent="0.3">
      <c r="A11" s="63" t="s">
        <v>1637</v>
      </c>
      <c r="B11" s="64">
        <f>VLOOKUP($A11,'Return Data'!$B$7:$R$2843,3,0)</f>
        <v>44379</v>
      </c>
      <c r="C11" s="65">
        <f>VLOOKUP($A11,'Return Data'!$B$7:$R$2843,4,0)</f>
        <v>33.724299999999999</v>
      </c>
      <c r="D11" s="65">
        <f>VLOOKUP($A11,'Return Data'!$B$7:$R$2843,10,0)</f>
        <v>9.0790000000000006</v>
      </c>
      <c r="E11" s="66">
        <f t="shared" si="0"/>
        <v>18</v>
      </c>
      <c r="F11" s="65">
        <f>VLOOKUP($A11,'Return Data'!$B$7:$R$2843,11,0)</f>
        <v>6.5632999999999999</v>
      </c>
      <c r="G11" s="66">
        <f t="shared" si="1"/>
        <v>16</v>
      </c>
      <c r="H11" s="65">
        <f>VLOOKUP($A11,'Return Data'!$B$7:$R$2843,12,0)</f>
        <v>11.963800000000001</v>
      </c>
      <c r="I11" s="66">
        <f t="shared" si="2"/>
        <v>16</v>
      </c>
      <c r="J11" s="65">
        <f>VLOOKUP($A11,'Return Data'!$B$7:$R$2843,13,0)</f>
        <v>10.8094</v>
      </c>
      <c r="K11" s="66">
        <f t="shared" si="3"/>
        <v>17</v>
      </c>
      <c r="L11" s="65">
        <f>VLOOKUP($A11,'Return Data'!$B$7:$R$2843,17,0)</f>
        <v>7.8936000000000002</v>
      </c>
      <c r="M11" s="66">
        <f t="shared" si="4"/>
        <v>15</v>
      </c>
      <c r="N11" s="65">
        <f>VLOOKUP($A11,'Return Data'!$B$7:$R$2843,14,0)</f>
        <v>7.6653000000000002</v>
      </c>
      <c r="O11" s="66">
        <f t="shared" si="5"/>
        <v>12</v>
      </c>
      <c r="P11" s="65">
        <f>VLOOKUP($A11,'Return Data'!$B$7:$R$2843,15,0)</f>
        <v>7.4888000000000003</v>
      </c>
      <c r="Q11" s="66">
        <f t="shared" si="6"/>
        <v>8</v>
      </c>
      <c r="R11" s="65">
        <f>VLOOKUP($A11,'Return Data'!$B$7:$R$2843,16,0)</f>
        <v>7.5118</v>
      </c>
      <c r="S11" s="67">
        <f t="shared" si="7"/>
        <v>16</v>
      </c>
    </row>
    <row r="12" spans="1:20" x14ac:dyDescent="0.3">
      <c r="A12" s="63" t="s">
        <v>1638</v>
      </c>
      <c r="B12" s="64">
        <f>VLOOKUP($A12,'Return Data'!$B$7:$R$2843,3,0)</f>
        <v>44379</v>
      </c>
      <c r="C12" s="65">
        <f>VLOOKUP($A12,'Return Data'!$B$7:$R$2843,4,0)</f>
        <v>22.144500000000001</v>
      </c>
      <c r="D12" s="65">
        <f>VLOOKUP($A12,'Return Data'!$B$7:$R$2843,10,0)</f>
        <v>14.7425</v>
      </c>
      <c r="E12" s="66">
        <f t="shared" si="0"/>
        <v>6</v>
      </c>
      <c r="F12" s="65">
        <f>VLOOKUP($A12,'Return Data'!$B$7:$R$2843,11,0)</f>
        <v>8.2680000000000007</v>
      </c>
      <c r="G12" s="66">
        <f t="shared" si="1"/>
        <v>13</v>
      </c>
      <c r="H12" s="65">
        <f>VLOOKUP($A12,'Return Data'!$B$7:$R$2843,12,0)</f>
        <v>10.8513</v>
      </c>
      <c r="I12" s="66">
        <f t="shared" si="2"/>
        <v>17</v>
      </c>
      <c r="J12" s="65">
        <f>VLOOKUP($A12,'Return Data'!$B$7:$R$2843,13,0)</f>
        <v>15.037599999999999</v>
      </c>
      <c r="K12" s="66">
        <f t="shared" si="3"/>
        <v>8</v>
      </c>
      <c r="L12" s="65">
        <f>VLOOKUP($A12,'Return Data'!$B$7:$R$2843,17,0)</f>
        <v>9.1477000000000004</v>
      </c>
      <c r="M12" s="66">
        <f t="shared" si="4"/>
        <v>8</v>
      </c>
      <c r="N12" s="65">
        <f>VLOOKUP($A12,'Return Data'!$B$7:$R$2843,14,0)</f>
        <v>2.3220999999999998</v>
      </c>
      <c r="O12" s="66">
        <f t="shared" si="5"/>
        <v>20</v>
      </c>
      <c r="P12" s="65">
        <f>VLOOKUP($A12,'Return Data'!$B$7:$R$2843,15,0)</f>
        <v>4.4954999999999998</v>
      </c>
      <c r="Q12" s="66">
        <f t="shared" si="6"/>
        <v>19</v>
      </c>
      <c r="R12" s="65">
        <f>VLOOKUP($A12,'Return Data'!$B$7:$R$2843,16,0)</f>
        <v>6.6776999999999997</v>
      </c>
      <c r="S12" s="67">
        <f t="shared" si="7"/>
        <v>19</v>
      </c>
    </row>
    <row r="13" spans="1:20" x14ac:dyDescent="0.3">
      <c r="A13" s="63" t="s">
        <v>1639</v>
      </c>
      <c r="B13" s="64">
        <f>VLOOKUP($A13,'Return Data'!$B$7:$R$2843,3,0)</f>
        <v>44379</v>
      </c>
      <c r="C13" s="65">
        <f>VLOOKUP($A13,'Return Data'!$B$7:$R$2843,4,0)</f>
        <v>83.5622500414092</v>
      </c>
      <c r="D13" s="65">
        <f>VLOOKUP($A13,'Return Data'!$B$7:$R$2843,10,0)</f>
        <v>15.603899999999999</v>
      </c>
      <c r="E13" s="66">
        <f t="shared" si="0"/>
        <v>4</v>
      </c>
      <c r="F13" s="65">
        <f>VLOOKUP($A13,'Return Data'!$B$7:$R$2843,11,0)</f>
        <v>11.054500000000001</v>
      </c>
      <c r="G13" s="66">
        <f t="shared" si="1"/>
        <v>6</v>
      </c>
      <c r="H13" s="65">
        <f>VLOOKUP($A13,'Return Data'!$B$7:$R$2843,12,0)</f>
        <v>15.571300000000001</v>
      </c>
      <c r="I13" s="66">
        <f t="shared" si="2"/>
        <v>8</v>
      </c>
      <c r="J13" s="65">
        <f>VLOOKUP($A13,'Return Data'!$B$7:$R$2843,13,0)</f>
        <v>15.7652</v>
      </c>
      <c r="K13" s="66">
        <f t="shared" si="3"/>
        <v>6</v>
      </c>
      <c r="L13" s="65">
        <f>VLOOKUP($A13,'Return Data'!$B$7:$R$2843,17,0)</f>
        <v>12.1127</v>
      </c>
      <c r="M13" s="66">
        <f t="shared" si="4"/>
        <v>2</v>
      </c>
      <c r="N13" s="65">
        <f>VLOOKUP($A13,'Return Data'!$B$7:$R$2843,14,0)</f>
        <v>11.1394</v>
      </c>
      <c r="O13" s="66">
        <f t="shared" si="5"/>
        <v>2</v>
      </c>
      <c r="P13" s="65">
        <f>VLOOKUP($A13,'Return Data'!$B$7:$R$2843,15,0)</f>
        <v>9.1463999999999999</v>
      </c>
      <c r="Q13" s="66">
        <f t="shared" si="6"/>
        <v>3</v>
      </c>
      <c r="R13" s="65">
        <f>VLOOKUP($A13,'Return Data'!$B$7:$R$2843,16,0)</f>
        <v>8.5751000000000008</v>
      </c>
      <c r="S13" s="67">
        <f t="shared" si="7"/>
        <v>8</v>
      </c>
    </row>
    <row r="14" spans="1:20" x14ac:dyDescent="0.3">
      <c r="A14" s="63" t="s">
        <v>1640</v>
      </c>
      <c r="B14" s="64">
        <f>VLOOKUP($A14,'Return Data'!$B$7:$R$2843,3,0)</f>
        <v>44379</v>
      </c>
      <c r="C14" s="65">
        <f>VLOOKUP($A14,'Return Data'!$B$7:$R$2843,4,0)</f>
        <v>42.752200000000002</v>
      </c>
      <c r="D14" s="65">
        <f>VLOOKUP($A14,'Return Data'!$B$7:$R$2843,10,0)</f>
        <v>14.7735</v>
      </c>
      <c r="E14" s="66">
        <f t="shared" si="0"/>
        <v>5</v>
      </c>
      <c r="F14" s="65">
        <f>VLOOKUP($A14,'Return Data'!$B$7:$R$2843,11,0)</f>
        <v>11.1515</v>
      </c>
      <c r="G14" s="66">
        <f t="shared" si="1"/>
        <v>5</v>
      </c>
      <c r="H14" s="65">
        <f>VLOOKUP($A14,'Return Data'!$B$7:$R$2843,12,0)</f>
        <v>15.2523</v>
      </c>
      <c r="I14" s="66">
        <f t="shared" si="2"/>
        <v>9</v>
      </c>
      <c r="J14" s="65">
        <f>VLOOKUP($A14,'Return Data'!$B$7:$R$2843,13,0)</f>
        <v>14.922499999999999</v>
      </c>
      <c r="K14" s="66">
        <f t="shared" si="3"/>
        <v>9</v>
      </c>
      <c r="L14" s="65">
        <f>VLOOKUP($A14,'Return Data'!$B$7:$R$2843,17,0)</f>
        <v>8.9487000000000005</v>
      </c>
      <c r="M14" s="66">
        <f t="shared" si="4"/>
        <v>9</v>
      </c>
      <c r="N14" s="65">
        <f>VLOOKUP($A14,'Return Data'!$B$7:$R$2843,14,0)</f>
        <v>6.0248999999999997</v>
      </c>
      <c r="O14" s="66">
        <f t="shared" si="5"/>
        <v>17</v>
      </c>
      <c r="P14" s="65">
        <f>VLOOKUP($A14,'Return Data'!$B$7:$R$2843,15,0)</f>
        <v>6.7594000000000003</v>
      </c>
      <c r="Q14" s="66">
        <f t="shared" si="6"/>
        <v>16</v>
      </c>
      <c r="R14" s="65">
        <f>VLOOKUP($A14,'Return Data'!$B$7:$R$2843,16,0)</f>
        <v>8.8846000000000007</v>
      </c>
      <c r="S14" s="67">
        <f t="shared" si="7"/>
        <v>7</v>
      </c>
    </row>
    <row r="15" spans="1:20" x14ac:dyDescent="0.3">
      <c r="A15" s="63" t="s">
        <v>1641</v>
      </c>
      <c r="B15" s="64">
        <f>VLOOKUP($A15,'Return Data'!$B$7:$R$2843,3,0)</f>
        <v>44379</v>
      </c>
      <c r="C15" s="65">
        <f>VLOOKUP($A15,'Return Data'!$B$7:$R$2843,4,0)</f>
        <v>65.962500000000006</v>
      </c>
      <c r="D15" s="65">
        <f>VLOOKUP($A15,'Return Data'!$B$7:$R$2843,10,0)</f>
        <v>9.9908999999999999</v>
      </c>
      <c r="E15" s="66">
        <f t="shared" si="0"/>
        <v>15</v>
      </c>
      <c r="F15" s="65">
        <f>VLOOKUP($A15,'Return Data'!$B$7:$R$2843,11,0)</f>
        <v>9.5747</v>
      </c>
      <c r="G15" s="66">
        <f t="shared" si="1"/>
        <v>8</v>
      </c>
      <c r="H15" s="65">
        <f>VLOOKUP($A15,'Return Data'!$B$7:$R$2843,12,0)</f>
        <v>15.236499999999999</v>
      </c>
      <c r="I15" s="66">
        <f t="shared" si="2"/>
        <v>10</v>
      </c>
      <c r="J15" s="65">
        <f>VLOOKUP($A15,'Return Data'!$B$7:$R$2843,13,0)</f>
        <v>13.7073</v>
      </c>
      <c r="K15" s="66">
        <f t="shared" si="3"/>
        <v>11</v>
      </c>
      <c r="L15" s="65">
        <f>VLOOKUP($A15,'Return Data'!$B$7:$R$2843,17,0)</f>
        <v>8.0614000000000008</v>
      </c>
      <c r="M15" s="66">
        <f t="shared" si="4"/>
        <v>14</v>
      </c>
      <c r="N15" s="65">
        <f>VLOOKUP($A15,'Return Data'!$B$7:$R$2843,14,0)</f>
        <v>7.7630999999999997</v>
      </c>
      <c r="O15" s="66">
        <f t="shared" si="5"/>
        <v>10</v>
      </c>
      <c r="P15" s="65">
        <f>VLOOKUP($A15,'Return Data'!$B$7:$R$2843,15,0)</f>
        <v>7.0255999999999998</v>
      </c>
      <c r="Q15" s="66">
        <f t="shared" si="6"/>
        <v>14</v>
      </c>
      <c r="R15" s="65">
        <f>VLOOKUP($A15,'Return Data'!$B$7:$R$2843,16,0)</f>
        <v>9.5068000000000001</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44379</v>
      </c>
      <c r="C17" s="65">
        <f>VLOOKUP($A17,'Return Data'!$B$7:$R$2843,4,0)</f>
        <v>56.697099999999999</v>
      </c>
      <c r="D17" s="65">
        <f>VLOOKUP($A17,'Return Data'!$B$7:$R$2843,10,0)</f>
        <v>20.122900000000001</v>
      </c>
      <c r="E17" s="66">
        <f t="shared" ref="E17:E26" si="8">RANK(D17,D$8:D$31,0)</f>
        <v>1</v>
      </c>
      <c r="F17" s="65">
        <f>VLOOKUP($A17,'Return Data'!$B$7:$R$2843,11,0)</f>
        <v>16.3245</v>
      </c>
      <c r="G17" s="66">
        <f t="shared" ref="G17:G26" si="9">RANK(F17,F$8:F$31,0)</f>
        <v>1</v>
      </c>
      <c r="H17" s="65">
        <f>VLOOKUP($A17,'Return Data'!$B$7:$R$2843,12,0)</f>
        <v>23.997399999999999</v>
      </c>
      <c r="I17" s="66">
        <f t="shared" ref="I17:I26" si="10">RANK(H17,H$8:H$31,0)</f>
        <v>2</v>
      </c>
      <c r="J17" s="65">
        <f>VLOOKUP($A17,'Return Data'!$B$7:$R$2843,13,0)</f>
        <v>21.497599999999998</v>
      </c>
      <c r="K17" s="66">
        <f t="shared" ref="K17:K26" si="11">RANK(J17,J$8:J$31,0)</f>
        <v>2</v>
      </c>
      <c r="L17" s="65">
        <f>VLOOKUP($A17,'Return Data'!$B$7:$R$2843,17,0)</f>
        <v>10.276899999999999</v>
      </c>
      <c r="M17" s="66">
        <f t="shared" ref="M17:M26" si="12">RANK(L17,L$8:L$31,0)</f>
        <v>5</v>
      </c>
      <c r="N17" s="65">
        <f>VLOOKUP($A17,'Return Data'!$B$7:$R$2843,14,0)</f>
        <v>10.0204</v>
      </c>
      <c r="O17" s="66">
        <f t="shared" ref="O17:O26" si="13">RANK(N17,N$8:N$31,0)</f>
        <v>4</v>
      </c>
      <c r="P17" s="65">
        <f>VLOOKUP($A17,'Return Data'!$B$7:$R$2843,15,0)</f>
        <v>8.6860999999999997</v>
      </c>
      <c r="Q17" s="66">
        <f>RANK(P17,P$8:P$31,0)</f>
        <v>4</v>
      </c>
      <c r="R17" s="65">
        <f>VLOOKUP($A17,'Return Data'!$B$7:$R$2843,16,0)</f>
        <v>10.4053</v>
      </c>
      <c r="S17" s="67">
        <f t="shared" ref="S17:S26" si="14">RANK(R17,R$8:R$31,0)</f>
        <v>1</v>
      </c>
    </row>
    <row r="18" spans="1:19" x14ac:dyDescent="0.3">
      <c r="A18" s="63" t="s">
        <v>1644</v>
      </c>
      <c r="B18" s="64">
        <f>VLOOKUP($A18,'Return Data'!$B$7:$R$2843,3,0)</f>
        <v>44379</v>
      </c>
      <c r="C18" s="65">
        <f>VLOOKUP($A18,'Return Data'!$B$7:$R$2843,4,0)</f>
        <v>44.0595</v>
      </c>
      <c r="D18" s="65">
        <f>VLOOKUP($A18,'Return Data'!$B$7:$R$2843,10,0)</f>
        <v>11.4344</v>
      </c>
      <c r="E18" s="66">
        <f t="shared" si="8"/>
        <v>11</v>
      </c>
      <c r="F18" s="65">
        <f>VLOOKUP($A18,'Return Data'!$B$7:$R$2843,11,0)</f>
        <v>5.9551999999999996</v>
      </c>
      <c r="G18" s="66">
        <f t="shared" si="9"/>
        <v>17</v>
      </c>
      <c r="H18" s="65">
        <f>VLOOKUP($A18,'Return Data'!$B$7:$R$2843,12,0)</f>
        <v>13.485900000000001</v>
      </c>
      <c r="I18" s="66">
        <f t="shared" si="10"/>
        <v>12</v>
      </c>
      <c r="J18" s="65">
        <f>VLOOKUP($A18,'Return Data'!$B$7:$R$2843,13,0)</f>
        <v>12.440300000000001</v>
      </c>
      <c r="K18" s="66">
        <f t="shared" si="11"/>
        <v>13</v>
      </c>
      <c r="L18" s="65">
        <f>VLOOKUP($A18,'Return Data'!$B$7:$R$2843,17,0)</f>
        <v>8.5672999999999995</v>
      </c>
      <c r="M18" s="66">
        <f t="shared" si="12"/>
        <v>11</v>
      </c>
      <c r="N18" s="65">
        <f>VLOOKUP($A18,'Return Data'!$B$7:$R$2843,14,0)</f>
        <v>8.5313999999999997</v>
      </c>
      <c r="O18" s="66">
        <f t="shared" si="13"/>
        <v>7</v>
      </c>
      <c r="P18" s="65">
        <f>VLOOKUP($A18,'Return Data'!$B$7:$R$2843,15,0)</f>
        <v>7.3246000000000002</v>
      </c>
      <c r="Q18" s="66">
        <f>RANK(P18,P$8:P$31,0)</f>
        <v>11</v>
      </c>
      <c r="R18" s="65">
        <f>VLOOKUP($A18,'Return Data'!$B$7:$R$2843,16,0)</f>
        <v>8.9154999999999998</v>
      </c>
      <c r="S18" s="67">
        <f t="shared" si="14"/>
        <v>6</v>
      </c>
    </row>
    <row r="19" spans="1:19" x14ac:dyDescent="0.3">
      <c r="A19" s="63" t="s">
        <v>1645</v>
      </c>
      <c r="B19" s="64">
        <f>VLOOKUP($A19,'Return Data'!$B$7:$R$2843,3,0)</f>
        <v>44379</v>
      </c>
      <c r="C19" s="65">
        <f>VLOOKUP($A19,'Return Data'!$B$7:$R$2843,4,0)</f>
        <v>52.365099999999998</v>
      </c>
      <c r="D19" s="65">
        <f>VLOOKUP($A19,'Return Data'!$B$7:$R$2843,10,0)</f>
        <v>9.8788</v>
      </c>
      <c r="E19" s="66">
        <f t="shared" si="8"/>
        <v>16</v>
      </c>
      <c r="F19" s="65">
        <f>VLOOKUP($A19,'Return Data'!$B$7:$R$2843,11,0)</f>
        <v>7.8297999999999996</v>
      </c>
      <c r="G19" s="66">
        <f t="shared" si="9"/>
        <v>14</v>
      </c>
      <c r="H19" s="65">
        <f>VLOOKUP($A19,'Return Data'!$B$7:$R$2843,12,0)</f>
        <v>12.694800000000001</v>
      </c>
      <c r="I19" s="66">
        <f t="shared" si="10"/>
        <v>14</v>
      </c>
      <c r="J19" s="65">
        <f>VLOOKUP($A19,'Return Data'!$B$7:$R$2843,13,0)</f>
        <v>14.1648</v>
      </c>
      <c r="K19" s="66">
        <f t="shared" si="11"/>
        <v>10</v>
      </c>
      <c r="L19" s="65">
        <f>VLOOKUP($A19,'Return Data'!$B$7:$R$2843,17,0)</f>
        <v>9.9049999999999994</v>
      </c>
      <c r="M19" s="66">
        <f t="shared" si="12"/>
        <v>6</v>
      </c>
      <c r="N19" s="65">
        <f>VLOOKUP($A19,'Return Data'!$B$7:$R$2843,14,0)</f>
        <v>9.4803999999999995</v>
      </c>
      <c r="O19" s="66">
        <f t="shared" si="13"/>
        <v>6</v>
      </c>
      <c r="P19" s="65">
        <f>VLOOKUP($A19,'Return Data'!$B$7:$R$2843,15,0)</f>
        <v>9.5640999999999998</v>
      </c>
      <c r="Q19" s="66">
        <f>RANK(P19,P$8:P$31,0)</f>
        <v>2</v>
      </c>
      <c r="R19" s="65">
        <f>VLOOKUP($A19,'Return Data'!$B$7:$R$2843,16,0)</f>
        <v>10.0624</v>
      </c>
      <c r="S19" s="67">
        <f t="shared" si="14"/>
        <v>2</v>
      </c>
    </row>
    <row r="20" spans="1:19" x14ac:dyDescent="0.3">
      <c r="A20" s="63" t="s">
        <v>1646</v>
      </c>
      <c r="B20" s="64">
        <f>VLOOKUP($A20,'Return Data'!$B$7:$R$2843,3,0)</f>
        <v>44379</v>
      </c>
      <c r="C20" s="65">
        <f>VLOOKUP($A20,'Return Data'!$B$7:$R$2843,4,0)</f>
        <v>25.152799999999999</v>
      </c>
      <c r="D20" s="65">
        <f>VLOOKUP($A20,'Return Data'!$B$7:$R$2843,10,0)</f>
        <v>7.8949999999999996</v>
      </c>
      <c r="E20" s="66">
        <f t="shared" si="8"/>
        <v>19</v>
      </c>
      <c r="F20" s="65">
        <f>VLOOKUP($A20,'Return Data'!$B$7:$R$2843,11,0)</f>
        <v>4.9888000000000003</v>
      </c>
      <c r="G20" s="66">
        <f t="shared" si="9"/>
        <v>19</v>
      </c>
      <c r="H20" s="65">
        <f>VLOOKUP($A20,'Return Data'!$B$7:$R$2843,12,0)</f>
        <v>10.318199999999999</v>
      </c>
      <c r="I20" s="66">
        <f t="shared" si="10"/>
        <v>18</v>
      </c>
      <c r="J20" s="65">
        <f>VLOOKUP($A20,'Return Data'!$B$7:$R$2843,13,0)</f>
        <v>10.806800000000001</v>
      </c>
      <c r="K20" s="66">
        <f t="shared" si="11"/>
        <v>18</v>
      </c>
      <c r="L20" s="65">
        <f>VLOOKUP($A20,'Return Data'!$B$7:$R$2843,17,0)</f>
        <v>7.3836000000000004</v>
      </c>
      <c r="M20" s="66">
        <f t="shared" si="12"/>
        <v>17</v>
      </c>
      <c r="N20" s="65">
        <f>VLOOKUP($A20,'Return Data'!$B$7:$R$2843,14,0)</f>
        <v>7.5528000000000004</v>
      </c>
      <c r="O20" s="66">
        <f t="shared" si="13"/>
        <v>13</v>
      </c>
      <c r="P20" s="65">
        <f>VLOOKUP($A20,'Return Data'!$B$7:$R$2843,15,0)</f>
        <v>7.1757</v>
      </c>
      <c r="Q20" s="66">
        <f>RANK(P20,P$8:P$31,0)</f>
        <v>13</v>
      </c>
      <c r="R20" s="65">
        <f>VLOOKUP($A20,'Return Data'!$B$7:$R$2843,16,0)</f>
        <v>8.4612999999999996</v>
      </c>
      <c r="S20" s="67">
        <f t="shared" si="14"/>
        <v>10</v>
      </c>
    </row>
    <row r="21" spans="1:19" x14ac:dyDescent="0.3">
      <c r="A21" s="63" t="s">
        <v>1647</v>
      </c>
      <c r="B21" s="64">
        <f>VLOOKUP($A21,'Return Data'!$B$7:$R$2843,3,0)</f>
        <v>44379</v>
      </c>
      <c r="C21" s="65">
        <f>VLOOKUP($A21,'Return Data'!$B$7:$R$2843,4,0)</f>
        <v>15.6676</v>
      </c>
      <c r="D21" s="65">
        <f>VLOOKUP($A21,'Return Data'!$B$7:$R$2843,10,0)</f>
        <v>7.0481999999999996</v>
      </c>
      <c r="E21" s="66">
        <f t="shared" si="8"/>
        <v>21</v>
      </c>
      <c r="F21" s="65">
        <f>VLOOKUP($A21,'Return Data'!$B$7:$R$2843,11,0)</f>
        <v>8.6288</v>
      </c>
      <c r="G21" s="66">
        <f t="shared" si="9"/>
        <v>11</v>
      </c>
      <c r="H21" s="65">
        <f>VLOOKUP($A21,'Return Data'!$B$7:$R$2843,12,0)</f>
        <v>15.9953</v>
      </c>
      <c r="I21" s="66">
        <f t="shared" si="10"/>
        <v>7</v>
      </c>
      <c r="J21" s="65">
        <f>VLOOKUP($A21,'Return Data'!$B$7:$R$2843,13,0)</f>
        <v>12.5037</v>
      </c>
      <c r="K21" s="66">
        <f t="shared" si="11"/>
        <v>12</v>
      </c>
      <c r="L21" s="65">
        <f>VLOOKUP($A21,'Return Data'!$B$7:$R$2843,17,0)</f>
        <v>6.3486000000000002</v>
      </c>
      <c r="M21" s="66">
        <f t="shared" si="12"/>
        <v>19</v>
      </c>
      <c r="N21" s="65">
        <f>VLOOKUP($A21,'Return Data'!$B$7:$R$2843,14,0)</f>
        <v>6.8963999999999999</v>
      </c>
      <c r="O21" s="66">
        <f t="shared" si="13"/>
        <v>15</v>
      </c>
      <c r="P21" s="65"/>
      <c r="Q21" s="66"/>
      <c r="R21" s="65">
        <f>VLOOKUP($A21,'Return Data'!$B$7:$R$2843,16,0)</f>
        <v>8.3695000000000004</v>
      </c>
      <c r="S21" s="67">
        <f t="shared" si="14"/>
        <v>11</v>
      </c>
    </row>
    <row r="22" spans="1:19" x14ac:dyDescent="0.3">
      <c r="A22" s="63" t="s">
        <v>1648</v>
      </c>
      <c r="B22" s="64">
        <f>VLOOKUP($A22,'Return Data'!$B$7:$R$2843,3,0)</f>
        <v>44379</v>
      </c>
      <c r="C22" s="65">
        <f>VLOOKUP($A22,'Return Data'!$B$7:$R$2843,4,0)</f>
        <v>40.298999999999999</v>
      </c>
      <c r="D22" s="65">
        <f>VLOOKUP($A22,'Return Data'!$B$7:$R$2843,10,0)</f>
        <v>17.5245</v>
      </c>
      <c r="E22" s="66">
        <f t="shared" si="8"/>
        <v>2</v>
      </c>
      <c r="F22" s="65">
        <f>VLOOKUP($A22,'Return Data'!$B$7:$R$2843,11,0)</f>
        <v>12.847</v>
      </c>
      <c r="G22" s="66">
        <f t="shared" si="9"/>
        <v>3</v>
      </c>
      <c r="H22" s="65">
        <f>VLOOKUP($A22,'Return Data'!$B$7:$R$2843,12,0)</f>
        <v>19.810600000000001</v>
      </c>
      <c r="I22" s="66">
        <f t="shared" si="10"/>
        <v>4</v>
      </c>
      <c r="J22" s="65">
        <f>VLOOKUP($A22,'Return Data'!$B$7:$R$2843,13,0)</f>
        <v>19.6068</v>
      </c>
      <c r="K22" s="66">
        <f t="shared" si="11"/>
        <v>4</v>
      </c>
      <c r="L22" s="65">
        <f>VLOOKUP($A22,'Return Data'!$B$7:$R$2843,17,0)</f>
        <v>13.075799999999999</v>
      </c>
      <c r="M22" s="66">
        <f t="shared" si="12"/>
        <v>1</v>
      </c>
      <c r="N22" s="65">
        <f>VLOOKUP($A22,'Return Data'!$B$7:$R$2843,14,0)</f>
        <v>11.3445</v>
      </c>
      <c r="O22" s="66">
        <f t="shared" si="13"/>
        <v>1</v>
      </c>
      <c r="P22" s="65">
        <f>VLOOKUP($A22,'Return Data'!$B$7:$R$2843,15,0)</f>
        <v>9.5807000000000002</v>
      </c>
      <c r="Q22" s="66">
        <f>RANK(P22,P$8:P$31,0)</f>
        <v>1</v>
      </c>
      <c r="R22" s="65">
        <f>VLOOKUP($A22,'Return Data'!$B$7:$R$2843,16,0)</f>
        <v>8.2437000000000005</v>
      </c>
      <c r="S22" s="67">
        <f t="shared" si="14"/>
        <v>14</v>
      </c>
    </row>
    <row r="23" spans="1:19" x14ac:dyDescent="0.3">
      <c r="A23" s="63" t="s">
        <v>1649</v>
      </c>
      <c r="B23" s="64">
        <f>VLOOKUP($A23,'Return Data'!$B$7:$R$2843,3,0)</f>
        <v>44379</v>
      </c>
      <c r="C23" s="65">
        <f>VLOOKUP($A23,'Return Data'!$B$7:$R$2843,4,0)</f>
        <v>41.389299999999999</v>
      </c>
      <c r="D23" s="65">
        <f>VLOOKUP($A23,'Return Data'!$B$7:$R$2843,10,0)</f>
        <v>11.405200000000001</v>
      </c>
      <c r="E23" s="66">
        <f t="shared" si="8"/>
        <v>12</v>
      </c>
      <c r="F23" s="65">
        <f>VLOOKUP($A23,'Return Data'!$B$7:$R$2843,11,0)</f>
        <v>7.7582000000000004</v>
      </c>
      <c r="G23" s="66">
        <f t="shared" si="9"/>
        <v>15</v>
      </c>
      <c r="H23" s="65">
        <f>VLOOKUP($A23,'Return Data'!$B$7:$R$2843,12,0)</f>
        <v>12.202500000000001</v>
      </c>
      <c r="I23" s="66">
        <f t="shared" si="10"/>
        <v>15</v>
      </c>
      <c r="J23" s="65">
        <f>VLOOKUP($A23,'Return Data'!$B$7:$R$2843,13,0)</f>
        <v>11.444900000000001</v>
      </c>
      <c r="K23" s="66">
        <f t="shared" si="11"/>
        <v>15</v>
      </c>
      <c r="L23" s="65">
        <f>VLOOKUP($A23,'Return Data'!$B$7:$R$2843,17,0)</f>
        <v>7.8413000000000004</v>
      </c>
      <c r="M23" s="66">
        <f t="shared" si="12"/>
        <v>16</v>
      </c>
      <c r="N23" s="65">
        <f>VLOOKUP($A23,'Return Data'!$B$7:$R$2843,14,0)</f>
        <v>8.1600999999999999</v>
      </c>
      <c r="O23" s="66">
        <f t="shared" si="13"/>
        <v>8</v>
      </c>
      <c r="P23" s="65">
        <f>VLOOKUP($A23,'Return Data'!$B$7:$R$2843,15,0)</f>
        <v>7.3474000000000004</v>
      </c>
      <c r="Q23" s="66">
        <f>RANK(P23,P$8:P$31,0)</f>
        <v>9</v>
      </c>
      <c r="R23" s="65">
        <f>VLOOKUP($A23,'Return Data'!$B$7:$R$2843,16,0)</f>
        <v>6.0014000000000003</v>
      </c>
      <c r="S23" s="67">
        <f t="shared" si="14"/>
        <v>21</v>
      </c>
    </row>
    <row r="24" spans="1:19" x14ac:dyDescent="0.3">
      <c r="A24" s="63" t="s">
        <v>1650</v>
      </c>
      <c r="B24" s="64">
        <f>VLOOKUP($A24,'Return Data'!$B$7:$R$2843,3,0)</f>
        <v>44379</v>
      </c>
      <c r="C24" s="65">
        <f>VLOOKUP($A24,'Return Data'!$B$7:$R$2843,4,0)</f>
        <v>64.598600000000005</v>
      </c>
      <c r="D24" s="65">
        <f>VLOOKUP($A24,'Return Data'!$B$7:$R$2843,10,0)</f>
        <v>7.8049999999999997</v>
      </c>
      <c r="E24" s="66">
        <f t="shared" si="8"/>
        <v>20</v>
      </c>
      <c r="F24" s="65">
        <f>VLOOKUP($A24,'Return Data'!$B$7:$R$2843,11,0)</f>
        <v>4.3845999999999998</v>
      </c>
      <c r="G24" s="66">
        <f t="shared" si="9"/>
        <v>20</v>
      </c>
      <c r="H24" s="65">
        <f>VLOOKUP($A24,'Return Data'!$B$7:$R$2843,12,0)</f>
        <v>10.260199999999999</v>
      </c>
      <c r="I24" s="66">
        <f t="shared" si="10"/>
        <v>19</v>
      </c>
      <c r="J24" s="65">
        <f>VLOOKUP($A24,'Return Data'!$B$7:$R$2843,13,0)</f>
        <v>8.9903999999999993</v>
      </c>
      <c r="K24" s="66">
        <f t="shared" si="11"/>
        <v>20</v>
      </c>
      <c r="L24" s="65">
        <f>VLOOKUP($A24,'Return Data'!$B$7:$R$2843,17,0)</f>
        <v>8.0896000000000008</v>
      </c>
      <c r="M24" s="66">
        <f t="shared" si="12"/>
        <v>13</v>
      </c>
      <c r="N24" s="65">
        <f>VLOOKUP($A24,'Return Data'!$B$7:$R$2843,14,0)</f>
        <v>7.9368999999999996</v>
      </c>
      <c r="O24" s="66">
        <f t="shared" si="13"/>
        <v>9</v>
      </c>
      <c r="P24" s="65">
        <f>VLOOKUP($A24,'Return Data'!$B$7:$R$2843,15,0)</f>
        <v>6.7785000000000002</v>
      </c>
      <c r="Q24" s="66">
        <f>RANK(P24,P$8:P$31,0)</f>
        <v>15</v>
      </c>
      <c r="R24" s="65">
        <f>VLOOKUP($A24,'Return Data'!$B$7:$R$2843,16,0)</f>
        <v>8.3478999999999992</v>
      </c>
      <c r="S24" s="67">
        <f t="shared" si="14"/>
        <v>12</v>
      </c>
    </row>
    <row r="25" spans="1:19" x14ac:dyDescent="0.3">
      <c r="A25" s="63" t="s">
        <v>2012</v>
      </c>
      <c r="B25" s="64">
        <f>VLOOKUP($A25,'Return Data'!$B$7:$R$2843,3,0)</f>
        <v>44379</v>
      </c>
      <c r="C25" s="65">
        <f>VLOOKUP($A25,'Return Data'!$B$7:$R$2843,4,0)</f>
        <v>21.4451</v>
      </c>
      <c r="D25" s="65">
        <f>VLOOKUP($A25,'Return Data'!$B$7:$R$2843,10,0)</f>
        <v>4.1875999999999998</v>
      </c>
      <c r="E25" s="66">
        <f t="shared" si="8"/>
        <v>22</v>
      </c>
      <c r="F25" s="65">
        <f>VLOOKUP($A25,'Return Data'!$B$7:$R$2843,11,0)</f>
        <v>5.3891999999999998</v>
      </c>
      <c r="G25" s="66">
        <f t="shared" si="9"/>
        <v>18</v>
      </c>
      <c r="H25" s="65">
        <f>VLOOKUP($A25,'Return Data'!$B$7:$R$2843,12,0)</f>
        <v>9.2086000000000006</v>
      </c>
      <c r="I25" s="66">
        <f t="shared" si="10"/>
        <v>20</v>
      </c>
      <c r="J25" s="65">
        <f>VLOOKUP($A25,'Return Data'!$B$7:$R$2843,13,0)</f>
        <v>8.8031000000000006</v>
      </c>
      <c r="K25" s="66">
        <f t="shared" si="11"/>
        <v>21</v>
      </c>
      <c r="L25" s="65">
        <f>VLOOKUP($A25,'Return Data'!$B$7:$R$2843,17,0)</f>
        <v>5.6386000000000003</v>
      </c>
      <c r="M25" s="66">
        <f t="shared" si="12"/>
        <v>20</v>
      </c>
      <c r="N25" s="65">
        <f>VLOOKUP($A25,'Return Data'!$B$7:$R$2843,14,0)</f>
        <v>5.8148</v>
      </c>
      <c r="O25" s="66">
        <f t="shared" si="13"/>
        <v>18</v>
      </c>
      <c r="P25" s="65">
        <f>VLOOKUP($A25,'Return Data'!$B$7:$R$2843,15,0)</f>
        <v>5.8627000000000002</v>
      </c>
      <c r="Q25" s="66">
        <f>RANK(P25,P$8:P$31,0)</f>
        <v>17</v>
      </c>
      <c r="R25" s="65">
        <f>VLOOKUP($A25,'Return Data'!$B$7:$R$2843,16,0)</f>
        <v>7.2263999999999999</v>
      </c>
      <c r="S25" s="67">
        <f t="shared" si="14"/>
        <v>17</v>
      </c>
    </row>
    <row r="26" spans="1:19" x14ac:dyDescent="0.3">
      <c r="A26" s="63" t="s">
        <v>1651</v>
      </c>
      <c r="B26" s="64">
        <f>VLOOKUP($A26,'Return Data'!$B$7:$R$2843,3,0)</f>
        <v>44379</v>
      </c>
      <c r="C26" s="65">
        <f>VLOOKUP($A26,'Return Data'!$B$7:$R$2843,4,0)</f>
        <v>42.0657</v>
      </c>
      <c r="D26" s="65">
        <f>VLOOKUP($A26,'Return Data'!$B$7:$R$2843,10,0)</f>
        <v>11.126799999999999</v>
      </c>
      <c r="E26" s="66">
        <f t="shared" si="8"/>
        <v>14</v>
      </c>
      <c r="F26" s="65">
        <f>VLOOKUP($A26,'Return Data'!$B$7:$R$2843,11,0)</f>
        <v>9.9285999999999994</v>
      </c>
      <c r="G26" s="66">
        <f t="shared" si="9"/>
        <v>7</v>
      </c>
      <c r="H26" s="65">
        <f>VLOOKUP($A26,'Return Data'!$B$7:$R$2843,12,0)</f>
        <v>13.532</v>
      </c>
      <c r="I26" s="66">
        <f t="shared" si="10"/>
        <v>11</v>
      </c>
      <c r="J26" s="65">
        <f>VLOOKUP($A26,'Return Data'!$B$7:$R$2843,13,0)</f>
        <v>12.305199999999999</v>
      </c>
      <c r="K26" s="66">
        <f t="shared" si="11"/>
        <v>14</v>
      </c>
      <c r="L26" s="65">
        <f>VLOOKUP($A26,'Return Data'!$B$7:$R$2843,17,0)</f>
        <v>-1.1496999999999999</v>
      </c>
      <c r="M26" s="66">
        <f t="shared" si="12"/>
        <v>21</v>
      </c>
      <c r="N26" s="65">
        <f>VLOOKUP($A26,'Return Data'!$B$7:$R$2843,14,0)</f>
        <v>0.83740000000000003</v>
      </c>
      <c r="O26" s="66">
        <f t="shared" si="13"/>
        <v>21</v>
      </c>
      <c r="P26" s="65">
        <f>VLOOKUP($A26,'Return Data'!$B$7:$R$2843,15,0)</f>
        <v>3.3906999999999998</v>
      </c>
      <c r="Q26" s="66">
        <f>RANK(P26,P$8:P$31,0)</f>
        <v>20</v>
      </c>
      <c r="R26" s="65">
        <f>VLOOKUP($A26,'Return Data'!$B$7:$R$2843,16,0)</f>
        <v>8.5648999999999997</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44379</v>
      </c>
      <c r="C28" s="65">
        <f>VLOOKUP($A28,'Return Data'!$B$7:$R$2843,4,0)</f>
        <v>50.003799999999998</v>
      </c>
      <c r="D28" s="65">
        <f>VLOOKUP($A28,'Return Data'!$B$7:$R$2843,10,0)</f>
        <v>16.491499999999998</v>
      </c>
      <c r="E28" s="66">
        <f>RANK(D28,D$8:D$31,0)</f>
        <v>3</v>
      </c>
      <c r="F28" s="65">
        <f>VLOOKUP($A28,'Return Data'!$B$7:$R$2843,11,0)</f>
        <v>12.414899999999999</v>
      </c>
      <c r="G28" s="66">
        <f>RANK(F28,F$8:F$31,0)</f>
        <v>4</v>
      </c>
      <c r="H28" s="65">
        <f>VLOOKUP($A28,'Return Data'!$B$7:$R$2843,12,0)</f>
        <v>21.550899999999999</v>
      </c>
      <c r="I28" s="66">
        <f>RANK(H28,H$8:H$31,0)</f>
        <v>3</v>
      </c>
      <c r="J28" s="65">
        <f>VLOOKUP($A28,'Return Data'!$B$7:$R$2843,13,0)</f>
        <v>19.9316</v>
      </c>
      <c r="K28" s="66">
        <f>RANK(J28,J$8:J$31,0)</f>
        <v>3</v>
      </c>
      <c r="L28" s="65">
        <f>VLOOKUP($A28,'Return Data'!$B$7:$R$2843,17,0)</f>
        <v>11.8253</v>
      </c>
      <c r="M28" s="66">
        <f>RANK(L28,L$8:L$31,0)</f>
        <v>3</v>
      </c>
      <c r="N28" s="65">
        <f>VLOOKUP($A28,'Return Data'!$B$7:$R$2843,14,0)</f>
        <v>9.9623000000000008</v>
      </c>
      <c r="O28" s="66">
        <f>RANK(N28,N$8:N$31,0)</f>
        <v>5</v>
      </c>
      <c r="P28" s="65">
        <f>VLOOKUP($A28,'Return Data'!$B$7:$R$2843,15,0)</f>
        <v>8.5274999999999999</v>
      </c>
      <c r="Q28" s="66">
        <f>RANK(P28,P$8:P$31,0)</f>
        <v>5</v>
      </c>
      <c r="R28" s="65">
        <f>VLOOKUP($A28,'Return Data'!$B$7:$R$2843,16,0)</f>
        <v>8.2554999999999996</v>
      </c>
      <c r="S28" s="67">
        <f>RANK(R28,R$8:R$31,0)</f>
        <v>13</v>
      </c>
    </row>
    <row r="29" spans="1:19" x14ac:dyDescent="0.3">
      <c r="A29" s="63" t="s">
        <v>1654</v>
      </c>
      <c r="B29" s="64">
        <f>VLOOKUP($A29,'Return Data'!$B$7:$R$2843,3,0)</f>
        <v>44379</v>
      </c>
      <c r="C29" s="65">
        <f>VLOOKUP($A29,'Return Data'!$B$7:$R$2843,4,0)</f>
        <v>21.638400000000001</v>
      </c>
      <c r="D29" s="65">
        <f>VLOOKUP($A29,'Return Data'!$B$7:$R$2843,10,0)</f>
        <v>11.571400000000001</v>
      </c>
      <c r="E29" s="66">
        <f>RANK(D29,D$8:D$31,0)</f>
        <v>10</v>
      </c>
      <c r="F29" s="65">
        <f>VLOOKUP($A29,'Return Data'!$B$7:$R$2843,11,0)</f>
        <v>8.8204999999999991</v>
      </c>
      <c r="G29" s="66">
        <f>RANK(F29,F$8:F$31,0)</f>
        <v>10</v>
      </c>
      <c r="H29" s="65">
        <f>VLOOKUP($A29,'Return Data'!$B$7:$R$2843,12,0)</f>
        <v>12.9458</v>
      </c>
      <c r="I29" s="66">
        <f>RANK(H29,H$8:H$31,0)</f>
        <v>13</v>
      </c>
      <c r="J29" s="65">
        <f>VLOOKUP($A29,'Return Data'!$B$7:$R$2843,13,0)</f>
        <v>11.3969</v>
      </c>
      <c r="K29" s="66">
        <f>RANK(J29,J$8:J$31,0)</f>
        <v>16</v>
      </c>
      <c r="L29" s="65">
        <f>VLOOKUP($A29,'Return Data'!$B$7:$R$2843,17,0)</f>
        <v>7.1920000000000002</v>
      </c>
      <c r="M29" s="66">
        <f>RANK(L29,L$8:L$31,0)</f>
        <v>18</v>
      </c>
      <c r="N29" s="65">
        <f>VLOOKUP($A29,'Return Data'!$B$7:$R$2843,14,0)</f>
        <v>4.8819999999999997</v>
      </c>
      <c r="O29" s="66">
        <f>RANK(N29,N$8:N$31,0)</f>
        <v>19</v>
      </c>
      <c r="P29" s="65">
        <f>VLOOKUP($A29,'Return Data'!$B$7:$R$2843,15,0)</f>
        <v>5.7766999999999999</v>
      </c>
      <c r="Q29" s="66">
        <f>RANK(P29,P$8:P$31,0)</f>
        <v>18</v>
      </c>
      <c r="R29" s="65">
        <f>VLOOKUP($A29,'Return Data'!$B$7:$R$2843,16,0)</f>
        <v>7.0526999999999997</v>
      </c>
      <c r="S29" s="67">
        <f>RANK(R29,R$8:R$31,0)</f>
        <v>18</v>
      </c>
    </row>
    <row r="30" spans="1:19" x14ac:dyDescent="0.3">
      <c r="A30" s="63" t="s">
        <v>1655</v>
      </c>
      <c r="B30" s="64">
        <f>VLOOKUP($A30,'Return Data'!$B$7:$R$2843,3,0)</f>
        <v>44379</v>
      </c>
      <c r="C30" s="65">
        <f>VLOOKUP($A30,'Return Data'!$B$7:$R$2843,4,0)</f>
        <v>0.92879999999999996</v>
      </c>
      <c r="D30" s="65">
        <f>VLOOKUP($A30,'Return Data'!$B$7:$R$2843,10,0)</f>
        <v>11.2582</v>
      </c>
      <c r="E30" s="66">
        <f>RANK(D30,D$8:D$31,0)</f>
        <v>13</v>
      </c>
      <c r="F30" s="65">
        <f>VLOOKUP($A30,'Return Data'!$B$7:$R$2843,11,0)</f>
        <v>-40.4133</v>
      </c>
      <c r="G30" s="66">
        <f>RANK(F30,F$8:F$31,0)</f>
        <v>22</v>
      </c>
      <c r="H30" s="65"/>
      <c r="I30" s="66"/>
      <c r="J30" s="65"/>
      <c r="K30" s="66"/>
      <c r="L30" s="65"/>
      <c r="M30" s="66"/>
      <c r="N30" s="65"/>
      <c r="O30" s="66"/>
      <c r="P30" s="65"/>
      <c r="Q30" s="66"/>
      <c r="R30" s="65">
        <f>VLOOKUP($A30,'Return Data'!$B$7:$R$2843,16,0)</f>
        <v>-10.3696</v>
      </c>
      <c r="S30" s="67">
        <f>RANK(R30,R$8:R$31,0)</f>
        <v>22</v>
      </c>
    </row>
    <row r="31" spans="1:19" x14ac:dyDescent="0.3">
      <c r="A31" s="63" t="s">
        <v>1656</v>
      </c>
      <c r="B31" s="64">
        <f>VLOOKUP($A31,'Return Data'!$B$7:$R$2843,3,0)</f>
        <v>44379</v>
      </c>
      <c r="C31" s="65">
        <f>VLOOKUP($A31,'Return Data'!$B$7:$R$2843,4,0)</f>
        <v>47.8371</v>
      </c>
      <c r="D31" s="65">
        <f>VLOOKUP($A31,'Return Data'!$B$7:$R$2843,10,0)</f>
        <v>13.250400000000001</v>
      </c>
      <c r="E31" s="66">
        <f>RANK(D31,D$8:D$31,0)</f>
        <v>8</v>
      </c>
      <c r="F31" s="65">
        <f>VLOOKUP($A31,'Return Data'!$B$7:$R$2843,11,0)</f>
        <v>8.4481999999999999</v>
      </c>
      <c r="G31" s="66">
        <f>RANK(F31,F$8:F$31,0)</f>
        <v>12</v>
      </c>
      <c r="H31" s="65">
        <f>VLOOKUP($A31,'Return Data'!$B$7:$R$2843,12,0)</f>
        <v>18.7774</v>
      </c>
      <c r="I31" s="66">
        <f>RANK(H31,H$8:H$31,0)</f>
        <v>5</v>
      </c>
      <c r="J31" s="65">
        <f>VLOOKUP($A31,'Return Data'!$B$7:$R$2843,13,0)</f>
        <v>19.054600000000001</v>
      </c>
      <c r="K31" s="66">
        <f>RANK(J31,J$8:J$31,0)</f>
        <v>5</v>
      </c>
      <c r="L31" s="65">
        <f>VLOOKUP($A31,'Return Data'!$B$7:$R$2843,17,0)</f>
        <v>8.4503000000000004</v>
      </c>
      <c r="M31" s="66">
        <f>RANK(L31,L$8:L$31,0)</f>
        <v>12</v>
      </c>
      <c r="N31" s="65">
        <f>VLOOKUP($A31,'Return Data'!$B$7:$R$2843,14,0)</f>
        <v>6.3627000000000002</v>
      </c>
      <c r="O31" s="66">
        <f>RANK(N31,N$8:N$31,0)</f>
        <v>16</v>
      </c>
      <c r="P31" s="65">
        <f>VLOOKUP($A31,'Return Data'!$B$7:$R$2843,15,0)</f>
        <v>7.3460999999999999</v>
      </c>
      <c r="Q31" s="66">
        <f>RANK(P31,P$8:P$31,0)</f>
        <v>10</v>
      </c>
      <c r="R31" s="65">
        <f>VLOOKUP($A31,'Return Data'!$B$7:$R$2843,16,0)</f>
        <v>9.3249999999999993</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11.840131818181819</v>
      </c>
      <c r="E33" s="74"/>
      <c r="F33" s="75">
        <f>AVERAGE(F8:F31)</f>
        <v>6.73114090909091</v>
      </c>
      <c r="G33" s="74"/>
      <c r="H33" s="75">
        <f>AVERAGE(H8:H31)</f>
        <v>14.930266666666666</v>
      </c>
      <c r="I33" s="74"/>
      <c r="J33" s="75">
        <f>AVERAGE(J8:J31)</f>
        <v>14.383690476190477</v>
      </c>
      <c r="K33" s="74"/>
      <c r="L33" s="75">
        <f>AVERAGE(L8:L31)</f>
        <v>8.5319142857142847</v>
      </c>
      <c r="M33" s="74"/>
      <c r="N33" s="75">
        <f>AVERAGE(N8:N31)</f>
        <v>7.535914285714286</v>
      </c>
      <c r="O33" s="74"/>
      <c r="P33" s="75">
        <f>AVERAGE(P8:P31)</f>
        <v>7.3112249999999985</v>
      </c>
      <c r="Q33" s="74"/>
      <c r="R33" s="75">
        <f>AVERAGE(R8:R31)</f>
        <v>7.4635181818181815</v>
      </c>
      <c r="S33" s="76"/>
    </row>
    <row r="34" spans="1:19" x14ac:dyDescent="0.3">
      <c r="A34" s="73" t="s">
        <v>28</v>
      </c>
      <c r="B34" s="74"/>
      <c r="C34" s="74"/>
      <c r="D34" s="75">
        <f>MIN(D8:D31)</f>
        <v>4.1875999999999998</v>
      </c>
      <c r="E34" s="74"/>
      <c r="F34" s="75">
        <f>MIN(F8:F31)</f>
        <v>-40.4133</v>
      </c>
      <c r="G34" s="74"/>
      <c r="H34" s="75">
        <f>MIN(H8:H31)</f>
        <v>9.1710999999999991</v>
      </c>
      <c r="I34" s="74"/>
      <c r="J34" s="75">
        <f>MIN(J8:J31)</f>
        <v>8.8031000000000006</v>
      </c>
      <c r="K34" s="74"/>
      <c r="L34" s="75">
        <f>MIN(L8:L31)</f>
        <v>-1.1496999999999999</v>
      </c>
      <c r="M34" s="74"/>
      <c r="N34" s="75">
        <f>MIN(N8:N31)</f>
        <v>0.83740000000000003</v>
      </c>
      <c r="O34" s="74"/>
      <c r="P34" s="75">
        <f>MIN(P8:P31)</f>
        <v>3.3906999999999998</v>
      </c>
      <c r="Q34" s="74"/>
      <c r="R34" s="75">
        <f>MIN(R8:R31)</f>
        <v>-10.3696</v>
      </c>
      <c r="S34" s="76"/>
    </row>
    <row r="35" spans="1:19" ht="15" thickBot="1" x14ac:dyDescent="0.35">
      <c r="A35" s="77" t="s">
        <v>29</v>
      </c>
      <c r="B35" s="78"/>
      <c r="C35" s="78"/>
      <c r="D35" s="79">
        <f>MAX(D8:D31)</f>
        <v>20.122900000000001</v>
      </c>
      <c r="E35" s="78"/>
      <c r="F35" s="79">
        <f>MAX(F8:F31)</f>
        <v>16.3245</v>
      </c>
      <c r="G35" s="78"/>
      <c r="H35" s="79">
        <f>MAX(H8:H31)</f>
        <v>24.350200000000001</v>
      </c>
      <c r="I35" s="78"/>
      <c r="J35" s="79">
        <f>MAX(J8:J31)</f>
        <v>23.973800000000001</v>
      </c>
      <c r="K35" s="78"/>
      <c r="L35" s="79">
        <f>MAX(L8:L31)</f>
        <v>13.075799999999999</v>
      </c>
      <c r="M35" s="78"/>
      <c r="N35" s="79">
        <f>MAX(N8:N31)</f>
        <v>11.3445</v>
      </c>
      <c r="O35" s="78"/>
      <c r="P35" s="79">
        <f>MAX(P8:P31)</f>
        <v>9.5807000000000002</v>
      </c>
      <c r="Q35" s="78"/>
      <c r="R35" s="79">
        <f>MAX(R8:R31)</f>
        <v>10.4053</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44379</v>
      </c>
      <c r="C8" s="65">
        <f>VLOOKUP($A8,'Return Data'!$B$7:$R$2843,4,0)</f>
        <v>17.95</v>
      </c>
      <c r="D8" s="65">
        <f>VLOOKUP($A8,'Return Data'!$B$7:$R$2843,10,0)</f>
        <v>3.7572000000000001</v>
      </c>
      <c r="E8" s="66">
        <f>RANK(D8,D$8:D$32,0)</f>
        <v>15</v>
      </c>
      <c r="F8" s="65">
        <f>VLOOKUP($A8,'Return Data'!$B$7:$R$2843,11,0)</f>
        <v>7.9375</v>
      </c>
      <c r="G8" s="66">
        <f>RANK(F8,F$8:F$32,0)</f>
        <v>11</v>
      </c>
      <c r="H8" s="65">
        <f>VLOOKUP($A8,'Return Data'!$B$7:$R$2843,12,0)</f>
        <v>19.110800000000001</v>
      </c>
      <c r="I8" s="66">
        <f>RANK(H8,H$8:H$32,0)</f>
        <v>10</v>
      </c>
      <c r="J8" s="65">
        <f>VLOOKUP($A8,'Return Data'!$B$7:$R$2843,13,0)</f>
        <v>25.612300000000001</v>
      </c>
      <c r="K8" s="66">
        <f>RANK(J8,J$8:J$32,0)</f>
        <v>8</v>
      </c>
      <c r="L8" s="65">
        <f>VLOOKUP($A8,'Return Data'!$B$7:$R$2843,17,0)</f>
        <v>11.9031</v>
      </c>
      <c r="M8" s="66">
        <f>RANK(L8,L$8:L$32,0)</f>
        <v>6</v>
      </c>
      <c r="N8" s="65">
        <f>VLOOKUP($A8,'Return Data'!$B$7:$R$2843,14,0)</f>
        <v>9.8173999999999992</v>
      </c>
      <c r="O8" s="66">
        <f>RANK(N8,N$8:N$32,0)</f>
        <v>8</v>
      </c>
      <c r="P8" s="65">
        <f>VLOOKUP($A8,'Return Data'!$B$7:$R$2843,15,0)</f>
        <v>9.7253000000000007</v>
      </c>
      <c r="Q8" s="66">
        <f>RANK(P8,P$8:P$32,0)</f>
        <v>7</v>
      </c>
      <c r="R8" s="65">
        <f>VLOOKUP($A8,'Return Data'!$B$7:$R$2843,16,0)</f>
        <v>9.2723999999999993</v>
      </c>
      <c r="S8" s="67">
        <f>RANK(R8,R$8:R$32,0)</f>
        <v>14</v>
      </c>
    </row>
    <row r="9" spans="1:20" x14ac:dyDescent="0.3">
      <c r="A9" s="63" t="s">
        <v>1662</v>
      </c>
      <c r="B9" s="64">
        <f>VLOOKUP($A9,'Return Data'!$B$7:$R$2843,3,0)</f>
        <v>44379</v>
      </c>
      <c r="C9" s="65">
        <f>VLOOKUP($A9,'Return Data'!$B$7:$R$2843,4,0)</f>
        <v>17.02</v>
      </c>
      <c r="D9" s="65">
        <f>VLOOKUP($A9,'Return Data'!$B$7:$R$2843,10,0)</f>
        <v>3.9706999999999999</v>
      </c>
      <c r="E9" s="66">
        <f t="shared" ref="E9:E32" si="0">RANK(D9,D$8:D$32,0)</f>
        <v>14</v>
      </c>
      <c r="F9" s="65">
        <f>VLOOKUP($A9,'Return Data'!$B$7:$R$2843,11,0)</f>
        <v>6.2422000000000004</v>
      </c>
      <c r="G9" s="66">
        <f t="shared" ref="G9:G32" si="1">RANK(F9,F$8:F$32,0)</f>
        <v>16</v>
      </c>
      <c r="H9" s="65">
        <f>VLOOKUP($A9,'Return Data'!$B$7:$R$2843,12,0)</f>
        <v>18.771799999999999</v>
      </c>
      <c r="I9" s="66">
        <f t="shared" ref="I9:I32" si="2">RANK(H9,H$8:H$32,0)</f>
        <v>12</v>
      </c>
      <c r="J9" s="65">
        <f>VLOOKUP($A9,'Return Data'!$B$7:$R$2843,13,0)</f>
        <v>24.052499999999998</v>
      </c>
      <c r="K9" s="66">
        <f t="shared" ref="K9:K32" si="3">RANK(J9,J$8:J$32,0)</f>
        <v>10</v>
      </c>
      <c r="L9" s="65">
        <f>VLOOKUP($A9,'Return Data'!$B$7:$R$2843,17,0)</f>
        <v>11.6472</v>
      </c>
      <c r="M9" s="66">
        <f t="shared" ref="M9:M32" si="4">RANK(L9,L$8:L$32,0)</f>
        <v>8</v>
      </c>
      <c r="N9" s="65">
        <f>VLOOKUP($A9,'Return Data'!$B$7:$R$2843,14,0)</f>
        <v>10.299799999999999</v>
      </c>
      <c r="O9" s="66">
        <f t="shared" ref="O9:O30" si="5">RANK(N9,N$8:N$32,0)</f>
        <v>6</v>
      </c>
      <c r="P9" s="65">
        <f>VLOOKUP($A9,'Return Data'!$B$7:$R$2843,15,0)</f>
        <v>10.3202</v>
      </c>
      <c r="Q9" s="66">
        <f t="shared" ref="Q9:Q30" si="6">RANK(P9,P$8:P$32,0)</f>
        <v>4</v>
      </c>
      <c r="R9" s="65">
        <f>VLOOKUP($A9,'Return Data'!$B$7:$R$2843,16,0)</f>
        <v>9.4529999999999994</v>
      </c>
      <c r="S9" s="67">
        <f t="shared" ref="S9:S32" si="7">RANK(R9,R$8:R$32,0)</f>
        <v>11</v>
      </c>
    </row>
    <row r="10" spans="1:20" x14ac:dyDescent="0.3">
      <c r="A10" s="63" t="s">
        <v>1663</v>
      </c>
      <c r="B10" s="64">
        <f>VLOOKUP($A10,'Return Data'!$B$7:$R$2843,3,0)</f>
        <v>44379</v>
      </c>
      <c r="C10" s="65">
        <f>VLOOKUP($A10,'Return Data'!$B$7:$R$2843,4,0)</f>
        <v>12.12</v>
      </c>
      <c r="D10" s="65">
        <f>VLOOKUP($A10,'Return Data'!$B$7:$R$2843,10,0)</f>
        <v>1.9343999999999999</v>
      </c>
      <c r="E10" s="66">
        <f t="shared" si="0"/>
        <v>23</v>
      </c>
      <c r="F10" s="65">
        <f>VLOOKUP($A10,'Return Data'!$B$7:$R$2843,11,0)</f>
        <v>2.9737</v>
      </c>
      <c r="G10" s="66">
        <f t="shared" si="1"/>
        <v>23</v>
      </c>
      <c r="H10" s="65">
        <f>VLOOKUP($A10,'Return Data'!$B$7:$R$2843,12,0)</f>
        <v>7.5420999999999996</v>
      </c>
      <c r="I10" s="66">
        <f t="shared" si="2"/>
        <v>23</v>
      </c>
      <c r="J10" s="65">
        <f>VLOOKUP($A10,'Return Data'!$B$7:$R$2843,13,0)</f>
        <v>12.014799999999999</v>
      </c>
      <c r="K10" s="66">
        <f t="shared" si="3"/>
        <v>23</v>
      </c>
      <c r="L10" s="65"/>
      <c r="M10" s="66"/>
      <c r="N10" s="65"/>
      <c r="O10" s="66"/>
      <c r="P10" s="65"/>
      <c r="Q10" s="66"/>
      <c r="R10" s="65">
        <f>VLOOKUP($A10,'Return Data'!$B$7:$R$2843,16,0)</f>
        <v>10.420199999999999</v>
      </c>
      <c r="S10" s="67">
        <f t="shared" si="7"/>
        <v>5</v>
      </c>
    </row>
    <row r="11" spans="1:20" x14ac:dyDescent="0.3">
      <c r="A11" s="63" t="s">
        <v>1664</v>
      </c>
      <c r="B11" s="64">
        <f>VLOOKUP($A11,'Return Data'!$B$7:$R$2843,3,0)</f>
        <v>44379</v>
      </c>
      <c r="C11" s="65">
        <f>VLOOKUP($A11,'Return Data'!$B$7:$R$2843,4,0)</f>
        <v>16.71</v>
      </c>
      <c r="D11" s="65">
        <f>VLOOKUP($A11,'Return Data'!$B$7:$R$2843,10,0)</f>
        <v>4.7976999999999999</v>
      </c>
      <c r="E11" s="66">
        <f t="shared" si="0"/>
        <v>8</v>
      </c>
      <c r="F11" s="65">
        <f>VLOOKUP($A11,'Return Data'!$B$7:$R$2843,11,0)</f>
        <v>10.1371</v>
      </c>
      <c r="G11" s="66">
        <f t="shared" si="1"/>
        <v>3</v>
      </c>
      <c r="H11" s="65">
        <f>VLOOKUP($A11,'Return Data'!$B$7:$R$2843,12,0)</f>
        <v>19.254899999999999</v>
      </c>
      <c r="I11" s="66">
        <f t="shared" si="2"/>
        <v>9</v>
      </c>
      <c r="J11" s="65">
        <f>VLOOKUP($A11,'Return Data'!$B$7:$R$2843,13,0)</f>
        <v>26.485499999999998</v>
      </c>
      <c r="K11" s="66">
        <f t="shared" si="3"/>
        <v>6</v>
      </c>
      <c r="L11" s="65">
        <f>VLOOKUP($A11,'Return Data'!$B$7:$R$2843,17,0)</f>
        <v>11.686299999999999</v>
      </c>
      <c r="M11" s="66">
        <f t="shared" si="4"/>
        <v>7</v>
      </c>
      <c r="N11" s="65">
        <f>VLOOKUP($A11,'Return Data'!$B$7:$R$2843,14,0)</f>
        <v>9.9946999999999999</v>
      </c>
      <c r="O11" s="66">
        <f t="shared" si="5"/>
        <v>7</v>
      </c>
      <c r="P11" s="65"/>
      <c r="Q11" s="66"/>
      <c r="R11" s="65">
        <f>VLOOKUP($A11,'Return Data'!$B$7:$R$2843,16,0)</f>
        <v>10.241400000000001</v>
      </c>
      <c r="S11" s="67">
        <f t="shared" si="7"/>
        <v>6</v>
      </c>
    </row>
    <row r="12" spans="1:20" x14ac:dyDescent="0.3">
      <c r="A12" s="63" t="s">
        <v>1665</v>
      </c>
      <c r="B12" s="64">
        <f>VLOOKUP($A12,'Return Data'!$B$7:$R$2843,3,0)</f>
        <v>44379</v>
      </c>
      <c r="C12" s="65">
        <f>VLOOKUP($A12,'Return Data'!$B$7:$R$2843,4,0)</f>
        <v>18.453900000000001</v>
      </c>
      <c r="D12" s="65">
        <f>VLOOKUP($A12,'Return Data'!$B$7:$R$2843,10,0)</f>
        <v>4.3205999999999998</v>
      </c>
      <c r="E12" s="66">
        <f t="shared" si="0"/>
        <v>11</v>
      </c>
      <c r="F12" s="65">
        <f>VLOOKUP($A12,'Return Data'!$B$7:$R$2843,11,0)</f>
        <v>7.5157999999999996</v>
      </c>
      <c r="G12" s="66">
        <f t="shared" si="1"/>
        <v>13</v>
      </c>
      <c r="H12" s="65">
        <f>VLOOKUP($A12,'Return Data'!$B$7:$R$2843,12,0)</f>
        <v>15.493499999999999</v>
      </c>
      <c r="I12" s="66">
        <f t="shared" si="2"/>
        <v>15</v>
      </c>
      <c r="J12" s="65">
        <f>VLOOKUP($A12,'Return Data'!$B$7:$R$2843,13,0)</f>
        <v>20.0535</v>
      </c>
      <c r="K12" s="66">
        <f t="shared" si="3"/>
        <v>15</v>
      </c>
      <c r="L12" s="65">
        <f>VLOOKUP($A12,'Return Data'!$B$7:$R$2843,17,0)</f>
        <v>12.6013</v>
      </c>
      <c r="M12" s="66">
        <f t="shared" si="4"/>
        <v>3</v>
      </c>
      <c r="N12" s="65">
        <f>VLOOKUP($A12,'Return Data'!$B$7:$R$2843,14,0)</f>
        <v>10.775</v>
      </c>
      <c r="O12" s="66">
        <f t="shared" si="5"/>
        <v>3</v>
      </c>
      <c r="P12" s="65">
        <f>VLOOKUP($A12,'Return Data'!$B$7:$R$2843,15,0)</f>
        <v>10.364800000000001</v>
      </c>
      <c r="Q12" s="66">
        <f t="shared" si="6"/>
        <v>3</v>
      </c>
      <c r="R12" s="65">
        <f>VLOOKUP($A12,'Return Data'!$B$7:$R$2843,16,0)</f>
        <v>9.5411000000000001</v>
      </c>
      <c r="S12" s="67">
        <f t="shared" si="7"/>
        <v>10</v>
      </c>
    </row>
    <row r="13" spans="1:20" x14ac:dyDescent="0.3">
      <c r="A13" s="63" t="s">
        <v>1666</v>
      </c>
      <c r="B13" s="64">
        <f>VLOOKUP($A13,'Return Data'!$B$7:$R$2843,3,0)</f>
        <v>44379</v>
      </c>
      <c r="C13" s="65">
        <f>VLOOKUP($A13,'Return Data'!$B$7:$R$2843,4,0)</f>
        <v>12.7685</v>
      </c>
      <c r="D13" s="65">
        <f>VLOOKUP($A13,'Return Data'!$B$7:$R$2843,10,0)</f>
        <v>5.0731999999999999</v>
      </c>
      <c r="E13" s="66">
        <f t="shared" si="0"/>
        <v>7</v>
      </c>
      <c r="F13" s="65">
        <f>VLOOKUP($A13,'Return Data'!$B$7:$R$2843,11,0)</f>
        <v>8.5</v>
      </c>
      <c r="G13" s="66">
        <f t="shared" si="1"/>
        <v>10</v>
      </c>
      <c r="H13" s="65">
        <f>VLOOKUP($A13,'Return Data'!$B$7:$R$2843,12,0)</f>
        <v>20.6875</v>
      </c>
      <c r="I13" s="66">
        <f t="shared" si="2"/>
        <v>5</v>
      </c>
      <c r="J13" s="65">
        <f>VLOOKUP($A13,'Return Data'!$B$7:$R$2843,13,0)</f>
        <v>24.9437</v>
      </c>
      <c r="K13" s="66">
        <f t="shared" si="3"/>
        <v>9</v>
      </c>
      <c r="L13" s="65">
        <f>VLOOKUP($A13,'Return Data'!$B$7:$R$2843,17,0)</f>
        <v>10.3207</v>
      </c>
      <c r="M13" s="66">
        <f t="shared" si="4"/>
        <v>13</v>
      </c>
      <c r="N13" s="65"/>
      <c r="O13" s="66"/>
      <c r="P13" s="65"/>
      <c r="Q13" s="66"/>
      <c r="R13" s="65">
        <f>VLOOKUP($A13,'Return Data'!$B$7:$R$2843,16,0)</f>
        <v>8.9559999999999995</v>
      </c>
      <c r="S13" s="67">
        <f t="shared" si="7"/>
        <v>18</v>
      </c>
    </row>
    <row r="14" spans="1:20" x14ac:dyDescent="0.3">
      <c r="A14" s="63" t="s">
        <v>1667</v>
      </c>
      <c r="B14" s="64">
        <f>VLOOKUP($A14,'Return Data'!$B$7:$R$2843,3,0)</f>
        <v>44379</v>
      </c>
      <c r="C14" s="65">
        <f>VLOOKUP($A14,'Return Data'!$B$7:$R$2843,4,0)</f>
        <v>49.453000000000003</v>
      </c>
      <c r="D14" s="65">
        <f>VLOOKUP($A14,'Return Data'!$B$7:$R$2843,10,0)</f>
        <v>6.72</v>
      </c>
      <c r="E14" s="66">
        <f t="shared" si="0"/>
        <v>1</v>
      </c>
      <c r="F14" s="65">
        <f>VLOOKUP($A14,'Return Data'!$B$7:$R$2843,11,0)</f>
        <v>12.4085</v>
      </c>
      <c r="G14" s="66">
        <f t="shared" si="1"/>
        <v>1</v>
      </c>
      <c r="H14" s="65">
        <f>VLOOKUP($A14,'Return Data'!$B$7:$R$2843,12,0)</f>
        <v>25.270399999999999</v>
      </c>
      <c r="I14" s="66">
        <f t="shared" si="2"/>
        <v>1</v>
      </c>
      <c r="J14" s="65">
        <f>VLOOKUP($A14,'Return Data'!$B$7:$R$2843,13,0)</f>
        <v>29.066199999999998</v>
      </c>
      <c r="K14" s="66">
        <f t="shared" si="3"/>
        <v>4</v>
      </c>
      <c r="L14" s="65">
        <f>VLOOKUP($A14,'Return Data'!$B$7:$R$2843,17,0)</f>
        <v>11.3604</v>
      </c>
      <c r="M14" s="66">
        <f t="shared" si="4"/>
        <v>9</v>
      </c>
      <c r="N14" s="65">
        <f>VLOOKUP($A14,'Return Data'!$B$7:$R$2843,14,0)</f>
        <v>10.763999999999999</v>
      </c>
      <c r="O14" s="66">
        <f t="shared" si="5"/>
        <v>4</v>
      </c>
      <c r="P14" s="65">
        <f>VLOOKUP($A14,'Return Data'!$B$7:$R$2843,15,0)</f>
        <v>11.5768</v>
      </c>
      <c r="Q14" s="66">
        <f t="shared" si="6"/>
        <v>1</v>
      </c>
      <c r="R14" s="65">
        <f>VLOOKUP($A14,'Return Data'!$B$7:$R$2843,16,0)</f>
        <v>10.564299999999999</v>
      </c>
      <c r="S14" s="67">
        <f t="shared" si="7"/>
        <v>4</v>
      </c>
    </row>
    <row r="15" spans="1:20" x14ac:dyDescent="0.3">
      <c r="A15" s="63" t="s">
        <v>1668</v>
      </c>
      <c r="B15" s="64">
        <f>VLOOKUP($A15,'Return Data'!$B$7:$R$2843,3,0)</f>
        <v>44379</v>
      </c>
      <c r="C15" s="65">
        <f>VLOOKUP($A15,'Return Data'!$B$7:$R$2843,4,0)</f>
        <v>17.16</v>
      </c>
      <c r="D15" s="65">
        <f>VLOOKUP($A15,'Return Data'!$B$7:$R$2843,10,0)</f>
        <v>2.2646000000000002</v>
      </c>
      <c r="E15" s="66">
        <f t="shared" si="0"/>
        <v>22</v>
      </c>
      <c r="F15" s="65">
        <f>VLOOKUP($A15,'Return Data'!$B$7:$R$2843,11,0)</f>
        <v>6.2538999999999998</v>
      </c>
      <c r="G15" s="66">
        <f t="shared" si="1"/>
        <v>15</v>
      </c>
      <c r="H15" s="65">
        <f>VLOOKUP($A15,'Return Data'!$B$7:$R$2843,12,0)</f>
        <v>13.868600000000001</v>
      </c>
      <c r="I15" s="66">
        <f t="shared" si="2"/>
        <v>17</v>
      </c>
      <c r="J15" s="65">
        <f>VLOOKUP($A15,'Return Data'!$B$7:$R$2843,13,0)</f>
        <v>17.776299999999999</v>
      </c>
      <c r="K15" s="66">
        <f t="shared" si="3"/>
        <v>18</v>
      </c>
      <c r="L15" s="65">
        <f>VLOOKUP($A15,'Return Data'!$B$7:$R$2843,17,0)</f>
        <v>8.1426999999999996</v>
      </c>
      <c r="M15" s="66">
        <f t="shared" si="4"/>
        <v>18</v>
      </c>
      <c r="N15" s="65">
        <f>VLOOKUP($A15,'Return Data'!$B$7:$R$2843,14,0)</f>
        <v>8.9658999999999995</v>
      </c>
      <c r="O15" s="66">
        <f t="shared" si="5"/>
        <v>14</v>
      </c>
      <c r="P15" s="65">
        <f>VLOOKUP($A15,'Return Data'!$B$7:$R$2843,15,0)</f>
        <v>9.0147999999999993</v>
      </c>
      <c r="Q15" s="66">
        <f t="shared" si="6"/>
        <v>8</v>
      </c>
      <c r="R15" s="65">
        <f>VLOOKUP($A15,'Return Data'!$B$7:$R$2843,16,0)</f>
        <v>8.5554000000000006</v>
      </c>
      <c r="S15" s="67">
        <f t="shared" si="7"/>
        <v>19</v>
      </c>
    </row>
    <row r="16" spans="1:20" x14ac:dyDescent="0.3">
      <c r="A16" s="63" t="s">
        <v>1669</v>
      </c>
      <c r="B16" s="64">
        <f>VLOOKUP($A16,'Return Data'!$B$7:$R$2843,3,0)</f>
        <v>44379</v>
      </c>
      <c r="C16" s="65">
        <f>VLOOKUP($A16,'Return Data'!$B$7:$R$2843,4,0)</f>
        <v>21.721599999999999</v>
      </c>
      <c r="D16" s="65">
        <f>VLOOKUP($A16,'Return Data'!$B$7:$R$2843,10,0)</f>
        <v>2.8586999999999998</v>
      </c>
      <c r="E16" s="66">
        <f t="shared" si="0"/>
        <v>18</v>
      </c>
      <c r="F16" s="65">
        <f>VLOOKUP($A16,'Return Data'!$B$7:$R$2843,11,0)</f>
        <v>6.0811000000000002</v>
      </c>
      <c r="G16" s="66">
        <f t="shared" si="1"/>
        <v>18</v>
      </c>
      <c r="H16" s="65">
        <f>VLOOKUP($A16,'Return Data'!$B$7:$R$2843,12,0)</f>
        <v>16.3125</v>
      </c>
      <c r="I16" s="66">
        <f t="shared" si="2"/>
        <v>14</v>
      </c>
      <c r="J16" s="65">
        <f>VLOOKUP($A16,'Return Data'!$B$7:$R$2843,13,0)</f>
        <v>21.4773</v>
      </c>
      <c r="K16" s="66">
        <f t="shared" si="3"/>
        <v>13</v>
      </c>
      <c r="L16" s="65">
        <f>VLOOKUP($A16,'Return Data'!$B$7:$R$2843,17,0)</f>
        <v>10.8459</v>
      </c>
      <c r="M16" s="66">
        <f t="shared" si="4"/>
        <v>11</v>
      </c>
      <c r="N16" s="65">
        <f>VLOOKUP($A16,'Return Data'!$B$7:$R$2843,14,0)</f>
        <v>9.3469999999999995</v>
      </c>
      <c r="O16" s="66">
        <f t="shared" si="5"/>
        <v>11</v>
      </c>
      <c r="P16" s="65">
        <f>VLOOKUP($A16,'Return Data'!$B$7:$R$2843,15,0)</f>
        <v>7.6214000000000004</v>
      </c>
      <c r="Q16" s="66">
        <f t="shared" si="6"/>
        <v>12</v>
      </c>
      <c r="R16" s="65">
        <f>VLOOKUP($A16,'Return Data'!$B$7:$R$2843,16,0)</f>
        <v>7.6905000000000001</v>
      </c>
      <c r="S16" s="67">
        <f t="shared" si="7"/>
        <v>22</v>
      </c>
    </row>
    <row r="17" spans="1:19" x14ac:dyDescent="0.3">
      <c r="A17" s="63" t="s">
        <v>1670</v>
      </c>
      <c r="B17" s="64">
        <f>VLOOKUP($A17,'Return Data'!$B$7:$R$2843,3,0)</f>
        <v>44379</v>
      </c>
      <c r="C17" s="65">
        <f>VLOOKUP($A17,'Return Data'!$B$7:$R$2843,4,0)</f>
        <v>25.42</v>
      </c>
      <c r="D17" s="65">
        <f>VLOOKUP($A17,'Return Data'!$B$7:$R$2843,10,0)</f>
        <v>3.2913000000000001</v>
      </c>
      <c r="E17" s="66">
        <f t="shared" si="0"/>
        <v>17</v>
      </c>
      <c r="F17" s="65">
        <f>VLOOKUP($A17,'Return Data'!$B$7:$R$2843,11,0)</f>
        <v>6.1821000000000002</v>
      </c>
      <c r="G17" s="66">
        <f t="shared" si="1"/>
        <v>17</v>
      </c>
      <c r="H17" s="65">
        <f>VLOOKUP($A17,'Return Data'!$B$7:$R$2843,12,0)</f>
        <v>12.827299999999999</v>
      </c>
      <c r="I17" s="66">
        <f t="shared" si="2"/>
        <v>20</v>
      </c>
      <c r="J17" s="65">
        <f>VLOOKUP($A17,'Return Data'!$B$7:$R$2843,13,0)</f>
        <v>17.196899999999999</v>
      </c>
      <c r="K17" s="66">
        <f t="shared" si="3"/>
        <v>21</v>
      </c>
      <c r="L17" s="65">
        <f>VLOOKUP($A17,'Return Data'!$B$7:$R$2843,17,0)</f>
        <v>9.0266000000000002</v>
      </c>
      <c r="M17" s="66">
        <f t="shared" si="4"/>
        <v>17</v>
      </c>
      <c r="N17" s="65">
        <f>VLOOKUP($A17,'Return Data'!$B$7:$R$2843,14,0)</f>
        <v>8.5269999999999992</v>
      </c>
      <c r="O17" s="66">
        <f t="shared" si="5"/>
        <v>15</v>
      </c>
      <c r="P17" s="65">
        <f>VLOOKUP($A17,'Return Data'!$B$7:$R$2843,15,0)</f>
        <v>7.5229999999999997</v>
      </c>
      <c r="Q17" s="66">
        <f t="shared" si="6"/>
        <v>13</v>
      </c>
      <c r="R17" s="65">
        <f>VLOOKUP($A17,'Return Data'!$B$7:$R$2843,16,0)</f>
        <v>7.7823000000000002</v>
      </c>
      <c r="S17" s="67">
        <f t="shared" si="7"/>
        <v>21</v>
      </c>
    </row>
    <row r="18" spans="1:19" x14ac:dyDescent="0.3">
      <c r="A18" s="63" t="s">
        <v>1671</v>
      </c>
      <c r="B18" s="64">
        <f>VLOOKUP($A18,'Return Data'!$B$7:$R$2843,3,0)</f>
        <v>44379</v>
      </c>
      <c r="C18" s="65">
        <f>VLOOKUP($A18,'Return Data'!$B$7:$R$2843,4,0)</f>
        <v>12.6431</v>
      </c>
      <c r="D18" s="65">
        <f>VLOOKUP($A18,'Return Data'!$B$7:$R$2843,10,0)</f>
        <v>4.2704000000000004</v>
      </c>
      <c r="E18" s="66">
        <f t="shared" si="0"/>
        <v>12</v>
      </c>
      <c r="F18" s="65">
        <f>VLOOKUP($A18,'Return Data'!$B$7:$R$2843,11,0)</f>
        <v>6.6703000000000001</v>
      </c>
      <c r="G18" s="66">
        <f t="shared" si="1"/>
        <v>14</v>
      </c>
      <c r="H18" s="65">
        <f>VLOOKUP($A18,'Return Data'!$B$7:$R$2843,12,0)</f>
        <v>12.616400000000001</v>
      </c>
      <c r="I18" s="66">
        <f t="shared" si="2"/>
        <v>22</v>
      </c>
      <c r="J18" s="65">
        <f>VLOOKUP($A18,'Return Data'!$B$7:$R$2843,13,0)</f>
        <v>17.295999999999999</v>
      </c>
      <c r="K18" s="66">
        <f t="shared" si="3"/>
        <v>20</v>
      </c>
      <c r="L18" s="65"/>
      <c r="M18" s="66"/>
      <c r="N18" s="65"/>
      <c r="O18" s="66"/>
      <c r="P18" s="65"/>
      <c r="Q18" s="66"/>
      <c r="R18" s="65">
        <f>VLOOKUP($A18,'Return Data'!$B$7:$R$2843,16,0)</f>
        <v>10.621700000000001</v>
      </c>
      <c r="S18" s="67">
        <f t="shared" si="7"/>
        <v>3</v>
      </c>
    </row>
    <row r="19" spans="1:19" x14ac:dyDescent="0.3">
      <c r="A19" s="63" t="s">
        <v>1672</v>
      </c>
      <c r="B19" s="64">
        <f>VLOOKUP($A19,'Return Data'!$B$7:$R$2843,3,0)</f>
        <v>44379</v>
      </c>
      <c r="C19" s="65">
        <f>VLOOKUP($A19,'Return Data'!$B$7:$R$2843,4,0)</f>
        <v>18.275600000000001</v>
      </c>
      <c r="D19" s="65">
        <f>VLOOKUP($A19,'Return Data'!$B$7:$R$2843,10,0)</f>
        <v>3.5116000000000001</v>
      </c>
      <c r="E19" s="66">
        <f t="shared" si="0"/>
        <v>16</v>
      </c>
      <c r="F19" s="65">
        <f>VLOOKUP($A19,'Return Data'!$B$7:$R$2843,11,0)</f>
        <v>5.8620000000000001</v>
      </c>
      <c r="G19" s="66">
        <f t="shared" si="1"/>
        <v>20</v>
      </c>
      <c r="H19" s="65">
        <f>VLOOKUP($A19,'Return Data'!$B$7:$R$2843,12,0)</f>
        <v>13.6076</v>
      </c>
      <c r="I19" s="66">
        <f t="shared" si="2"/>
        <v>18</v>
      </c>
      <c r="J19" s="65">
        <f>VLOOKUP($A19,'Return Data'!$B$7:$R$2843,13,0)</f>
        <v>18.732099999999999</v>
      </c>
      <c r="K19" s="66">
        <f t="shared" si="3"/>
        <v>17</v>
      </c>
      <c r="L19" s="65">
        <f>VLOOKUP($A19,'Return Data'!$B$7:$R$2843,17,0)</f>
        <v>10.7896</v>
      </c>
      <c r="M19" s="66">
        <f t="shared" si="4"/>
        <v>12</v>
      </c>
      <c r="N19" s="65">
        <f>VLOOKUP($A19,'Return Data'!$B$7:$R$2843,14,0)</f>
        <v>9.5503999999999998</v>
      </c>
      <c r="O19" s="66">
        <f t="shared" si="5"/>
        <v>9</v>
      </c>
      <c r="P19" s="65">
        <f>VLOOKUP($A19,'Return Data'!$B$7:$R$2843,15,0)</f>
        <v>9.7317999999999998</v>
      </c>
      <c r="Q19" s="66">
        <f t="shared" si="6"/>
        <v>6</v>
      </c>
      <c r="R19" s="65">
        <f>VLOOKUP($A19,'Return Data'!$B$7:$R$2843,16,0)</f>
        <v>9.3829999999999991</v>
      </c>
      <c r="S19" s="67">
        <f t="shared" si="7"/>
        <v>12</v>
      </c>
    </row>
    <row r="20" spans="1:19" x14ac:dyDescent="0.3">
      <c r="A20" s="63" t="s">
        <v>1673</v>
      </c>
      <c r="B20" s="64">
        <f>VLOOKUP($A20,'Return Data'!$B$7:$R$2843,3,0)</f>
        <v>44379</v>
      </c>
      <c r="C20" s="65">
        <f>VLOOKUP($A20,'Return Data'!$B$7:$R$2843,4,0)</f>
        <v>23.289000000000001</v>
      </c>
      <c r="D20" s="65">
        <f>VLOOKUP($A20,'Return Data'!$B$7:$R$2843,10,0)</f>
        <v>5.242</v>
      </c>
      <c r="E20" s="66">
        <f t="shared" si="0"/>
        <v>4</v>
      </c>
      <c r="F20" s="65">
        <f>VLOOKUP($A20,'Return Data'!$B$7:$R$2843,11,0)</f>
        <v>10.129099999999999</v>
      </c>
      <c r="G20" s="66">
        <f t="shared" si="1"/>
        <v>4</v>
      </c>
      <c r="H20" s="65">
        <f>VLOOKUP($A20,'Return Data'!$B$7:$R$2843,12,0)</f>
        <v>20.988099999999999</v>
      </c>
      <c r="I20" s="66">
        <f t="shared" si="2"/>
        <v>4</v>
      </c>
      <c r="J20" s="65">
        <f>VLOOKUP($A20,'Return Data'!$B$7:$R$2843,13,0)</f>
        <v>30.6023</v>
      </c>
      <c r="K20" s="66">
        <f t="shared" si="3"/>
        <v>1</v>
      </c>
      <c r="L20" s="65">
        <f>VLOOKUP($A20,'Return Data'!$B$7:$R$2843,17,0)</f>
        <v>11.936999999999999</v>
      </c>
      <c r="M20" s="66">
        <f t="shared" si="4"/>
        <v>5</v>
      </c>
      <c r="N20" s="65">
        <f>VLOOKUP($A20,'Return Data'!$B$7:$R$2843,14,0)</f>
        <v>9.1095000000000006</v>
      </c>
      <c r="O20" s="66">
        <f t="shared" si="5"/>
        <v>12</v>
      </c>
      <c r="P20" s="65">
        <f>VLOOKUP($A20,'Return Data'!$B$7:$R$2843,15,0)</f>
        <v>8.7514000000000003</v>
      </c>
      <c r="Q20" s="66">
        <f t="shared" si="6"/>
        <v>10</v>
      </c>
      <c r="R20" s="65">
        <f>VLOOKUP($A20,'Return Data'!$B$7:$R$2843,16,0)</f>
        <v>9.1298999999999992</v>
      </c>
      <c r="S20" s="67">
        <f t="shared" si="7"/>
        <v>15</v>
      </c>
    </row>
    <row r="21" spans="1:19" x14ac:dyDescent="0.3">
      <c r="A21" s="63" t="s">
        <v>1674</v>
      </c>
      <c r="B21" s="64">
        <f>VLOOKUP($A21,'Return Data'!$B$7:$R$2843,3,0)</f>
        <v>44379</v>
      </c>
      <c r="C21" s="65">
        <f>VLOOKUP($A21,'Return Data'!$B$7:$R$2843,4,0)</f>
        <v>15.9224</v>
      </c>
      <c r="D21" s="65">
        <f>VLOOKUP($A21,'Return Data'!$B$7:$R$2843,10,0)</f>
        <v>5.2226999999999997</v>
      </c>
      <c r="E21" s="66">
        <f t="shared" si="0"/>
        <v>5</v>
      </c>
      <c r="F21" s="65">
        <f>VLOOKUP($A21,'Return Data'!$B$7:$R$2843,11,0)</f>
        <v>9.9324999999999992</v>
      </c>
      <c r="G21" s="66">
        <f t="shared" si="1"/>
        <v>5</v>
      </c>
      <c r="H21" s="65">
        <f>VLOOKUP($A21,'Return Data'!$B$7:$R$2843,12,0)</f>
        <v>23.616299999999999</v>
      </c>
      <c r="I21" s="66">
        <f t="shared" si="2"/>
        <v>2</v>
      </c>
      <c r="J21" s="65">
        <f>VLOOKUP($A21,'Return Data'!$B$7:$R$2843,13,0)</f>
        <v>30.483699999999999</v>
      </c>
      <c r="K21" s="66">
        <f t="shared" si="3"/>
        <v>2</v>
      </c>
      <c r="L21" s="65">
        <f>VLOOKUP($A21,'Return Data'!$B$7:$R$2843,17,0)</f>
        <v>14.8002</v>
      </c>
      <c r="M21" s="66">
        <f t="shared" si="4"/>
        <v>1</v>
      </c>
      <c r="N21" s="65">
        <f>VLOOKUP($A21,'Return Data'!$B$7:$R$2843,14,0)</f>
        <v>13.0646</v>
      </c>
      <c r="O21" s="66">
        <f t="shared" si="5"/>
        <v>1</v>
      </c>
      <c r="P21" s="65"/>
      <c r="Q21" s="66"/>
      <c r="R21" s="65">
        <f>VLOOKUP($A21,'Return Data'!$B$7:$R$2843,16,0)</f>
        <v>11.1067</v>
      </c>
      <c r="S21" s="67">
        <f t="shared" si="7"/>
        <v>2</v>
      </c>
    </row>
    <row r="22" spans="1:19" x14ac:dyDescent="0.3">
      <c r="A22" s="63" t="s">
        <v>1675</v>
      </c>
      <c r="B22" s="64">
        <f>VLOOKUP($A22,'Return Data'!$B$7:$R$2843,3,0)</f>
        <v>44379</v>
      </c>
      <c r="C22" s="65">
        <f>VLOOKUP($A22,'Return Data'!$B$7:$R$2843,4,0)</f>
        <v>14.236000000000001</v>
      </c>
      <c r="D22" s="65">
        <f>VLOOKUP($A22,'Return Data'!$B$7:$R$2843,10,0)</f>
        <v>5.0781999999999998</v>
      </c>
      <c r="E22" s="66">
        <f t="shared" si="0"/>
        <v>6</v>
      </c>
      <c r="F22" s="65">
        <f>VLOOKUP($A22,'Return Data'!$B$7:$R$2843,11,0)</f>
        <v>9.8711000000000002</v>
      </c>
      <c r="G22" s="66">
        <f t="shared" si="1"/>
        <v>6</v>
      </c>
      <c r="H22" s="65">
        <f>VLOOKUP($A22,'Return Data'!$B$7:$R$2843,12,0)</f>
        <v>20.0641</v>
      </c>
      <c r="I22" s="66">
        <f t="shared" si="2"/>
        <v>7</v>
      </c>
      <c r="J22" s="65">
        <f>VLOOKUP($A22,'Return Data'!$B$7:$R$2843,13,0)</f>
        <v>29.418199999999999</v>
      </c>
      <c r="K22" s="66">
        <f t="shared" si="3"/>
        <v>3</v>
      </c>
      <c r="L22" s="65"/>
      <c r="M22" s="66"/>
      <c r="N22" s="65"/>
      <c r="O22" s="66"/>
      <c r="P22" s="65"/>
      <c r="Q22" s="66"/>
      <c r="R22" s="65">
        <f>VLOOKUP($A22,'Return Data'!$B$7:$R$2843,16,0)</f>
        <v>14.902699999999999</v>
      </c>
      <c r="S22" s="67">
        <f t="shared" si="7"/>
        <v>1</v>
      </c>
    </row>
    <row r="23" spans="1:19" x14ac:dyDescent="0.3">
      <c r="A23" s="63" t="s">
        <v>1676</v>
      </c>
      <c r="B23" s="64">
        <f>VLOOKUP($A23,'Return Data'!$B$7:$R$2843,3,0)</f>
        <v>44379</v>
      </c>
      <c r="C23" s="65">
        <f>VLOOKUP($A23,'Return Data'!$B$7:$R$2843,4,0)</f>
        <v>12.7037</v>
      </c>
      <c r="D23" s="65">
        <f>VLOOKUP($A23,'Return Data'!$B$7:$R$2843,10,0)</f>
        <v>4.3621999999999996</v>
      </c>
      <c r="E23" s="66">
        <f t="shared" si="0"/>
        <v>10</v>
      </c>
      <c r="F23" s="65">
        <f>VLOOKUP($A23,'Return Data'!$B$7:$R$2843,11,0)</f>
        <v>8.7841000000000005</v>
      </c>
      <c r="G23" s="66">
        <f t="shared" si="1"/>
        <v>8</v>
      </c>
      <c r="H23" s="65">
        <f>VLOOKUP($A23,'Return Data'!$B$7:$R$2843,12,0)</f>
        <v>18.888400000000001</v>
      </c>
      <c r="I23" s="66">
        <f t="shared" si="2"/>
        <v>11</v>
      </c>
      <c r="J23" s="65">
        <f>VLOOKUP($A23,'Return Data'!$B$7:$R$2843,13,0)</f>
        <v>21.0245</v>
      </c>
      <c r="K23" s="66">
        <f t="shared" si="3"/>
        <v>14</v>
      </c>
      <c r="L23" s="65">
        <f>VLOOKUP($A23,'Return Data'!$B$7:$R$2843,17,0)</f>
        <v>-1.9198</v>
      </c>
      <c r="M23" s="66">
        <f t="shared" si="4"/>
        <v>19</v>
      </c>
      <c r="N23" s="65">
        <f>VLOOKUP($A23,'Return Data'!$B$7:$R$2843,14,0)</f>
        <v>-0.5615</v>
      </c>
      <c r="O23" s="66">
        <f t="shared" si="5"/>
        <v>16</v>
      </c>
      <c r="P23" s="65">
        <f>VLOOKUP($A23,'Return Data'!$B$7:$R$2843,15,0)</f>
        <v>3.5392000000000001</v>
      </c>
      <c r="Q23" s="66">
        <f t="shared" si="6"/>
        <v>14</v>
      </c>
      <c r="R23" s="65">
        <f>VLOOKUP($A23,'Return Data'!$B$7:$R$2843,16,0)</f>
        <v>4.0038</v>
      </c>
      <c r="S23" s="67">
        <f t="shared" si="7"/>
        <v>23</v>
      </c>
    </row>
    <row r="24" spans="1:19" x14ac:dyDescent="0.3">
      <c r="A24" s="63" t="s">
        <v>1677</v>
      </c>
      <c r="B24" s="64">
        <f>VLOOKUP($A24,'Return Data'!$B$7:$R$2843,3,0)</f>
        <v>44379</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44379</v>
      </c>
      <c r="C26" s="65">
        <f>VLOOKUP($A26,'Return Data'!$B$7:$R$2843,4,0)</f>
        <v>41.809100000000001</v>
      </c>
      <c r="D26" s="65">
        <f>VLOOKUP($A26,'Return Data'!$B$7:$R$2843,10,0)</f>
        <v>5.367</v>
      </c>
      <c r="E26" s="66">
        <f t="shared" si="0"/>
        <v>3</v>
      </c>
      <c r="F26" s="65">
        <f>VLOOKUP($A26,'Return Data'!$B$7:$R$2843,11,0)</f>
        <v>8.7288999999999994</v>
      </c>
      <c r="G26" s="66">
        <f t="shared" si="1"/>
        <v>9</v>
      </c>
      <c r="H26" s="65">
        <f>VLOOKUP($A26,'Return Data'!$B$7:$R$2843,12,0)</f>
        <v>17.3431</v>
      </c>
      <c r="I26" s="66">
        <f t="shared" si="2"/>
        <v>13</v>
      </c>
      <c r="J26" s="65">
        <f>VLOOKUP($A26,'Return Data'!$B$7:$R$2843,13,0)</f>
        <v>22.6174</v>
      </c>
      <c r="K26" s="66">
        <f t="shared" si="3"/>
        <v>12</v>
      </c>
      <c r="L26" s="65">
        <f>VLOOKUP($A26,'Return Data'!$B$7:$R$2843,17,0)</f>
        <v>9.8714999999999993</v>
      </c>
      <c r="M26" s="66">
        <f t="shared" si="4"/>
        <v>15</v>
      </c>
      <c r="N26" s="65">
        <f>VLOOKUP($A26,'Return Data'!$B$7:$R$2843,14,0)</f>
        <v>9.3972999999999995</v>
      </c>
      <c r="O26" s="66">
        <f t="shared" si="5"/>
        <v>10</v>
      </c>
      <c r="P26" s="65">
        <f>VLOOKUP($A26,'Return Data'!$B$7:$R$2843,15,0)</f>
        <v>8.9497</v>
      </c>
      <c r="Q26" s="66">
        <f t="shared" si="6"/>
        <v>9</v>
      </c>
      <c r="R26" s="65">
        <f>VLOOKUP($A26,'Return Data'!$B$7:$R$2843,16,0)</f>
        <v>9.7838999999999992</v>
      </c>
      <c r="S26" s="67">
        <f t="shared" si="7"/>
        <v>8</v>
      </c>
    </row>
    <row r="27" spans="1:19" x14ac:dyDescent="0.3">
      <c r="A27" s="63" t="s">
        <v>1680</v>
      </c>
      <c r="B27" s="64">
        <f>VLOOKUP($A27,'Return Data'!$B$7:$R$2843,3,0)</f>
        <v>44379</v>
      </c>
      <c r="C27" s="65">
        <f>VLOOKUP($A27,'Return Data'!$B$7:$R$2843,4,0)</f>
        <v>50.680199999999999</v>
      </c>
      <c r="D27" s="65">
        <f>VLOOKUP($A27,'Return Data'!$B$7:$R$2843,10,0)</f>
        <v>6.1614000000000004</v>
      </c>
      <c r="E27" s="66">
        <f t="shared" si="0"/>
        <v>2</v>
      </c>
      <c r="F27" s="65">
        <f>VLOOKUP($A27,'Return Data'!$B$7:$R$2843,11,0)</f>
        <v>10.654</v>
      </c>
      <c r="G27" s="66">
        <f t="shared" si="1"/>
        <v>2</v>
      </c>
      <c r="H27" s="65">
        <f>VLOOKUP($A27,'Return Data'!$B$7:$R$2843,12,0)</f>
        <v>22.1127</v>
      </c>
      <c r="I27" s="66">
        <f t="shared" si="2"/>
        <v>3</v>
      </c>
      <c r="J27" s="65">
        <f>VLOOKUP($A27,'Return Data'!$B$7:$R$2843,13,0)</f>
        <v>28.367999999999999</v>
      </c>
      <c r="K27" s="66">
        <f t="shared" si="3"/>
        <v>5</v>
      </c>
      <c r="L27" s="65">
        <f>VLOOKUP($A27,'Return Data'!$B$7:$R$2843,17,0)</f>
        <v>14.552199999999999</v>
      </c>
      <c r="M27" s="66">
        <f t="shared" si="4"/>
        <v>2</v>
      </c>
      <c r="N27" s="65">
        <f>VLOOKUP($A27,'Return Data'!$B$7:$R$2843,14,0)</f>
        <v>11.771699999999999</v>
      </c>
      <c r="O27" s="66">
        <f t="shared" si="5"/>
        <v>2</v>
      </c>
      <c r="P27" s="65">
        <f>VLOOKUP($A27,'Return Data'!$B$7:$R$2843,15,0)</f>
        <v>10.815300000000001</v>
      </c>
      <c r="Q27" s="66">
        <f t="shared" si="6"/>
        <v>2</v>
      </c>
      <c r="R27" s="65">
        <f>VLOOKUP($A27,'Return Data'!$B$7:$R$2843,16,0)</f>
        <v>9.0806000000000004</v>
      </c>
      <c r="S27" s="67">
        <f t="shared" si="7"/>
        <v>16</v>
      </c>
    </row>
    <row r="28" spans="1:19" x14ac:dyDescent="0.3">
      <c r="A28" s="63" t="s">
        <v>1681</v>
      </c>
      <c r="B28" s="64">
        <f>VLOOKUP($A28,'Return Data'!$B$7:$R$2843,3,0)</f>
        <v>44379</v>
      </c>
      <c r="C28" s="65">
        <f>VLOOKUP($A28,'Return Data'!$B$7:$R$2843,4,0)</f>
        <v>17.7925</v>
      </c>
      <c r="D28" s="65">
        <f>VLOOKUP($A28,'Return Data'!$B$7:$R$2843,10,0)</f>
        <v>4.4057000000000004</v>
      </c>
      <c r="E28" s="66">
        <f t="shared" si="0"/>
        <v>9</v>
      </c>
      <c r="F28" s="65">
        <f>VLOOKUP($A28,'Return Data'!$B$7:$R$2843,11,0)</f>
        <v>7.5412999999999997</v>
      </c>
      <c r="G28" s="66">
        <f t="shared" si="1"/>
        <v>12</v>
      </c>
      <c r="H28" s="65">
        <f>VLOOKUP($A28,'Return Data'!$B$7:$R$2843,12,0)</f>
        <v>20.262699999999999</v>
      </c>
      <c r="I28" s="66">
        <f t="shared" si="2"/>
        <v>6</v>
      </c>
      <c r="J28" s="65">
        <f>VLOOKUP($A28,'Return Data'!$B$7:$R$2843,13,0)</f>
        <v>26.382400000000001</v>
      </c>
      <c r="K28" s="66">
        <f t="shared" si="3"/>
        <v>7</v>
      </c>
      <c r="L28" s="65">
        <f>VLOOKUP($A28,'Return Data'!$B$7:$R$2843,17,0)</f>
        <v>12.5441</v>
      </c>
      <c r="M28" s="66">
        <f t="shared" si="4"/>
        <v>4</v>
      </c>
      <c r="N28" s="65">
        <f>VLOOKUP($A28,'Return Data'!$B$7:$R$2843,14,0)</f>
        <v>10.739699999999999</v>
      </c>
      <c r="O28" s="66">
        <f t="shared" si="5"/>
        <v>5</v>
      </c>
      <c r="P28" s="65">
        <f>VLOOKUP($A28,'Return Data'!$B$7:$R$2843,15,0)</f>
        <v>9.8914000000000009</v>
      </c>
      <c r="Q28" s="66">
        <f t="shared" si="6"/>
        <v>5</v>
      </c>
      <c r="R28" s="65">
        <f>VLOOKUP($A28,'Return Data'!$B$7:$R$2843,16,0)</f>
        <v>9.8993000000000002</v>
      </c>
      <c r="S28" s="67">
        <f t="shared" si="7"/>
        <v>7</v>
      </c>
    </row>
    <row r="29" spans="1:19" x14ac:dyDescent="0.3">
      <c r="A29" s="63" t="s">
        <v>1682</v>
      </c>
      <c r="B29" s="64">
        <f>VLOOKUP($A29,'Return Data'!$B$7:$R$2843,3,0)</f>
        <v>44379</v>
      </c>
      <c r="C29" s="65">
        <f>VLOOKUP($A29,'Return Data'!$B$7:$R$2843,4,0)</f>
        <v>12.6547</v>
      </c>
      <c r="D29" s="65">
        <f>VLOOKUP($A29,'Return Data'!$B$7:$R$2843,10,0)</f>
        <v>2.8052000000000001</v>
      </c>
      <c r="E29" s="66">
        <f t="shared" si="0"/>
        <v>19</v>
      </c>
      <c r="F29" s="65">
        <f>VLOOKUP($A29,'Return Data'!$B$7:$R$2843,11,0)</f>
        <v>5.4101999999999997</v>
      </c>
      <c r="G29" s="66">
        <f t="shared" si="1"/>
        <v>21</v>
      </c>
      <c r="H29" s="65">
        <f>VLOOKUP($A29,'Return Data'!$B$7:$R$2843,12,0)</f>
        <v>13.491</v>
      </c>
      <c r="I29" s="66">
        <f t="shared" si="2"/>
        <v>19</v>
      </c>
      <c r="J29" s="65">
        <f>VLOOKUP($A29,'Return Data'!$B$7:$R$2843,13,0)</f>
        <v>17.776199999999999</v>
      </c>
      <c r="K29" s="66">
        <f t="shared" si="3"/>
        <v>19</v>
      </c>
      <c r="L29" s="65"/>
      <c r="M29" s="66"/>
      <c r="N29" s="65"/>
      <c r="O29" s="66"/>
      <c r="P29" s="65"/>
      <c r="Q29" s="66"/>
      <c r="R29" s="65">
        <f>VLOOKUP($A29,'Return Data'!$B$7:$R$2843,16,0)</f>
        <v>9.5945</v>
      </c>
      <c r="S29" s="67">
        <f t="shared" si="7"/>
        <v>9</v>
      </c>
    </row>
    <row r="30" spans="1:19" x14ac:dyDescent="0.3">
      <c r="A30" s="63" t="s">
        <v>1683</v>
      </c>
      <c r="B30" s="64">
        <f>VLOOKUP($A30,'Return Data'!$B$7:$R$2843,3,0)</f>
        <v>44379</v>
      </c>
      <c r="C30" s="65">
        <f>VLOOKUP($A30,'Return Data'!$B$7:$R$2843,4,0)</f>
        <v>42.6646</v>
      </c>
      <c r="D30" s="65">
        <f>VLOOKUP($A30,'Return Data'!$B$7:$R$2843,10,0)</f>
        <v>2.6070000000000002</v>
      </c>
      <c r="E30" s="66">
        <f t="shared" si="0"/>
        <v>20</v>
      </c>
      <c r="F30" s="65">
        <f>VLOOKUP($A30,'Return Data'!$B$7:$R$2843,11,0)</f>
        <v>5.9621000000000004</v>
      </c>
      <c r="G30" s="66">
        <f t="shared" si="1"/>
        <v>19</v>
      </c>
      <c r="H30" s="65">
        <f>VLOOKUP($A30,'Return Data'!$B$7:$R$2843,12,0)</f>
        <v>14.8782</v>
      </c>
      <c r="I30" s="66">
        <f t="shared" si="2"/>
        <v>16</v>
      </c>
      <c r="J30" s="65">
        <f>VLOOKUP($A30,'Return Data'!$B$7:$R$2843,13,0)</f>
        <v>19.504999999999999</v>
      </c>
      <c r="K30" s="66">
        <f t="shared" si="3"/>
        <v>16</v>
      </c>
      <c r="L30" s="65">
        <f>VLOOKUP($A30,'Return Data'!$B$7:$R$2843,17,0)</f>
        <v>9.4189000000000007</v>
      </c>
      <c r="M30" s="66">
        <f t="shared" si="4"/>
        <v>16</v>
      </c>
      <c r="N30" s="65">
        <f>VLOOKUP($A30,'Return Data'!$B$7:$R$2843,14,0)</f>
        <v>9.1044999999999998</v>
      </c>
      <c r="O30" s="66">
        <f t="shared" si="5"/>
        <v>13</v>
      </c>
      <c r="P30" s="65">
        <f>VLOOKUP($A30,'Return Data'!$B$7:$R$2843,15,0)</f>
        <v>8.1783000000000001</v>
      </c>
      <c r="Q30" s="66">
        <f t="shared" si="6"/>
        <v>11</v>
      </c>
      <c r="R30" s="65">
        <f>VLOOKUP($A30,'Return Data'!$B$7:$R$2843,16,0)</f>
        <v>8.3366000000000007</v>
      </c>
      <c r="S30" s="67">
        <f t="shared" si="7"/>
        <v>20</v>
      </c>
    </row>
    <row r="31" spans="1:19" x14ac:dyDescent="0.3">
      <c r="A31" s="63" t="s">
        <v>1684</v>
      </c>
      <c r="B31" s="64">
        <f>VLOOKUP($A31,'Return Data'!$B$7:$R$2843,3,0)</f>
        <v>44379</v>
      </c>
      <c r="C31" s="65">
        <f>VLOOKUP($A31,'Return Data'!$B$7:$R$2843,4,0)</f>
        <v>12.95</v>
      </c>
      <c r="D31" s="65">
        <f>VLOOKUP($A31,'Return Data'!$B$7:$R$2843,10,0)</f>
        <v>2.5337000000000001</v>
      </c>
      <c r="E31" s="66">
        <f t="shared" si="0"/>
        <v>21</v>
      </c>
      <c r="F31" s="65">
        <f>VLOOKUP($A31,'Return Data'!$B$7:$R$2843,11,0)</f>
        <v>4.4355000000000002</v>
      </c>
      <c r="G31" s="66">
        <f t="shared" si="1"/>
        <v>22</v>
      </c>
      <c r="H31" s="65">
        <f>VLOOKUP($A31,'Return Data'!$B$7:$R$2843,12,0)</f>
        <v>12.7067</v>
      </c>
      <c r="I31" s="66">
        <f t="shared" si="2"/>
        <v>21</v>
      </c>
      <c r="J31" s="65">
        <f>VLOOKUP($A31,'Return Data'!$B$7:$R$2843,13,0)</f>
        <v>16.982800000000001</v>
      </c>
      <c r="K31" s="66">
        <f t="shared" si="3"/>
        <v>22</v>
      </c>
      <c r="L31" s="65">
        <f>VLOOKUP($A31,'Return Data'!$B$7:$R$2843,17,0)</f>
        <v>9.8958999999999993</v>
      </c>
      <c r="M31" s="66">
        <f t="shared" si="4"/>
        <v>14</v>
      </c>
      <c r="N31" s="65"/>
      <c r="O31" s="66"/>
      <c r="P31" s="65"/>
      <c r="Q31" s="66"/>
      <c r="R31" s="65">
        <f>VLOOKUP($A31,'Return Data'!$B$7:$R$2843,16,0)</f>
        <v>9.3282000000000007</v>
      </c>
      <c r="S31" s="67">
        <f t="shared" si="7"/>
        <v>13</v>
      </c>
    </row>
    <row r="32" spans="1:19" x14ac:dyDescent="0.3">
      <c r="A32" s="63" t="s">
        <v>1685</v>
      </c>
      <c r="B32" s="64">
        <f>VLOOKUP($A32,'Return Data'!$B$7:$R$2843,3,0)</f>
        <v>44379</v>
      </c>
      <c r="C32" s="65">
        <f>VLOOKUP($A32,'Return Data'!$B$7:$R$2843,4,0)</f>
        <v>12.777900000000001</v>
      </c>
      <c r="D32" s="65">
        <f>VLOOKUP($A32,'Return Data'!$B$7:$R$2843,10,0)</f>
        <v>4.0011999999999999</v>
      </c>
      <c r="E32" s="66">
        <f t="shared" si="0"/>
        <v>13</v>
      </c>
      <c r="F32" s="65">
        <f>VLOOKUP($A32,'Return Data'!$B$7:$R$2843,11,0)</f>
        <v>8.9456000000000007</v>
      </c>
      <c r="G32" s="66">
        <f t="shared" si="1"/>
        <v>7</v>
      </c>
      <c r="H32" s="65">
        <f>VLOOKUP($A32,'Return Data'!$B$7:$R$2843,12,0)</f>
        <v>19.8093</v>
      </c>
      <c r="I32" s="66">
        <f t="shared" si="2"/>
        <v>8</v>
      </c>
      <c r="J32" s="65">
        <f>VLOOKUP($A32,'Return Data'!$B$7:$R$2843,13,0)</f>
        <v>23.683800000000002</v>
      </c>
      <c r="K32" s="66">
        <f t="shared" si="3"/>
        <v>11</v>
      </c>
      <c r="L32" s="65">
        <f>VLOOKUP($A32,'Return Data'!$B$7:$R$2843,17,0)</f>
        <v>10.896800000000001</v>
      </c>
      <c r="M32" s="66">
        <f t="shared" si="4"/>
        <v>10</v>
      </c>
      <c r="N32" s="65"/>
      <c r="O32" s="66"/>
      <c r="P32" s="65"/>
      <c r="Q32" s="66"/>
      <c r="R32" s="65">
        <f>VLOOKUP($A32,'Return Data'!$B$7:$R$2843,16,0)</f>
        <v>9.0112000000000005</v>
      </c>
      <c r="S32" s="67">
        <f t="shared" si="7"/>
        <v>17</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4.1111608695652171</v>
      </c>
      <c r="E34" s="74"/>
      <c r="F34" s="75">
        <f>AVERAGE(F8:F32)</f>
        <v>7.7025478260869571</v>
      </c>
      <c r="G34" s="74"/>
      <c r="H34" s="75">
        <f>AVERAGE(H8:H32)</f>
        <v>17.370608695652173</v>
      </c>
      <c r="I34" s="74"/>
      <c r="J34" s="75">
        <f>AVERAGE(J8:J32)</f>
        <v>22.676147826086954</v>
      </c>
      <c r="K34" s="74"/>
      <c r="L34" s="75">
        <f>AVERAGE(L8:L32)</f>
        <v>10.543189473684212</v>
      </c>
      <c r="M34" s="74"/>
      <c r="N34" s="75">
        <f>AVERAGE(N8:N32)</f>
        <v>9.4166875000000001</v>
      </c>
      <c r="O34" s="74"/>
      <c r="P34" s="75">
        <f>AVERAGE(P8:P32)</f>
        <v>9.0002428571428563</v>
      </c>
      <c r="Q34" s="74"/>
      <c r="R34" s="75">
        <f>AVERAGE(R8:R32)</f>
        <v>9.4199434782608726</v>
      </c>
      <c r="S34" s="76"/>
    </row>
    <row r="35" spans="1:19" x14ac:dyDescent="0.3">
      <c r="A35" s="73" t="s">
        <v>28</v>
      </c>
      <c r="B35" s="74"/>
      <c r="C35" s="74"/>
      <c r="D35" s="75">
        <f>MIN(D8:D32)</f>
        <v>1.9343999999999999</v>
      </c>
      <c r="E35" s="74"/>
      <c r="F35" s="75">
        <f>MIN(F8:F32)</f>
        <v>2.9737</v>
      </c>
      <c r="G35" s="74"/>
      <c r="H35" s="75">
        <f>MIN(H8:H32)</f>
        <v>7.5420999999999996</v>
      </c>
      <c r="I35" s="74"/>
      <c r="J35" s="75">
        <f>MIN(J8:J32)</f>
        <v>12.014799999999999</v>
      </c>
      <c r="K35" s="74"/>
      <c r="L35" s="75">
        <f>MIN(L8:L32)</f>
        <v>-1.9198</v>
      </c>
      <c r="M35" s="74"/>
      <c r="N35" s="75">
        <f>MIN(N8:N32)</f>
        <v>-0.5615</v>
      </c>
      <c r="O35" s="74"/>
      <c r="P35" s="75">
        <f>MIN(P8:P32)</f>
        <v>3.5392000000000001</v>
      </c>
      <c r="Q35" s="74"/>
      <c r="R35" s="75">
        <f>MIN(R8:R32)</f>
        <v>4.0038</v>
      </c>
      <c r="S35" s="76"/>
    </row>
    <row r="36" spans="1:19" ht="15" thickBot="1" x14ac:dyDescent="0.35">
      <c r="A36" s="77" t="s">
        <v>29</v>
      </c>
      <c r="B36" s="78"/>
      <c r="C36" s="78"/>
      <c r="D36" s="79">
        <f>MAX(D8:D32)</f>
        <v>6.72</v>
      </c>
      <c r="E36" s="78"/>
      <c r="F36" s="79">
        <f>MAX(F8:F32)</f>
        <v>12.4085</v>
      </c>
      <c r="G36" s="78"/>
      <c r="H36" s="79">
        <f>MAX(H8:H32)</f>
        <v>25.270399999999999</v>
      </c>
      <c r="I36" s="78"/>
      <c r="J36" s="79">
        <f>MAX(J8:J32)</f>
        <v>30.6023</v>
      </c>
      <c r="K36" s="78"/>
      <c r="L36" s="79">
        <f>MAX(L8:L32)</f>
        <v>14.8002</v>
      </c>
      <c r="M36" s="78"/>
      <c r="N36" s="79">
        <f>MAX(N8:N32)</f>
        <v>13.0646</v>
      </c>
      <c r="O36" s="78"/>
      <c r="P36" s="79">
        <f>MAX(P8:P32)</f>
        <v>11.5768</v>
      </c>
      <c r="Q36" s="78"/>
      <c r="R36" s="79">
        <f>MAX(R8:R32)</f>
        <v>14.902699999999999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44379</v>
      </c>
      <c r="C8" s="65">
        <f>VLOOKUP($A8,'Return Data'!$B$7:$R$2843,4,0)</f>
        <v>16.73</v>
      </c>
      <c r="D8" s="65">
        <f>VLOOKUP($A8,'Return Data'!$B$7:$R$2843,10,0)</f>
        <v>3.4632000000000001</v>
      </c>
      <c r="E8" s="66">
        <f>RANK(D8,D$8:D$32,0)</f>
        <v>15</v>
      </c>
      <c r="F8" s="65">
        <f>VLOOKUP($A8,'Return Data'!$B$7:$R$2843,11,0)</f>
        <v>7.3813000000000004</v>
      </c>
      <c r="G8" s="66">
        <f>RANK(F8,F$8:F$32,0)</f>
        <v>11</v>
      </c>
      <c r="H8" s="65">
        <f>VLOOKUP($A8,'Return Data'!$B$7:$R$2843,12,0)</f>
        <v>18.149699999999999</v>
      </c>
      <c r="I8" s="66">
        <f>RANK(H8,H$8:H$32,0)</f>
        <v>10</v>
      </c>
      <c r="J8" s="65">
        <f>VLOOKUP($A8,'Return Data'!$B$7:$R$2843,13,0)</f>
        <v>24.2942</v>
      </c>
      <c r="K8" s="66">
        <f>RANK(J8,J$8:J$32,0)</f>
        <v>8</v>
      </c>
      <c r="L8" s="65">
        <f>VLOOKUP($A8,'Return Data'!$B$7:$R$2843,17,0)</f>
        <v>10.8149</v>
      </c>
      <c r="M8" s="66">
        <f>RANK(L8,L$8:L$32,0)</f>
        <v>6</v>
      </c>
      <c r="N8" s="65">
        <f>VLOOKUP($A8,'Return Data'!$B$7:$R$2843,14,0)</f>
        <v>8.7637999999999998</v>
      </c>
      <c r="O8" s="66">
        <f>RANK(N8,N$8:N$32,0)</f>
        <v>7</v>
      </c>
      <c r="P8" s="65">
        <f>VLOOKUP($A8,'Return Data'!$B$7:$R$2843,15,0)</f>
        <v>8.5806000000000004</v>
      </c>
      <c r="Q8" s="66">
        <f>RANK(P8,P$8:P$32,0)</f>
        <v>7</v>
      </c>
      <c r="R8" s="65">
        <f>VLOOKUP($A8,'Return Data'!$B$7:$R$2843,16,0)</f>
        <v>8.1128</v>
      </c>
      <c r="S8" s="67">
        <f>RANK(R8,R$8:R$32,0)</f>
        <v>14</v>
      </c>
    </row>
    <row r="9" spans="1:20" x14ac:dyDescent="0.3">
      <c r="A9" s="63" t="s">
        <v>1687</v>
      </c>
      <c r="B9" s="64">
        <f>VLOOKUP($A9,'Return Data'!$B$7:$R$2843,3,0)</f>
        <v>44379</v>
      </c>
      <c r="C9" s="65">
        <f>VLOOKUP($A9,'Return Data'!$B$7:$R$2843,4,0)</f>
        <v>15.84</v>
      </c>
      <c r="D9" s="65">
        <f>VLOOKUP($A9,'Return Data'!$B$7:$R$2843,10,0)</f>
        <v>3.5971000000000002</v>
      </c>
      <c r="E9" s="66">
        <f t="shared" ref="E9:E32" si="0">RANK(D9,D$8:D$32,0)</f>
        <v>14</v>
      </c>
      <c r="F9" s="65">
        <f>VLOOKUP($A9,'Return Data'!$B$7:$R$2843,11,0)</f>
        <v>5.5296000000000003</v>
      </c>
      <c r="G9" s="66">
        <f t="shared" ref="G9:G32" si="1">RANK(F9,F$8:F$32,0)</f>
        <v>18</v>
      </c>
      <c r="H9" s="65">
        <f>VLOOKUP($A9,'Return Data'!$B$7:$R$2843,12,0)</f>
        <v>17.507400000000001</v>
      </c>
      <c r="I9" s="66">
        <f t="shared" ref="I9:I32" si="2">RANK(H9,H$8:H$32,0)</f>
        <v>12</v>
      </c>
      <c r="J9" s="65">
        <f>VLOOKUP($A9,'Return Data'!$B$7:$R$2843,13,0)</f>
        <v>22.222200000000001</v>
      </c>
      <c r="K9" s="66">
        <f t="shared" ref="K9:K32" si="3">RANK(J9,J$8:J$32,0)</f>
        <v>11</v>
      </c>
      <c r="L9" s="65">
        <f>VLOOKUP($A9,'Return Data'!$B$7:$R$2843,17,0)</f>
        <v>10.1999</v>
      </c>
      <c r="M9" s="66">
        <f t="shared" ref="M9:M32" si="4">RANK(L9,L$8:L$32,0)</f>
        <v>8</v>
      </c>
      <c r="N9" s="65">
        <f>VLOOKUP($A9,'Return Data'!$B$7:$R$2843,14,0)</f>
        <v>8.9658999999999995</v>
      </c>
      <c r="O9" s="66">
        <f t="shared" ref="O9:O30" si="5">RANK(N9,N$8:N$32,0)</f>
        <v>6</v>
      </c>
      <c r="P9" s="65">
        <f>VLOOKUP($A9,'Return Data'!$B$7:$R$2843,15,0)</f>
        <v>9.0000999999999998</v>
      </c>
      <c r="Q9" s="66">
        <f t="shared" ref="Q9:Q30" si="6">RANK(P9,P$8:P$32,0)</f>
        <v>4</v>
      </c>
      <c r="R9" s="65">
        <f>VLOOKUP($A9,'Return Data'!$B$7:$R$2843,16,0)</f>
        <v>8.1254000000000008</v>
      </c>
      <c r="S9" s="67">
        <f t="shared" ref="S9:S32" si="7">RANK(R9,R$8:R$32,0)</f>
        <v>13</v>
      </c>
    </row>
    <row r="10" spans="1:20" x14ac:dyDescent="0.3">
      <c r="A10" s="63" t="s">
        <v>1688</v>
      </c>
      <c r="B10" s="64">
        <f>VLOOKUP($A10,'Return Data'!$B$7:$R$2843,3,0)</f>
        <v>44379</v>
      </c>
      <c r="C10" s="65">
        <f>VLOOKUP($A10,'Return Data'!$B$7:$R$2843,4,0)</f>
        <v>11.87</v>
      </c>
      <c r="D10" s="65">
        <f>VLOOKUP($A10,'Return Data'!$B$7:$R$2843,10,0)</f>
        <v>1.6267</v>
      </c>
      <c r="E10" s="66">
        <f t="shared" si="0"/>
        <v>23</v>
      </c>
      <c r="F10" s="65">
        <f>VLOOKUP($A10,'Return Data'!$B$7:$R$2843,11,0)</f>
        <v>2.4159000000000002</v>
      </c>
      <c r="G10" s="66">
        <f t="shared" si="1"/>
        <v>23</v>
      </c>
      <c r="H10" s="65">
        <f>VLOOKUP($A10,'Return Data'!$B$7:$R$2843,12,0)</f>
        <v>6.6486999999999998</v>
      </c>
      <c r="I10" s="66">
        <f t="shared" si="2"/>
        <v>23</v>
      </c>
      <c r="J10" s="65">
        <f>VLOOKUP($A10,'Return Data'!$B$7:$R$2843,13,0)</f>
        <v>10.831</v>
      </c>
      <c r="K10" s="66">
        <f t="shared" si="3"/>
        <v>23</v>
      </c>
      <c r="L10" s="65"/>
      <c r="M10" s="66"/>
      <c r="N10" s="65"/>
      <c r="O10" s="66"/>
      <c r="P10" s="65"/>
      <c r="Q10" s="66"/>
      <c r="R10" s="65">
        <f>VLOOKUP($A10,'Return Data'!$B$7:$R$2843,16,0)</f>
        <v>9.2401</v>
      </c>
      <c r="S10" s="67">
        <f t="shared" si="7"/>
        <v>3</v>
      </c>
    </row>
    <row r="11" spans="1:20" x14ac:dyDescent="0.3">
      <c r="A11" s="63" t="s">
        <v>1689</v>
      </c>
      <c r="B11" s="64">
        <f>VLOOKUP($A11,'Return Data'!$B$7:$R$2843,3,0)</f>
        <v>44379</v>
      </c>
      <c r="C11" s="65">
        <f>VLOOKUP($A11,'Return Data'!$B$7:$R$2843,4,0)</f>
        <v>15.474</v>
      </c>
      <c r="D11" s="65">
        <f>VLOOKUP($A11,'Return Data'!$B$7:$R$2843,10,0)</f>
        <v>4.3776999999999999</v>
      </c>
      <c r="E11" s="66">
        <f t="shared" si="0"/>
        <v>8</v>
      </c>
      <c r="F11" s="65">
        <f>VLOOKUP($A11,'Return Data'!$B$7:$R$2843,11,0)</f>
        <v>9.2642000000000007</v>
      </c>
      <c r="G11" s="66">
        <f t="shared" si="1"/>
        <v>5</v>
      </c>
      <c r="H11" s="65">
        <f>VLOOKUP($A11,'Return Data'!$B$7:$R$2843,12,0)</f>
        <v>17.8522</v>
      </c>
      <c r="I11" s="66">
        <f t="shared" si="2"/>
        <v>11</v>
      </c>
      <c r="J11" s="65">
        <f>VLOOKUP($A11,'Return Data'!$B$7:$R$2843,13,0)</f>
        <v>24.519200000000001</v>
      </c>
      <c r="K11" s="66">
        <f t="shared" si="3"/>
        <v>7</v>
      </c>
      <c r="L11" s="65">
        <f>VLOOKUP($A11,'Return Data'!$B$7:$R$2843,17,0)</f>
        <v>9.9875000000000007</v>
      </c>
      <c r="M11" s="66">
        <f t="shared" si="4"/>
        <v>10</v>
      </c>
      <c r="N11" s="65">
        <f>VLOOKUP($A11,'Return Data'!$B$7:$R$2843,14,0)</f>
        <v>8.3186999999999998</v>
      </c>
      <c r="O11" s="66">
        <f t="shared" si="5"/>
        <v>9</v>
      </c>
      <c r="P11" s="65"/>
      <c r="Q11" s="66"/>
      <c r="R11" s="65">
        <f>VLOOKUP($A11,'Return Data'!$B$7:$R$2843,16,0)</f>
        <v>8.6441999999999997</v>
      </c>
      <c r="S11" s="67">
        <f t="shared" si="7"/>
        <v>8</v>
      </c>
    </row>
    <row r="12" spans="1:20" x14ac:dyDescent="0.3">
      <c r="A12" s="63" t="s">
        <v>1690</v>
      </c>
      <c r="B12" s="64">
        <f>VLOOKUP($A12,'Return Data'!$B$7:$R$2843,3,0)</f>
        <v>44379</v>
      </c>
      <c r="C12" s="65">
        <f>VLOOKUP($A12,'Return Data'!$B$7:$R$2843,4,0)</f>
        <v>17.533899999999999</v>
      </c>
      <c r="D12" s="65">
        <f>VLOOKUP($A12,'Return Data'!$B$7:$R$2843,10,0)</f>
        <v>4.0155000000000003</v>
      </c>
      <c r="E12" s="66">
        <f t="shared" si="0"/>
        <v>11</v>
      </c>
      <c r="F12" s="65">
        <f>VLOOKUP($A12,'Return Data'!$B$7:$R$2843,11,0)</f>
        <v>6.9420999999999999</v>
      </c>
      <c r="G12" s="66">
        <f t="shared" si="1"/>
        <v>13</v>
      </c>
      <c r="H12" s="65">
        <f>VLOOKUP($A12,'Return Data'!$B$7:$R$2843,12,0)</f>
        <v>14.586399999999999</v>
      </c>
      <c r="I12" s="66">
        <f t="shared" si="2"/>
        <v>15</v>
      </c>
      <c r="J12" s="65">
        <f>VLOOKUP($A12,'Return Data'!$B$7:$R$2843,13,0)</f>
        <v>18.815100000000001</v>
      </c>
      <c r="K12" s="66">
        <f t="shared" si="3"/>
        <v>15</v>
      </c>
      <c r="L12" s="65">
        <f>VLOOKUP($A12,'Return Data'!$B$7:$R$2843,17,0)</f>
        <v>11.466699999999999</v>
      </c>
      <c r="M12" s="66">
        <f t="shared" si="4"/>
        <v>4</v>
      </c>
      <c r="N12" s="65">
        <f>VLOOKUP($A12,'Return Data'!$B$7:$R$2843,14,0)</f>
        <v>9.6203000000000003</v>
      </c>
      <c r="O12" s="66">
        <f t="shared" si="5"/>
        <v>5</v>
      </c>
      <c r="P12" s="65">
        <f>VLOOKUP($A12,'Return Data'!$B$7:$R$2843,15,0)</f>
        <v>9.3995999999999995</v>
      </c>
      <c r="Q12" s="66">
        <f t="shared" si="6"/>
        <v>3</v>
      </c>
      <c r="R12" s="65">
        <f>VLOOKUP($A12,'Return Data'!$B$7:$R$2843,16,0)</f>
        <v>8.7111000000000001</v>
      </c>
      <c r="S12" s="67">
        <f t="shared" si="7"/>
        <v>5</v>
      </c>
    </row>
    <row r="13" spans="1:20" x14ac:dyDescent="0.3">
      <c r="A13" s="63" t="s">
        <v>1691</v>
      </c>
      <c r="B13" s="64">
        <f>VLOOKUP($A13,'Return Data'!$B$7:$R$2843,3,0)</f>
        <v>44379</v>
      </c>
      <c r="C13" s="65">
        <f>VLOOKUP($A13,'Return Data'!$B$7:$R$2843,4,0)</f>
        <v>12.1837</v>
      </c>
      <c r="D13" s="65">
        <f>VLOOKUP($A13,'Return Data'!$B$7:$R$2843,10,0)</f>
        <v>4.7294</v>
      </c>
      <c r="E13" s="66">
        <f t="shared" si="0"/>
        <v>7</v>
      </c>
      <c r="F13" s="65">
        <f>VLOOKUP($A13,'Return Data'!$B$7:$R$2843,11,0)</f>
        <v>7.7736000000000001</v>
      </c>
      <c r="G13" s="66">
        <f t="shared" si="1"/>
        <v>10</v>
      </c>
      <c r="H13" s="65">
        <f>VLOOKUP($A13,'Return Data'!$B$7:$R$2843,12,0)</f>
        <v>19.4937</v>
      </c>
      <c r="I13" s="66">
        <f t="shared" si="2"/>
        <v>6</v>
      </c>
      <c r="J13" s="65">
        <f>VLOOKUP($A13,'Return Data'!$B$7:$R$2843,13,0)</f>
        <v>23.338000000000001</v>
      </c>
      <c r="K13" s="66">
        <f t="shared" si="3"/>
        <v>9</v>
      </c>
      <c r="L13" s="65">
        <f>VLOOKUP($A13,'Return Data'!$B$7:$R$2843,17,0)</f>
        <v>8.5900999999999996</v>
      </c>
      <c r="M13" s="66">
        <f t="shared" si="4"/>
        <v>14</v>
      </c>
      <c r="N13" s="65"/>
      <c r="O13" s="66"/>
      <c r="P13" s="65"/>
      <c r="Q13" s="66"/>
      <c r="R13" s="65">
        <f>VLOOKUP($A13,'Return Data'!$B$7:$R$2843,16,0)</f>
        <v>7.1779000000000002</v>
      </c>
      <c r="S13" s="67">
        <f t="shared" si="7"/>
        <v>20</v>
      </c>
    </row>
    <row r="14" spans="1:20" x14ac:dyDescent="0.3">
      <c r="A14" s="63" t="s">
        <v>1692</v>
      </c>
      <c r="B14" s="64">
        <f>VLOOKUP($A14,'Return Data'!$B$7:$R$2843,3,0)</f>
        <v>44379</v>
      </c>
      <c r="C14" s="65">
        <f>VLOOKUP($A14,'Return Data'!$B$7:$R$2843,4,0)</f>
        <v>45.841000000000001</v>
      </c>
      <c r="D14" s="65">
        <f>VLOOKUP($A14,'Return Data'!$B$7:$R$2843,10,0)</f>
        <v>6.5079000000000002</v>
      </c>
      <c r="E14" s="66">
        <f t="shared" si="0"/>
        <v>1</v>
      </c>
      <c r="F14" s="65">
        <f>VLOOKUP($A14,'Return Data'!$B$7:$R$2843,11,0)</f>
        <v>11.968400000000001</v>
      </c>
      <c r="G14" s="66">
        <f t="shared" si="1"/>
        <v>1</v>
      </c>
      <c r="H14" s="65">
        <f>VLOOKUP($A14,'Return Data'!$B$7:$R$2843,12,0)</f>
        <v>24.534099999999999</v>
      </c>
      <c r="I14" s="66">
        <f t="shared" si="2"/>
        <v>1</v>
      </c>
      <c r="J14" s="65">
        <f>VLOOKUP($A14,'Return Data'!$B$7:$R$2843,13,0)</f>
        <v>28.061800000000002</v>
      </c>
      <c r="K14" s="66">
        <f t="shared" si="3"/>
        <v>4</v>
      </c>
      <c r="L14" s="65">
        <f>VLOOKUP($A14,'Return Data'!$B$7:$R$2843,17,0)</f>
        <v>10.5379</v>
      </c>
      <c r="M14" s="66">
        <f t="shared" si="4"/>
        <v>7</v>
      </c>
      <c r="N14" s="65">
        <f>VLOOKUP($A14,'Return Data'!$B$7:$R$2843,14,0)</f>
        <v>9.7733000000000008</v>
      </c>
      <c r="O14" s="66">
        <f t="shared" si="5"/>
        <v>4</v>
      </c>
      <c r="P14" s="65">
        <f>VLOOKUP($A14,'Return Data'!$B$7:$R$2843,15,0)</f>
        <v>10.2934</v>
      </c>
      <c r="Q14" s="66">
        <f t="shared" si="6"/>
        <v>1</v>
      </c>
      <c r="R14" s="65">
        <f>VLOOKUP($A14,'Return Data'!$B$7:$R$2843,16,0)</f>
        <v>9.4863999999999997</v>
      </c>
      <c r="S14" s="67">
        <f t="shared" si="7"/>
        <v>2</v>
      </c>
    </row>
    <row r="15" spans="1:20" x14ac:dyDescent="0.3">
      <c r="A15" s="63" t="s">
        <v>1693</v>
      </c>
      <c r="B15" s="64">
        <f>VLOOKUP($A15,'Return Data'!$B$7:$R$2843,3,0)</f>
        <v>44379</v>
      </c>
      <c r="C15" s="65">
        <f>VLOOKUP($A15,'Return Data'!$B$7:$R$2843,4,0)</f>
        <v>16.32</v>
      </c>
      <c r="D15" s="65">
        <f>VLOOKUP($A15,'Return Data'!$B$7:$R$2843,10,0)</f>
        <v>2.1276999999999999</v>
      </c>
      <c r="E15" s="66">
        <f t="shared" si="0"/>
        <v>22</v>
      </c>
      <c r="F15" s="65">
        <f>VLOOKUP($A15,'Return Data'!$B$7:$R$2843,11,0)</f>
        <v>5.9053000000000004</v>
      </c>
      <c r="G15" s="66">
        <f t="shared" si="1"/>
        <v>14</v>
      </c>
      <c r="H15" s="65">
        <f>VLOOKUP($A15,'Return Data'!$B$7:$R$2843,12,0)</f>
        <v>13.333299999999999</v>
      </c>
      <c r="I15" s="66">
        <f t="shared" si="2"/>
        <v>17</v>
      </c>
      <c r="J15" s="65">
        <f>VLOOKUP($A15,'Return Data'!$B$7:$R$2843,13,0)</f>
        <v>16.9892</v>
      </c>
      <c r="K15" s="66">
        <f t="shared" si="3"/>
        <v>18</v>
      </c>
      <c r="L15" s="65">
        <f>VLOOKUP($A15,'Return Data'!$B$7:$R$2843,17,0)</f>
        <v>7.4598000000000004</v>
      </c>
      <c r="M15" s="66">
        <f t="shared" si="4"/>
        <v>18</v>
      </c>
      <c r="N15" s="65">
        <f>VLOOKUP($A15,'Return Data'!$B$7:$R$2843,14,0)</f>
        <v>8.2864000000000004</v>
      </c>
      <c r="O15" s="66">
        <f t="shared" si="5"/>
        <v>10</v>
      </c>
      <c r="P15" s="65">
        <f>VLOOKUP($A15,'Return Data'!$B$7:$R$2843,15,0)</f>
        <v>8.2197999999999993</v>
      </c>
      <c r="Q15" s="66">
        <f t="shared" si="6"/>
        <v>8</v>
      </c>
      <c r="R15" s="65">
        <f>VLOOKUP($A15,'Return Data'!$B$7:$R$2843,16,0)</f>
        <v>7.7302999999999997</v>
      </c>
      <c r="S15" s="67">
        <f t="shared" si="7"/>
        <v>18</v>
      </c>
    </row>
    <row r="16" spans="1:20" x14ac:dyDescent="0.3">
      <c r="A16" s="63" t="s">
        <v>1694</v>
      </c>
      <c r="B16" s="64">
        <f>VLOOKUP($A16,'Return Data'!$B$7:$R$2843,3,0)</f>
        <v>44379</v>
      </c>
      <c r="C16" s="65">
        <f>VLOOKUP($A16,'Return Data'!$B$7:$R$2843,4,0)</f>
        <v>20.0366</v>
      </c>
      <c r="D16" s="65">
        <f>VLOOKUP($A16,'Return Data'!$B$7:$R$2843,10,0)</f>
        <v>2.6313</v>
      </c>
      <c r="E16" s="66">
        <f t="shared" si="0"/>
        <v>18</v>
      </c>
      <c r="F16" s="65">
        <f>VLOOKUP($A16,'Return Data'!$B$7:$R$2843,11,0)</f>
        <v>5.5941999999999998</v>
      </c>
      <c r="G16" s="66">
        <f t="shared" si="1"/>
        <v>17</v>
      </c>
      <c r="H16" s="65">
        <f>VLOOKUP($A16,'Return Data'!$B$7:$R$2843,12,0)</f>
        <v>15.5047</v>
      </c>
      <c r="I16" s="66">
        <f t="shared" si="2"/>
        <v>14</v>
      </c>
      <c r="J16" s="65">
        <f>VLOOKUP($A16,'Return Data'!$B$7:$R$2843,13,0)</f>
        <v>20.2988</v>
      </c>
      <c r="K16" s="66">
        <f t="shared" si="3"/>
        <v>13</v>
      </c>
      <c r="L16" s="65">
        <f>VLOOKUP($A16,'Return Data'!$B$7:$R$2843,17,0)</f>
        <v>9.8277000000000001</v>
      </c>
      <c r="M16" s="66">
        <f t="shared" si="4"/>
        <v>11</v>
      </c>
      <c r="N16" s="65">
        <f>VLOOKUP($A16,'Return Data'!$B$7:$R$2843,14,0)</f>
        <v>7.9831000000000003</v>
      </c>
      <c r="O16" s="66">
        <f t="shared" si="5"/>
        <v>13</v>
      </c>
      <c r="P16" s="65">
        <f>VLOOKUP($A16,'Return Data'!$B$7:$R$2843,15,0)</f>
        <v>6.2481999999999998</v>
      </c>
      <c r="Q16" s="66">
        <f t="shared" si="6"/>
        <v>13</v>
      </c>
      <c r="R16" s="65">
        <f>VLOOKUP($A16,'Return Data'!$B$7:$R$2843,16,0)</f>
        <v>6.9600999999999997</v>
      </c>
      <c r="S16" s="67">
        <f t="shared" si="7"/>
        <v>21</v>
      </c>
    </row>
    <row r="17" spans="1:19" x14ac:dyDescent="0.3">
      <c r="A17" s="63" t="s">
        <v>1695</v>
      </c>
      <c r="B17" s="64">
        <f>VLOOKUP($A17,'Return Data'!$B$7:$R$2843,3,0)</f>
        <v>44379</v>
      </c>
      <c r="C17" s="65">
        <f>VLOOKUP($A17,'Return Data'!$B$7:$R$2843,4,0)</f>
        <v>23.85</v>
      </c>
      <c r="D17" s="65">
        <f>VLOOKUP($A17,'Return Data'!$B$7:$R$2843,10,0)</f>
        <v>3.0682999999999998</v>
      </c>
      <c r="E17" s="66">
        <f t="shared" si="0"/>
        <v>17</v>
      </c>
      <c r="F17" s="65">
        <f>VLOOKUP($A17,'Return Data'!$B$7:$R$2843,11,0)</f>
        <v>5.6243999999999996</v>
      </c>
      <c r="G17" s="66">
        <f t="shared" si="1"/>
        <v>16</v>
      </c>
      <c r="H17" s="65">
        <f>VLOOKUP($A17,'Return Data'!$B$7:$R$2843,12,0)</f>
        <v>11.9718</v>
      </c>
      <c r="I17" s="66">
        <f t="shared" si="2"/>
        <v>21</v>
      </c>
      <c r="J17" s="65">
        <f>VLOOKUP($A17,'Return Data'!$B$7:$R$2843,13,0)</f>
        <v>16.001899999999999</v>
      </c>
      <c r="K17" s="66">
        <f t="shared" si="3"/>
        <v>20</v>
      </c>
      <c r="L17" s="65">
        <f>VLOOKUP($A17,'Return Data'!$B$7:$R$2843,17,0)</f>
        <v>7.9294000000000002</v>
      </c>
      <c r="M17" s="66">
        <f t="shared" si="4"/>
        <v>17</v>
      </c>
      <c r="N17" s="65">
        <f>VLOOKUP($A17,'Return Data'!$B$7:$R$2843,14,0)</f>
        <v>7.3925999999999998</v>
      </c>
      <c r="O17" s="66">
        <f t="shared" si="5"/>
        <v>15</v>
      </c>
      <c r="P17" s="65">
        <f>VLOOKUP($A17,'Return Data'!$B$7:$R$2843,15,0)</f>
        <v>6.5015000000000001</v>
      </c>
      <c r="Q17" s="66">
        <f t="shared" si="6"/>
        <v>12</v>
      </c>
      <c r="R17" s="65">
        <f>VLOOKUP($A17,'Return Data'!$B$7:$R$2843,16,0)</f>
        <v>6.8757999999999999</v>
      </c>
      <c r="S17" s="67">
        <f t="shared" si="7"/>
        <v>22</v>
      </c>
    </row>
    <row r="18" spans="1:19" x14ac:dyDescent="0.3">
      <c r="A18" s="63" t="s">
        <v>1696</v>
      </c>
      <c r="B18" s="64">
        <f>VLOOKUP($A18,'Return Data'!$B$7:$R$2843,3,0)</f>
        <v>44379</v>
      </c>
      <c r="C18" s="65">
        <f>VLOOKUP($A18,'Return Data'!$B$7:$R$2843,4,0)</f>
        <v>12.128500000000001</v>
      </c>
      <c r="D18" s="65">
        <f>VLOOKUP($A18,'Return Data'!$B$7:$R$2843,10,0)</f>
        <v>3.8256999999999999</v>
      </c>
      <c r="E18" s="66">
        <f t="shared" si="0"/>
        <v>12</v>
      </c>
      <c r="F18" s="65">
        <f>VLOOKUP($A18,'Return Data'!$B$7:$R$2843,11,0)</f>
        <v>5.7576999999999998</v>
      </c>
      <c r="G18" s="66">
        <f t="shared" si="1"/>
        <v>15</v>
      </c>
      <c r="H18" s="65">
        <f>VLOOKUP($A18,'Return Data'!$B$7:$R$2843,12,0)</f>
        <v>11.172700000000001</v>
      </c>
      <c r="I18" s="66">
        <f t="shared" si="2"/>
        <v>22</v>
      </c>
      <c r="J18" s="65">
        <f>VLOOKUP($A18,'Return Data'!$B$7:$R$2843,13,0)</f>
        <v>15.299799999999999</v>
      </c>
      <c r="K18" s="66">
        <f t="shared" si="3"/>
        <v>22</v>
      </c>
      <c r="L18" s="65"/>
      <c r="M18" s="66"/>
      <c r="N18" s="65"/>
      <c r="O18" s="66"/>
      <c r="P18" s="65"/>
      <c r="Q18" s="66"/>
      <c r="R18" s="65">
        <f>VLOOKUP($A18,'Return Data'!$B$7:$R$2843,16,0)</f>
        <v>8.6607000000000003</v>
      </c>
      <c r="S18" s="67">
        <f t="shared" si="7"/>
        <v>7</v>
      </c>
    </row>
    <row r="19" spans="1:19" x14ac:dyDescent="0.3">
      <c r="A19" s="63" t="s">
        <v>1697</v>
      </c>
      <c r="B19" s="64">
        <f>VLOOKUP($A19,'Return Data'!$B$7:$R$2843,3,0)</f>
        <v>44379</v>
      </c>
      <c r="C19" s="65">
        <f>VLOOKUP($A19,'Return Data'!$B$7:$R$2843,4,0)</f>
        <v>17.3674</v>
      </c>
      <c r="D19" s="65">
        <f>VLOOKUP($A19,'Return Data'!$B$7:$R$2843,10,0)</f>
        <v>3.2631000000000001</v>
      </c>
      <c r="E19" s="66">
        <f t="shared" si="0"/>
        <v>16</v>
      </c>
      <c r="F19" s="65">
        <f>VLOOKUP($A19,'Return Data'!$B$7:$R$2843,11,0)</f>
        <v>5.3578999999999999</v>
      </c>
      <c r="G19" s="66">
        <f t="shared" si="1"/>
        <v>20</v>
      </c>
      <c r="H19" s="65">
        <f>VLOOKUP($A19,'Return Data'!$B$7:$R$2843,12,0)</f>
        <v>12.792899999999999</v>
      </c>
      <c r="I19" s="66">
        <f t="shared" si="2"/>
        <v>18</v>
      </c>
      <c r="J19" s="65">
        <f>VLOOKUP($A19,'Return Data'!$B$7:$R$2843,13,0)</f>
        <v>17.601600000000001</v>
      </c>
      <c r="K19" s="66">
        <f t="shared" si="3"/>
        <v>17</v>
      </c>
      <c r="L19" s="65">
        <f>VLOOKUP($A19,'Return Data'!$B$7:$R$2843,17,0)</f>
        <v>9.7645</v>
      </c>
      <c r="M19" s="66">
        <f t="shared" si="4"/>
        <v>12</v>
      </c>
      <c r="N19" s="65">
        <f>VLOOKUP($A19,'Return Data'!$B$7:$R$2843,14,0)</f>
        <v>8.6277000000000008</v>
      </c>
      <c r="O19" s="66">
        <f t="shared" si="5"/>
        <v>8</v>
      </c>
      <c r="P19" s="65">
        <f>VLOOKUP($A19,'Return Data'!$B$7:$R$2843,15,0)</f>
        <v>8.8622999999999994</v>
      </c>
      <c r="Q19" s="66">
        <f t="shared" si="6"/>
        <v>5</v>
      </c>
      <c r="R19" s="65">
        <f>VLOOKUP($A19,'Return Data'!$B$7:$R$2843,16,0)</f>
        <v>8.5569000000000006</v>
      </c>
      <c r="S19" s="67">
        <f t="shared" si="7"/>
        <v>9</v>
      </c>
    </row>
    <row r="20" spans="1:19" x14ac:dyDescent="0.3">
      <c r="A20" s="63" t="s">
        <v>1698</v>
      </c>
      <c r="B20" s="64">
        <f>VLOOKUP($A20,'Return Data'!$B$7:$R$2843,3,0)</f>
        <v>44379</v>
      </c>
      <c r="C20" s="65">
        <f>VLOOKUP($A20,'Return Data'!$B$7:$R$2843,4,0)</f>
        <v>21.763000000000002</v>
      </c>
      <c r="D20" s="65">
        <f>VLOOKUP($A20,'Return Data'!$B$7:$R$2843,10,0)</f>
        <v>5.0034000000000001</v>
      </c>
      <c r="E20" s="66">
        <f t="shared" si="0"/>
        <v>3</v>
      </c>
      <c r="F20" s="65">
        <f>VLOOKUP($A20,'Return Data'!$B$7:$R$2843,11,0)</f>
        <v>9.6704000000000008</v>
      </c>
      <c r="G20" s="66">
        <f t="shared" si="1"/>
        <v>3</v>
      </c>
      <c r="H20" s="65">
        <f>VLOOKUP($A20,'Return Data'!$B$7:$R$2843,12,0)</f>
        <v>20.230899999999998</v>
      </c>
      <c r="I20" s="66">
        <f t="shared" si="2"/>
        <v>4</v>
      </c>
      <c r="J20" s="65">
        <f>VLOOKUP($A20,'Return Data'!$B$7:$R$2843,13,0)</f>
        <v>29.4877</v>
      </c>
      <c r="K20" s="66">
        <f t="shared" si="3"/>
        <v>1</v>
      </c>
      <c r="L20" s="65">
        <f>VLOOKUP($A20,'Return Data'!$B$7:$R$2843,17,0)</f>
        <v>10.9351</v>
      </c>
      <c r="M20" s="66">
        <f t="shared" si="4"/>
        <v>5</v>
      </c>
      <c r="N20" s="65">
        <f>VLOOKUP($A20,'Return Data'!$B$7:$R$2843,14,0)</f>
        <v>8.1452000000000009</v>
      </c>
      <c r="O20" s="66">
        <f t="shared" si="5"/>
        <v>12</v>
      </c>
      <c r="P20" s="65">
        <f>VLOOKUP($A20,'Return Data'!$B$7:$R$2843,15,0)</f>
        <v>7.8494999999999999</v>
      </c>
      <c r="Q20" s="66">
        <f t="shared" si="6"/>
        <v>9</v>
      </c>
      <c r="R20" s="65">
        <f>VLOOKUP($A20,'Return Data'!$B$7:$R$2843,16,0)</f>
        <v>8.3358000000000008</v>
      </c>
      <c r="S20" s="67">
        <f t="shared" si="7"/>
        <v>12</v>
      </c>
    </row>
    <row r="21" spans="1:19" x14ac:dyDescent="0.3">
      <c r="A21" s="63" t="s">
        <v>1699</v>
      </c>
      <c r="B21" s="64">
        <f>VLOOKUP($A21,'Return Data'!$B$7:$R$2843,3,0)</f>
        <v>44379</v>
      </c>
      <c r="C21" s="65">
        <f>VLOOKUP($A21,'Return Data'!$B$7:$R$2843,4,0)</f>
        <v>14.638199999999999</v>
      </c>
      <c r="D21" s="65">
        <f>VLOOKUP($A21,'Return Data'!$B$7:$R$2843,10,0)</f>
        <v>4.7576000000000001</v>
      </c>
      <c r="E21" s="66">
        <f t="shared" si="0"/>
        <v>6</v>
      </c>
      <c r="F21" s="65">
        <f>VLOOKUP($A21,'Return Data'!$B$7:$R$2843,11,0)</f>
        <v>9.0140999999999991</v>
      </c>
      <c r="G21" s="66">
        <f t="shared" si="1"/>
        <v>6</v>
      </c>
      <c r="H21" s="65">
        <f>VLOOKUP($A21,'Return Data'!$B$7:$R$2843,12,0)</f>
        <v>22.1</v>
      </c>
      <c r="I21" s="66">
        <f t="shared" si="2"/>
        <v>2</v>
      </c>
      <c r="J21" s="65">
        <f>VLOOKUP($A21,'Return Data'!$B$7:$R$2843,13,0)</f>
        <v>28.345600000000001</v>
      </c>
      <c r="K21" s="66">
        <f t="shared" si="3"/>
        <v>2</v>
      </c>
      <c r="L21" s="65">
        <f>VLOOKUP($A21,'Return Data'!$B$7:$R$2843,17,0)</f>
        <v>12.9475</v>
      </c>
      <c r="M21" s="66">
        <f t="shared" si="4"/>
        <v>2</v>
      </c>
      <c r="N21" s="65">
        <f>VLOOKUP($A21,'Return Data'!$B$7:$R$2843,14,0)</f>
        <v>11.1457</v>
      </c>
      <c r="O21" s="66">
        <f t="shared" si="5"/>
        <v>1</v>
      </c>
      <c r="P21" s="65"/>
      <c r="Q21" s="66"/>
      <c r="R21" s="65">
        <f>VLOOKUP($A21,'Return Data'!$B$7:$R$2843,16,0)</f>
        <v>9.0111000000000008</v>
      </c>
      <c r="S21" s="67">
        <f t="shared" si="7"/>
        <v>4</v>
      </c>
    </row>
    <row r="22" spans="1:19" x14ac:dyDescent="0.3">
      <c r="A22" s="63" t="s">
        <v>1700</v>
      </c>
      <c r="B22" s="64">
        <f>VLOOKUP($A22,'Return Data'!$B$7:$R$2843,3,0)</f>
        <v>44379</v>
      </c>
      <c r="C22" s="65">
        <f>VLOOKUP($A22,'Return Data'!$B$7:$R$2843,4,0)</f>
        <v>13.842000000000001</v>
      </c>
      <c r="D22" s="65">
        <f>VLOOKUP($A22,'Return Data'!$B$7:$R$2843,10,0)</f>
        <v>4.8080999999999996</v>
      </c>
      <c r="E22" s="66">
        <f t="shared" si="0"/>
        <v>5</v>
      </c>
      <c r="F22" s="65">
        <f>VLOOKUP($A22,'Return Data'!$B$7:$R$2843,11,0)</f>
        <v>9.3106000000000009</v>
      </c>
      <c r="G22" s="66">
        <f t="shared" si="1"/>
        <v>4</v>
      </c>
      <c r="H22" s="65">
        <f>VLOOKUP($A22,'Return Data'!$B$7:$R$2843,12,0)</f>
        <v>19.1325</v>
      </c>
      <c r="I22" s="66">
        <f t="shared" si="2"/>
        <v>7</v>
      </c>
      <c r="J22" s="65">
        <f>VLOOKUP($A22,'Return Data'!$B$7:$R$2843,13,0)</f>
        <v>28.083600000000001</v>
      </c>
      <c r="K22" s="66">
        <f t="shared" si="3"/>
        <v>3</v>
      </c>
      <c r="L22" s="65"/>
      <c r="M22" s="66"/>
      <c r="N22" s="65"/>
      <c r="O22" s="66"/>
      <c r="P22" s="65"/>
      <c r="Q22" s="66"/>
      <c r="R22" s="65">
        <f>VLOOKUP($A22,'Return Data'!$B$7:$R$2843,16,0)</f>
        <v>13.641299999999999</v>
      </c>
      <c r="S22" s="67">
        <f t="shared" si="7"/>
        <v>1</v>
      </c>
    </row>
    <row r="23" spans="1:19" x14ac:dyDescent="0.3">
      <c r="A23" s="63" t="s">
        <v>1701</v>
      </c>
      <c r="B23" s="64">
        <f>VLOOKUP($A23,'Return Data'!$B$7:$R$2843,3,0)</f>
        <v>44379</v>
      </c>
      <c r="C23" s="65">
        <f>VLOOKUP($A23,'Return Data'!$B$7:$R$2843,4,0)</f>
        <v>11.958500000000001</v>
      </c>
      <c r="D23" s="65">
        <f>VLOOKUP($A23,'Return Data'!$B$7:$R$2843,10,0)</f>
        <v>4.1482000000000001</v>
      </c>
      <c r="E23" s="66">
        <f t="shared" si="0"/>
        <v>10</v>
      </c>
      <c r="F23" s="65">
        <f>VLOOKUP($A23,'Return Data'!$B$7:$R$2843,11,0)</f>
        <v>8.3443000000000005</v>
      </c>
      <c r="G23" s="66">
        <f t="shared" si="1"/>
        <v>8</v>
      </c>
      <c r="H23" s="65">
        <f>VLOOKUP($A23,'Return Data'!$B$7:$R$2843,12,0)</f>
        <v>18.165800000000001</v>
      </c>
      <c r="I23" s="66">
        <f t="shared" si="2"/>
        <v>9</v>
      </c>
      <c r="J23" s="65">
        <f>VLOOKUP($A23,'Return Data'!$B$7:$R$2843,13,0)</f>
        <v>20.044799999999999</v>
      </c>
      <c r="K23" s="66">
        <f t="shared" si="3"/>
        <v>14</v>
      </c>
      <c r="L23" s="65">
        <f>VLOOKUP($A23,'Return Data'!$B$7:$R$2843,17,0)</f>
        <v>-2.6987000000000001</v>
      </c>
      <c r="M23" s="66">
        <f t="shared" si="4"/>
        <v>19</v>
      </c>
      <c r="N23" s="65">
        <f>VLOOKUP($A23,'Return Data'!$B$7:$R$2843,14,0)</f>
        <v>-1.3854</v>
      </c>
      <c r="O23" s="66">
        <f t="shared" si="5"/>
        <v>16</v>
      </c>
      <c r="P23" s="65">
        <f>VLOOKUP($A23,'Return Data'!$B$7:$R$2843,15,0)</f>
        <v>2.5367000000000002</v>
      </c>
      <c r="Q23" s="66">
        <f t="shared" si="6"/>
        <v>14</v>
      </c>
      <c r="R23" s="65">
        <f>VLOOKUP($A23,'Return Data'!$B$7:$R$2843,16,0)</f>
        <v>2.9775</v>
      </c>
      <c r="S23" s="67">
        <f t="shared" si="7"/>
        <v>23</v>
      </c>
    </row>
    <row r="24" spans="1:19" x14ac:dyDescent="0.3">
      <c r="A24" s="63" t="s">
        <v>1702</v>
      </c>
      <c r="B24" s="64">
        <f>VLOOKUP($A24,'Return Data'!$B$7:$R$2843,3,0)</f>
        <v>44379</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44379</v>
      </c>
      <c r="C26" s="65">
        <f>VLOOKUP($A26,'Return Data'!$B$7:$R$2843,4,0)</f>
        <v>38.180799999999998</v>
      </c>
      <c r="D26" s="65">
        <f>VLOOKUP($A26,'Return Data'!$B$7:$R$2843,10,0)</f>
        <v>4.9785000000000004</v>
      </c>
      <c r="E26" s="66">
        <f t="shared" si="0"/>
        <v>4</v>
      </c>
      <c r="F26" s="65">
        <f>VLOOKUP($A26,'Return Data'!$B$7:$R$2843,11,0)</f>
        <v>7.9423000000000004</v>
      </c>
      <c r="G26" s="66">
        <f t="shared" si="1"/>
        <v>9</v>
      </c>
      <c r="H26" s="65">
        <f>VLOOKUP($A26,'Return Data'!$B$7:$R$2843,12,0)</f>
        <v>16.105399999999999</v>
      </c>
      <c r="I26" s="66">
        <f t="shared" si="2"/>
        <v>13</v>
      </c>
      <c r="J26" s="65">
        <f>VLOOKUP($A26,'Return Data'!$B$7:$R$2843,13,0)</f>
        <v>20.946300000000001</v>
      </c>
      <c r="K26" s="66">
        <f t="shared" si="3"/>
        <v>12</v>
      </c>
      <c r="L26" s="65">
        <f>VLOOKUP($A26,'Return Data'!$B$7:$R$2843,17,0)</f>
        <v>8.5554000000000006</v>
      </c>
      <c r="M26" s="66">
        <f t="shared" si="4"/>
        <v>15</v>
      </c>
      <c r="N26" s="65">
        <f>VLOOKUP($A26,'Return Data'!$B$7:$R$2843,14,0)</f>
        <v>8.1738</v>
      </c>
      <c r="O26" s="66">
        <f t="shared" si="5"/>
        <v>11</v>
      </c>
      <c r="P26" s="65">
        <f>VLOOKUP($A26,'Return Data'!$B$7:$R$2843,15,0)</f>
        <v>7.6489000000000003</v>
      </c>
      <c r="Q26" s="66">
        <f t="shared" si="6"/>
        <v>10</v>
      </c>
      <c r="R26" s="65">
        <f>VLOOKUP($A26,'Return Data'!$B$7:$R$2843,16,0)</f>
        <v>7.9960000000000004</v>
      </c>
      <c r="S26" s="67">
        <f t="shared" si="7"/>
        <v>15</v>
      </c>
    </row>
    <row r="27" spans="1:19" x14ac:dyDescent="0.3">
      <c r="A27" s="63" t="s">
        <v>1705</v>
      </c>
      <c r="B27" s="64">
        <f>VLOOKUP($A27,'Return Data'!$B$7:$R$2843,3,0)</f>
        <v>44379</v>
      </c>
      <c r="C27" s="65">
        <f>VLOOKUP($A27,'Return Data'!$B$7:$R$2843,4,0)</f>
        <v>46.658799999999999</v>
      </c>
      <c r="D27" s="65">
        <f>VLOOKUP($A27,'Return Data'!$B$7:$R$2843,10,0)</f>
        <v>5.7854999999999999</v>
      </c>
      <c r="E27" s="66">
        <f t="shared" si="0"/>
        <v>2</v>
      </c>
      <c r="F27" s="65">
        <f>VLOOKUP($A27,'Return Data'!$B$7:$R$2843,11,0)</f>
        <v>9.8623999999999992</v>
      </c>
      <c r="G27" s="66">
        <f t="shared" si="1"/>
        <v>2</v>
      </c>
      <c r="H27" s="65">
        <f>VLOOKUP($A27,'Return Data'!$B$7:$R$2843,12,0)</f>
        <v>20.849900000000002</v>
      </c>
      <c r="I27" s="66">
        <f t="shared" si="2"/>
        <v>3</v>
      </c>
      <c r="J27" s="65">
        <f>VLOOKUP($A27,'Return Data'!$B$7:$R$2843,13,0)</f>
        <v>26.655999999999999</v>
      </c>
      <c r="K27" s="66">
        <f t="shared" si="3"/>
        <v>5</v>
      </c>
      <c r="L27" s="65">
        <f>VLOOKUP($A27,'Return Data'!$B$7:$R$2843,17,0)</f>
        <v>13.1349</v>
      </c>
      <c r="M27" s="66">
        <f t="shared" si="4"/>
        <v>1</v>
      </c>
      <c r="N27" s="65">
        <f>VLOOKUP($A27,'Return Data'!$B$7:$R$2843,14,0)</f>
        <v>10.3367</v>
      </c>
      <c r="O27" s="66">
        <f t="shared" si="5"/>
        <v>2</v>
      </c>
      <c r="P27" s="65">
        <f>VLOOKUP($A27,'Return Data'!$B$7:$R$2843,15,0)</f>
        <v>9.5594999999999999</v>
      </c>
      <c r="Q27" s="66">
        <f t="shared" si="6"/>
        <v>2</v>
      </c>
      <c r="R27" s="65">
        <f>VLOOKUP($A27,'Return Data'!$B$7:$R$2843,16,0)</f>
        <v>8.3877000000000006</v>
      </c>
      <c r="S27" s="67">
        <f t="shared" si="7"/>
        <v>11</v>
      </c>
    </row>
    <row r="28" spans="1:19" x14ac:dyDescent="0.3">
      <c r="A28" s="63" t="s">
        <v>1706</v>
      </c>
      <c r="B28" s="64">
        <f>VLOOKUP($A28,'Return Data'!$B$7:$R$2843,3,0)</f>
        <v>44379</v>
      </c>
      <c r="C28" s="65">
        <f>VLOOKUP($A28,'Return Data'!$B$7:$R$2843,4,0)</f>
        <v>16.4863</v>
      </c>
      <c r="D28" s="65">
        <f>VLOOKUP($A28,'Return Data'!$B$7:$R$2843,10,0)</f>
        <v>4.2302</v>
      </c>
      <c r="E28" s="66">
        <f t="shared" si="0"/>
        <v>9</v>
      </c>
      <c r="F28" s="65">
        <f>VLOOKUP($A28,'Return Data'!$B$7:$R$2843,11,0)</f>
        <v>7.1749999999999998</v>
      </c>
      <c r="G28" s="66">
        <f t="shared" si="1"/>
        <v>12</v>
      </c>
      <c r="H28" s="65">
        <f>VLOOKUP($A28,'Return Data'!$B$7:$R$2843,12,0)</f>
        <v>19.644500000000001</v>
      </c>
      <c r="I28" s="66">
        <f t="shared" si="2"/>
        <v>5</v>
      </c>
      <c r="J28" s="65">
        <f>VLOOKUP($A28,'Return Data'!$B$7:$R$2843,13,0)</f>
        <v>25.519100000000002</v>
      </c>
      <c r="K28" s="66">
        <f t="shared" si="3"/>
        <v>6</v>
      </c>
      <c r="L28" s="65">
        <f>VLOOKUP($A28,'Return Data'!$B$7:$R$2843,17,0)</f>
        <v>11.8001</v>
      </c>
      <c r="M28" s="66">
        <f t="shared" si="4"/>
        <v>3</v>
      </c>
      <c r="N28" s="65">
        <f>VLOOKUP($A28,'Return Data'!$B$7:$R$2843,14,0)</f>
        <v>9.7954000000000008</v>
      </c>
      <c r="O28" s="66">
        <f t="shared" si="5"/>
        <v>3</v>
      </c>
      <c r="P28" s="65">
        <f>VLOOKUP($A28,'Return Data'!$B$7:$R$2843,15,0)</f>
        <v>8.6696000000000009</v>
      </c>
      <c r="Q28" s="66">
        <f t="shared" si="6"/>
        <v>6</v>
      </c>
      <c r="R28" s="65">
        <f>VLOOKUP($A28,'Return Data'!$B$7:$R$2843,16,0)</f>
        <v>8.5350000000000001</v>
      </c>
      <c r="S28" s="67">
        <f t="shared" si="7"/>
        <v>10</v>
      </c>
    </row>
    <row r="29" spans="1:19" x14ac:dyDescent="0.3">
      <c r="A29" s="63" t="s">
        <v>1707</v>
      </c>
      <c r="B29" s="64">
        <f>VLOOKUP($A29,'Return Data'!$B$7:$R$2843,3,0)</f>
        <v>44379</v>
      </c>
      <c r="C29" s="65">
        <f>VLOOKUP($A29,'Return Data'!$B$7:$R$2843,4,0)</f>
        <v>12.0985</v>
      </c>
      <c r="D29" s="65">
        <f>VLOOKUP($A29,'Return Data'!$B$7:$R$2843,10,0)</f>
        <v>2.3631000000000002</v>
      </c>
      <c r="E29" s="66">
        <f t="shared" si="0"/>
        <v>20</v>
      </c>
      <c r="F29" s="65">
        <f>VLOOKUP($A29,'Return Data'!$B$7:$R$2843,11,0)</f>
        <v>4.5155000000000003</v>
      </c>
      <c r="G29" s="66">
        <f t="shared" si="1"/>
        <v>21</v>
      </c>
      <c r="H29" s="65">
        <f>VLOOKUP($A29,'Return Data'!$B$7:$R$2843,12,0)</f>
        <v>12.0823</v>
      </c>
      <c r="I29" s="66">
        <f t="shared" si="2"/>
        <v>20</v>
      </c>
      <c r="J29" s="65">
        <f>VLOOKUP($A29,'Return Data'!$B$7:$R$2843,13,0)</f>
        <v>15.863799999999999</v>
      </c>
      <c r="K29" s="66">
        <f t="shared" si="3"/>
        <v>21</v>
      </c>
      <c r="L29" s="65"/>
      <c r="M29" s="66"/>
      <c r="N29" s="65"/>
      <c r="O29" s="66"/>
      <c r="P29" s="65"/>
      <c r="Q29" s="66"/>
      <c r="R29" s="65">
        <f>VLOOKUP($A29,'Return Data'!$B$7:$R$2843,16,0)</f>
        <v>7.6943999999999999</v>
      </c>
      <c r="S29" s="67">
        <f t="shared" si="7"/>
        <v>19</v>
      </c>
    </row>
    <row r="30" spans="1:19" x14ac:dyDescent="0.3">
      <c r="A30" s="63" t="s">
        <v>1708</v>
      </c>
      <c r="B30" s="64">
        <f>VLOOKUP($A30,'Return Data'!$B$7:$R$2843,3,0)</f>
        <v>44379</v>
      </c>
      <c r="C30" s="65">
        <f>VLOOKUP($A30,'Return Data'!$B$7:$R$2843,4,0)</f>
        <v>51.6671360021654</v>
      </c>
      <c r="D30" s="65">
        <f>VLOOKUP($A30,'Return Data'!$B$7:$R$2843,10,0)</f>
        <v>2.3399000000000001</v>
      </c>
      <c r="E30" s="66">
        <f t="shared" si="0"/>
        <v>21</v>
      </c>
      <c r="F30" s="65">
        <f>VLOOKUP($A30,'Return Data'!$B$7:$R$2843,11,0)</f>
        <v>5.3916000000000004</v>
      </c>
      <c r="G30" s="66">
        <f t="shared" si="1"/>
        <v>19</v>
      </c>
      <c r="H30" s="65">
        <f>VLOOKUP($A30,'Return Data'!$B$7:$R$2843,12,0)</f>
        <v>13.933999999999999</v>
      </c>
      <c r="I30" s="66">
        <f t="shared" si="2"/>
        <v>16</v>
      </c>
      <c r="J30" s="65">
        <f>VLOOKUP($A30,'Return Data'!$B$7:$R$2843,13,0)</f>
        <v>18.1934</v>
      </c>
      <c r="K30" s="66">
        <f t="shared" si="3"/>
        <v>16</v>
      </c>
      <c r="L30" s="65">
        <f>VLOOKUP($A30,'Return Data'!$B$7:$R$2843,17,0)</f>
        <v>8.2346000000000004</v>
      </c>
      <c r="M30" s="66">
        <f t="shared" si="4"/>
        <v>16</v>
      </c>
      <c r="N30" s="65">
        <f>VLOOKUP($A30,'Return Data'!$B$7:$R$2843,14,0)</f>
        <v>7.9580000000000002</v>
      </c>
      <c r="O30" s="66">
        <f t="shared" si="5"/>
        <v>14</v>
      </c>
      <c r="P30" s="65">
        <f>VLOOKUP($A30,'Return Data'!$B$7:$R$2843,15,0)</f>
        <v>7.0229999999999997</v>
      </c>
      <c r="Q30" s="66">
        <f t="shared" si="6"/>
        <v>11</v>
      </c>
      <c r="R30" s="65">
        <f>VLOOKUP($A30,'Return Data'!$B$7:$R$2843,16,0)</f>
        <v>7.8158000000000003</v>
      </c>
      <c r="S30" s="67">
        <f t="shared" si="7"/>
        <v>17</v>
      </c>
    </row>
    <row r="31" spans="1:19" x14ac:dyDescent="0.3">
      <c r="A31" s="63" t="s">
        <v>1709</v>
      </c>
      <c r="B31" s="64">
        <f>VLOOKUP($A31,'Return Data'!$B$7:$R$2843,3,0)</f>
        <v>44379</v>
      </c>
      <c r="C31" s="65">
        <f>VLOOKUP($A31,'Return Data'!$B$7:$R$2843,4,0)</f>
        <v>12.73</v>
      </c>
      <c r="D31" s="65">
        <f>VLOOKUP($A31,'Return Data'!$B$7:$R$2843,10,0)</f>
        <v>2.4135</v>
      </c>
      <c r="E31" s="66">
        <f t="shared" si="0"/>
        <v>19</v>
      </c>
      <c r="F31" s="65">
        <f>VLOOKUP($A31,'Return Data'!$B$7:$R$2843,11,0)</f>
        <v>4.1734999999999998</v>
      </c>
      <c r="G31" s="66">
        <f t="shared" si="1"/>
        <v>22</v>
      </c>
      <c r="H31" s="65">
        <f>VLOOKUP($A31,'Return Data'!$B$7:$R$2843,12,0)</f>
        <v>12.2575</v>
      </c>
      <c r="I31" s="66">
        <f t="shared" si="2"/>
        <v>19</v>
      </c>
      <c r="J31" s="65">
        <f>VLOOKUP($A31,'Return Data'!$B$7:$R$2843,13,0)</f>
        <v>16.361999999999998</v>
      </c>
      <c r="K31" s="66">
        <f t="shared" si="3"/>
        <v>19</v>
      </c>
      <c r="L31" s="65">
        <f>VLOOKUP($A31,'Return Data'!$B$7:$R$2843,17,0)</f>
        <v>9.3167000000000009</v>
      </c>
      <c r="M31" s="66">
        <f t="shared" si="4"/>
        <v>13</v>
      </c>
      <c r="N31" s="65"/>
      <c r="O31" s="66"/>
      <c r="P31" s="65"/>
      <c r="Q31" s="66"/>
      <c r="R31" s="65">
        <f>VLOOKUP($A31,'Return Data'!$B$7:$R$2843,16,0)</f>
        <v>8.6837999999999997</v>
      </c>
      <c r="S31" s="67">
        <f t="shared" si="7"/>
        <v>6</v>
      </c>
    </row>
    <row r="32" spans="1:19" x14ac:dyDescent="0.3">
      <c r="A32" s="63" t="s">
        <v>1710</v>
      </c>
      <c r="B32" s="64">
        <f>VLOOKUP($A32,'Return Data'!$B$7:$R$2843,3,0)</f>
        <v>44379</v>
      </c>
      <c r="C32" s="65">
        <f>VLOOKUP($A32,'Return Data'!$B$7:$R$2843,4,0)</f>
        <v>12.440899999999999</v>
      </c>
      <c r="D32" s="65">
        <f>VLOOKUP($A32,'Return Data'!$B$7:$R$2843,10,0)</f>
        <v>3.7848999999999999</v>
      </c>
      <c r="E32" s="66">
        <f t="shared" si="0"/>
        <v>13</v>
      </c>
      <c r="F32" s="65">
        <f>VLOOKUP($A32,'Return Data'!$B$7:$R$2843,11,0)</f>
        <v>8.4939999999999998</v>
      </c>
      <c r="G32" s="66">
        <f t="shared" si="1"/>
        <v>7</v>
      </c>
      <c r="H32" s="65">
        <f>VLOOKUP($A32,'Return Data'!$B$7:$R$2843,12,0)</f>
        <v>19.057400000000001</v>
      </c>
      <c r="I32" s="66">
        <f t="shared" si="2"/>
        <v>8</v>
      </c>
      <c r="J32" s="65">
        <f>VLOOKUP($A32,'Return Data'!$B$7:$R$2843,13,0)</f>
        <v>22.645399999999999</v>
      </c>
      <c r="K32" s="66">
        <f t="shared" si="3"/>
        <v>10</v>
      </c>
      <c r="L32" s="65">
        <f>VLOOKUP($A32,'Return Data'!$B$7:$R$2843,17,0)</f>
        <v>10.0291</v>
      </c>
      <c r="M32" s="66">
        <f t="shared" si="4"/>
        <v>9</v>
      </c>
      <c r="N32" s="65"/>
      <c r="O32" s="66"/>
      <c r="P32" s="65"/>
      <c r="Q32" s="66"/>
      <c r="R32" s="65">
        <f>VLOOKUP($A32,'Return Data'!$B$7:$R$2843,16,0)</f>
        <v>7.9904999999999999</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3.8194130434782601</v>
      </c>
      <c r="E34" s="74"/>
      <c r="F34" s="75">
        <f>AVERAGE(F8:F32)</f>
        <v>7.1047086956521754</v>
      </c>
      <c r="G34" s="74"/>
      <c r="H34" s="75">
        <f>AVERAGE(H8:H32)</f>
        <v>16.395991304347827</v>
      </c>
      <c r="I34" s="74"/>
      <c r="J34" s="75">
        <f>AVERAGE(J8:J32)</f>
        <v>21.32263043478261</v>
      </c>
      <c r="K34" s="74"/>
      <c r="L34" s="75">
        <f>AVERAGE(L8:L32)</f>
        <v>9.412268421052632</v>
      </c>
      <c r="M34" s="74"/>
      <c r="N34" s="75">
        <f>AVERAGE(N8:N32)</f>
        <v>8.2438250000000011</v>
      </c>
      <c r="O34" s="74"/>
      <c r="P34" s="75">
        <f>AVERAGE(P8:P32)</f>
        <v>7.8851928571428562</v>
      </c>
      <c r="Q34" s="74"/>
      <c r="R34" s="75">
        <f>AVERAGE(R8:R32)</f>
        <v>8.2326347826086952</v>
      </c>
      <c r="S34" s="76"/>
    </row>
    <row r="35" spans="1:19" x14ac:dyDescent="0.3">
      <c r="A35" s="73" t="s">
        <v>28</v>
      </c>
      <c r="B35" s="74"/>
      <c r="C35" s="74"/>
      <c r="D35" s="75">
        <f>MIN(D8:D32)</f>
        <v>1.6267</v>
      </c>
      <c r="E35" s="74"/>
      <c r="F35" s="75">
        <f>MIN(F8:F32)</f>
        <v>2.4159000000000002</v>
      </c>
      <c r="G35" s="74"/>
      <c r="H35" s="75">
        <f>MIN(H8:H32)</f>
        <v>6.6486999999999998</v>
      </c>
      <c r="I35" s="74"/>
      <c r="J35" s="75">
        <f>MIN(J8:J32)</f>
        <v>10.831</v>
      </c>
      <c r="K35" s="74"/>
      <c r="L35" s="75">
        <f>MIN(L8:L32)</f>
        <v>-2.6987000000000001</v>
      </c>
      <c r="M35" s="74"/>
      <c r="N35" s="75">
        <f>MIN(N8:N32)</f>
        <v>-1.3854</v>
      </c>
      <c r="O35" s="74"/>
      <c r="P35" s="75">
        <f>MIN(P8:P32)</f>
        <v>2.5367000000000002</v>
      </c>
      <c r="Q35" s="74"/>
      <c r="R35" s="75">
        <f>MIN(R8:R32)</f>
        <v>2.9775</v>
      </c>
      <c r="S35" s="76"/>
    </row>
    <row r="36" spans="1:19" ht="15" thickBot="1" x14ac:dyDescent="0.35">
      <c r="A36" s="77" t="s">
        <v>29</v>
      </c>
      <c r="B36" s="78"/>
      <c r="C36" s="78"/>
      <c r="D36" s="79">
        <f>MAX(D8:D32)</f>
        <v>6.5079000000000002</v>
      </c>
      <c r="E36" s="78"/>
      <c r="F36" s="79">
        <f>MAX(F8:F32)</f>
        <v>11.968400000000001</v>
      </c>
      <c r="G36" s="78"/>
      <c r="H36" s="79">
        <f>MAX(H8:H32)</f>
        <v>24.534099999999999</v>
      </c>
      <c r="I36" s="78"/>
      <c r="J36" s="79">
        <f>MAX(J8:J32)</f>
        <v>29.4877</v>
      </c>
      <c r="K36" s="78"/>
      <c r="L36" s="79">
        <f>MAX(L8:L32)</f>
        <v>13.1349</v>
      </c>
      <c r="M36" s="78"/>
      <c r="N36" s="79">
        <f>MAX(N8:N32)</f>
        <v>11.1457</v>
      </c>
      <c r="O36" s="78"/>
      <c r="P36" s="79">
        <f>MAX(P8:P32)</f>
        <v>10.2934</v>
      </c>
      <c r="Q36" s="78"/>
      <c r="R36" s="79">
        <f>MAX(R8:R32)</f>
        <v>13.641299999999999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44379</v>
      </c>
      <c r="C8" s="65">
        <f>VLOOKUP($A8,'Return Data'!$B$7:$R$2843,4,0)</f>
        <v>22.106400000000001</v>
      </c>
      <c r="D8" s="65">
        <f>VLOOKUP($A8,'Return Data'!$B$7:$R$2843,10,0)</f>
        <v>1.5620000000000001</v>
      </c>
      <c r="E8" s="66">
        <f t="shared" ref="E8:E34" si="0">RANK(D8,D$8:D$34,0)</f>
        <v>2</v>
      </c>
      <c r="F8" s="65">
        <f>VLOOKUP($A8,'Return Data'!$B$7:$R$2843,11,0)</f>
        <v>2.6385999999999998</v>
      </c>
      <c r="G8" s="66">
        <f t="shared" ref="G8:G34" si="1">RANK(F8,F$8:F$34,0)</f>
        <v>1</v>
      </c>
      <c r="H8" s="65">
        <f>VLOOKUP($A8,'Return Data'!$B$7:$R$2843,12,0)</f>
        <v>3.6025</v>
      </c>
      <c r="I8" s="66">
        <f t="shared" ref="I8:I23" si="2">RANK(H8,H$8:H$34,0)</f>
        <v>4</v>
      </c>
      <c r="J8" s="65">
        <f>VLOOKUP($A8,'Return Data'!$B$7:$R$2843,13,0)</f>
        <v>4.4824999999999999</v>
      </c>
      <c r="K8" s="66">
        <f t="shared" ref="K8:K23" si="3">RANK(J8,J$8:J$34,0)</f>
        <v>10</v>
      </c>
      <c r="L8" s="65">
        <f>VLOOKUP($A8,'Return Data'!$B$7:$R$2843,17,0)</f>
        <v>5.2355999999999998</v>
      </c>
      <c r="M8" s="66">
        <f t="shared" ref="M8:M18" si="4">RANK(L8,L$8:L$34,0)</f>
        <v>9</v>
      </c>
      <c r="N8" s="65">
        <f>VLOOKUP($A8,'Return Data'!$B$7:$R$2843,14,0)</f>
        <v>5.7721</v>
      </c>
      <c r="O8" s="66">
        <f>RANK(N8,N$8:N$34,0)</f>
        <v>7</v>
      </c>
      <c r="P8" s="65">
        <f>VLOOKUP($A8,'Return Data'!$B$7:$R$2843,15,0)</f>
        <v>6.1479999999999997</v>
      </c>
      <c r="Q8" s="66">
        <f>RANK(P8,P$8:P$34,0)</f>
        <v>6</v>
      </c>
      <c r="R8" s="65">
        <f>VLOOKUP($A8,'Return Data'!$B$7:$R$2843,16,0)</f>
        <v>7.1731999999999996</v>
      </c>
      <c r="S8" s="67">
        <f t="shared" ref="S8:S34" si="5">RANK(R8,R$8:R$34,0)</f>
        <v>4</v>
      </c>
    </row>
    <row r="9" spans="1:20" x14ac:dyDescent="0.3">
      <c r="A9" s="63" t="s">
        <v>1712</v>
      </c>
      <c r="B9" s="64">
        <f>VLOOKUP($A9,'Return Data'!$B$7:$R$2843,3,0)</f>
        <v>44379</v>
      </c>
      <c r="C9" s="65">
        <f>VLOOKUP($A9,'Return Data'!$B$7:$R$2843,4,0)</f>
        <v>15.6463</v>
      </c>
      <c r="D9" s="65">
        <f>VLOOKUP($A9,'Return Data'!$B$7:$R$2843,10,0)</f>
        <v>1.3492999999999999</v>
      </c>
      <c r="E9" s="66">
        <f t="shared" si="0"/>
        <v>17</v>
      </c>
      <c r="F9" s="65">
        <f>VLOOKUP($A9,'Return Data'!$B$7:$R$2843,11,0)</f>
        <v>2.3818000000000001</v>
      </c>
      <c r="G9" s="66">
        <f t="shared" si="1"/>
        <v>12</v>
      </c>
      <c r="H9" s="65">
        <f>VLOOKUP($A9,'Return Data'!$B$7:$R$2843,12,0)</f>
        <v>3.3748</v>
      </c>
      <c r="I9" s="66">
        <f t="shared" si="2"/>
        <v>13</v>
      </c>
      <c r="J9" s="65">
        <f>VLOOKUP($A9,'Return Data'!$B$7:$R$2843,13,0)</f>
        <v>4.2446999999999999</v>
      </c>
      <c r="K9" s="66">
        <f t="shared" si="3"/>
        <v>15</v>
      </c>
      <c r="L9" s="65">
        <f>VLOOKUP($A9,'Return Data'!$B$7:$R$2843,17,0)</f>
        <v>5.1970000000000001</v>
      </c>
      <c r="M9" s="66">
        <f t="shared" si="4"/>
        <v>10</v>
      </c>
      <c r="N9" s="65">
        <f>VLOOKUP($A9,'Return Data'!$B$7:$R$2843,14,0)</f>
        <v>5.7457000000000003</v>
      </c>
      <c r="O9" s="66">
        <f>RANK(N9,N$8:N$34,0)</f>
        <v>8</v>
      </c>
      <c r="P9" s="65">
        <f>VLOOKUP($A9,'Return Data'!$B$7:$R$2843,15,0)</f>
        <v>6.2544000000000004</v>
      </c>
      <c r="Q9" s="66">
        <f>RANK(P9,P$8:P$34,0)</f>
        <v>3</v>
      </c>
      <c r="R9" s="65">
        <f>VLOOKUP($A9,'Return Data'!$B$7:$R$2843,16,0)</f>
        <v>6.7150999999999996</v>
      </c>
      <c r="S9" s="67">
        <f t="shared" si="5"/>
        <v>11</v>
      </c>
    </row>
    <row r="10" spans="1:20" x14ac:dyDescent="0.3">
      <c r="A10" s="63" t="s">
        <v>1713</v>
      </c>
      <c r="B10" s="64">
        <f>VLOOKUP($A10,'Return Data'!$B$7:$R$2843,3,0)</f>
        <v>44379</v>
      </c>
      <c r="C10" s="65">
        <f>VLOOKUP($A10,'Return Data'!$B$7:$R$2843,4,0)</f>
        <v>13.164</v>
      </c>
      <c r="D10" s="65">
        <f>VLOOKUP($A10,'Return Data'!$B$7:$R$2843,10,0)</f>
        <v>1.4097999999999999</v>
      </c>
      <c r="E10" s="66">
        <f t="shared" si="0"/>
        <v>15</v>
      </c>
      <c r="F10" s="65">
        <f>VLOOKUP($A10,'Return Data'!$B$7:$R$2843,11,0)</f>
        <v>2.4436</v>
      </c>
      <c r="G10" s="66">
        <f t="shared" si="1"/>
        <v>10</v>
      </c>
      <c r="H10" s="65">
        <f>VLOOKUP($A10,'Return Data'!$B$7:$R$2843,12,0)</f>
        <v>3.5394000000000001</v>
      </c>
      <c r="I10" s="66">
        <f t="shared" si="2"/>
        <v>9</v>
      </c>
      <c r="J10" s="65">
        <f>VLOOKUP($A10,'Return Data'!$B$7:$R$2843,13,0)</f>
        <v>4.4844999999999997</v>
      </c>
      <c r="K10" s="66">
        <f t="shared" si="3"/>
        <v>9</v>
      </c>
      <c r="L10" s="65">
        <f>VLOOKUP($A10,'Return Data'!$B$7:$R$2843,17,0)</f>
        <v>5.3821000000000003</v>
      </c>
      <c r="M10" s="66">
        <f t="shared" si="4"/>
        <v>4</v>
      </c>
      <c r="N10" s="65">
        <f>VLOOKUP($A10,'Return Data'!$B$7:$R$2843,14,0)</f>
        <v>5.8947000000000003</v>
      </c>
      <c r="O10" s="66">
        <f>RANK(N10,N$8:N$34,0)</f>
        <v>3</v>
      </c>
      <c r="P10" s="65"/>
      <c r="Q10" s="66"/>
      <c r="R10" s="65">
        <f>VLOOKUP($A10,'Return Data'!$B$7:$R$2843,16,0)</f>
        <v>6.2816000000000001</v>
      </c>
      <c r="S10" s="67">
        <f t="shared" si="5"/>
        <v>16</v>
      </c>
    </row>
    <row r="11" spans="1:20" x14ac:dyDescent="0.3">
      <c r="A11" s="63" t="s">
        <v>1714</v>
      </c>
      <c r="B11" s="64">
        <f>VLOOKUP($A11,'Return Data'!$B$7:$R$2843,3,0)</f>
        <v>44379</v>
      </c>
      <c r="C11" s="65">
        <f>VLOOKUP($A11,'Return Data'!$B$7:$R$2843,4,0)</f>
        <v>11.569100000000001</v>
      </c>
      <c r="D11" s="65">
        <f>VLOOKUP($A11,'Return Data'!$B$7:$R$2843,10,0)</f>
        <v>1.1161000000000001</v>
      </c>
      <c r="E11" s="66">
        <f t="shared" si="0"/>
        <v>25</v>
      </c>
      <c r="F11" s="65">
        <f>VLOOKUP($A11,'Return Data'!$B$7:$R$2843,11,0)</f>
        <v>1.7430000000000001</v>
      </c>
      <c r="G11" s="66">
        <f t="shared" si="1"/>
        <v>25</v>
      </c>
      <c r="H11" s="65">
        <f>VLOOKUP($A11,'Return Data'!$B$7:$R$2843,12,0)</f>
        <v>2.4003999999999999</v>
      </c>
      <c r="I11" s="66">
        <f t="shared" si="2"/>
        <v>22</v>
      </c>
      <c r="J11" s="65">
        <f>VLOOKUP($A11,'Return Data'!$B$7:$R$2843,13,0)</f>
        <v>3.3628999999999998</v>
      </c>
      <c r="K11" s="66">
        <f t="shared" si="3"/>
        <v>21</v>
      </c>
      <c r="L11" s="65">
        <f>VLOOKUP($A11,'Return Data'!$B$7:$R$2843,17,0)</f>
        <v>4.1227</v>
      </c>
      <c r="M11" s="66">
        <f t="shared" si="4"/>
        <v>20</v>
      </c>
      <c r="N11" s="65"/>
      <c r="O11" s="66"/>
      <c r="P11" s="65"/>
      <c r="Q11" s="66"/>
      <c r="R11" s="65">
        <f>VLOOKUP($A11,'Return Data'!$B$7:$R$2843,16,0)</f>
        <v>4.9095000000000004</v>
      </c>
      <c r="S11" s="67">
        <f t="shared" si="5"/>
        <v>21</v>
      </c>
    </row>
    <row r="12" spans="1:20" x14ac:dyDescent="0.3">
      <c r="A12" s="63" t="s">
        <v>1715</v>
      </c>
      <c r="B12" s="64">
        <f>VLOOKUP($A12,'Return Data'!$B$7:$R$2843,3,0)</f>
        <v>44379</v>
      </c>
      <c r="C12" s="65">
        <f>VLOOKUP($A12,'Return Data'!$B$7:$R$2843,4,0)</f>
        <v>12.143000000000001</v>
      </c>
      <c r="D12" s="65">
        <f>VLOOKUP($A12,'Return Data'!$B$7:$R$2843,10,0)</f>
        <v>1.4198999999999999</v>
      </c>
      <c r="E12" s="66">
        <f t="shared" si="0"/>
        <v>13</v>
      </c>
      <c r="F12" s="65">
        <f>VLOOKUP($A12,'Return Data'!$B$7:$R$2843,11,0)</f>
        <v>2.2482000000000002</v>
      </c>
      <c r="G12" s="66">
        <f t="shared" si="1"/>
        <v>18</v>
      </c>
      <c r="H12" s="65">
        <f>VLOOKUP($A12,'Return Data'!$B$7:$R$2843,12,0)</f>
        <v>3.1778</v>
      </c>
      <c r="I12" s="66">
        <f t="shared" si="2"/>
        <v>16</v>
      </c>
      <c r="J12" s="65">
        <f>VLOOKUP($A12,'Return Data'!$B$7:$R$2843,13,0)</f>
        <v>4.1513</v>
      </c>
      <c r="K12" s="66">
        <f t="shared" si="3"/>
        <v>16</v>
      </c>
      <c r="L12" s="65">
        <f>VLOOKUP($A12,'Return Data'!$B$7:$R$2843,17,0)</f>
        <v>4.9980000000000002</v>
      </c>
      <c r="M12" s="66">
        <f t="shared" si="4"/>
        <v>14</v>
      </c>
      <c r="N12" s="65">
        <f>VLOOKUP($A12,'Return Data'!$B$7:$R$2843,14,0)</f>
        <v>5.6863000000000001</v>
      </c>
      <c r="O12" s="66">
        <f t="shared" ref="O12:O18" si="6">RANK(N12,N$8:N$34,0)</f>
        <v>11</v>
      </c>
      <c r="P12" s="65"/>
      <c r="Q12" s="66"/>
      <c r="R12" s="65">
        <f>VLOOKUP($A12,'Return Data'!$B$7:$R$2843,16,0)</f>
        <v>5.8144</v>
      </c>
      <c r="S12" s="67">
        <f t="shared" si="5"/>
        <v>18</v>
      </c>
    </row>
    <row r="13" spans="1:20" x14ac:dyDescent="0.3">
      <c r="A13" s="63" t="s">
        <v>1716</v>
      </c>
      <c r="B13" s="64">
        <f>VLOOKUP($A13,'Return Data'!$B$7:$R$2843,3,0)</f>
        <v>44379</v>
      </c>
      <c r="C13" s="65">
        <f>VLOOKUP($A13,'Return Data'!$B$7:$R$2843,4,0)</f>
        <v>15.974500000000001</v>
      </c>
      <c r="D13" s="65">
        <f>VLOOKUP($A13,'Return Data'!$B$7:$R$2843,10,0)</f>
        <v>1.4904999999999999</v>
      </c>
      <c r="E13" s="66">
        <f t="shared" si="0"/>
        <v>8</v>
      </c>
      <c r="F13" s="65">
        <f>VLOOKUP($A13,'Return Data'!$B$7:$R$2843,11,0)</f>
        <v>2.5426000000000002</v>
      </c>
      <c r="G13" s="66">
        <f t="shared" si="1"/>
        <v>6</v>
      </c>
      <c r="H13" s="65">
        <f>VLOOKUP($A13,'Return Data'!$B$7:$R$2843,12,0)</f>
        <v>3.5503</v>
      </c>
      <c r="I13" s="66">
        <f t="shared" si="2"/>
        <v>6</v>
      </c>
      <c r="J13" s="65">
        <f>VLOOKUP($A13,'Return Data'!$B$7:$R$2843,13,0)</f>
        <v>4.4924999999999997</v>
      </c>
      <c r="K13" s="66">
        <f t="shared" si="3"/>
        <v>7</v>
      </c>
      <c r="L13" s="65">
        <f>VLOOKUP($A13,'Return Data'!$B$7:$R$2843,17,0)</f>
        <v>5.4615999999999998</v>
      </c>
      <c r="M13" s="66">
        <f t="shared" si="4"/>
        <v>2</v>
      </c>
      <c r="N13" s="65">
        <f>VLOOKUP($A13,'Return Data'!$B$7:$R$2843,14,0)</f>
        <v>5.9741</v>
      </c>
      <c r="O13" s="66">
        <f t="shared" si="6"/>
        <v>1</v>
      </c>
      <c r="P13" s="65">
        <f>VLOOKUP($A13,'Return Data'!$B$7:$R$2843,15,0)</f>
        <v>6.35</v>
      </c>
      <c r="Q13" s="66">
        <f t="shared" ref="Q13:Q18" si="7">RANK(P13,P$8:P$34,0)</f>
        <v>1</v>
      </c>
      <c r="R13" s="65">
        <f>VLOOKUP($A13,'Return Data'!$B$7:$R$2843,16,0)</f>
        <v>6.9009999999999998</v>
      </c>
      <c r="S13" s="67">
        <f t="shared" si="5"/>
        <v>7</v>
      </c>
    </row>
    <row r="14" spans="1:20" x14ac:dyDescent="0.3">
      <c r="A14" s="63" t="s">
        <v>1717</v>
      </c>
      <c r="B14" s="64">
        <f>VLOOKUP($A14,'Return Data'!$B$7:$R$2843,3,0)</f>
        <v>44379</v>
      </c>
      <c r="C14" s="65">
        <f>VLOOKUP($A14,'Return Data'!$B$7:$R$2843,4,0)</f>
        <v>15.651999999999999</v>
      </c>
      <c r="D14" s="65">
        <f>VLOOKUP($A14,'Return Data'!$B$7:$R$2843,10,0)</f>
        <v>1.4651000000000001</v>
      </c>
      <c r="E14" s="66">
        <f t="shared" si="0"/>
        <v>9</v>
      </c>
      <c r="F14" s="65">
        <f>VLOOKUP($A14,'Return Data'!$B$7:$R$2843,11,0)</f>
        <v>2.4211</v>
      </c>
      <c r="G14" s="66">
        <f t="shared" si="1"/>
        <v>11</v>
      </c>
      <c r="H14" s="65">
        <f>VLOOKUP($A14,'Return Data'!$B$7:$R$2843,12,0)</f>
        <v>3.4363999999999999</v>
      </c>
      <c r="I14" s="66">
        <f t="shared" si="2"/>
        <v>11</v>
      </c>
      <c r="J14" s="65">
        <f>VLOOKUP($A14,'Return Data'!$B$7:$R$2843,13,0)</f>
        <v>4.3536000000000001</v>
      </c>
      <c r="K14" s="66">
        <f t="shared" si="3"/>
        <v>12</v>
      </c>
      <c r="L14" s="65">
        <f>VLOOKUP($A14,'Return Data'!$B$7:$R$2843,17,0)</f>
        <v>4.867</v>
      </c>
      <c r="M14" s="66">
        <f t="shared" si="4"/>
        <v>15</v>
      </c>
      <c r="N14" s="65">
        <f>VLOOKUP($A14,'Return Data'!$B$7:$R$2843,14,0)</f>
        <v>5.4092000000000002</v>
      </c>
      <c r="O14" s="66">
        <f t="shared" si="6"/>
        <v>13</v>
      </c>
      <c r="P14" s="65">
        <f>VLOOKUP($A14,'Return Data'!$B$7:$R$2843,15,0)</f>
        <v>5.7846000000000002</v>
      </c>
      <c r="Q14" s="66">
        <f t="shared" si="7"/>
        <v>13</v>
      </c>
      <c r="R14" s="65">
        <f>VLOOKUP($A14,'Return Data'!$B$7:$R$2843,16,0)</f>
        <v>6.3651</v>
      </c>
      <c r="S14" s="67">
        <f t="shared" si="5"/>
        <v>14</v>
      </c>
    </row>
    <row r="15" spans="1:20" x14ac:dyDescent="0.3">
      <c r="A15" s="63" t="s">
        <v>1718</v>
      </c>
      <c r="B15" s="64">
        <f>VLOOKUP($A15,'Return Data'!$B$7:$R$2843,3,0)</f>
        <v>44379</v>
      </c>
      <c r="C15" s="65">
        <f>VLOOKUP($A15,'Return Data'!$B$7:$R$2843,4,0)</f>
        <v>28.461500000000001</v>
      </c>
      <c r="D15" s="65">
        <f>VLOOKUP($A15,'Return Data'!$B$7:$R$2843,10,0)</f>
        <v>1.5144</v>
      </c>
      <c r="E15" s="66">
        <f t="shared" si="0"/>
        <v>5</v>
      </c>
      <c r="F15" s="65">
        <f>VLOOKUP($A15,'Return Data'!$B$7:$R$2843,11,0)</f>
        <v>2.4546999999999999</v>
      </c>
      <c r="G15" s="66">
        <f t="shared" si="1"/>
        <v>9</v>
      </c>
      <c r="H15" s="65">
        <f>VLOOKUP($A15,'Return Data'!$B$7:$R$2843,12,0)</f>
        <v>3.4847000000000001</v>
      </c>
      <c r="I15" s="66">
        <f t="shared" si="2"/>
        <v>10</v>
      </c>
      <c r="J15" s="65">
        <f>VLOOKUP($A15,'Return Data'!$B$7:$R$2843,13,0)</f>
        <v>4.3574000000000002</v>
      </c>
      <c r="K15" s="66">
        <f t="shared" si="3"/>
        <v>11</v>
      </c>
      <c r="L15" s="65">
        <f>VLOOKUP($A15,'Return Data'!$B$7:$R$2843,17,0)</f>
        <v>5.1215999999999999</v>
      </c>
      <c r="M15" s="66">
        <f t="shared" si="4"/>
        <v>11</v>
      </c>
      <c r="N15" s="65">
        <f>VLOOKUP($A15,'Return Data'!$B$7:$R$2843,14,0)</f>
        <v>5.7420999999999998</v>
      </c>
      <c r="O15" s="66">
        <f t="shared" si="6"/>
        <v>9</v>
      </c>
      <c r="P15" s="65">
        <f>VLOOKUP($A15,'Return Data'!$B$7:$R$2843,15,0)</f>
        <v>6.1372</v>
      </c>
      <c r="Q15" s="66">
        <f t="shared" si="7"/>
        <v>7</v>
      </c>
      <c r="R15" s="65">
        <f>VLOOKUP($A15,'Return Data'!$B$7:$R$2843,16,0)</f>
        <v>7.2683999999999997</v>
      </c>
      <c r="S15" s="67">
        <f t="shared" si="5"/>
        <v>2</v>
      </c>
    </row>
    <row r="16" spans="1:20" x14ac:dyDescent="0.3">
      <c r="A16" s="63" t="s">
        <v>1719</v>
      </c>
      <c r="B16" s="64">
        <f>VLOOKUP($A16,'Return Data'!$B$7:$R$2843,3,0)</f>
        <v>44379</v>
      </c>
      <c r="C16" s="65">
        <f>VLOOKUP($A16,'Return Data'!$B$7:$R$2843,4,0)</f>
        <v>27.118400000000001</v>
      </c>
      <c r="D16" s="65">
        <f>VLOOKUP($A16,'Return Data'!$B$7:$R$2843,10,0)</f>
        <v>1.3889</v>
      </c>
      <c r="E16" s="66">
        <f t="shared" si="0"/>
        <v>16</v>
      </c>
      <c r="F16" s="65">
        <f>VLOOKUP($A16,'Return Data'!$B$7:$R$2843,11,0)</f>
        <v>2.3578999999999999</v>
      </c>
      <c r="G16" s="66">
        <f t="shared" si="1"/>
        <v>14</v>
      </c>
      <c r="H16" s="65">
        <f>VLOOKUP($A16,'Return Data'!$B$7:$R$2843,12,0)</f>
        <v>3.4047000000000001</v>
      </c>
      <c r="I16" s="66">
        <f t="shared" si="2"/>
        <v>12</v>
      </c>
      <c r="J16" s="65">
        <f>VLOOKUP($A16,'Return Data'!$B$7:$R$2843,13,0)</f>
        <v>4.3472999999999997</v>
      </c>
      <c r="K16" s="66">
        <f t="shared" si="3"/>
        <v>13</v>
      </c>
      <c r="L16" s="65">
        <f>VLOOKUP($A16,'Return Data'!$B$7:$R$2843,17,0)</f>
        <v>5.01</v>
      </c>
      <c r="M16" s="66">
        <f t="shared" si="4"/>
        <v>13</v>
      </c>
      <c r="N16" s="65">
        <f>VLOOKUP($A16,'Return Data'!$B$7:$R$2843,14,0)</f>
        <v>5.7389000000000001</v>
      </c>
      <c r="O16" s="66">
        <f t="shared" si="6"/>
        <v>10</v>
      </c>
      <c r="P16" s="65">
        <f>VLOOKUP($A16,'Return Data'!$B$7:$R$2843,15,0)</f>
        <v>6.0974000000000004</v>
      </c>
      <c r="Q16" s="66">
        <f t="shared" si="7"/>
        <v>9</v>
      </c>
      <c r="R16" s="65">
        <f>VLOOKUP($A16,'Return Data'!$B$7:$R$2843,16,0)</f>
        <v>7.1261999999999999</v>
      </c>
      <c r="S16" s="67">
        <f t="shared" si="5"/>
        <v>5</v>
      </c>
    </row>
    <row r="17" spans="1:19" x14ac:dyDescent="0.3">
      <c r="A17" s="63" t="s">
        <v>1720</v>
      </c>
      <c r="B17" s="64">
        <f>VLOOKUP($A17,'Return Data'!$B$7:$R$2843,3,0)</f>
        <v>44379</v>
      </c>
      <c r="C17" s="65">
        <f>VLOOKUP($A17,'Return Data'!$B$7:$R$2843,4,0)</f>
        <v>14.935700000000001</v>
      </c>
      <c r="D17" s="65">
        <f>VLOOKUP($A17,'Return Data'!$B$7:$R$2843,10,0)</f>
        <v>1.1102000000000001</v>
      </c>
      <c r="E17" s="66">
        <f t="shared" si="0"/>
        <v>26</v>
      </c>
      <c r="F17" s="65">
        <f>VLOOKUP($A17,'Return Data'!$B$7:$R$2843,11,0)</f>
        <v>1.8528</v>
      </c>
      <c r="G17" s="66">
        <f t="shared" si="1"/>
        <v>22</v>
      </c>
      <c r="H17" s="65">
        <f>VLOOKUP($A17,'Return Data'!$B$7:$R$2843,12,0)</f>
        <v>2.3996</v>
      </c>
      <c r="I17" s="66">
        <f t="shared" si="2"/>
        <v>23</v>
      </c>
      <c r="J17" s="65">
        <f>VLOOKUP($A17,'Return Data'!$B$7:$R$2843,13,0)</f>
        <v>3.0417999999999998</v>
      </c>
      <c r="K17" s="66">
        <f t="shared" si="3"/>
        <v>22</v>
      </c>
      <c r="L17" s="65">
        <f>VLOOKUP($A17,'Return Data'!$B$7:$R$2843,17,0)</f>
        <v>4.2305999999999999</v>
      </c>
      <c r="M17" s="66">
        <f t="shared" si="4"/>
        <v>19</v>
      </c>
      <c r="N17" s="65">
        <f>VLOOKUP($A17,'Return Data'!$B$7:$R$2843,14,0)</f>
        <v>4.8030999999999997</v>
      </c>
      <c r="O17" s="66">
        <f t="shared" si="6"/>
        <v>16</v>
      </c>
      <c r="P17" s="65">
        <f>VLOOKUP($A17,'Return Data'!$B$7:$R$2843,15,0)</f>
        <v>5.6936</v>
      </c>
      <c r="Q17" s="66">
        <f t="shared" si="7"/>
        <v>14</v>
      </c>
      <c r="R17" s="65">
        <f>VLOOKUP($A17,'Return Data'!$B$7:$R$2843,16,0)</f>
        <v>6.3263999999999996</v>
      </c>
      <c r="S17" s="67">
        <f t="shared" si="5"/>
        <v>15</v>
      </c>
    </row>
    <row r="18" spans="1:19" x14ac:dyDescent="0.3">
      <c r="A18" s="63" t="s">
        <v>1721</v>
      </c>
      <c r="B18" s="64">
        <f>VLOOKUP($A18,'Return Data'!$B$7:$R$2843,3,0)</f>
        <v>44379</v>
      </c>
      <c r="C18" s="65">
        <f>VLOOKUP($A18,'Return Data'!$B$7:$R$2843,4,0)</f>
        <v>26.3673</v>
      </c>
      <c r="D18" s="65">
        <f>VLOOKUP($A18,'Return Data'!$B$7:$R$2843,10,0)</f>
        <v>1.4262999999999999</v>
      </c>
      <c r="E18" s="66">
        <f t="shared" si="0"/>
        <v>12</v>
      </c>
      <c r="F18" s="65">
        <f>VLOOKUP($A18,'Return Data'!$B$7:$R$2843,11,0)</f>
        <v>2.3742000000000001</v>
      </c>
      <c r="G18" s="66">
        <f t="shared" si="1"/>
        <v>13</v>
      </c>
      <c r="H18" s="65">
        <f>VLOOKUP($A18,'Return Data'!$B$7:$R$2843,12,0)</f>
        <v>3.3525</v>
      </c>
      <c r="I18" s="66">
        <f t="shared" si="2"/>
        <v>14</v>
      </c>
      <c r="J18" s="65">
        <f>VLOOKUP($A18,'Return Data'!$B$7:$R$2843,13,0)</f>
        <v>4.3307000000000002</v>
      </c>
      <c r="K18" s="66">
        <f t="shared" si="3"/>
        <v>14</v>
      </c>
      <c r="L18" s="65">
        <f>VLOOKUP($A18,'Return Data'!$B$7:$R$2843,17,0)</f>
        <v>5.2607999999999997</v>
      </c>
      <c r="M18" s="66">
        <f t="shared" si="4"/>
        <v>6</v>
      </c>
      <c r="N18" s="65">
        <f>VLOOKUP($A18,'Return Data'!$B$7:$R$2843,14,0)</f>
        <v>5.6336000000000004</v>
      </c>
      <c r="O18" s="66">
        <f t="shared" si="6"/>
        <v>12</v>
      </c>
      <c r="P18" s="65">
        <f>VLOOKUP($A18,'Return Data'!$B$7:$R$2843,15,0)</f>
        <v>6.0593000000000004</v>
      </c>
      <c r="Q18" s="66">
        <f t="shared" si="7"/>
        <v>10</v>
      </c>
      <c r="R18" s="65">
        <f>VLOOKUP($A18,'Return Data'!$B$7:$R$2843,16,0)</f>
        <v>6.9904000000000002</v>
      </c>
      <c r="S18" s="67">
        <f t="shared" si="5"/>
        <v>6</v>
      </c>
    </row>
    <row r="19" spans="1:19" x14ac:dyDescent="0.3">
      <c r="A19" s="63" t="s">
        <v>1722</v>
      </c>
      <c r="B19" s="64">
        <f>VLOOKUP($A19,'Return Data'!$B$7:$R$2843,3,0)</f>
        <v>44379</v>
      </c>
      <c r="C19" s="65">
        <f>VLOOKUP($A19,'Return Data'!$B$7:$R$2843,4,0)</f>
        <v>10.755800000000001</v>
      </c>
      <c r="D19" s="65">
        <f>VLOOKUP($A19,'Return Data'!$B$7:$R$2843,10,0)</f>
        <v>1.2292000000000001</v>
      </c>
      <c r="E19" s="66">
        <f t="shared" si="0"/>
        <v>22</v>
      </c>
      <c r="F19" s="65">
        <f>VLOOKUP($A19,'Return Data'!$B$7:$R$2843,11,0)</f>
        <v>1.8435999999999999</v>
      </c>
      <c r="G19" s="66">
        <f t="shared" si="1"/>
        <v>23</v>
      </c>
      <c r="H19" s="65">
        <f>VLOOKUP($A19,'Return Data'!$B$7:$R$2843,12,0)</f>
        <v>2.5758999999999999</v>
      </c>
      <c r="I19" s="66">
        <f t="shared" si="2"/>
        <v>20</v>
      </c>
      <c r="J19" s="65">
        <f>VLOOKUP($A19,'Return Data'!$B$7:$R$2843,13,0)</f>
        <v>3.5116999999999998</v>
      </c>
      <c r="K19" s="66">
        <f t="shared" si="3"/>
        <v>20</v>
      </c>
      <c r="L19" s="65"/>
      <c r="M19" s="66"/>
      <c r="N19" s="65"/>
      <c r="O19" s="66"/>
      <c r="P19" s="65"/>
      <c r="Q19" s="66"/>
      <c r="R19" s="65">
        <f>VLOOKUP($A19,'Return Data'!$B$7:$R$2843,16,0)</f>
        <v>4.0990000000000002</v>
      </c>
      <c r="S19" s="67">
        <f t="shared" si="5"/>
        <v>24</v>
      </c>
    </row>
    <row r="20" spans="1:19" x14ac:dyDescent="0.3">
      <c r="A20" s="63" t="s">
        <v>1723</v>
      </c>
      <c r="B20" s="64">
        <f>VLOOKUP($A20,'Return Data'!$B$7:$R$2843,3,0)</f>
        <v>44379</v>
      </c>
      <c r="C20" s="65">
        <f>VLOOKUP($A20,'Return Data'!$B$7:$R$2843,4,0)</f>
        <v>27.31</v>
      </c>
      <c r="D20" s="65">
        <f>VLOOKUP($A20,'Return Data'!$B$7:$R$2843,10,0)</f>
        <v>1.1830000000000001</v>
      </c>
      <c r="E20" s="66">
        <f t="shared" si="0"/>
        <v>23</v>
      </c>
      <c r="F20" s="65">
        <f>VLOOKUP($A20,'Return Data'!$B$7:$R$2843,11,0)</f>
        <v>1.6629</v>
      </c>
      <c r="G20" s="66">
        <f t="shared" si="1"/>
        <v>26</v>
      </c>
      <c r="H20" s="65">
        <f>VLOOKUP($A20,'Return Data'!$B$7:$R$2843,12,0)</f>
        <v>2.3671000000000002</v>
      </c>
      <c r="I20" s="66">
        <f t="shared" si="2"/>
        <v>24</v>
      </c>
      <c r="J20" s="65">
        <f>VLOOKUP($A20,'Return Data'!$B$7:$R$2843,13,0)</f>
        <v>2.9470999999999998</v>
      </c>
      <c r="K20" s="66">
        <f t="shared" si="3"/>
        <v>23</v>
      </c>
      <c r="L20" s="65">
        <f>VLOOKUP($A20,'Return Data'!$B$7:$R$2843,17,0)</f>
        <v>3.5291999999999999</v>
      </c>
      <c r="M20" s="66">
        <f>RANK(L20,L$8:L$34,0)</f>
        <v>21</v>
      </c>
      <c r="N20" s="65">
        <f>VLOOKUP($A20,'Return Data'!$B$7:$R$2843,14,0)</f>
        <v>4.3959000000000001</v>
      </c>
      <c r="O20" s="66">
        <f>RANK(N20,N$8:N$34,0)</f>
        <v>17</v>
      </c>
      <c r="P20" s="65">
        <f>VLOOKUP($A20,'Return Data'!$B$7:$R$2843,15,0)</f>
        <v>5.1186999999999996</v>
      </c>
      <c r="Q20" s="66">
        <f>RANK(P20,P$8:P$34,0)</f>
        <v>15</v>
      </c>
      <c r="R20" s="65">
        <f>VLOOKUP($A20,'Return Data'!$B$7:$R$2843,16,0)</f>
        <v>6.5163000000000002</v>
      </c>
      <c r="S20" s="67">
        <f t="shared" si="5"/>
        <v>12</v>
      </c>
    </row>
    <row r="21" spans="1:19" x14ac:dyDescent="0.3">
      <c r="A21" s="63" t="s">
        <v>1724</v>
      </c>
      <c r="B21" s="64">
        <f>VLOOKUP($A21,'Return Data'!$B$7:$R$2843,3,0)</f>
        <v>44379</v>
      </c>
      <c r="C21" s="65">
        <f>VLOOKUP($A21,'Return Data'!$B$7:$R$2843,4,0)</f>
        <v>30.716999999999999</v>
      </c>
      <c r="D21" s="65">
        <f>VLOOKUP($A21,'Return Data'!$B$7:$R$2843,10,0)</f>
        <v>1.5002</v>
      </c>
      <c r="E21" s="66">
        <f t="shared" si="0"/>
        <v>6</v>
      </c>
      <c r="F21" s="65">
        <f>VLOOKUP($A21,'Return Data'!$B$7:$R$2843,11,0)</f>
        <v>2.5781000000000001</v>
      </c>
      <c r="G21" s="66">
        <f t="shared" si="1"/>
        <v>4</v>
      </c>
      <c r="H21" s="65">
        <f>VLOOKUP($A21,'Return Data'!$B$7:$R$2843,12,0)</f>
        <v>3.6147</v>
      </c>
      <c r="I21" s="66">
        <f t="shared" si="2"/>
        <v>3</v>
      </c>
      <c r="J21" s="65">
        <f>VLOOKUP($A21,'Return Data'!$B$7:$R$2843,13,0)</f>
        <v>4.5528000000000004</v>
      </c>
      <c r="K21" s="66">
        <f t="shared" si="3"/>
        <v>4</v>
      </c>
      <c r="L21" s="65">
        <f>VLOOKUP($A21,'Return Data'!$B$7:$R$2843,17,0)</f>
        <v>5.2435999999999998</v>
      </c>
      <c r="M21" s="66">
        <f>RANK(L21,L$8:L$34,0)</f>
        <v>8</v>
      </c>
      <c r="N21" s="65">
        <f>VLOOKUP($A21,'Return Data'!$B$7:$R$2843,14,0)</f>
        <v>5.8074000000000003</v>
      </c>
      <c r="O21" s="66">
        <f>RANK(N21,N$8:N$34,0)</f>
        <v>6</v>
      </c>
      <c r="P21" s="65">
        <f>VLOOKUP($A21,'Return Data'!$B$7:$R$2843,15,0)</f>
        <v>6.1661999999999999</v>
      </c>
      <c r="Q21" s="66">
        <f>RANK(P21,P$8:P$34,0)</f>
        <v>5</v>
      </c>
      <c r="R21" s="65">
        <f>VLOOKUP($A21,'Return Data'!$B$7:$R$2843,16,0)</f>
        <v>7.2518000000000002</v>
      </c>
      <c r="S21" s="67">
        <f t="shared" si="5"/>
        <v>3</v>
      </c>
    </row>
    <row r="22" spans="1:19" x14ac:dyDescent="0.3">
      <c r="A22" s="63" t="s">
        <v>1725</v>
      </c>
      <c r="B22" s="64">
        <f>VLOOKUP($A22,'Return Data'!$B$7:$R$2843,3,0)</f>
        <v>44379</v>
      </c>
      <c r="C22" s="65">
        <f>VLOOKUP($A22,'Return Data'!$B$7:$R$2843,4,0)</f>
        <v>15.803000000000001</v>
      </c>
      <c r="D22" s="65">
        <f>VLOOKUP($A22,'Return Data'!$B$7:$R$2843,10,0)</f>
        <v>1.4574</v>
      </c>
      <c r="E22" s="66">
        <f t="shared" si="0"/>
        <v>10</v>
      </c>
      <c r="F22" s="65">
        <f>VLOOKUP($A22,'Return Data'!$B$7:$R$2843,11,0)</f>
        <v>2.5569000000000002</v>
      </c>
      <c r="G22" s="66">
        <f t="shared" si="1"/>
        <v>5</v>
      </c>
      <c r="H22" s="65">
        <f>VLOOKUP($A22,'Return Data'!$B$7:$R$2843,12,0)</f>
        <v>3.5583</v>
      </c>
      <c r="I22" s="66">
        <f t="shared" si="2"/>
        <v>5</v>
      </c>
      <c r="J22" s="65">
        <f>VLOOKUP($A22,'Return Data'!$B$7:$R$2843,13,0)</f>
        <v>4.6902999999999997</v>
      </c>
      <c r="K22" s="66">
        <f t="shared" si="3"/>
        <v>3</v>
      </c>
      <c r="L22" s="65">
        <f>VLOOKUP($A22,'Return Data'!$B$7:$R$2843,17,0)</f>
        <v>5.4450000000000003</v>
      </c>
      <c r="M22" s="66">
        <f>RANK(L22,L$8:L$34,0)</f>
        <v>3</v>
      </c>
      <c r="N22" s="65">
        <f>VLOOKUP($A22,'Return Data'!$B$7:$R$2843,14,0)</f>
        <v>5.8551000000000002</v>
      </c>
      <c r="O22" s="66">
        <f>RANK(N22,N$8:N$34,0)</f>
        <v>4</v>
      </c>
      <c r="P22" s="65">
        <f>VLOOKUP($A22,'Return Data'!$B$7:$R$2843,15,0)</f>
        <v>6.2496</v>
      </c>
      <c r="Q22" s="66">
        <f>RANK(P22,P$8:P$34,0)</f>
        <v>4</v>
      </c>
      <c r="R22" s="65">
        <f>VLOOKUP($A22,'Return Data'!$B$7:$R$2843,16,0)</f>
        <v>6.7449000000000003</v>
      </c>
      <c r="S22" s="67">
        <f t="shared" si="5"/>
        <v>10</v>
      </c>
    </row>
    <row r="23" spans="1:19" x14ac:dyDescent="0.3">
      <c r="A23" s="63" t="s">
        <v>1726</v>
      </c>
      <c r="B23" s="64">
        <f>VLOOKUP($A23,'Return Data'!$B$7:$R$2843,3,0)</f>
        <v>44379</v>
      </c>
      <c r="C23" s="65">
        <f>VLOOKUP($A23,'Return Data'!$B$7:$R$2843,4,0)</f>
        <v>11.258800000000001</v>
      </c>
      <c r="D23" s="65">
        <f>VLOOKUP($A23,'Return Data'!$B$7:$R$2843,10,0)</f>
        <v>1.3448</v>
      </c>
      <c r="E23" s="66">
        <f t="shared" si="0"/>
        <v>18</v>
      </c>
      <c r="F23" s="65">
        <f>VLOOKUP($A23,'Return Data'!$B$7:$R$2843,11,0)</f>
        <v>2.0724999999999998</v>
      </c>
      <c r="G23" s="66">
        <f t="shared" si="1"/>
        <v>21</v>
      </c>
      <c r="H23" s="65">
        <f>VLOOKUP($A23,'Return Data'!$B$7:$R$2843,12,0)</f>
        <v>2.9140999999999999</v>
      </c>
      <c r="I23" s="66">
        <f t="shared" si="2"/>
        <v>19</v>
      </c>
      <c r="J23" s="65">
        <f>VLOOKUP($A23,'Return Data'!$B$7:$R$2843,13,0)</f>
        <v>3.6560000000000001</v>
      </c>
      <c r="K23" s="66">
        <f t="shared" si="3"/>
        <v>19</v>
      </c>
      <c r="L23" s="65">
        <f>VLOOKUP($A23,'Return Data'!$B$7:$R$2843,17,0)</f>
        <v>4.6546000000000003</v>
      </c>
      <c r="M23" s="66">
        <f>RANK(L23,L$8:L$34,0)</f>
        <v>17</v>
      </c>
      <c r="N23" s="65"/>
      <c r="O23" s="66"/>
      <c r="P23" s="65"/>
      <c r="Q23" s="66"/>
      <c r="R23" s="65">
        <f>VLOOKUP($A23,'Return Data'!$B$7:$R$2843,16,0)</f>
        <v>4.9884000000000004</v>
      </c>
      <c r="S23" s="67">
        <f t="shared" si="5"/>
        <v>20</v>
      </c>
    </row>
    <row r="24" spans="1:19" x14ac:dyDescent="0.3">
      <c r="A24" s="63" t="s">
        <v>1727</v>
      </c>
      <c r="B24" s="64">
        <f>VLOOKUP($A24,'Return Data'!$B$7:$R$2843,3,0)</f>
        <v>44379</v>
      </c>
      <c r="C24" s="65">
        <f>VLOOKUP($A24,'Return Data'!$B$7:$R$2843,4,0)</f>
        <v>10.334300000000001</v>
      </c>
      <c r="D24" s="65">
        <f>VLOOKUP($A24,'Return Data'!$B$7:$R$2843,10,0)</f>
        <v>1.2819</v>
      </c>
      <c r="E24" s="66">
        <f t="shared" si="0"/>
        <v>21</v>
      </c>
      <c r="F24" s="65">
        <f>VLOOKUP($A24,'Return Data'!$B$7:$R$2843,11,0)</f>
        <v>2.1448</v>
      </c>
      <c r="G24" s="66">
        <f t="shared" si="1"/>
        <v>19</v>
      </c>
      <c r="H24" s="65"/>
      <c r="I24" s="66"/>
      <c r="J24" s="65"/>
      <c r="K24" s="66"/>
      <c r="L24" s="65"/>
      <c r="M24" s="66"/>
      <c r="N24" s="65"/>
      <c r="O24" s="66"/>
      <c r="P24" s="65"/>
      <c r="Q24" s="66"/>
      <c r="R24" s="65">
        <f>VLOOKUP($A24,'Return Data'!$B$7:$R$2843,16,0)</f>
        <v>3.343</v>
      </c>
      <c r="S24" s="67">
        <f t="shared" si="5"/>
        <v>26</v>
      </c>
    </row>
    <row r="25" spans="1:19" x14ac:dyDescent="0.3">
      <c r="A25" s="63" t="s">
        <v>1728</v>
      </c>
      <c r="B25" s="64">
        <f>VLOOKUP($A25,'Return Data'!$B$7:$R$2843,3,0)</f>
        <v>44379</v>
      </c>
      <c r="C25" s="65">
        <f>VLOOKUP($A25,'Return Data'!$B$7:$R$2843,4,0)</f>
        <v>10.444000000000001</v>
      </c>
      <c r="D25" s="65">
        <f>VLOOKUP($A25,'Return Data'!$B$7:$R$2843,10,0)</f>
        <v>1.4375</v>
      </c>
      <c r="E25" s="66">
        <f t="shared" si="0"/>
        <v>11</v>
      </c>
      <c r="F25" s="65">
        <f>VLOOKUP($A25,'Return Data'!$B$7:$R$2843,11,0)</f>
        <v>2.3519999999999999</v>
      </c>
      <c r="G25" s="66">
        <f t="shared" si="1"/>
        <v>15</v>
      </c>
      <c r="H25" s="65"/>
      <c r="I25" s="66"/>
      <c r="J25" s="65"/>
      <c r="K25" s="66"/>
      <c r="L25" s="65"/>
      <c r="M25" s="66"/>
      <c r="N25" s="65"/>
      <c r="O25" s="66"/>
      <c r="P25" s="65"/>
      <c r="Q25" s="66"/>
      <c r="R25" s="65">
        <f>VLOOKUP($A25,'Return Data'!$B$7:$R$2843,16,0)</f>
        <v>4.2840999999999996</v>
      </c>
      <c r="S25" s="67">
        <f t="shared" si="5"/>
        <v>23</v>
      </c>
    </row>
    <row r="26" spans="1:19" x14ac:dyDescent="0.3">
      <c r="A26" s="63" t="s">
        <v>2009</v>
      </c>
      <c r="B26" s="64">
        <f>VLOOKUP($A26,'Return Data'!$B$7:$R$2843,3,0)</f>
        <v>44379</v>
      </c>
      <c r="C26" s="65">
        <f>VLOOKUP($A26,'Return Data'!$B$7:$R$2843,4,0)</f>
        <v>10.8978</v>
      </c>
      <c r="D26" s="65">
        <f>VLOOKUP($A26,'Return Data'!$B$7:$R$2843,10,0)</f>
        <v>0.37580000000000002</v>
      </c>
      <c r="E26" s="66">
        <f t="shared" si="0"/>
        <v>27</v>
      </c>
      <c r="F26" s="65">
        <f>VLOOKUP($A26,'Return Data'!$B$7:$R$2843,11,0)</f>
        <v>0.78420000000000001</v>
      </c>
      <c r="G26" s="66">
        <f t="shared" si="1"/>
        <v>27</v>
      </c>
      <c r="H26" s="65">
        <f>VLOOKUP($A26,'Return Data'!$B$7:$R$2843,12,0)</f>
        <v>1.1303000000000001</v>
      </c>
      <c r="I26" s="66">
        <f t="shared" ref="I26:I34" si="8">RANK(H26,H$8:H$34,0)</f>
        <v>25</v>
      </c>
      <c r="J26" s="65">
        <f>VLOOKUP($A26,'Return Data'!$B$7:$R$2843,13,0)</f>
        <v>0.85140000000000005</v>
      </c>
      <c r="K26" s="66">
        <f t="shared" ref="K26:K34" si="9">RANK(J26,J$8:J$34,0)</f>
        <v>25</v>
      </c>
      <c r="L26" s="65">
        <f>VLOOKUP($A26,'Return Data'!$B$7:$R$2843,17,0)</f>
        <v>1.6822999999999999</v>
      </c>
      <c r="M26" s="66">
        <f>RANK(L26,L$8:L$34,0)</f>
        <v>23</v>
      </c>
      <c r="N26" s="65"/>
      <c r="O26" s="66"/>
      <c r="P26" s="65"/>
      <c r="Q26" s="66"/>
      <c r="R26" s="65">
        <f>VLOOKUP($A26,'Return Data'!$B$7:$R$2843,16,0)</f>
        <v>3.0663999999999998</v>
      </c>
      <c r="S26" s="67">
        <f t="shared" si="5"/>
        <v>27</v>
      </c>
    </row>
    <row r="27" spans="1:19" x14ac:dyDescent="0.3">
      <c r="A27" s="63" t="s">
        <v>1729</v>
      </c>
      <c r="B27" s="64">
        <f>VLOOKUP($A27,'Return Data'!$B$7:$R$2843,3,0)</f>
        <v>44379</v>
      </c>
      <c r="C27" s="65">
        <f>VLOOKUP($A27,'Return Data'!$B$7:$R$2843,4,0)</f>
        <v>22.142399999999999</v>
      </c>
      <c r="D27" s="65">
        <f>VLOOKUP($A27,'Return Data'!$B$7:$R$2843,10,0)</f>
        <v>1.4961</v>
      </c>
      <c r="E27" s="66">
        <f t="shared" si="0"/>
        <v>7</v>
      </c>
      <c r="F27" s="65">
        <f>VLOOKUP($A27,'Return Data'!$B$7:$R$2843,11,0)</f>
        <v>2.5068000000000001</v>
      </c>
      <c r="G27" s="66">
        <f t="shared" si="1"/>
        <v>8</v>
      </c>
      <c r="H27" s="65">
        <f>VLOOKUP($A27,'Return Data'!$B$7:$R$2843,12,0)</f>
        <v>3.5461</v>
      </c>
      <c r="I27" s="66">
        <f t="shared" si="8"/>
        <v>7</v>
      </c>
      <c r="J27" s="65">
        <f>VLOOKUP($A27,'Return Data'!$B$7:$R$2843,13,0)</f>
        <v>4.4901</v>
      </c>
      <c r="K27" s="66">
        <f t="shared" si="9"/>
        <v>8</v>
      </c>
      <c r="L27" s="65">
        <f>VLOOKUP($A27,'Return Data'!$B$7:$R$2843,17,0)</f>
        <v>5.3071000000000002</v>
      </c>
      <c r="M27" s="66">
        <f>RANK(L27,L$8:L$34,0)</f>
        <v>5</v>
      </c>
      <c r="N27" s="65">
        <f>VLOOKUP($A27,'Return Data'!$B$7:$R$2843,14,0)</f>
        <v>5.9459999999999997</v>
      </c>
      <c r="O27" s="66">
        <f>RANK(N27,N$8:N$34,0)</f>
        <v>2</v>
      </c>
      <c r="P27" s="65">
        <f>VLOOKUP($A27,'Return Data'!$B$7:$R$2843,15,0)</f>
        <v>6.3426999999999998</v>
      </c>
      <c r="Q27" s="66">
        <f>RANK(P27,P$8:P$34,0)</f>
        <v>2</v>
      </c>
      <c r="R27" s="65">
        <f>VLOOKUP($A27,'Return Data'!$B$7:$R$2843,16,0)</f>
        <v>7.3259999999999996</v>
      </c>
      <c r="S27" s="67">
        <f t="shared" si="5"/>
        <v>1</v>
      </c>
    </row>
    <row r="28" spans="1:19" x14ac:dyDescent="0.3">
      <c r="A28" s="63" t="s">
        <v>1730</v>
      </c>
      <c r="B28" s="64">
        <f>VLOOKUP($A28,'Return Data'!$B$7:$R$2843,3,0)</f>
        <v>44379</v>
      </c>
      <c r="C28" s="65">
        <f>VLOOKUP($A28,'Return Data'!$B$7:$R$2843,4,0)</f>
        <v>15.346</v>
      </c>
      <c r="D28" s="65">
        <f>VLOOKUP($A28,'Return Data'!$B$7:$R$2843,10,0)</f>
        <v>1.3431999999999999</v>
      </c>
      <c r="E28" s="66">
        <f t="shared" si="0"/>
        <v>19</v>
      </c>
      <c r="F28" s="65">
        <f>VLOOKUP($A28,'Return Data'!$B$7:$R$2843,11,0)</f>
        <v>2.2562000000000002</v>
      </c>
      <c r="G28" s="66">
        <f t="shared" si="1"/>
        <v>17</v>
      </c>
      <c r="H28" s="65">
        <f>VLOOKUP($A28,'Return Data'!$B$7:$R$2843,12,0)</f>
        <v>3.3275000000000001</v>
      </c>
      <c r="I28" s="66">
        <f t="shared" si="8"/>
        <v>15</v>
      </c>
      <c r="J28" s="65">
        <f>VLOOKUP($A28,'Return Data'!$B$7:$R$2843,13,0)</f>
        <v>4.4983000000000004</v>
      </c>
      <c r="K28" s="66">
        <f t="shared" si="9"/>
        <v>6</v>
      </c>
      <c r="L28" s="65">
        <f>VLOOKUP($A28,'Return Data'!$B$7:$R$2843,17,0)</f>
        <v>4.8605999999999998</v>
      </c>
      <c r="M28" s="66">
        <f>RANK(L28,L$8:L$34,0)</f>
        <v>16</v>
      </c>
      <c r="N28" s="65">
        <f>VLOOKUP($A28,'Return Data'!$B$7:$R$2843,14,0)</f>
        <v>5.3754</v>
      </c>
      <c r="O28" s="66">
        <f>RANK(N28,N$8:N$34,0)</f>
        <v>14</v>
      </c>
      <c r="P28" s="65">
        <f>VLOOKUP($A28,'Return Data'!$B$7:$R$2843,15,0)</f>
        <v>5.8905000000000003</v>
      </c>
      <c r="Q28" s="66">
        <f>RANK(P28,P$8:P$34,0)</f>
        <v>11</v>
      </c>
      <c r="R28" s="65">
        <f>VLOOKUP($A28,'Return Data'!$B$7:$R$2843,16,0)</f>
        <v>6.4497</v>
      </c>
      <c r="S28" s="67">
        <f t="shared" si="5"/>
        <v>13</v>
      </c>
    </row>
    <row r="29" spans="1:19" x14ac:dyDescent="0.3">
      <c r="A29" s="63" t="s">
        <v>1731</v>
      </c>
      <c r="B29" s="64">
        <f>VLOOKUP($A29,'Return Data'!$B$7:$R$2843,3,0)</f>
        <v>44379</v>
      </c>
      <c r="C29" s="65">
        <f>VLOOKUP($A29,'Return Data'!$B$7:$R$2843,4,0)</f>
        <v>12.037699999999999</v>
      </c>
      <c r="D29" s="65">
        <f>VLOOKUP($A29,'Return Data'!$B$7:$R$2843,10,0)</f>
        <v>1.1724000000000001</v>
      </c>
      <c r="E29" s="66">
        <f t="shared" si="0"/>
        <v>24</v>
      </c>
      <c r="F29" s="65">
        <f>VLOOKUP($A29,'Return Data'!$B$7:$R$2843,11,0)</f>
        <v>1.8056000000000001</v>
      </c>
      <c r="G29" s="66">
        <f t="shared" si="1"/>
        <v>24</v>
      </c>
      <c r="H29" s="65">
        <f>VLOOKUP($A29,'Return Data'!$B$7:$R$2843,12,0)</f>
        <v>2.4510999999999998</v>
      </c>
      <c r="I29" s="66">
        <f t="shared" si="8"/>
        <v>21</v>
      </c>
      <c r="J29" s="65">
        <f>VLOOKUP($A29,'Return Data'!$B$7:$R$2843,13,0)</f>
        <v>2.8889999999999998</v>
      </c>
      <c r="K29" s="66">
        <f t="shared" si="9"/>
        <v>24</v>
      </c>
      <c r="L29" s="65">
        <f>VLOOKUP($A29,'Return Data'!$B$7:$R$2843,17,0)</f>
        <v>3.1598000000000002</v>
      </c>
      <c r="M29" s="66">
        <f>RANK(L29,L$8:L$34,0)</f>
        <v>22</v>
      </c>
      <c r="N29" s="65">
        <f>VLOOKUP($A29,'Return Data'!$B$7:$R$2843,14,0)</f>
        <v>1.7579</v>
      </c>
      <c r="O29" s="66">
        <f>RANK(N29,N$8:N$34,0)</f>
        <v>18</v>
      </c>
      <c r="P29" s="65"/>
      <c r="Q29" s="66"/>
      <c r="R29" s="65">
        <f>VLOOKUP($A29,'Return Data'!$B$7:$R$2843,16,0)</f>
        <v>3.6309</v>
      </c>
      <c r="S29" s="67">
        <f t="shared" si="5"/>
        <v>25</v>
      </c>
    </row>
    <row r="30" spans="1:19" x14ac:dyDescent="0.3">
      <c r="A30" s="63" t="s">
        <v>1732</v>
      </c>
      <c r="B30" s="64">
        <f>VLOOKUP($A30,'Return Data'!$B$7:$R$2843,3,0)</f>
        <v>44379</v>
      </c>
      <c r="C30" s="65">
        <f>VLOOKUP($A30,'Return Data'!$B$7:$R$2843,4,0)</f>
        <v>27.648900000000001</v>
      </c>
      <c r="D30" s="65">
        <f>VLOOKUP($A30,'Return Data'!$B$7:$R$2843,10,0)</f>
        <v>1.4161999999999999</v>
      </c>
      <c r="E30" s="66">
        <f t="shared" si="0"/>
        <v>14</v>
      </c>
      <c r="F30" s="65">
        <f>VLOOKUP($A30,'Return Data'!$B$7:$R$2843,11,0)</f>
        <v>2.3191999999999999</v>
      </c>
      <c r="G30" s="66">
        <f t="shared" si="1"/>
        <v>16</v>
      </c>
      <c r="H30" s="65">
        <f>VLOOKUP($A30,'Return Data'!$B$7:$R$2843,12,0)</f>
        <v>3.1545000000000001</v>
      </c>
      <c r="I30" s="66">
        <f t="shared" si="8"/>
        <v>17</v>
      </c>
      <c r="J30" s="65">
        <f>VLOOKUP($A30,'Return Data'!$B$7:$R$2843,13,0)</f>
        <v>3.8847</v>
      </c>
      <c r="K30" s="66">
        <f t="shared" si="9"/>
        <v>18</v>
      </c>
      <c r="L30" s="65">
        <f>VLOOKUP($A30,'Return Data'!$B$7:$R$2843,17,0)</f>
        <v>4.6064999999999996</v>
      </c>
      <c r="M30" s="66">
        <f>RANK(L30,L$8:L$34,0)</f>
        <v>18</v>
      </c>
      <c r="N30" s="65">
        <f>VLOOKUP($A30,'Return Data'!$B$7:$R$2843,14,0)</f>
        <v>5.2910000000000004</v>
      </c>
      <c r="O30" s="66">
        <f>RANK(N30,N$8:N$34,0)</f>
        <v>15</v>
      </c>
      <c r="P30" s="65">
        <f>VLOOKUP($A30,'Return Data'!$B$7:$R$2843,15,0)</f>
        <v>5.8</v>
      </c>
      <c r="Q30" s="66">
        <f>RANK(P30,P$8:P$34,0)</f>
        <v>12</v>
      </c>
      <c r="R30" s="65">
        <f>VLOOKUP($A30,'Return Data'!$B$7:$R$2843,16,0)</f>
        <v>6.8981000000000003</v>
      </c>
      <c r="S30" s="67">
        <f t="shared" si="5"/>
        <v>9</v>
      </c>
    </row>
    <row r="31" spans="1:19" x14ac:dyDescent="0.3">
      <c r="A31" s="63" t="s">
        <v>1733</v>
      </c>
      <c r="B31" s="64">
        <f>VLOOKUP($A31,'Return Data'!$B$7:$R$2843,3,0)</f>
        <v>44379</v>
      </c>
      <c r="C31" s="65">
        <f>VLOOKUP($A31,'Return Data'!$B$7:$R$2843,4,0)</f>
        <v>10.6648</v>
      </c>
      <c r="D31" s="65">
        <f>VLOOKUP($A31,'Return Data'!$B$7:$R$2843,10,0)</f>
        <v>1.6935</v>
      </c>
      <c r="E31" s="66">
        <f t="shared" si="0"/>
        <v>1</v>
      </c>
      <c r="F31" s="65">
        <f>VLOOKUP($A31,'Return Data'!$B$7:$R$2843,11,0)</f>
        <v>2.6192000000000002</v>
      </c>
      <c r="G31" s="66">
        <f t="shared" si="1"/>
        <v>2</v>
      </c>
      <c r="H31" s="65">
        <f>VLOOKUP($A31,'Return Data'!$B$7:$R$2843,12,0)</f>
        <v>3.722</v>
      </c>
      <c r="I31" s="66">
        <f t="shared" si="8"/>
        <v>2</v>
      </c>
      <c r="J31" s="65">
        <f>VLOOKUP($A31,'Return Data'!$B$7:$R$2843,13,0)</f>
        <v>5.0750000000000002</v>
      </c>
      <c r="K31" s="66">
        <f t="shared" si="9"/>
        <v>1</v>
      </c>
      <c r="L31" s="65"/>
      <c r="M31" s="66"/>
      <c r="N31" s="65"/>
      <c r="O31" s="66"/>
      <c r="P31" s="65"/>
      <c r="Q31" s="66"/>
      <c r="R31" s="65">
        <f>VLOOKUP($A31,'Return Data'!$B$7:$R$2843,16,0)</f>
        <v>4.6765999999999996</v>
      </c>
      <c r="S31" s="67">
        <f t="shared" si="5"/>
        <v>22</v>
      </c>
    </row>
    <row r="32" spans="1:19" x14ac:dyDescent="0.3">
      <c r="A32" s="63" t="s">
        <v>1734</v>
      </c>
      <c r="B32" s="64">
        <f>VLOOKUP($A32,'Return Data'!$B$7:$R$2843,3,0)</f>
        <v>44379</v>
      </c>
      <c r="C32" s="65">
        <f>VLOOKUP($A32,'Return Data'!$B$7:$R$2843,4,0)</f>
        <v>11.641500000000001</v>
      </c>
      <c r="D32" s="65">
        <f>VLOOKUP($A32,'Return Data'!$B$7:$R$2843,10,0)</f>
        <v>1.5466</v>
      </c>
      <c r="E32" s="66">
        <f t="shared" si="0"/>
        <v>3</v>
      </c>
      <c r="F32" s="65">
        <f>VLOOKUP($A32,'Return Data'!$B$7:$R$2843,11,0)</f>
        <v>2.5855000000000001</v>
      </c>
      <c r="G32" s="66">
        <f t="shared" si="1"/>
        <v>3</v>
      </c>
      <c r="H32" s="65">
        <f>VLOOKUP($A32,'Return Data'!$B$7:$R$2843,12,0)</f>
        <v>3.778</v>
      </c>
      <c r="I32" s="66">
        <f t="shared" si="8"/>
        <v>1</v>
      </c>
      <c r="J32" s="65">
        <f>VLOOKUP($A32,'Return Data'!$B$7:$R$2843,13,0)</f>
        <v>4.8292999999999999</v>
      </c>
      <c r="K32" s="66">
        <f t="shared" si="9"/>
        <v>2</v>
      </c>
      <c r="L32" s="65">
        <f>VLOOKUP($A32,'Return Data'!$B$7:$R$2843,17,0)</f>
        <v>5.7944000000000004</v>
      </c>
      <c r="M32" s="66">
        <f>RANK(L32,L$8:L$34,0)</f>
        <v>1</v>
      </c>
      <c r="N32" s="65"/>
      <c r="O32" s="66"/>
      <c r="P32" s="65"/>
      <c r="Q32" s="66"/>
      <c r="R32" s="65">
        <f>VLOOKUP($A32,'Return Data'!$B$7:$R$2843,16,0)</f>
        <v>6.1673</v>
      </c>
      <c r="S32" s="67">
        <f t="shared" si="5"/>
        <v>17</v>
      </c>
    </row>
    <row r="33" spans="1:19" x14ac:dyDescent="0.3">
      <c r="A33" s="63" t="s">
        <v>1735</v>
      </c>
      <c r="B33" s="64">
        <f>VLOOKUP($A33,'Return Data'!$B$7:$R$2843,3,0)</f>
        <v>44379</v>
      </c>
      <c r="C33" s="65">
        <f>VLOOKUP($A33,'Return Data'!$B$7:$R$2843,4,0)</f>
        <v>11.3192</v>
      </c>
      <c r="D33" s="65">
        <f>VLOOKUP($A33,'Return Data'!$B$7:$R$2843,10,0)</f>
        <v>1.3158000000000001</v>
      </c>
      <c r="E33" s="66">
        <f t="shared" si="0"/>
        <v>20</v>
      </c>
      <c r="F33" s="65">
        <f>VLOOKUP($A33,'Return Data'!$B$7:$R$2843,11,0)</f>
        <v>2.0815000000000001</v>
      </c>
      <c r="G33" s="66">
        <f t="shared" si="1"/>
        <v>20</v>
      </c>
      <c r="H33" s="65">
        <f>VLOOKUP($A33,'Return Data'!$B$7:$R$2843,12,0)</f>
        <v>3.0179</v>
      </c>
      <c r="I33" s="66">
        <f t="shared" si="8"/>
        <v>18</v>
      </c>
      <c r="J33" s="65">
        <f>VLOOKUP($A33,'Return Data'!$B$7:$R$2843,13,0)</f>
        <v>3.9077999999999999</v>
      </c>
      <c r="K33" s="66">
        <f t="shared" si="9"/>
        <v>17</v>
      </c>
      <c r="L33" s="65">
        <f>VLOOKUP($A33,'Return Data'!$B$7:$R$2843,17,0)</f>
        <v>5.0110999999999999</v>
      </c>
      <c r="M33" s="66">
        <f>RANK(L33,L$8:L$34,0)</f>
        <v>12</v>
      </c>
      <c r="N33" s="65"/>
      <c r="O33" s="66"/>
      <c r="P33" s="65"/>
      <c r="Q33" s="66"/>
      <c r="R33" s="65">
        <f>VLOOKUP($A33,'Return Data'!$B$7:$R$2843,16,0)</f>
        <v>5.3807</v>
      </c>
      <c r="S33" s="67">
        <f t="shared" si="5"/>
        <v>19</v>
      </c>
    </row>
    <row r="34" spans="1:19" x14ac:dyDescent="0.3">
      <c r="A34" s="63" t="s">
        <v>1736</v>
      </c>
      <c r="B34" s="64">
        <f>VLOOKUP($A34,'Return Data'!$B$7:$R$2843,3,0)</f>
        <v>44379</v>
      </c>
      <c r="C34" s="65">
        <f>VLOOKUP($A34,'Return Data'!$B$7:$R$2843,4,0)</f>
        <v>28.88</v>
      </c>
      <c r="D34" s="65">
        <f>VLOOKUP($A34,'Return Data'!$B$7:$R$2843,10,0)</f>
        <v>1.5375000000000001</v>
      </c>
      <c r="E34" s="66">
        <f t="shared" si="0"/>
        <v>4</v>
      </c>
      <c r="F34" s="65">
        <f>VLOOKUP($A34,'Return Data'!$B$7:$R$2843,11,0)</f>
        <v>2.5320999999999998</v>
      </c>
      <c r="G34" s="66">
        <f t="shared" si="1"/>
        <v>7</v>
      </c>
      <c r="H34" s="65">
        <f>VLOOKUP($A34,'Return Data'!$B$7:$R$2843,12,0)</f>
        <v>3.5415000000000001</v>
      </c>
      <c r="I34" s="66">
        <f t="shared" si="8"/>
        <v>8</v>
      </c>
      <c r="J34" s="65">
        <f>VLOOKUP($A34,'Return Data'!$B$7:$R$2843,13,0)</f>
        <v>4.4999000000000002</v>
      </c>
      <c r="K34" s="66">
        <f t="shared" si="9"/>
        <v>5</v>
      </c>
      <c r="L34" s="65">
        <f>VLOOKUP($A34,'Return Data'!$B$7:$R$2843,17,0)</f>
        <v>5.2495000000000003</v>
      </c>
      <c r="M34" s="66">
        <f>RANK(L34,L$8:L$34,0)</f>
        <v>7</v>
      </c>
      <c r="N34" s="65">
        <f>VLOOKUP($A34,'Return Data'!$B$7:$R$2843,14,0)</f>
        <v>5.8109999999999999</v>
      </c>
      <c r="O34" s="66">
        <f>RANK(N34,N$8:N$34,0)</f>
        <v>5</v>
      </c>
      <c r="P34" s="65">
        <f>VLOOKUP($A34,'Return Data'!$B$7:$R$2843,15,0)</f>
        <v>6.1352000000000002</v>
      </c>
      <c r="Q34" s="66">
        <f>RANK(P34,P$8:P$34,0)</f>
        <v>8</v>
      </c>
      <c r="R34" s="65">
        <f>VLOOKUP($A34,'Return Data'!$B$7:$R$2843,16,0)</f>
        <v>6.9009</v>
      </c>
      <c r="S34" s="67">
        <f t="shared" si="5"/>
        <v>8</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1.354948148148148</v>
      </c>
      <c r="E36" s="74"/>
      <c r="F36" s="75">
        <f>AVERAGE(F8:F34)</f>
        <v>2.2281333333333331</v>
      </c>
      <c r="G36" s="74"/>
      <c r="H36" s="75">
        <f>AVERAGE(H8:H34)</f>
        <v>3.1368839999999993</v>
      </c>
      <c r="I36" s="74"/>
      <c r="J36" s="75">
        <f>AVERAGE(J8:J34)</f>
        <v>3.9973039999999993</v>
      </c>
      <c r="K36" s="74"/>
      <c r="L36" s="75">
        <f>AVERAGE(L8:L34)</f>
        <v>4.7578565217391313</v>
      </c>
      <c r="M36" s="74"/>
      <c r="N36" s="75">
        <f>AVERAGE(N8:N34)</f>
        <v>5.3688611111111113</v>
      </c>
      <c r="O36" s="74"/>
      <c r="P36" s="75">
        <f>AVERAGE(P8:P34)</f>
        <v>6.0151599999999998</v>
      </c>
      <c r="Q36" s="74"/>
      <c r="R36" s="75">
        <f>AVERAGE(R8:R34)</f>
        <v>5.9109407407407408</v>
      </c>
      <c r="S36" s="76"/>
    </row>
    <row r="37" spans="1:19" x14ac:dyDescent="0.3">
      <c r="A37" s="73" t="s">
        <v>28</v>
      </c>
      <c r="B37" s="74"/>
      <c r="C37" s="74"/>
      <c r="D37" s="75">
        <f>MIN(D8:D34)</f>
        <v>0.37580000000000002</v>
      </c>
      <c r="E37" s="74"/>
      <c r="F37" s="75">
        <f>MIN(F8:F34)</f>
        <v>0.78420000000000001</v>
      </c>
      <c r="G37" s="74"/>
      <c r="H37" s="75">
        <f>MIN(H8:H34)</f>
        <v>1.1303000000000001</v>
      </c>
      <c r="I37" s="74"/>
      <c r="J37" s="75">
        <f>MIN(J8:J34)</f>
        <v>0.85140000000000005</v>
      </c>
      <c r="K37" s="74"/>
      <c r="L37" s="75">
        <f>MIN(L8:L34)</f>
        <v>1.6822999999999999</v>
      </c>
      <c r="M37" s="74"/>
      <c r="N37" s="75">
        <f>MIN(N8:N34)</f>
        <v>1.7579</v>
      </c>
      <c r="O37" s="74"/>
      <c r="P37" s="75">
        <f>MIN(P8:P34)</f>
        <v>5.1186999999999996</v>
      </c>
      <c r="Q37" s="74"/>
      <c r="R37" s="75">
        <f>MIN(R8:R34)</f>
        <v>3.0663999999999998</v>
      </c>
      <c r="S37" s="76"/>
    </row>
    <row r="38" spans="1:19" ht="15" thickBot="1" x14ac:dyDescent="0.35">
      <c r="A38" s="77" t="s">
        <v>29</v>
      </c>
      <c r="B38" s="78"/>
      <c r="C38" s="78"/>
      <c r="D38" s="79">
        <f>MAX(D8:D34)</f>
        <v>1.6935</v>
      </c>
      <c r="E38" s="78"/>
      <c r="F38" s="79">
        <f>MAX(F8:F34)</f>
        <v>2.6385999999999998</v>
      </c>
      <c r="G38" s="78"/>
      <c r="H38" s="79">
        <f>MAX(H8:H34)</f>
        <v>3.778</v>
      </c>
      <c r="I38" s="78"/>
      <c r="J38" s="79">
        <f>MAX(J8:J34)</f>
        <v>5.0750000000000002</v>
      </c>
      <c r="K38" s="78"/>
      <c r="L38" s="79">
        <f>MAX(L8:L34)</f>
        <v>5.7944000000000004</v>
      </c>
      <c r="M38" s="78"/>
      <c r="N38" s="79">
        <f>MAX(N8:N34)</f>
        <v>5.9741</v>
      </c>
      <c r="O38" s="78"/>
      <c r="P38" s="79">
        <f>MAX(P8:P34)</f>
        <v>6.35</v>
      </c>
      <c r="Q38" s="78"/>
      <c r="R38" s="79">
        <f>MAX(R8:R34)</f>
        <v>7.3259999999999996</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44379</v>
      </c>
      <c r="C8" s="65">
        <f>VLOOKUP($A8,'Return Data'!$B$7:$R$2843,4,0)</f>
        <v>21.090299999999999</v>
      </c>
      <c r="D8" s="65">
        <f>VLOOKUP($A8,'Return Data'!$B$7:$R$2843,10,0)</f>
        <v>1.3947000000000001</v>
      </c>
      <c r="E8" s="66">
        <f t="shared" ref="E8:E34" si="0">RANK(D8,D$8:D$34,0)</f>
        <v>2</v>
      </c>
      <c r="F8" s="65">
        <f>VLOOKUP($A8,'Return Data'!$B$7:$R$2843,11,0)</f>
        <v>2.3126000000000002</v>
      </c>
      <c r="G8" s="66">
        <f t="shared" ref="G8:G34" si="1">RANK(F8,F$8:F$34,0)</f>
        <v>1</v>
      </c>
      <c r="H8" s="65">
        <f>VLOOKUP($A8,'Return Data'!$B$7:$R$2843,12,0)</f>
        <v>3.1149</v>
      </c>
      <c r="I8" s="66">
        <f t="shared" ref="I8:I23" si="2">RANK(H8,H$8:H$34,0)</f>
        <v>4</v>
      </c>
      <c r="J8" s="65">
        <f>VLOOKUP($A8,'Return Data'!$B$7:$R$2843,13,0)</f>
        <v>3.8338000000000001</v>
      </c>
      <c r="K8" s="66">
        <f t="shared" ref="K8:K23" si="3">RANK(J8,J$8:J$34,0)</f>
        <v>8</v>
      </c>
      <c r="L8" s="65">
        <f>VLOOKUP($A8,'Return Data'!$B$7:$R$2843,17,0)</f>
        <v>4.6041999999999996</v>
      </c>
      <c r="M8" s="66">
        <f t="shared" ref="M8:M18" si="4">RANK(L8,L$8:L$34,0)</f>
        <v>7</v>
      </c>
      <c r="N8" s="65">
        <f>VLOOKUP($A8,'Return Data'!$B$7:$R$2843,14,0)</f>
        <v>5.1384999999999996</v>
      </c>
      <c r="O8" s="66">
        <f>RANK(N8,N$8:N$34,0)</f>
        <v>8</v>
      </c>
      <c r="P8" s="65">
        <f>VLOOKUP($A8,'Return Data'!$B$7:$R$2843,15,0)</f>
        <v>5.5</v>
      </c>
      <c r="Q8" s="66">
        <f>RANK(P8,P$8:P$34,0)</f>
        <v>7</v>
      </c>
      <c r="R8" s="65">
        <f>VLOOKUP($A8,'Return Data'!$B$7:$R$2843,16,0)</f>
        <v>6.4447999999999999</v>
      </c>
      <c r="S8" s="67">
        <f t="shared" ref="S8:S34" si="5">RANK(R8,R$8:R$34,0)</f>
        <v>10</v>
      </c>
    </row>
    <row r="9" spans="1:20" x14ac:dyDescent="0.3">
      <c r="A9" s="63" t="s">
        <v>1738</v>
      </c>
      <c r="B9" s="64">
        <f>VLOOKUP($A9,'Return Data'!$B$7:$R$2843,3,0)</f>
        <v>44379</v>
      </c>
      <c r="C9" s="65">
        <f>VLOOKUP($A9,'Return Data'!$B$7:$R$2843,4,0)</f>
        <v>14.815</v>
      </c>
      <c r="D9" s="65">
        <f>VLOOKUP($A9,'Return Data'!$B$7:$R$2843,10,0)</f>
        <v>1.1587000000000001</v>
      </c>
      <c r="E9" s="66">
        <f t="shared" si="0"/>
        <v>20</v>
      </c>
      <c r="F9" s="65">
        <f>VLOOKUP($A9,'Return Data'!$B$7:$R$2843,11,0)</f>
        <v>1.9994000000000001</v>
      </c>
      <c r="G9" s="66">
        <f t="shared" si="1"/>
        <v>16</v>
      </c>
      <c r="H9" s="65">
        <f>VLOOKUP($A9,'Return Data'!$B$7:$R$2843,12,0)</f>
        <v>2.7927</v>
      </c>
      <c r="I9" s="66">
        <f t="shared" si="2"/>
        <v>16</v>
      </c>
      <c r="J9" s="65">
        <f>VLOOKUP($A9,'Return Data'!$B$7:$R$2843,13,0)</f>
        <v>3.4632000000000001</v>
      </c>
      <c r="K9" s="66">
        <f t="shared" si="3"/>
        <v>16</v>
      </c>
      <c r="L9" s="65">
        <f>VLOOKUP($A9,'Return Data'!$B$7:$R$2843,17,0)</f>
        <v>4.4273999999999996</v>
      </c>
      <c r="M9" s="66">
        <f t="shared" si="4"/>
        <v>12</v>
      </c>
      <c r="N9" s="65">
        <f>VLOOKUP($A9,'Return Data'!$B$7:$R$2843,14,0)</f>
        <v>4.9683999999999999</v>
      </c>
      <c r="O9" s="66">
        <f>RANK(N9,N$8:N$34,0)</f>
        <v>11</v>
      </c>
      <c r="P9" s="65">
        <f>VLOOKUP($A9,'Return Data'!$B$7:$R$2843,15,0)</f>
        <v>5.4387999999999996</v>
      </c>
      <c r="Q9" s="66">
        <f>RANK(P9,P$8:P$34,0)</f>
        <v>8</v>
      </c>
      <c r="R9" s="65">
        <f>VLOOKUP($A9,'Return Data'!$B$7:$R$2843,16,0)</f>
        <v>5.8726000000000003</v>
      </c>
      <c r="S9" s="67">
        <f t="shared" si="5"/>
        <v>13</v>
      </c>
    </row>
    <row r="10" spans="1:20" x14ac:dyDescent="0.3">
      <c r="A10" s="63" t="s">
        <v>1739</v>
      </c>
      <c r="B10" s="64">
        <f>VLOOKUP($A10,'Return Data'!$B$7:$R$2843,3,0)</f>
        <v>44379</v>
      </c>
      <c r="C10" s="65">
        <f>VLOOKUP($A10,'Return Data'!$B$7:$R$2843,4,0)</f>
        <v>12.817</v>
      </c>
      <c r="D10" s="65">
        <f>VLOOKUP($A10,'Return Data'!$B$7:$R$2843,10,0)</f>
        <v>1.2561</v>
      </c>
      <c r="E10" s="66">
        <f t="shared" si="0"/>
        <v>15</v>
      </c>
      <c r="F10" s="65">
        <f>VLOOKUP($A10,'Return Data'!$B$7:$R$2843,11,0)</f>
        <v>2.1194000000000002</v>
      </c>
      <c r="G10" s="66">
        <f t="shared" si="1"/>
        <v>11</v>
      </c>
      <c r="H10" s="65">
        <f>VLOOKUP($A10,'Return Data'!$B$7:$R$2843,12,0)</f>
        <v>3.0470999999999999</v>
      </c>
      <c r="I10" s="66">
        <f t="shared" si="2"/>
        <v>7</v>
      </c>
      <c r="J10" s="65">
        <f>VLOOKUP($A10,'Return Data'!$B$7:$R$2843,13,0)</f>
        <v>3.8401999999999998</v>
      </c>
      <c r="K10" s="66">
        <f t="shared" si="3"/>
        <v>6</v>
      </c>
      <c r="L10" s="65">
        <f>VLOOKUP($A10,'Return Data'!$B$7:$R$2843,17,0)</f>
        <v>4.7521000000000004</v>
      </c>
      <c r="M10" s="66">
        <f t="shared" si="4"/>
        <v>3</v>
      </c>
      <c r="N10" s="65">
        <f>VLOOKUP($A10,'Return Data'!$B$7:$R$2843,14,0)</f>
        <v>5.2740999999999998</v>
      </c>
      <c r="O10" s="66">
        <f>RANK(N10,N$8:N$34,0)</f>
        <v>1</v>
      </c>
      <c r="P10" s="65"/>
      <c r="Q10" s="66"/>
      <c r="R10" s="65">
        <f>VLOOKUP($A10,'Return Data'!$B$7:$R$2843,16,0)</f>
        <v>5.6543000000000001</v>
      </c>
      <c r="S10" s="67">
        <f t="shared" si="5"/>
        <v>16</v>
      </c>
    </row>
    <row r="11" spans="1:20" x14ac:dyDescent="0.3">
      <c r="A11" s="63" t="s">
        <v>1740</v>
      </c>
      <c r="B11" s="64">
        <f>VLOOKUP($A11,'Return Data'!$B$7:$R$2843,3,0)</f>
        <v>44379</v>
      </c>
      <c r="C11" s="65">
        <f>VLOOKUP($A11,'Return Data'!$B$7:$R$2843,4,0)</f>
        <v>11.3287</v>
      </c>
      <c r="D11" s="65">
        <f>VLOOKUP($A11,'Return Data'!$B$7:$R$2843,10,0)</f>
        <v>0.97060000000000002</v>
      </c>
      <c r="E11" s="66">
        <f t="shared" si="0"/>
        <v>25</v>
      </c>
      <c r="F11" s="65">
        <f>VLOOKUP($A11,'Return Data'!$B$7:$R$2843,11,0)</f>
        <v>1.3998999999999999</v>
      </c>
      <c r="G11" s="66">
        <f t="shared" si="1"/>
        <v>26</v>
      </c>
      <c r="H11" s="65">
        <f>VLOOKUP($A11,'Return Data'!$B$7:$R$2843,12,0)</f>
        <v>1.8539000000000001</v>
      </c>
      <c r="I11" s="66">
        <f t="shared" si="2"/>
        <v>24</v>
      </c>
      <c r="J11" s="65">
        <f>VLOOKUP($A11,'Return Data'!$B$7:$R$2843,13,0)</f>
        <v>2.6132</v>
      </c>
      <c r="K11" s="66">
        <f t="shared" si="3"/>
        <v>21</v>
      </c>
      <c r="L11" s="65">
        <f>VLOOKUP($A11,'Return Data'!$B$7:$R$2843,17,0)</f>
        <v>3.3607999999999998</v>
      </c>
      <c r="M11" s="66">
        <f t="shared" si="4"/>
        <v>20</v>
      </c>
      <c r="N11" s="65"/>
      <c r="O11" s="66"/>
      <c r="P11" s="65"/>
      <c r="Q11" s="66"/>
      <c r="R11" s="65">
        <f>VLOOKUP($A11,'Return Data'!$B$7:$R$2843,16,0)</f>
        <v>4.1875999999999998</v>
      </c>
      <c r="S11" s="67">
        <f t="shared" si="5"/>
        <v>21</v>
      </c>
    </row>
    <row r="12" spans="1:20" x14ac:dyDescent="0.3">
      <c r="A12" s="63" t="s">
        <v>1741</v>
      </c>
      <c r="B12" s="64">
        <f>VLOOKUP($A12,'Return Data'!$B$7:$R$2843,3,0)</f>
        <v>44379</v>
      </c>
      <c r="C12" s="65">
        <f>VLOOKUP($A12,'Return Data'!$B$7:$R$2843,4,0)</f>
        <v>11.895</v>
      </c>
      <c r="D12" s="65">
        <f>VLOOKUP($A12,'Return Data'!$B$7:$R$2843,10,0)</f>
        <v>1.2685</v>
      </c>
      <c r="E12" s="66">
        <f t="shared" si="0"/>
        <v>13</v>
      </c>
      <c r="F12" s="65">
        <f>VLOOKUP($A12,'Return Data'!$B$7:$R$2843,11,0)</f>
        <v>1.9541999999999999</v>
      </c>
      <c r="G12" s="66">
        <f t="shared" si="1"/>
        <v>17</v>
      </c>
      <c r="H12" s="65">
        <f>VLOOKUP($A12,'Return Data'!$B$7:$R$2843,12,0)</f>
        <v>2.738</v>
      </c>
      <c r="I12" s="66">
        <f t="shared" si="2"/>
        <v>17</v>
      </c>
      <c r="J12" s="65">
        <f>VLOOKUP($A12,'Return Data'!$B$7:$R$2843,13,0)</f>
        <v>3.5518000000000001</v>
      </c>
      <c r="K12" s="66">
        <f t="shared" si="3"/>
        <v>15</v>
      </c>
      <c r="L12" s="65">
        <f>VLOOKUP($A12,'Return Data'!$B$7:$R$2843,17,0)</f>
        <v>4.3818000000000001</v>
      </c>
      <c r="M12" s="66">
        <f t="shared" si="4"/>
        <v>13</v>
      </c>
      <c r="N12" s="65">
        <f>VLOOKUP($A12,'Return Data'!$B$7:$R$2843,14,0)</f>
        <v>5.0578000000000003</v>
      </c>
      <c r="O12" s="66">
        <f t="shared" ref="O12:O18" si="6">RANK(N12,N$8:N$34,0)</f>
        <v>9</v>
      </c>
      <c r="P12" s="65"/>
      <c r="Q12" s="66"/>
      <c r="R12" s="65">
        <f>VLOOKUP($A12,'Return Data'!$B$7:$R$2843,16,0)</f>
        <v>5.1806999999999999</v>
      </c>
      <c r="S12" s="67">
        <f t="shared" si="5"/>
        <v>18</v>
      </c>
    </row>
    <row r="13" spans="1:20" x14ac:dyDescent="0.3">
      <c r="A13" s="63" t="s">
        <v>1742</v>
      </c>
      <c r="B13" s="64">
        <f>VLOOKUP($A13,'Return Data'!$B$7:$R$2843,3,0)</f>
        <v>44379</v>
      </c>
      <c r="C13" s="65">
        <f>VLOOKUP($A13,'Return Data'!$B$7:$R$2843,4,0)</f>
        <v>15.309100000000001</v>
      </c>
      <c r="D13" s="65">
        <f>VLOOKUP($A13,'Return Data'!$B$7:$R$2843,10,0)</f>
        <v>1.3002</v>
      </c>
      <c r="E13" s="66">
        <f t="shared" si="0"/>
        <v>10</v>
      </c>
      <c r="F13" s="65">
        <f>VLOOKUP($A13,'Return Data'!$B$7:$R$2843,11,0)</f>
        <v>2.1737000000000002</v>
      </c>
      <c r="G13" s="66">
        <f t="shared" si="1"/>
        <v>8</v>
      </c>
      <c r="H13" s="65">
        <f>VLOOKUP($A13,'Return Data'!$B$7:$R$2843,12,0)</f>
        <v>2.9958999999999998</v>
      </c>
      <c r="I13" s="66">
        <f t="shared" si="2"/>
        <v>11</v>
      </c>
      <c r="J13" s="65">
        <f>VLOOKUP($A13,'Return Data'!$B$7:$R$2843,13,0)</f>
        <v>3.7483</v>
      </c>
      <c r="K13" s="66">
        <f t="shared" si="3"/>
        <v>12</v>
      </c>
      <c r="L13" s="65">
        <f>VLOOKUP($A13,'Return Data'!$B$7:$R$2843,17,0)</f>
        <v>4.7023999999999999</v>
      </c>
      <c r="M13" s="66">
        <f t="shared" si="4"/>
        <v>4</v>
      </c>
      <c r="N13" s="65">
        <f>VLOOKUP($A13,'Return Data'!$B$7:$R$2843,14,0)</f>
        <v>5.2305999999999999</v>
      </c>
      <c r="O13" s="66">
        <f t="shared" si="6"/>
        <v>5</v>
      </c>
      <c r="P13" s="65">
        <f>VLOOKUP($A13,'Return Data'!$B$7:$R$2843,15,0)</f>
        <v>5.6271000000000004</v>
      </c>
      <c r="Q13" s="66">
        <f t="shared" ref="Q13:Q18" si="7">RANK(P13,P$8:P$34,0)</f>
        <v>4</v>
      </c>
      <c r="R13" s="65">
        <f>VLOOKUP($A13,'Return Data'!$B$7:$R$2843,16,0)</f>
        <v>6.2549999999999999</v>
      </c>
      <c r="S13" s="67">
        <f t="shared" si="5"/>
        <v>11</v>
      </c>
    </row>
    <row r="14" spans="1:20" x14ac:dyDescent="0.3">
      <c r="A14" s="63" t="s">
        <v>1743</v>
      </c>
      <c r="B14" s="64">
        <f>VLOOKUP($A14,'Return Data'!$B$7:$R$2843,3,0)</f>
        <v>44379</v>
      </c>
      <c r="C14" s="65">
        <f>VLOOKUP($A14,'Return Data'!$B$7:$R$2843,4,0)</f>
        <v>24.286000000000001</v>
      </c>
      <c r="D14" s="65">
        <f>VLOOKUP($A14,'Return Data'!$B$7:$R$2843,10,0)</f>
        <v>1.3225</v>
      </c>
      <c r="E14" s="66">
        <f t="shared" si="0"/>
        <v>8</v>
      </c>
      <c r="F14" s="65">
        <f>VLOOKUP($A14,'Return Data'!$B$7:$R$2843,11,0)</f>
        <v>2.1406999999999998</v>
      </c>
      <c r="G14" s="66">
        <f t="shared" si="1"/>
        <v>10</v>
      </c>
      <c r="H14" s="65">
        <f>VLOOKUP($A14,'Return Data'!$B$7:$R$2843,12,0)</f>
        <v>3.0072000000000001</v>
      </c>
      <c r="I14" s="66">
        <f t="shared" si="2"/>
        <v>10</v>
      </c>
      <c r="J14" s="65">
        <f>VLOOKUP($A14,'Return Data'!$B$7:$R$2843,13,0)</f>
        <v>3.7774999999999999</v>
      </c>
      <c r="K14" s="66">
        <f t="shared" si="3"/>
        <v>11</v>
      </c>
      <c r="L14" s="65">
        <f>VLOOKUP($A14,'Return Data'!$B$7:$R$2843,17,0)</f>
        <v>4.3052000000000001</v>
      </c>
      <c r="M14" s="66">
        <f t="shared" si="4"/>
        <v>14</v>
      </c>
      <c r="N14" s="65">
        <f>VLOOKUP($A14,'Return Data'!$B$7:$R$2843,14,0)</f>
        <v>4.8575999999999997</v>
      </c>
      <c r="O14" s="66">
        <f t="shared" si="6"/>
        <v>13</v>
      </c>
      <c r="P14" s="65">
        <f>VLOOKUP($A14,'Return Data'!$B$7:$R$2843,15,0)</f>
        <v>5.2404999999999999</v>
      </c>
      <c r="Q14" s="66">
        <f t="shared" si="7"/>
        <v>13</v>
      </c>
      <c r="R14" s="65">
        <f>VLOOKUP($A14,'Return Data'!$B$7:$R$2843,16,0)</f>
        <v>6.6904000000000003</v>
      </c>
      <c r="S14" s="67">
        <f t="shared" si="5"/>
        <v>7</v>
      </c>
    </row>
    <row r="15" spans="1:20" x14ac:dyDescent="0.3">
      <c r="A15" s="63" t="s">
        <v>1744</v>
      </c>
      <c r="B15" s="64">
        <f>VLOOKUP($A15,'Return Data'!$B$7:$R$2843,3,0)</f>
        <v>44379</v>
      </c>
      <c r="C15" s="65">
        <f>VLOOKUP($A15,'Return Data'!$B$7:$R$2843,4,0)</f>
        <v>27.154499999999999</v>
      </c>
      <c r="D15" s="65">
        <f>VLOOKUP($A15,'Return Data'!$B$7:$R$2843,10,0)</f>
        <v>1.3791</v>
      </c>
      <c r="E15" s="66">
        <f t="shared" si="0"/>
        <v>4</v>
      </c>
      <c r="F15" s="65">
        <f>VLOOKUP($A15,'Return Data'!$B$7:$R$2843,11,0)</f>
        <v>2.1840999999999999</v>
      </c>
      <c r="G15" s="66">
        <f t="shared" si="1"/>
        <v>7</v>
      </c>
      <c r="H15" s="65">
        <f>VLOOKUP($A15,'Return Data'!$B$7:$R$2843,12,0)</f>
        <v>3.0739000000000001</v>
      </c>
      <c r="I15" s="66">
        <f t="shared" si="2"/>
        <v>6</v>
      </c>
      <c r="J15" s="65">
        <f>VLOOKUP($A15,'Return Data'!$B$7:$R$2843,13,0)</f>
        <v>3.8056000000000001</v>
      </c>
      <c r="K15" s="66">
        <f t="shared" si="3"/>
        <v>9</v>
      </c>
      <c r="L15" s="65">
        <f>VLOOKUP($A15,'Return Data'!$B$7:$R$2843,17,0)</f>
        <v>4.5598000000000001</v>
      </c>
      <c r="M15" s="66">
        <f t="shared" si="4"/>
        <v>9</v>
      </c>
      <c r="N15" s="65">
        <f>VLOOKUP($A15,'Return Data'!$B$7:$R$2843,14,0)</f>
        <v>5.1547999999999998</v>
      </c>
      <c r="O15" s="66">
        <f t="shared" si="6"/>
        <v>7</v>
      </c>
      <c r="P15" s="65">
        <f>VLOOKUP($A15,'Return Data'!$B$7:$R$2843,15,0)</f>
        <v>5.5190999999999999</v>
      </c>
      <c r="Q15" s="66">
        <f t="shared" si="7"/>
        <v>6</v>
      </c>
      <c r="R15" s="65">
        <f>VLOOKUP($A15,'Return Data'!$B$7:$R$2843,16,0)</f>
        <v>7.1246</v>
      </c>
      <c r="S15" s="67">
        <f t="shared" si="5"/>
        <v>2</v>
      </c>
    </row>
    <row r="16" spans="1:20" x14ac:dyDescent="0.3">
      <c r="A16" s="63" t="s">
        <v>1745</v>
      </c>
      <c r="B16" s="64">
        <f>VLOOKUP($A16,'Return Data'!$B$7:$R$2843,3,0)</f>
        <v>44379</v>
      </c>
      <c r="C16" s="65">
        <f>VLOOKUP($A16,'Return Data'!$B$7:$R$2843,4,0)</f>
        <v>25.772600000000001</v>
      </c>
      <c r="D16" s="65">
        <f>VLOOKUP($A16,'Return Data'!$B$7:$R$2843,10,0)</f>
        <v>1.2162999999999999</v>
      </c>
      <c r="E16" s="66">
        <f t="shared" si="0"/>
        <v>16</v>
      </c>
      <c r="F16" s="65">
        <f>VLOOKUP($A16,'Return Data'!$B$7:$R$2843,11,0)</f>
        <v>2.0289000000000001</v>
      </c>
      <c r="G16" s="66">
        <f t="shared" si="1"/>
        <v>13</v>
      </c>
      <c r="H16" s="65">
        <f>VLOOKUP($A16,'Return Data'!$B$7:$R$2843,12,0)</f>
        <v>2.8748</v>
      </c>
      <c r="I16" s="66">
        <f t="shared" si="2"/>
        <v>12</v>
      </c>
      <c r="J16" s="65">
        <f>VLOOKUP($A16,'Return Data'!$B$7:$R$2843,13,0)</f>
        <v>3.6147</v>
      </c>
      <c r="K16" s="66">
        <f t="shared" si="3"/>
        <v>13</v>
      </c>
      <c r="L16" s="65">
        <f>VLOOKUP($A16,'Return Data'!$B$7:$R$2843,17,0)</f>
        <v>4.2569999999999997</v>
      </c>
      <c r="M16" s="66">
        <f t="shared" si="4"/>
        <v>16</v>
      </c>
      <c r="N16" s="65">
        <f>VLOOKUP($A16,'Return Data'!$B$7:$R$2843,14,0)</f>
        <v>4.9915000000000003</v>
      </c>
      <c r="O16" s="66">
        <f t="shared" si="6"/>
        <v>10</v>
      </c>
      <c r="P16" s="65">
        <f>VLOOKUP($A16,'Return Data'!$B$7:$R$2843,15,0)</f>
        <v>5.3895999999999997</v>
      </c>
      <c r="Q16" s="66">
        <f t="shared" si="7"/>
        <v>10</v>
      </c>
      <c r="R16" s="65">
        <f>VLOOKUP($A16,'Return Data'!$B$7:$R$2843,16,0)</f>
        <v>6.7279999999999998</v>
      </c>
      <c r="S16" s="67">
        <f t="shared" si="5"/>
        <v>6</v>
      </c>
    </row>
    <row r="17" spans="1:19" x14ac:dyDescent="0.3">
      <c r="A17" s="63" t="s">
        <v>1746</v>
      </c>
      <c r="B17" s="64">
        <f>VLOOKUP($A17,'Return Data'!$B$7:$R$2843,3,0)</f>
        <v>44379</v>
      </c>
      <c r="C17" s="65">
        <f>VLOOKUP($A17,'Return Data'!$B$7:$R$2843,4,0)</f>
        <v>14.36</v>
      </c>
      <c r="D17" s="65">
        <f>VLOOKUP($A17,'Return Data'!$B$7:$R$2843,10,0)</f>
        <v>0.93200000000000005</v>
      </c>
      <c r="E17" s="66">
        <f t="shared" si="0"/>
        <v>26</v>
      </c>
      <c r="F17" s="65">
        <f>VLOOKUP($A17,'Return Data'!$B$7:$R$2843,11,0)</f>
        <v>1.4977</v>
      </c>
      <c r="G17" s="66">
        <f t="shared" si="1"/>
        <v>23</v>
      </c>
      <c r="H17" s="65">
        <f>VLOOKUP($A17,'Return Data'!$B$7:$R$2843,12,0)</f>
        <v>1.8628</v>
      </c>
      <c r="I17" s="66">
        <f t="shared" si="2"/>
        <v>23</v>
      </c>
      <c r="J17" s="65">
        <f>VLOOKUP($A17,'Return Data'!$B$7:$R$2843,13,0)</f>
        <v>2.3229000000000002</v>
      </c>
      <c r="K17" s="66">
        <f t="shared" si="3"/>
        <v>24</v>
      </c>
      <c r="L17" s="65">
        <f>VLOOKUP($A17,'Return Data'!$B$7:$R$2843,17,0)</f>
        <v>3.5670000000000002</v>
      </c>
      <c r="M17" s="66">
        <f t="shared" si="4"/>
        <v>19</v>
      </c>
      <c r="N17" s="65">
        <f>VLOOKUP($A17,'Return Data'!$B$7:$R$2843,14,0)</f>
        <v>4.1817000000000002</v>
      </c>
      <c r="O17" s="66">
        <f t="shared" si="6"/>
        <v>16</v>
      </c>
      <c r="P17" s="65">
        <f>VLOOKUP($A17,'Return Data'!$B$7:$R$2843,15,0)</f>
        <v>5.0796999999999999</v>
      </c>
      <c r="Q17" s="66">
        <f t="shared" si="7"/>
        <v>14</v>
      </c>
      <c r="R17" s="65">
        <f>VLOOKUP($A17,'Return Data'!$B$7:$R$2843,16,0)</f>
        <v>5.6891999999999996</v>
      </c>
      <c r="S17" s="67">
        <f t="shared" si="5"/>
        <v>15</v>
      </c>
    </row>
    <row r="18" spans="1:19" x14ac:dyDescent="0.3">
      <c r="A18" s="63" t="s">
        <v>1747</v>
      </c>
      <c r="B18" s="64">
        <f>VLOOKUP($A18,'Return Data'!$B$7:$R$2843,3,0)</f>
        <v>44379</v>
      </c>
      <c r="C18" s="65">
        <f>VLOOKUP($A18,'Return Data'!$B$7:$R$2843,4,0)</f>
        <v>25.038</v>
      </c>
      <c r="D18" s="65">
        <f>VLOOKUP($A18,'Return Data'!$B$7:$R$2843,10,0)</f>
        <v>1.2568999999999999</v>
      </c>
      <c r="E18" s="66">
        <f t="shared" si="0"/>
        <v>14</v>
      </c>
      <c r="F18" s="65">
        <f>VLOOKUP($A18,'Return Data'!$B$7:$R$2843,11,0)</f>
        <v>2.0268000000000002</v>
      </c>
      <c r="G18" s="66">
        <f t="shared" si="1"/>
        <v>14</v>
      </c>
      <c r="H18" s="65">
        <f>VLOOKUP($A18,'Return Data'!$B$7:$R$2843,12,0)</f>
        <v>2.8187000000000002</v>
      </c>
      <c r="I18" s="66">
        <f t="shared" si="2"/>
        <v>14</v>
      </c>
      <c r="J18" s="65">
        <f>VLOOKUP($A18,'Return Data'!$B$7:$R$2843,13,0)</f>
        <v>3.6078999999999999</v>
      </c>
      <c r="K18" s="66">
        <f t="shared" si="3"/>
        <v>14</v>
      </c>
      <c r="L18" s="65">
        <f>VLOOKUP($A18,'Return Data'!$B$7:$R$2843,17,0)</f>
        <v>4.5571000000000002</v>
      </c>
      <c r="M18" s="66">
        <f t="shared" si="4"/>
        <v>10</v>
      </c>
      <c r="N18" s="65">
        <f>VLOOKUP($A18,'Return Data'!$B$7:$R$2843,14,0)</f>
        <v>4.9523000000000001</v>
      </c>
      <c r="O18" s="66">
        <f t="shared" si="6"/>
        <v>12</v>
      </c>
      <c r="P18" s="65">
        <f>VLOOKUP($A18,'Return Data'!$B$7:$R$2843,15,0)</f>
        <v>5.3982000000000001</v>
      </c>
      <c r="Q18" s="66">
        <f t="shared" si="7"/>
        <v>9</v>
      </c>
      <c r="R18" s="65">
        <f>VLOOKUP($A18,'Return Data'!$B$7:$R$2843,16,0)</f>
        <v>6.6848999999999998</v>
      </c>
      <c r="S18" s="67">
        <f t="shared" si="5"/>
        <v>8</v>
      </c>
    </row>
    <row r="19" spans="1:19" x14ac:dyDescent="0.3">
      <c r="A19" s="63" t="s">
        <v>1748</v>
      </c>
      <c r="B19" s="64">
        <f>VLOOKUP($A19,'Return Data'!$B$7:$R$2843,3,0)</f>
        <v>44379</v>
      </c>
      <c r="C19" s="65">
        <f>VLOOKUP($A19,'Return Data'!$B$7:$R$2843,4,0)</f>
        <v>10.6106</v>
      </c>
      <c r="D19" s="65">
        <f>VLOOKUP($A19,'Return Data'!$B$7:$R$2843,10,0)</f>
        <v>1.0379</v>
      </c>
      <c r="E19" s="66">
        <f t="shared" si="0"/>
        <v>24</v>
      </c>
      <c r="F19" s="65">
        <f>VLOOKUP($A19,'Return Data'!$B$7:$R$2843,11,0)</f>
        <v>1.464</v>
      </c>
      <c r="G19" s="66">
        <f t="shared" si="1"/>
        <v>24</v>
      </c>
      <c r="H19" s="65">
        <f>VLOOKUP($A19,'Return Data'!$B$7:$R$2843,12,0)</f>
        <v>2.0015000000000001</v>
      </c>
      <c r="I19" s="66">
        <f t="shared" si="2"/>
        <v>22</v>
      </c>
      <c r="J19" s="65">
        <f>VLOOKUP($A19,'Return Data'!$B$7:$R$2843,13,0)</f>
        <v>2.7391999999999999</v>
      </c>
      <c r="K19" s="66">
        <f t="shared" si="3"/>
        <v>20</v>
      </c>
      <c r="L19" s="65"/>
      <c r="M19" s="66"/>
      <c r="N19" s="65"/>
      <c r="O19" s="66"/>
      <c r="P19" s="65"/>
      <c r="Q19" s="66"/>
      <c r="R19" s="65">
        <f>VLOOKUP($A19,'Return Data'!$B$7:$R$2843,16,0)</f>
        <v>3.3218000000000001</v>
      </c>
      <c r="S19" s="67">
        <f t="shared" si="5"/>
        <v>24</v>
      </c>
    </row>
    <row r="20" spans="1:19" x14ac:dyDescent="0.3">
      <c r="A20" s="63" t="s">
        <v>1749</v>
      </c>
      <c r="B20" s="64">
        <f>VLOOKUP($A20,'Return Data'!$B$7:$R$2843,3,0)</f>
        <v>44379</v>
      </c>
      <c r="C20" s="65">
        <f>VLOOKUP($A20,'Return Data'!$B$7:$R$2843,4,0)</f>
        <v>26.274000000000001</v>
      </c>
      <c r="D20" s="65">
        <f>VLOOKUP($A20,'Return Data'!$B$7:$R$2843,10,0)</f>
        <v>1.0810999999999999</v>
      </c>
      <c r="E20" s="66">
        <f t="shared" si="0"/>
        <v>21</v>
      </c>
      <c r="F20" s="65">
        <f>VLOOKUP($A20,'Return Data'!$B$7:$R$2843,11,0)</f>
        <v>1.4604999999999999</v>
      </c>
      <c r="G20" s="66">
        <f t="shared" si="1"/>
        <v>25</v>
      </c>
      <c r="H20" s="65">
        <f>VLOOKUP($A20,'Return Data'!$B$7:$R$2843,12,0)</f>
        <v>2.0602999999999998</v>
      </c>
      <c r="I20" s="66">
        <f t="shared" si="2"/>
        <v>21</v>
      </c>
      <c r="J20" s="65">
        <f>VLOOKUP($A20,'Return Data'!$B$7:$R$2843,13,0)</f>
        <v>2.5363000000000002</v>
      </c>
      <c r="K20" s="66">
        <f t="shared" si="3"/>
        <v>22</v>
      </c>
      <c r="L20" s="65">
        <f>VLOOKUP($A20,'Return Data'!$B$7:$R$2843,17,0)</f>
        <v>3.1164000000000001</v>
      </c>
      <c r="M20" s="66">
        <f>RANK(L20,L$8:L$34,0)</f>
        <v>21</v>
      </c>
      <c r="N20" s="65">
        <f>VLOOKUP($A20,'Return Data'!$B$7:$R$2843,14,0)</f>
        <v>3.98</v>
      </c>
      <c r="O20" s="66">
        <f>RANK(N20,N$8:N$34,0)</f>
        <v>17</v>
      </c>
      <c r="P20" s="65">
        <f>VLOOKUP($A20,'Return Data'!$B$7:$R$2843,15,0)</f>
        <v>4.6908000000000003</v>
      </c>
      <c r="Q20" s="66">
        <f>RANK(P20,P$8:P$34,0)</f>
        <v>15</v>
      </c>
      <c r="R20" s="65">
        <f>VLOOKUP($A20,'Return Data'!$B$7:$R$2843,16,0)</f>
        <v>6.6669</v>
      </c>
      <c r="S20" s="67">
        <f t="shared" si="5"/>
        <v>9</v>
      </c>
    </row>
    <row r="21" spans="1:19" x14ac:dyDescent="0.3">
      <c r="A21" s="63" t="s">
        <v>1750</v>
      </c>
      <c r="B21" s="64">
        <f>VLOOKUP($A21,'Return Data'!$B$7:$R$2843,3,0)</f>
        <v>44379</v>
      </c>
      <c r="C21" s="65">
        <f>VLOOKUP($A21,'Return Data'!$B$7:$R$2843,4,0)</f>
        <v>29.428100000000001</v>
      </c>
      <c r="D21" s="65">
        <f>VLOOKUP($A21,'Return Data'!$B$7:$R$2843,10,0)</f>
        <v>1.3525</v>
      </c>
      <c r="E21" s="66">
        <f t="shared" si="0"/>
        <v>5</v>
      </c>
      <c r="F21" s="65">
        <f>VLOOKUP($A21,'Return Data'!$B$7:$R$2843,11,0)</f>
        <v>2.2795999999999998</v>
      </c>
      <c r="G21" s="66">
        <f t="shared" si="1"/>
        <v>2</v>
      </c>
      <c r="H21" s="65">
        <f>VLOOKUP($A21,'Return Data'!$B$7:$R$2843,12,0)</f>
        <v>3.1659999999999999</v>
      </c>
      <c r="I21" s="66">
        <f t="shared" si="2"/>
        <v>3</v>
      </c>
      <c r="J21" s="65">
        <f>VLOOKUP($A21,'Return Data'!$B$7:$R$2843,13,0)</f>
        <v>3.9561000000000002</v>
      </c>
      <c r="K21" s="66">
        <f t="shared" si="3"/>
        <v>4</v>
      </c>
      <c r="L21" s="65">
        <f>VLOOKUP($A21,'Return Data'!$B$7:$R$2843,17,0)</f>
        <v>4.6672000000000002</v>
      </c>
      <c r="M21" s="66">
        <f>RANK(L21,L$8:L$34,0)</f>
        <v>6</v>
      </c>
      <c r="N21" s="65">
        <f>VLOOKUP($A21,'Return Data'!$B$7:$R$2843,14,0)</f>
        <v>5.2516999999999996</v>
      </c>
      <c r="O21" s="66">
        <f>RANK(N21,N$8:N$34,0)</f>
        <v>4</v>
      </c>
      <c r="P21" s="65">
        <f>VLOOKUP($A21,'Return Data'!$B$7:$R$2843,15,0)</f>
        <v>5.6283000000000003</v>
      </c>
      <c r="Q21" s="66">
        <f>RANK(P21,P$8:P$34,0)</f>
        <v>3</v>
      </c>
      <c r="R21" s="65">
        <f>VLOOKUP($A21,'Return Data'!$B$7:$R$2843,16,0)</f>
        <v>7.0853999999999999</v>
      </c>
      <c r="S21" s="67">
        <f t="shared" si="5"/>
        <v>3</v>
      </c>
    </row>
    <row r="22" spans="1:19" x14ac:dyDescent="0.3">
      <c r="A22" s="63" t="s">
        <v>1751</v>
      </c>
      <c r="B22" s="64">
        <f>VLOOKUP($A22,'Return Data'!$B$7:$R$2843,3,0)</f>
        <v>44379</v>
      </c>
      <c r="C22" s="65">
        <f>VLOOKUP($A22,'Return Data'!$B$7:$R$2843,4,0)</f>
        <v>15.161</v>
      </c>
      <c r="D22" s="65">
        <f>VLOOKUP($A22,'Return Data'!$B$7:$R$2843,10,0)</f>
        <v>1.2827</v>
      </c>
      <c r="E22" s="66">
        <f t="shared" si="0"/>
        <v>11</v>
      </c>
      <c r="F22" s="65">
        <f>VLOOKUP($A22,'Return Data'!$B$7:$R$2843,11,0)</f>
        <v>2.1974999999999998</v>
      </c>
      <c r="G22" s="66">
        <f t="shared" si="1"/>
        <v>5</v>
      </c>
      <c r="H22" s="65">
        <f>VLOOKUP($A22,'Return Data'!$B$7:$R$2843,12,0)</f>
        <v>3.0379</v>
      </c>
      <c r="I22" s="66">
        <f t="shared" si="2"/>
        <v>8</v>
      </c>
      <c r="J22" s="65">
        <f>VLOOKUP($A22,'Return Data'!$B$7:$R$2843,13,0)</f>
        <v>4.0349000000000004</v>
      </c>
      <c r="K22" s="66">
        <f t="shared" si="3"/>
        <v>3</v>
      </c>
      <c r="L22" s="65">
        <f>VLOOKUP($A22,'Return Data'!$B$7:$R$2843,17,0)</f>
        <v>4.8540000000000001</v>
      </c>
      <c r="M22" s="66">
        <f>RANK(L22,L$8:L$34,0)</f>
        <v>2</v>
      </c>
      <c r="N22" s="65">
        <f>VLOOKUP($A22,'Return Data'!$B$7:$R$2843,14,0)</f>
        <v>5.2545999999999999</v>
      </c>
      <c r="O22" s="66">
        <f>RANK(N22,N$8:N$34,0)</f>
        <v>3</v>
      </c>
      <c r="P22" s="65">
        <f>VLOOKUP($A22,'Return Data'!$B$7:$R$2843,15,0)</f>
        <v>5.6327999999999996</v>
      </c>
      <c r="Q22" s="66">
        <f>RANK(P22,P$8:P$34,0)</f>
        <v>2</v>
      </c>
      <c r="R22" s="65">
        <f>VLOOKUP($A22,'Return Data'!$B$7:$R$2843,16,0)</f>
        <v>6.1153000000000004</v>
      </c>
      <c r="S22" s="67">
        <f t="shared" si="5"/>
        <v>12</v>
      </c>
    </row>
    <row r="23" spans="1:19" x14ac:dyDescent="0.3">
      <c r="A23" s="63" t="s">
        <v>1752</v>
      </c>
      <c r="B23" s="64">
        <f>VLOOKUP($A23,'Return Data'!$B$7:$R$2843,3,0)</f>
        <v>44379</v>
      </c>
      <c r="C23" s="65">
        <f>VLOOKUP($A23,'Return Data'!$B$7:$R$2843,4,0)</f>
        <v>11.0907</v>
      </c>
      <c r="D23" s="65">
        <f>VLOOKUP($A23,'Return Data'!$B$7:$R$2843,10,0)</f>
        <v>1.1860999999999999</v>
      </c>
      <c r="E23" s="66">
        <f t="shared" si="0"/>
        <v>18</v>
      </c>
      <c r="F23" s="65">
        <f>VLOOKUP($A23,'Return Data'!$B$7:$R$2843,11,0)</f>
        <v>1.7738</v>
      </c>
      <c r="G23" s="66">
        <f t="shared" si="1"/>
        <v>20</v>
      </c>
      <c r="H23" s="65">
        <f>VLOOKUP($A23,'Return Data'!$B$7:$R$2843,12,0)</f>
        <v>2.4687000000000001</v>
      </c>
      <c r="I23" s="66">
        <f t="shared" si="2"/>
        <v>19</v>
      </c>
      <c r="J23" s="65">
        <f>VLOOKUP($A23,'Return Data'!$B$7:$R$2843,13,0)</f>
        <v>3.0648</v>
      </c>
      <c r="K23" s="66">
        <f t="shared" si="3"/>
        <v>19</v>
      </c>
      <c r="L23" s="65">
        <f>VLOOKUP($A23,'Return Data'!$B$7:$R$2843,17,0)</f>
        <v>4.0171000000000001</v>
      </c>
      <c r="M23" s="66">
        <f>RANK(L23,L$8:L$34,0)</f>
        <v>18</v>
      </c>
      <c r="N23" s="65"/>
      <c r="O23" s="66"/>
      <c r="P23" s="65"/>
      <c r="Q23" s="66"/>
      <c r="R23" s="65">
        <f>VLOOKUP($A23,'Return Data'!$B$7:$R$2843,16,0)</f>
        <v>4.3419999999999996</v>
      </c>
      <c r="S23" s="67">
        <f t="shared" si="5"/>
        <v>20</v>
      </c>
    </row>
    <row r="24" spans="1:19" x14ac:dyDescent="0.3">
      <c r="A24" s="63" t="s">
        <v>1753</v>
      </c>
      <c r="B24" s="64">
        <f>VLOOKUP($A24,'Return Data'!$B$7:$R$2843,3,0)</f>
        <v>44379</v>
      </c>
      <c r="C24" s="65">
        <f>VLOOKUP($A24,'Return Data'!$B$7:$R$2843,4,0)</f>
        <v>10.259399999999999</v>
      </c>
      <c r="D24" s="65">
        <f>VLOOKUP($A24,'Return Data'!$B$7:$R$2843,10,0)</f>
        <v>1.0659000000000001</v>
      </c>
      <c r="E24" s="66">
        <f t="shared" si="0"/>
        <v>22</v>
      </c>
      <c r="F24" s="65">
        <f>VLOOKUP($A24,'Return Data'!$B$7:$R$2843,11,0)</f>
        <v>1.7152000000000001</v>
      </c>
      <c r="G24" s="66">
        <f t="shared" si="1"/>
        <v>21</v>
      </c>
      <c r="H24" s="65"/>
      <c r="I24" s="66"/>
      <c r="J24" s="65"/>
      <c r="K24" s="66"/>
      <c r="L24" s="65"/>
      <c r="M24" s="66"/>
      <c r="N24" s="65"/>
      <c r="O24" s="66"/>
      <c r="P24" s="65"/>
      <c r="Q24" s="66"/>
      <c r="R24" s="65">
        <f>VLOOKUP($A24,'Return Data'!$B$7:$R$2843,16,0)</f>
        <v>2.5939999999999999</v>
      </c>
      <c r="S24" s="67">
        <f t="shared" si="5"/>
        <v>26</v>
      </c>
    </row>
    <row r="25" spans="1:19" x14ac:dyDescent="0.3">
      <c r="A25" s="63" t="s">
        <v>1754</v>
      </c>
      <c r="B25" s="64">
        <f>VLOOKUP($A25,'Return Data'!$B$7:$R$2843,3,0)</f>
        <v>44379</v>
      </c>
      <c r="C25" s="65">
        <f>VLOOKUP($A25,'Return Data'!$B$7:$R$2843,4,0)</f>
        <v>10.371</v>
      </c>
      <c r="D25" s="65">
        <f>VLOOKUP($A25,'Return Data'!$B$7:$R$2843,10,0)</f>
        <v>1.2694000000000001</v>
      </c>
      <c r="E25" s="66">
        <f t="shared" si="0"/>
        <v>12</v>
      </c>
      <c r="F25" s="65">
        <f>VLOOKUP($A25,'Return Data'!$B$7:$R$2843,11,0)</f>
        <v>2.0165000000000002</v>
      </c>
      <c r="G25" s="66">
        <f t="shared" si="1"/>
        <v>15</v>
      </c>
      <c r="H25" s="65"/>
      <c r="I25" s="66"/>
      <c r="J25" s="65"/>
      <c r="K25" s="66"/>
      <c r="L25" s="65"/>
      <c r="M25" s="66"/>
      <c r="N25" s="65"/>
      <c r="O25" s="66"/>
      <c r="P25" s="65"/>
      <c r="Q25" s="66"/>
      <c r="R25" s="65">
        <f>VLOOKUP($A25,'Return Data'!$B$7:$R$2843,16,0)</f>
        <v>3.5802</v>
      </c>
      <c r="S25" s="67">
        <f t="shared" si="5"/>
        <v>23</v>
      </c>
    </row>
    <row r="26" spans="1:19" x14ac:dyDescent="0.3">
      <c r="A26" s="63" t="s">
        <v>2010</v>
      </c>
      <c r="B26" s="64">
        <f>VLOOKUP($A26,'Return Data'!$B$7:$R$2843,3,0)</f>
        <v>44379</v>
      </c>
      <c r="C26" s="65">
        <f>VLOOKUP($A26,'Return Data'!$B$7:$R$2843,4,0)</f>
        <v>10.707599999999999</v>
      </c>
      <c r="D26" s="65">
        <f>VLOOKUP($A26,'Return Data'!$B$7:$R$2843,10,0)</f>
        <v>0.1928</v>
      </c>
      <c r="E26" s="66">
        <f t="shared" si="0"/>
        <v>27</v>
      </c>
      <c r="F26" s="65">
        <f>VLOOKUP($A26,'Return Data'!$B$7:$R$2843,11,0)</f>
        <v>0.4098</v>
      </c>
      <c r="G26" s="66">
        <f t="shared" si="1"/>
        <v>27</v>
      </c>
      <c r="H26" s="65">
        <f>VLOOKUP($A26,'Return Data'!$B$7:$R$2843,12,0)</f>
        <v>0.55689999999999995</v>
      </c>
      <c r="I26" s="66">
        <f t="shared" ref="I26:I34" si="8">RANK(H26,H$8:H$34,0)</f>
        <v>25</v>
      </c>
      <c r="J26" s="65">
        <f>VLOOKUP($A26,'Return Data'!$B$7:$R$2843,13,0)</f>
        <v>0.1431</v>
      </c>
      <c r="K26" s="66">
        <f t="shared" ref="K26:K34" si="9">RANK(J26,J$8:J$34,0)</f>
        <v>25</v>
      </c>
      <c r="L26" s="65">
        <f>VLOOKUP($A26,'Return Data'!$B$7:$R$2843,17,0)</f>
        <v>1.1060000000000001</v>
      </c>
      <c r="M26" s="66">
        <f>RANK(L26,L$8:L$34,0)</f>
        <v>23</v>
      </c>
      <c r="N26" s="65"/>
      <c r="O26" s="66"/>
      <c r="P26" s="65"/>
      <c r="Q26" s="66"/>
      <c r="R26" s="65">
        <f>VLOOKUP($A26,'Return Data'!$B$7:$R$2843,16,0)</f>
        <v>2.4308999999999998</v>
      </c>
      <c r="S26" s="67">
        <f t="shared" si="5"/>
        <v>27</v>
      </c>
    </row>
    <row r="27" spans="1:19" x14ac:dyDescent="0.3">
      <c r="A27" s="63" t="s">
        <v>1755</v>
      </c>
      <c r="B27" s="64">
        <f>VLOOKUP($A27,'Return Data'!$B$7:$R$2843,3,0)</f>
        <v>44379</v>
      </c>
      <c r="C27" s="65">
        <f>VLOOKUP($A27,'Return Data'!$B$7:$R$2843,4,0)</f>
        <v>21.093299999999999</v>
      </c>
      <c r="D27" s="65">
        <f>VLOOKUP($A27,'Return Data'!$B$7:$R$2843,10,0)</f>
        <v>1.3248</v>
      </c>
      <c r="E27" s="66">
        <f t="shared" si="0"/>
        <v>7</v>
      </c>
      <c r="F27" s="65">
        <f>VLOOKUP($A27,'Return Data'!$B$7:$R$2843,11,0)</f>
        <v>2.165</v>
      </c>
      <c r="G27" s="66">
        <f t="shared" si="1"/>
        <v>9</v>
      </c>
      <c r="H27" s="65">
        <f>VLOOKUP($A27,'Return Data'!$B$7:$R$2843,12,0)</f>
        <v>3.0268000000000002</v>
      </c>
      <c r="I27" s="66">
        <f t="shared" si="8"/>
        <v>9</v>
      </c>
      <c r="J27" s="65">
        <f>VLOOKUP($A27,'Return Data'!$B$7:$R$2843,13,0)</f>
        <v>3.7888000000000002</v>
      </c>
      <c r="K27" s="66">
        <f t="shared" si="9"/>
        <v>10</v>
      </c>
      <c r="L27" s="65">
        <f>VLOOKUP($A27,'Return Data'!$B$7:$R$2843,17,0)</f>
        <v>4.5921000000000003</v>
      </c>
      <c r="M27" s="66">
        <f>RANK(L27,L$8:L$34,0)</f>
        <v>8</v>
      </c>
      <c r="N27" s="65">
        <f>VLOOKUP($A27,'Return Data'!$B$7:$R$2843,14,0)</f>
        <v>5.2253999999999996</v>
      </c>
      <c r="O27" s="66">
        <f>RANK(N27,N$8:N$34,0)</f>
        <v>6</v>
      </c>
      <c r="P27" s="65">
        <f>VLOOKUP($A27,'Return Data'!$B$7:$R$2843,15,0)</f>
        <v>5.6517999999999997</v>
      </c>
      <c r="Q27" s="66">
        <f>RANK(P27,P$8:P$34,0)</f>
        <v>1</v>
      </c>
      <c r="R27" s="65">
        <f>VLOOKUP($A27,'Return Data'!$B$7:$R$2843,16,0)</f>
        <v>7.2081999999999997</v>
      </c>
      <c r="S27" s="67">
        <f t="shared" si="5"/>
        <v>1</v>
      </c>
    </row>
    <row r="28" spans="1:19" x14ac:dyDescent="0.3">
      <c r="A28" s="63" t="s">
        <v>1756</v>
      </c>
      <c r="B28" s="64">
        <f>VLOOKUP($A28,'Return Data'!$B$7:$R$2843,3,0)</f>
        <v>44379</v>
      </c>
      <c r="C28" s="65">
        <f>VLOOKUP($A28,'Return Data'!$B$7:$R$2843,4,0)</f>
        <v>14.7623</v>
      </c>
      <c r="D28" s="65">
        <f>VLOOKUP($A28,'Return Data'!$B$7:$R$2843,10,0)</f>
        <v>1.1802999999999999</v>
      </c>
      <c r="E28" s="66">
        <f t="shared" si="0"/>
        <v>19</v>
      </c>
      <c r="F28" s="65">
        <f>VLOOKUP($A28,'Return Data'!$B$7:$R$2843,11,0)</f>
        <v>1.9306000000000001</v>
      </c>
      <c r="G28" s="66">
        <f t="shared" si="1"/>
        <v>18</v>
      </c>
      <c r="H28" s="65">
        <f>VLOOKUP($A28,'Return Data'!$B$7:$R$2843,12,0)</f>
        <v>2.8338000000000001</v>
      </c>
      <c r="I28" s="66">
        <f t="shared" si="8"/>
        <v>13</v>
      </c>
      <c r="J28" s="65">
        <f>VLOOKUP($A28,'Return Data'!$B$7:$R$2843,13,0)</f>
        <v>3.8363</v>
      </c>
      <c r="K28" s="66">
        <f t="shared" si="9"/>
        <v>7</v>
      </c>
      <c r="L28" s="65">
        <f>VLOOKUP($A28,'Return Data'!$B$7:$R$2843,17,0)</f>
        <v>4.2693000000000003</v>
      </c>
      <c r="M28" s="66">
        <f>RANK(L28,L$8:L$34,0)</f>
        <v>15</v>
      </c>
      <c r="N28" s="65">
        <f>VLOOKUP($A28,'Return Data'!$B$7:$R$2843,14,0)</f>
        <v>4.7714999999999996</v>
      </c>
      <c r="O28" s="66">
        <f>RANK(N28,N$8:N$34,0)</f>
        <v>15</v>
      </c>
      <c r="P28" s="65">
        <f>VLOOKUP($A28,'Return Data'!$B$7:$R$2843,15,0)</f>
        <v>5.2873999999999999</v>
      </c>
      <c r="Q28" s="66">
        <f>RANK(P28,P$8:P$34,0)</f>
        <v>11</v>
      </c>
      <c r="R28" s="65">
        <f>VLOOKUP($A28,'Return Data'!$B$7:$R$2843,16,0)</f>
        <v>5.8490000000000002</v>
      </c>
      <c r="S28" s="67">
        <f t="shared" si="5"/>
        <v>14</v>
      </c>
    </row>
    <row r="29" spans="1:19" x14ac:dyDescent="0.3">
      <c r="A29" s="63" t="s">
        <v>1757</v>
      </c>
      <c r="B29" s="64">
        <f>VLOOKUP($A29,'Return Data'!$B$7:$R$2843,3,0)</f>
        <v>44379</v>
      </c>
      <c r="C29" s="65">
        <f>VLOOKUP($A29,'Return Data'!$B$7:$R$2843,4,0)</f>
        <v>11.699</v>
      </c>
      <c r="D29" s="65">
        <f>VLOOKUP($A29,'Return Data'!$B$7:$R$2843,10,0)</f>
        <v>1.0617000000000001</v>
      </c>
      <c r="E29" s="66">
        <f t="shared" si="0"/>
        <v>23</v>
      </c>
      <c r="F29" s="65">
        <f>VLOOKUP($A29,'Return Data'!$B$7:$R$2843,11,0)</f>
        <v>1.5891</v>
      </c>
      <c r="G29" s="66">
        <f t="shared" si="1"/>
        <v>22</v>
      </c>
      <c r="H29" s="65">
        <f>VLOOKUP($A29,'Return Data'!$B$7:$R$2843,12,0)</f>
        <v>2.1238000000000001</v>
      </c>
      <c r="I29" s="66">
        <f t="shared" si="8"/>
        <v>20</v>
      </c>
      <c r="J29" s="65">
        <f>VLOOKUP($A29,'Return Data'!$B$7:$R$2843,13,0)</f>
        <v>2.4485000000000001</v>
      </c>
      <c r="K29" s="66">
        <f t="shared" si="9"/>
        <v>23</v>
      </c>
      <c r="L29" s="65">
        <f>VLOOKUP($A29,'Return Data'!$B$7:$R$2843,17,0)</f>
        <v>2.7039</v>
      </c>
      <c r="M29" s="66">
        <f>RANK(L29,L$8:L$34,0)</f>
        <v>22</v>
      </c>
      <c r="N29" s="65">
        <f>VLOOKUP($A29,'Return Data'!$B$7:$R$2843,14,0)</f>
        <v>1.2948</v>
      </c>
      <c r="O29" s="66">
        <f>RANK(N29,N$8:N$34,0)</f>
        <v>18</v>
      </c>
      <c r="P29" s="65"/>
      <c r="Q29" s="66"/>
      <c r="R29" s="65">
        <f>VLOOKUP($A29,'Return Data'!$B$7:$R$2843,16,0)</f>
        <v>3.0636999999999999</v>
      </c>
      <c r="S29" s="67">
        <f t="shared" si="5"/>
        <v>25</v>
      </c>
    </row>
    <row r="30" spans="1:19" x14ac:dyDescent="0.3">
      <c r="A30" s="63" t="s">
        <v>1758</v>
      </c>
      <c r="B30" s="64">
        <f>VLOOKUP($A30,'Return Data'!$B$7:$R$2843,3,0)</f>
        <v>44379</v>
      </c>
      <c r="C30" s="65">
        <f>VLOOKUP($A30,'Return Data'!$B$7:$R$2843,4,0)</f>
        <v>26.526199999999999</v>
      </c>
      <c r="D30" s="65">
        <f>VLOOKUP($A30,'Return Data'!$B$7:$R$2843,10,0)</f>
        <v>1.3010999999999999</v>
      </c>
      <c r="E30" s="66">
        <f t="shared" si="0"/>
        <v>9</v>
      </c>
      <c r="F30" s="65">
        <f>VLOOKUP($A30,'Return Data'!$B$7:$R$2843,11,0)</f>
        <v>2.0893999999999999</v>
      </c>
      <c r="G30" s="66">
        <f t="shared" si="1"/>
        <v>12</v>
      </c>
      <c r="H30" s="65">
        <f>VLOOKUP($A30,'Return Data'!$B$7:$R$2843,12,0)</f>
        <v>2.8071999999999999</v>
      </c>
      <c r="I30" s="66">
        <f t="shared" si="8"/>
        <v>15</v>
      </c>
      <c r="J30" s="65">
        <f>VLOOKUP($A30,'Return Data'!$B$7:$R$2843,13,0)</f>
        <v>3.4184000000000001</v>
      </c>
      <c r="K30" s="66">
        <f t="shared" si="9"/>
        <v>18</v>
      </c>
      <c r="L30" s="65">
        <f>VLOOKUP($A30,'Return Data'!$B$7:$R$2843,17,0)</f>
        <v>4.1379999999999999</v>
      </c>
      <c r="M30" s="66">
        <f>RANK(L30,L$8:L$34,0)</f>
        <v>17</v>
      </c>
      <c r="N30" s="65">
        <f>VLOOKUP($A30,'Return Data'!$B$7:$R$2843,14,0)</f>
        <v>4.7788000000000004</v>
      </c>
      <c r="O30" s="66">
        <f>RANK(N30,N$8:N$34,0)</f>
        <v>14</v>
      </c>
      <c r="P30" s="65">
        <f>VLOOKUP($A30,'Return Data'!$B$7:$R$2843,15,0)</f>
        <v>5.2694000000000001</v>
      </c>
      <c r="Q30" s="66">
        <f>RANK(P30,P$8:P$34,0)</f>
        <v>12</v>
      </c>
      <c r="R30" s="65">
        <f>VLOOKUP($A30,'Return Data'!$B$7:$R$2843,16,0)</f>
        <v>6.8754</v>
      </c>
      <c r="S30" s="67">
        <f t="shared" si="5"/>
        <v>5</v>
      </c>
    </row>
    <row r="31" spans="1:19" x14ac:dyDescent="0.3">
      <c r="A31" s="63" t="s">
        <v>1759</v>
      </c>
      <c r="B31" s="64">
        <f>VLOOKUP($A31,'Return Data'!$B$7:$R$2843,3,0)</f>
        <v>44379</v>
      </c>
      <c r="C31" s="65">
        <f>VLOOKUP($A31,'Return Data'!$B$7:$R$2843,4,0)</f>
        <v>10.5616</v>
      </c>
      <c r="D31" s="65">
        <f>VLOOKUP($A31,'Return Data'!$B$7:$R$2843,10,0)</f>
        <v>1.5108999999999999</v>
      </c>
      <c r="E31" s="66">
        <f t="shared" si="0"/>
        <v>1</v>
      </c>
      <c r="F31" s="65">
        <f>VLOOKUP($A31,'Return Data'!$B$7:$R$2843,11,0)</f>
        <v>2.2549000000000001</v>
      </c>
      <c r="G31" s="66">
        <f t="shared" si="1"/>
        <v>3</v>
      </c>
      <c r="H31" s="65">
        <f>VLOOKUP($A31,'Return Data'!$B$7:$R$2843,12,0)</f>
        <v>3.1688000000000001</v>
      </c>
      <c r="I31" s="66">
        <f t="shared" si="8"/>
        <v>2</v>
      </c>
      <c r="J31" s="65">
        <f>VLOOKUP($A31,'Return Data'!$B$7:$R$2843,13,0)</f>
        <v>4.3379000000000003</v>
      </c>
      <c r="K31" s="66">
        <f t="shared" si="9"/>
        <v>1</v>
      </c>
      <c r="L31" s="65"/>
      <c r="M31" s="66"/>
      <c r="N31" s="65"/>
      <c r="O31" s="66"/>
      <c r="P31" s="65"/>
      <c r="Q31" s="66"/>
      <c r="R31" s="65">
        <f>VLOOKUP($A31,'Return Data'!$B$7:$R$2843,16,0)</f>
        <v>3.9563000000000001</v>
      </c>
      <c r="S31" s="67">
        <f t="shared" si="5"/>
        <v>22</v>
      </c>
    </row>
    <row r="32" spans="1:19" x14ac:dyDescent="0.3">
      <c r="A32" s="63" t="s">
        <v>1760</v>
      </c>
      <c r="B32" s="64">
        <f>VLOOKUP($A32,'Return Data'!$B$7:$R$2843,3,0)</f>
        <v>44379</v>
      </c>
      <c r="C32" s="65">
        <f>VLOOKUP($A32,'Return Data'!$B$7:$R$2843,4,0)</f>
        <v>11.4209</v>
      </c>
      <c r="D32" s="65">
        <f>VLOOKUP($A32,'Return Data'!$B$7:$R$2843,10,0)</f>
        <v>1.3496999999999999</v>
      </c>
      <c r="E32" s="66">
        <f t="shared" si="0"/>
        <v>6</v>
      </c>
      <c r="F32" s="65">
        <f>VLOOKUP($A32,'Return Data'!$B$7:$R$2843,11,0)</f>
        <v>2.1930999999999998</v>
      </c>
      <c r="G32" s="66">
        <f t="shared" si="1"/>
        <v>6</v>
      </c>
      <c r="H32" s="65">
        <f>VLOOKUP($A32,'Return Data'!$B$7:$R$2843,12,0)</f>
        <v>3.1884999999999999</v>
      </c>
      <c r="I32" s="66">
        <f t="shared" si="8"/>
        <v>1</v>
      </c>
      <c r="J32" s="65">
        <f>VLOOKUP($A32,'Return Data'!$B$7:$R$2843,13,0)</f>
        <v>4.0400999999999998</v>
      </c>
      <c r="K32" s="66">
        <f t="shared" si="9"/>
        <v>2</v>
      </c>
      <c r="L32" s="65">
        <f>VLOOKUP($A32,'Return Data'!$B$7:$R$2843,17,0)</f>
        <v>4.9772999999999996</v>
      </c>
      <c r="M32" s="66">
        <f>RANK(L32,L$8:L$34,0)</f>
        <v>1</v>
      </c>
      <c r="N32" s="65"/>
      <c r="O32" s="66"/>
      <c r="P32" s="65"/>
      <c r="Q32" s="66"/>
      <c r="R32" s="65">
        <f>VLOOKUP($A32,'Return Data'!$B$7:$R$2843,16,0)</f>
        <v>5.3704999999999998</v>
      </c>
      <c r="S32" s="67">
        <f t="shared" si="5"/>
        <v>17</v>
      </c>
    </row>
    <row r="33" spans="1:19" x14ac:dyDescent="0.3">
      <c r="A33" s="63" t="s">
        <v>1761</v>
      </c>
      <c r="B33" s="64">
        <f>VLOOKUP($A33,'Return Data'!$B$7:$R$2843,3,0)</f>
        <v>44379</v>
      </c>
      <c r="C33" s="65">
        <f>VLOOKUP($A33,'Return Data'!$B$7:$R$2843,4,0)</f>
        <v>11.189399999999999</v>
      </c>
      <c r="D33" s="65">
        <f>VLOOKUP($A33,'Return Data'!$B$7:$R$2843,10,0)</f>
        <v>1.2121</v>
      </c>
      <c r="E33" s="66">
        <f t="shared" si="0"/>
        <v>17</v>
      </c>
      <c r="F33" s="65">
        <f>VLOOKUP($A33,'Return Data'!$B$7:$R$2843,11,0)</f>
        <v>1.9006000000000001</v>
      </c>
      <c r="G33" s="66">
        <f t="shared" si="1"/>
        <v>19</v>
      </c>
      <c r="H33" s="65">
        <f>VLOOKUP($A33,'Return Data'!$B$7:$R$2843,12,0)</f>
        <v>2.6852</v>
      </c>
      <c r="I33" s="66">
        <f t="shared" si="8"/>
        <v>18</v>
      </c>
      <c r="J33" s="65">
        <f>VLOOKUP($A33,'Return Data'!$B$7:$R$2843,13,0)</f>
        <v>3.4312999999999998</v>
      </c>
      <c r="K33" s="66">
        <f t="shared" si="9"/>
        <v>17</v>
      </c>
      <c r="L33" s="65">
        <f>VLOOKUP($A33,'Return Data'!$B$7:$R$2843,17,0)</f>
        <v>4.4950999999999999</v>
      </c>
      <c r="M33" s="66">
        <f>RANK(L33,L$8:L$34,0)</f>
        <v>11</v>
      </c>
      <c r="N33" s="65"/>
      <c r="O33" s="66"/>
      <c r="P33" s="65"/>
      <c r="Q33" s="66"/>
      <c r="R33" s="65">
        <f>VLOOKUP($A33,'Return Data'!$B$7:$R$2843,16,0)</f>
        <v>4.8678999999999997</v>
      </c>
      <c r="S33" s="67">
        <f t="shared" si="5"/>
        <v>19</v>
      </c>
    </row>
    <row r="34" spans="1:19" x14ac:dyDescent="0.3">
      <c r="A34" s="63" t="s">
        <v>1762</v>
      </c>
      <c r="B34" s="64">
        <f>VLOOKUP($A34,'Return Data'!$B$7:$R$2843,3,0)</f>
        <v>44379</v>
      </c>
      <c r="C34" s="65">
        <f>VLOOKUP($A34,'Return Data'!$B$7:$R$2843,4,0)</f>
        <v>27.739100000000001</v>
      </c>
      <c r="D34" s="65">
        <f>VLOOKUP($A34,'Return Data'!$B$7:$R$2843,10,0)</f>
        <v>1.3912</v>
      </c>
      <c r="E34" s="66">
        <f t="shared" si="0"/>
        <v>3</v>
      </c>
      <c r="F34" s="65">
        <f>VLOOKUP($A34,'Return Data'!$B$7:$R$2843,11,0)</f>
        <v>2.2410000000000001</v>
      </c>
      <c r="G34" s="66">
        <f t="shared" si="1"/>
        <v>4</v>
      </c>
      <c r="H34" s="65">
        <f>VLOOKUP($A34,'Return Data'!$B$7:$R$2843,12,0)</f>
        <v>3.1078000000000001</v>
      </c>
      <c r="I34" s="66">
        <f t="shared" si="8"/>
        <v>5</v>
      </c>
      <c r="J34" s="65">
        <f>VLOOKUP($A34,'Return Data'!$B$7:$R$2843,13,0)</f>
        <v>3.9155000000000002</v>
      </c>
      <c r="K34" s="66">
        <f t="shared" si="9"/>
        <v>5</v>
      </c>
      <c r="L34" s="65">
        <f>VLOOKUP($A34,'Return Data'!$B$7:$R$2843,17,0)</f>
        <v>4.6848999999999998</v>
      </c>
      <c r="M34" s="66">
        <f>RANK(L34,L$8:L$34,0)</f>
        <v>5</v>
      </c>
      <c r="N34" s="65">
        <f>VLOOKUP($A34,'Return Data'!$B$7:$R$2843,14,0)</f>
        <v>5.2624000000000004</v>
      </c>
      <c r="O34" s="66">
        <f>RANK(N34,N$8:N$34,0)</f>
        <v>2</v>
      </c>
      <c r="P34" s="65">
        <f>VLOOKUP($A34,'Return Data'!$B$7:$R$2843,15,0)</f>
        <v>5.5956000000000001</v>
      </c>
      <c r="Q34" s="66">
        <f>RANK(P34,P$8:P$34,0)</f>
        <v>5</v>
      </c>
      <c r="R34" s="65">
        <f>VLOOKUP($A34,'Return Data'!$B$7:$R$2843,16,0)</f>
        <v>7.0290999999999997</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1.1946592592592589</v>
      </c>
      <c r="E36" s="74"/>
      <c r="F36" s="75">
        <f>AVERAGE(F8:F34)</f>
        <v>1.9080740740740738</v>
      </c>
      <c r="G36" s="74"/>
      <c r="H36" s="75">
        <f>AVERAGE(H8:H34)</f>
        <v>2.6565240000000001</v>
      </c>
      <c r="I36" s="74"/>
      <c r="J36" s="75">
        <f>AVERAGE(J8:J34)</f>
        <v>3.3548119999999995</v>
      </c>
      <c r="K36" s="74"/>
      <c r="L36" s="75">
        <f>AVERAGE(L8:L34)</f>
        <v>4.1346130434782609</v>
      </c>
      <c r="M36" s="74"/>
      <c r="N36" s="75">
        <f>AVERAGE(N8:N34)</f>
        <v>4.7570277777777772</v>
      </c>
      <c r="O36" s="74"/>
      <c r="P36" s="75">
        <f>AVERAGE(P8:P34)</f>
        <v>5.3966066666666679</v>
      </c>
      <c r="Q36" s="74"/>
      <c r="R36" s="75">
        <f>AVERAGE(R8:R34)</f>
        <v>5.4395814814814809</v>
      </c>
      <c r="S36" s="76"/>
    </row>
    <row r="37" spans="1:19" x14ac:dyDescent="0.3">
      <c r="A37" s="73" t="s">
        <v>28</v>
      </c>
      <c r="B37" s="74"/>
      <c r="C37" s="74"/>
      <c r="D37" s="75">
        <f>MIN(D8:D34)</f>
        <v>0.1928</v>
      </c>
      <c r="E37" s="74"/>
      <c r="F37" s="75">
        <f>MIN(F8:F34)</f>
        <v>0.4098</v>
      </c>
      <c r="G37" s="74"/>
      <c r="H37" s="75">
        <f>MIN(H8:H34)</f>
        <v>0.55689999999999995</v>
      </c>
      <c r="I37" s="74"/>
      <c r="J37" s="75">
        <f>MIN(J8:J34)</f>
        <v>0.1431</v>
      </c>
      <c r="K37" s="74"/>
      <c r="L37" s="75">
        <f>MIN(L8:L34)</f>
        <v>1.1060000000000001</v>
      </c>
      <c r="M37" s="74"/>
      <c r="N37" s="75">
        <f>MIN(N8:N34)</f>
        <v>1.2948</v>
      </c>
      <c r="O37" s="74"/>
      <c r="P37" s="75">
        <f>MIN(P8:P34)</f>
        <v>4.6908000000000003</v>
      </c>
      <c r="Q37" s="74"/>
      <c r="R37" s="75">
        <f>MIN(R8:R34)</f>
        <v>2.4308999999999998</v>
      </c>
      <c r="S37" s="76"/>
    </row>
    <row r="38" spans="1:19" ht="15" thickBot="1" x14ac:dyDescent="0.35">
      <c r="A38" s="77" t="s">
        <v>29</v>
      </c>
      <c r="B38" s="78"/>
      <c r="C38" s="78"/>
      <c r="D38" s="79">
        <f>MAX(D8:D34)</f>
        <v>1.5108999999999999</v>
      </c>
      <c r="E38" s="78"/>
      <c r="F38" s="79">
        <f>MAX(F8:F34)</f>
        <v>2.3126000000000002</v>
      </c>
      <c r="G38" s="78"/>
      <c r="H38" s="79">
        <f>MAX(H8:H34)</f>
        <v>3.1884999999999999</v>
      </c>
      <c r="I38" s="78"/>
      <c r="J38" s="79">
        <f>MAX(J8:J34)</f>
        <v>4.3379000000000003</v>
      </c>
      <c r="K38" s="78"/>
      <c r="L38" s="79">
        <f>MAX(L8:L34)</f>
        <v>4.9772999999999996</v>
      </c>
      <c r="M38" s="78"/>
      <c r="N38" s="79">
        <f>MAX(N8:N34)</f>
        <v>5.2740999999999998</v>
      </c>
      <c r="O38" s="78"/>
      <c r="P38" s="79">
        <f>MAX(P8:P34)</f>
        <v>5.6517999999999997</v>
      </c>
      <c r="Q38" s="78"/>
      <c r="R38" s="79">
        <f>MAX(R8:R34)</f>
        <v>7.2081999999999997</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44379</v>
      </c>
      <c r="C8" s="65">
        <f>VLOOKUP($A8,'Return Data'!$B$7:$R$2843,4,0)</f>
        <v>78.319999999999993</v>
      </c>
      <c r="D8" s="65">
        <f>VLOOKUP($A8,'Return Data'!$B$7:$R$2843,10,0)</f>
        <v>9.8148999999999997</v>
      </c>
      <c r="E8" s="66">
        <f>RANK(D8,D$8:D$10,0)</f>
        <v>2</v>
      </c>
      <c r="F8" s="65">
        <f>VLOOKUP($A8,'Return Data'!$B$7:$R$2843,11,0)</f>
        <v>18.094100000000001</v>
      </c>
      <c r="G8" s="66">
        <f>RANK(F8,F$8:F$10,0)</f>
        <v>3</v>
      </c>
      <c r="H8" s="65">
        <f>VLOOKUP($A8,'Return Data'!$B$7:$R$2843,12,0)</f>
        <v>43.128700000000002</v>
      </c>
      <c r="I8" s="66">
        <f>RANK(H8,H$8:H$10,0)</f>
        <v>3</v>
      </c>
      <c r="J8" s="65">
        <f>VLOOKUP($A8,'Return Data'!$B$7:$R$2843,13,0)</f>
        <v>55.674799999999998</v>
      </c>
      <c r="K8" s="66">
        <f>RANK(J8,J$8:J$10,0)</f>
        <v>3</v>
      </c>
      <c r="L8" s="65">
        <f>VLOOKUP($A8,'Return Data'!$B$7:$R$2843,17,0)</f>
        <v>21.7133</v>
      </c>
      <c r="M8" s="66">
        <f>RANK(L8,L$8:L$10,0)</f>
        <v>2</v>
      </c>
      <c r="N8" s="65">
        <f>VLOOKUP($A8,'Return Data'!$B$7:$R$2843,14,0)</f>
        <v>16.6905</v>
      </c>
      <c r="O8" s="66">
        <f>RANK(N8,N$8:N$10,0)</f>
        <v>3</v>
      </c>
      <c r="P8" s="65">
        <f>VLOOKUP($A8,'Return Data'!$B$7:$R$2843,15,0)</f>
        <v>18.308</v>
      </c>
      <c r="Q8" s="66">
        <f>RANK(P8,P$8:P$10,0)</f>
        <v>1</v>
      </c>
      <c r="R8" s="65">
        <f>VLOOKUP($A8,'Return Data'!$B$7:$R$2843,16,0)</f>
        <v>19.286200000000001</v>
      </c>
      <c r="S8" s="67">
        <f>RANK(R8,R$8:R$10,0)</f>
        <v>1</v>
      </c>
    </row>
    <row r="9" spans="1:20" x14ac:dyDescent="0.3">
      <c r="A9" s="63" t="s">
        <v>608</v>
      </c>
      <c r="B9" s="64">
        <f>VLOOKUP($A9,'Return Data'!$B$7:$R$2843,3,0)</f>
        <v>44379</v>
      </c>
      <c r="C9" s="65">
        <f>VLOOKUP($A9,'Return Data'!$B$7:$R$2843,4,0)</f>
        <v>84.646000000000001</v>
      </c>
      <c r="D9" s="65">
        <f>VLOOKUP($A9,'Return Data'!$B$7:$R$2843,10,0)</f>
        <v>7.6318999999999999</v>
      </c>
      <c r="E9" s="66">
        <f>RANK(D9,D$8:D$10,0)</f>
        <v>3</v>
      </c>
      <c r="F9" s="65">
        <f>VLOOKUP($A9,'Return Data'!$B$7:$R$2843,11,0)</f>
        <v>19.7561</v>
      </c>
      <c r="G9" s="66">
        <f>RANK(F9,F$8:F$10,0)</f>
        <v>2</v>
      </c>
      <c r="H9" s="65">
        <f>VLOOKUP($A9,'Return Data'!$B$7:$R$2843,12,0)</f>
        <v>44.872300000000003</v>
      </c>
      <c r="I9" s="66">
        <f>RANK(H9,H$8:H$10,0)</f>
        <v>2</v>
      </c>
      <c r="J9" s="65">
        <f>VLOOKUP($A9,'Return Data'!$B$7:$R$2843,13,0)</f>
        <v>59.333599999999997</v>
      </c>
      <c r="K9" s="66">
        <f>RANK(J9,J$8:J$10,0)</f>
        <v>2</v>
      </c>
      <c r="L9" s="65">
        <f>VLOOKUP($A9,'Return Data'!$B$7:$R$2843,17,0)</f>
        <v>20.570699999999999</v>
      </c>
      <c r="M9" s="66">
        <f>RANK(L9,L$8:L$10,0)</f>
        <v>3</v>
      </c>
      <c r="N9" s="65">
        <f>VLOOKUP($A9,'Return Data'!$B$7:$R$2843,14,0)</f>
        <v>16.739899999999999</v>
      </c>
      <c r="O9" s="66">
        <f>RANK(N9,N$8:N$10,0)</f>
        <v>2</v>
      </c>
      <c r="P9" s="65">
        <f>VLOOKUP($A9,'Return Data'!$B$7:$R$2843,15,0)</f>
        <v>17.921700000000001</v>
      </c>
      <c r="Q9" s="66">
        <f>RANK(P9,P$8:P$10,0)</f>
        <v>2</v>
      </c>
      <c r="R9" s="65">
        <f>VLOOKUP($A9,'Return Data'!$B$7:$R$2843,16,0)</f>
        <v>16.3002</v>
      </c>
      <c r="S9" s="67">
        <f>RANK(R9,R$8:R$10,0)</f>
        <v>2</v>
      </c>
    </row>
    <row r="10" spans="1:20" x14ac:dyDescent="0.3">
      <c r="A10" s="63" t="s">
        <v>1856</v>
      </c>
      <c r="B10" s="64">
        <f>VLOOKUP($A10,'Return Data'!$B$7:$R$2843,3,0)</f>
        <v>44379</v>
      </c>
      <c r="C10" s="65">
        <f>VLOOKUP($A10,'Return Data'!$B$7:$R$2843,4,0)</f>
        <v>184.0924</v>
      </c>
      <c r="D10" s="65">
        <f>VLOOKUP($A10,'Return Data'!$B$7:$R$2843,10,0)</f>
        <v>12.6693</v>
      </c>
      <c r="E10" s="66">
        <f>RANK(D10,D$8:D$10,0)</f>
        <v>1</v>
      </c>
      <c r="F10" s="65">
        <f>VLOOKUP($A10,'Return Data'!$B$7:$R$2843,11,0)</f>
        <v>28.779599999999999</v>
      </c>
      <c r="G10" s="66">
        <f>RANK(F10,F$8:F$10,0)</f>
        <v>1</v>
      </c>
      <c r="H10" s="65">
        <f>VLOOKUP($A10,'Return Data'!$B$7:$R$2843,12,0)</f>
        <v>65.971000000000004</v>
      </c>
      <c r="I10" s="66">
        <f>RANK(H10,H$8:H$10,0)</f>
        <v>1</v>
      </c>
      <c r="J10" s="65">
        <f>VLOOKUP($A10,'Return Data'!$B$7:$R$2843,13,0)</f>
        <v>88.646699999999996</v>
      </c>
      <c r="K10" s="66">
        <f>RANK(J10,J$8:J$10,0)</f>
        <v>1</v>
      </c>
      <c r="L10" s="65">
        <f>VLOOKUP($A10,'Return Data'!$B$7:$R$2843,17,0)</f>
        <v>28.007200000000001</v>
      </c>
      <c r="M10" s="66">
        <f>RANK(L10,L$8:L$10,0)</f>
        <v>1</v>
      </c>
      <c r="N10" s="65">
        <f>VLOOKUP($A10,'Return Data'!$B$7:$R$2843,14,0)</f>
        <v>18.356100000000001</v>
      </c>
      <c r="O10" s="66">
        <f>RANK(N10,N$8:N$10,0)</f>
        <v>1</v>
      </c>
      <c r="P10" s="65">
        <f>VLOOKUP($A10,'Return Data'!$B$7:$R$2843,15,0)</f>
        <v>14.931699999999999</v>
      </c>
      <c r="Q10" s="66">
        <f>RANK(P10,P$8:P$10,0)</f>
        <v>3</v>
      </c>
      <c r="R10" s="65">
        <f>VLOOKUP($A10,'Return Data'!$B$7:$R$2843,16,0)</f>
        <v>14.2966</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10.0387</v>
      </c>
      <c r="E12" s="74"/>
      <c r="F12" s="75">
        <f>AVERAGE(F8:F10)</f>
        <v>22.209933333333336</v>
      </c>
      <c r="G12" s="74"/>
      <c r="H12" s="75">
        <f>AVERAGE(H8:H10)</f>
        <v>51.324000000000005</v>
      </c>
      <c r="I12" s="74"/>
      <c r="J12" s="75">
        <f>AVERAGE(J8:J10)</f>
        <v>67.88503333333334</v>
      </c>
      <c r="K12" s="74"/>
      <c r="L12" s="75">
        <f>AVERAGE(L8:L10)</f>
        <v>23.430400000000002</v>
      </c>
      <c r="M12" s="74"/>
      <c r="N12" s="75">
        <f>AVERAGE(N8:N10)</f>
        <v>17.262166666666669</v>
      </c>
      <c r="O12" s="74"/>
      <c r="P12" s="75">
        <f>AVERAGE(P8:P10)</f>
        <v>17.053799999999999</v>
      </c>
      <c r="Q12" s="74"/>
      <c r="R12" s="75">
        <f>AVERAGE(R8:R10)</f>
        <v>16.627666666666666</v>
      </c>
      <c r="S12" s="76"/>
    </row>
    <row r="13" spans="1:20" x14ac:dyDescent="0.3">
      <c r="A13" s="73" t="s">
        <v>28</v>
      </c>
      <c r="B13" s="74"/>
      <c r="C13" s="74"/>
      <c r="D13" s="75">
        <f>MIN(D8:D10)</f>
        <v>7.6318999999999999</v>
      </c>
      <c r="E13" s="74"/>
      <c r="F13" s="75">
        <f>MIN(F8:F10)</f>
        <v>18.094100000000001</v>
      </c>
      <c r="G13" s="74"/>
      <c r="H13" s="75">
        <f>MIN(H8:H10)</f>
        <v>43.128700000000002</v>
      </c>
      <c r="I13" s="74"/>
      <c r="J13" s="75">
        <f>MIN(J8:J10)</f>
        <v>55.674799999999998</v>
      </c>
      <c r="K13" s="74"/>
      <c r="L13" s="75">
        <f>MIN(L8:L10)</f>
        <v>20.570699999999999</v>
      </c>
      <c r="M13" s="74"/>
      <c r="N13" s="75">
        <f>MIN(N8:N10)</f>
        <v>16.6905</v>
      </c>
      <c r="O13" s="74"/>
      <c r="P13" s="75">
        <f>MIN(P8:P10)</f>
        <v>14.931699999999999</v>
      </c>
      <c r="Q13" s="74"/>
      <c r="R13" s="75">
        <f>MIN(R8:R10)</f>
        <v>14.2966</v>
      </c>
      <c r="S13" s="76"/>
    </row>
    <row r="14" spans="1:20" ht="15" thickBot="1" x14ac:dyDescent="0.35">
      <c r="A14" s="77" t="s">
        <v>29</v>
      </c>
      <c r="B14" s="78"/>
      <c r="C14" s="78"/>
      <c r="D14" s="79">
        <f>MAX(D8:D10)</f>
        <v>12.6693</v>
      </c>
      <c r="E14" s="78"/>
      <c r="F14" s="79">
        <f>MAX(F8:F10)</f>
        <v>28.779599999999999</v>
      </c>
      <c r="G14" s="78"/>
      <c r="H14" s="79">
        <f>MAX(H8:H10)</f>
        <v>65.971000000000004</v>
      </c>
      <c r="I14" s="78"/>
      <c r="J14" s="79">
        <f>MAX(J8:J10)</f>
        <v>88.646699999999996</v>
      </c>
      <c r="K14" s="78"/>
      <c r="L14" s="79">
        <f>MAX(L8:L10)</f>
        <v>28.007200000000001</v>
      </c>
      <c r="M14" s="78"/>
      <c r="N14" s="79">
        <f>MAX(N8:N10)</f>
        <v>18.356100000000001</v>
      </c>
      <c r="O14" s="78"/>
      <c r="P14" s="79">
        <f>MAX(P8:P10)</f>
        <v>18.308</v>
      </c>
      <c r="Q14" s="78"/>
      <c r="R14" s="79">
        <f>MAX(R8:R10)</f>
        <v>19.286200000000001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44379</v>
      </c>
      <c r="C8" s="65">
        <f>VLOOKUP($A8,'Return Data'!$B$7:$R$2843,4,0)</f>
        <v>70.08</v>
      </c>
      <c r="D8" s="65">
        <f>VLOOKUP($A8,'Return Data'!$B$7:$R$2843,10,0)</f>
        <v>9.4315999999999995</v>
      </c>
      <c r="E8" s="66">
        <f>RANK(D8,D$8:D$10,0)</f>
        <v>2</v>
      </c>
      <c r="F8" s="65">
        <f>VLOOKUP($A8,'Return Data'!$B$7:$R$2843,11,0)</f>
        <v>17.308299999999999</v>
      </c>
      <c r="G8" s="66">
        <f>RANK(F8,F$8:F$10,0)</f>
        <v>3</v>
      </c>
      <c r="H8" s="65">
        <f>VLOOKUP($A8,'Return Data'!$B$7:$R$2843,12,0)</f>
        <v>41.718899999999998</v>
      </c>
      <c r="I8" s="66">
        <f>RANK(H8,H$8:H$10,0)</f>
        <v>3</v>
      </c>
      <c r="J8" s="65">
        <f>VLOOKUP($A8,'Return Data'!$B$7:$R$2843,13,0)</f>
        <v>53.650500000000001</v>
      </c>
      <c r="K8" s="66">
        <f>RANK(J8,J$8:J$10,0)</f>
        <v>3</v>
      </c>
      <c r="L8" s="65">
        <f>VLOOKUP($A8,'Return Data'!$B$7:$R$2843,17,0)</f>
        <v>20.274899999999999</v>
      </c>
      <c r="M8" s="66">
        <f>RANK(L8,L$8:L$10,0)</f>
        <v>2</v>
      </c>
      <c r="N8" s="65">
        <f>VLOOKUP($A8,'Return Data'!$B$7:$R$2843,14,0)</f>
        <v>15.3186</v>
      </c>
      <c r="O8" s="66">
        <f>RANK(N8,N$8:N$10,0)</f>
        <v>2</v>
      </c>
      <c r="P8" s="65">
        <f>VLOOKUP($A8,'Return Data'!$B$7:$R$2843,15,0)</f>
        <v>16.692699999999999</v>
      </c>
      <c r="Q8" s="66">
        <f>RANK(P8,P$8:P$10,0)</f>
        <v>1</v>
      </c>
      <c r="R8" s="65">
        <f>VLOOKUP($A8,'Return Data'!$B$7:$R$2843,16,0)</f>
        <v>14.6568</v>
      </c>
      <c r="S8" s="67">
        <f>RANK(R8,R$8:R$10,0)</f>
        <v>2</v>
      </c>
    </row>
    <row r="9" spans="1:20" x14ac:dyDescent="0.3">
      <c r="A9" s="63" t="s">
        <v>607</v>
      </c>
      <c r="B9" s="64">
        <f>VLOOKUP($A9,'Return Data'!$B$7:$R$2843,3,0)</f>
        <v>44379</v>
      </c>
      <c r="C9" s="65">
        <f>VLOOKUP($A9,'Return Data'!$B$7:$R$2843,4,0)</f>
        <v>75.807000000000002</v>
      </c>
      <c r="D9" s="65">
        <f>VLOOKUP($A9,'Return Data'!$B$7:$R$2843,10,0)</f>
        <v>7.2644000000000002</v>
      </c>
      <c r="E9" s="66">
        <f>RANK(D9,D$8:D$10,0)</f>
        <v>3</v>
      </c>
      <c r="F9" s="65">
        <f>VLOOKUP($A9,'Return Data'!$B$7:$R$2843,11,0)</f>
        <v>18.9559</v>
      </c>
      <c r="G9" s="66">
        <f>RANK(F9,F$8:F$10,0)</f>
        <v>2</v>
      </c>
      <c r="H9" s="65">
        <f>VLOOKUP($A9,'Return Data'!$B$7:$R$2843,12,0)</f>
        <v>43.424500000000002</v>
      </c>
      <c r="I9" s="66">
        <f>RANK(H9,H$8:H$10,0)</f>
        <v>2</v>
      </c>
      <c r="J9" s="65">
        <f>VLOOKUP($A9,'Return Data'!$B$7:$R$2843,13,0)</f>
        <v>57.2074</v>
      </c>
      <c r="K9" s="66">
        <f>RANK(J9,J$8:J$10,0)</f>
        <v>2</v>
      </c>
      <c r="L9" s="65">
        <f>VLOOKUP($A9,'Return Data'!$B$7:$R$2843,17,0)</f>
        <v>18.935300000000002</v>
      </c>
      <c r="M9" s="66">
        <f>RANK(L9,L$8:L$10,0)</f>
        <v>3</v>
      </c>
      <c r="N9" s="65">
        <f>VLOOKUP($A9,'Return Data'!$B$7:$R$2843,14,0)</f>
        <v>15.1775</v>
      </c>
      <c r="O9" s="66">
        <f>RANK(N9,N$8:N$10,0)</f>
        <v>3</v>
      </c>
      <c r="P9" s="65">
        <f>VLOOKUP($A9,'Return Data'!$B$7:$R$2843,15,0)</f>
        <v>16.2453</v>
      </c>
      <c r="Q9" s="66">
        <f>RANK(P9,P$8:P$10,0)</f>
        <v>2</v>
      </c>
      <c r="R9" s="65">
        <f>VLOOKUP($A9,'Return Data'!$B$7:$R$2843,16,0)</f>
        <v>13.5482</v>
      </c>
      <c r="S9" s="67">
        <f>RANK(R9,R$8:R$10,0)</f>
        <v>3</v>
      </c>
    </row>
    <row r="10" spans="1:20" x14ac:dyDescent="0.3">
      <c r="A10" s="63" t="s">
        <v>1857</v>
      </c>
      <c r="B10" s="64">
        <f>VLOOKUP($A10,'Return Data'!$B$7:$R$2843,3,0)</f>
        <v>44379</v>
      </c>
      <c r="C10" s="65">
        <f>VLOOKUP($A10,'Return Data'!$B$7:$R$2843,4,0)</f>
        <v>441.80431638032002</v>
      </c>
      <c r="D10" s="65">
        <f>VLOOKUP($A10,'Return Data'!$B$7:$R$2843,10,0)</f>
        <v>12.4795</v>
      </c>
      <c r="E10" s="66">
        <f>RANK(D10,D$8:D$10,0)</f>
        <v>1</v>
      </c>
      <c r="F10" s="65">
        <f>VLOOKUP($A10,'Return Data'!$B$7:$R$2843,11,0)</f>
        <v>28.357099999999999</v>
      </c>
      <c r="G10" s="66">
        <f>RANK(F10,F$8:F$10,0)</f>
        <v>1</v>
      </c>
      <c r="H10" s="65">
        <f>VLOOKUP($A10,'Return Data'!$B$7:$R$2843,12,0)</f>
        <v>65.176000000000002</v>
      </c>
      <c r="I10" s="66">
        <f>RANK(H10,H$8:H$10,0)</f>
        <v>1</v>
      </c>
      <c r="J10" s="65">
        <f>VLOOKUP($A10,'Return Data'!$B$7:$R$2843,13,0)</f>
        <v>87.467500000000001</v>
      </c>
      <c r="K10" s="66">
        <f>RANK(J10,J$8:J$10,0)</f>
        <v>1</v>
      </c>
      <c r="L10" s="65">
        <f>VLOOKUP($A10,'Return Data'!$B$7:$R$2843,17,0)</f>
        <v>27.235199999999999</v>
      </c>
      <c r="M10" s="66">
        <f>RANK(L10,L$8:L$10,0)</f>
        <v>1</v>
      </c>
      <c r="N10" s="65">
        <f>VLOOKUP($A10,'Return Data'!$B$7:$R$2843,14,0)</f>
        <v>17.6251</v>
      </c>
      <c r="O10" s="66">
        <f>RANK(N10,N$8:N$10,0)</f>
        <v>1</v>
      </c>
      <c r="P10" s="65">
        <f>VLOOKUP($A10,'Return Data'!$B$7:$R$2843,15,0)</f>
        <v>14.204499999999999</v>
      </c>
      <c r="Q10" s="66">
        <f>RANK(P10,P$8:P$10,0)</f>
        <v>3</v>
      </c>
      <c r="R10" s="65">
        <f>VLOOKUP($A10,'Return Data'!$B$7:$R$2843,16,0)</f>
        <v>18.2971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9.7251666666666665</v>
      </c>
      <c r="E12" s="74"/>
      <c r="F12" s="75">
        <f>AVERAGE(F8:F10)</f>
        <v>21.540433333333336</v>
      </c>
      <c r="G12" s="74"/>
      <c r="H12" s="75">
        <f>AVERAGE(H8:H10)</f>
        <v>50.10646666666667</v>
      </c>
      <c r="I12" s="74"/>
      <c r="J12" s="75">
        <f>AVERAGE(J8:J10)</f>
        <v>66.108466666666672</v>
      </c>
      <c r="K12" s="74"/>
      <c r="L12" s="75">
        <f>AVERAGE(L8:L10)</f>
        <v>22.148466666666668</v>
      </c>
      <c r="M12" s="74"/>
      <c r="N12" s="75">
        <f>AVERAGE(N8:N10)</f>
        <v>16.040400000000002</v>
      </c>
      <c r="O12" s="74"/>
      <c r="P12" s="75">
        <f>AVERAGE(P8:P10)</f>
        <v>15.714166666666666</v>
      </c>
      <c r="Q12" s="74"/>
      <c r="R12" s="75">
        <f>AVERAGE(R8:R10)</f>
        <v>15.5007</v>
      </c>
      <c r="S12" s="76"/>
    </row>
    <row r="13" spans="1:20" x14ac:dyDescent="0.3">
      <c r="A13" s="73" t="s">
        <v>28</v>
      </c>
      <c r="B13" s="74"/>
      <c r="C13" s="74"/>
      <c r="D13" s="75">
        <f>MIN(D8:D10)</f>
        <v>7.2644000000000002</v>
      </c>
      <c r="E13" s="74"/>
      <c r="F13" s="75">
        <f>MIN(F8:F10)</f>
        <v>17.308299999999999</v>
      </c>
      <c r="G13" s="74"/>
      <c r="H13" s="75">
        <f>MIN(H8:H10)</f>
        <v>41.718899999999998</v>
      </c>
      <c r="I13" s="74"/>
      <c r="J13" s="75">
        <f>MIN(J8:J10)</f>
        <v>53.650500000000001</v>
      </c>
      <c r="K13" s="74"/>
      <c r="L13" s="75">
        <f>MIN(L8:L10)</f>
        <v>18.935300000000002</v>
      </c>
      <c r="M13" s="74"/>
      <c r="N13" s="75">
        <f>MIN(N8:N10)</f>
        <v>15.1775</v>
      </c>
      <c r="O13" s="74"/>
      <c r="P13" s="75">
        <f>MIN(P8:P10)</f>
        <v>14.204499999999999</v>
      </c>
      <c r="Q13" s="74"/>
      <c r="R13" s="75">
        <f>MIN(R8:R10)</f>
        <v>13.5482</v>
      </c>
      <c r="S13" s="76"/>
    </row>
    <row r="14" spans="1:20" ht="15" thickBot="1" x14ac:dyDescent="0.35">
      <c r="A14" s="77" t="s">
        <v>29</v>
      </c>
      <c r="B14" s="78"/>
      <c r="C14" s="78"/>
      <c r="D14" s="79">
        <f>MAX(D8:D10)</f>
        <v>12.4795</v>
      </c>
      <c r="E14" s="78"/>
      <c r="F14" s="79">
        <f>MAX(F8:F10)</f>
        <v>28.357099999999999</v>
      </c>
      <c r="G14" s="78"/>
      <c r="H14" s="79">
        <f>MAX(H8:H10)</f>
        <v>65.176000000000002</v>
      </c>
      <c r="I14" s="78"/>
      <c r="J14" s="79">
        <f>MAX(J8:J10)</f>
        <v>87.467500000000001</v>
      </c>
      <c r="K14" s="78"/>
      <c r="L14" s="79">
        <f>MAX(L8:L10)</f>
        <v>27.235199999999999</v>
      </c>
      <c r="M14" s="78"/>
      <c r="N14" s="79">
        <f>MAX(N8:N10)</f>
        <v>17.6251</v>
      </c>
      <c r="O14" s="78"/>
      <c r="P14" s="79">
        <f>MAX(P8:P10)</f>
        <v>16.692699999999999</v>
      </c>
      <c r="Q14" s="78"/>
      <c r="R14" s="79">
        <f>MAX(R8:R10)</f>
        <v>18.2971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44379</v>
      </c>
      <c r="C8" s="65">
        <f>VLOOKUP($A8,'Return Data'!$B$7:$R$2843,4,0)</f>
        <v>73.240099999999998</v>
      </c>
      <c r="D8" s="65">
        <f>VLOOKUP($A8,'Return Data'!$B$7:$R$2843,10,0)</f>
        <v>12.363799999999999</v>
      </c>
      <c r="E8" s="66">
        <f>RANK(D8,D$8:D$23,0)</f>
        <v>2</v>
      </c>
      <c r="F8" s="65">
        <f>VLOOKUP($A8,'Return Data'!$B$7:$R$2843,11,0)</f>
        <v>25.634399999999999</v>
      </c>
      <c r="G8" s="66">
        <f>RANK(F8,F$8:F$23,0)</f>
        <v>3</v>
      </c>
      <c r="H8" s="65">
        <f>VLOOKUP($A8,'Return Data'!$B$7:$R$2843,12,0)</f>
        <v>50.510599999999997</v>
      </c>
      <c r="I8" s="66">
        <f>RANK(H8,H$8:H$23,0)</f>
        <v>5</v>
      </c>
      <c r="J8" s="65">
        <f>VLOOKUP($A8,'Return Data'!$B$7:$R$2843,13,0)</f>
        <v>72.8523</v>
      </c>
      <c r="K8" s="66">
        <f>RANK(J8,J$8:J$23,0)</f>
        <v>3</v>
      </c>
      <c r="L8" s="65">
        <f>VLOOKUP($A8,'Return Data'!$B$7:$R$2843,17,0)</f>
        <v>16.7121</v>
      </c>
      <c r="M8" s="66">
        <f>RANK(L8,L$8:L$23,0)</f>
        <v>13</v>
      </c>
      <c r="N8" s="65">
        <f>VLOOKUP($A8,'Return Data'!$B$7:$R$2843,14,0)</f>
        <v>8.0158000000000005</v>
      </c>
      <c r="O8" s="66">
        <f>RANK(N8,N$8:N$23,0)</f>
        <v>12</v>
      </c>
      <c r="P8" s="65">
        <f>VLOOKUP($A8,'Return Data'!$B$7:$R$2843,15,0)</f>
        <v>11.441599999999999</v>
      </c>
      <c r="Q8" s="66">
        <f>RANK(P8,P$8:P$23,0)</f>
        <v>10</v>
      </c>
      <c r="R8" s="65">
        <f>VLOOKUP($A8,'Return Data'!$B$7:$R$2843,16,0)</f>
        <v>17.609200000000001</v>
      </c>
      <c r="S8" s="67">
        <f>RANK(R8,R$8:R$23,0)</f>
        <v>3</v>
      </c>
    </row>
    <row r="9" spans="1:19" s="68" customFormat="1" x14ac:dyDescent="0.3">
      <c r="A9" s="63" t="s">
        <v>12</v>
      </c>
      <c r="B9" s="64">
        <f>VLOOKUP($A9,'Return Data'!$B$7:$R$2843,3,0)</f>
        <v>44379</v>
      </c>
      <c r="C9" s="65">
        <f>VLOOKUP($A9,'Return Data'!$B$7:$R$2843,4,0)</f>
        <v>415.1</v>
      </c>
      <c r="D9" s="65">
        <f>VLOOKUP($A9,'Return Data'!$B$7:$R$2843,10,0)</f>
        <v>9.2995000000000001</v>
      </c>
      <c r="E9" s="66">
        <f t="shared" ref="E9:E23" si="0">RANK(D9,D$8:D$23,0)</f>
        <v>12</v>
      </c>
      <c r="F9" s="65">
        <f>VLOOKUP($A9,'Return Data'!$B$7:$R$2843,11,0)</f>
        <v>19.375599999999999</v>
      </c>
      <c r="G9" s="66">
        <f t="shared" ref="G9:I9" si="1">RANK(F9,F$8:F$23,0)</f>
        <v>9</v>
      </c>
      <c r="H9" s="65">
        <f>VLOOKUP($A9,'Return Data'!$B$7:$R$2843,12,0)</f>
        <v>43.840299999999999</v>
      </c>
      <c r="I9" s="66">
        <f t="shared" si="1"/>
        <v>10</v>
      </c>
      <c r="J9" s="65">
        <f>VLOOKUP($A9,'Return Data'!$B$7:$R$2843,13,0)</f>
        <v>61.046300000000002</v>
      </c>
      <c r="K9" s="66">
        <f t="shared" ref="K9:K23" si="2">RANK(J9,J$8:J$23,0)</f>
        <v>6</v>
      </c>
      <c r="L9" s="65">
        <f>VLOOKUP($A9,'Return Data'!$B$7:$R$2843,17,0)</f>
        <v>15.872199999999999</v>
      </c>
      <c r="M9" s="66">
        <f t="shared" ref="M9:M23" si="3">RANK(L9,L$8:L$23,0)</f>
        <v>14</v>
      </c>
      <c r="N9" s="65">
        <f>VLOOKUP($A9,'Return Data'!$B$7:$R$2843,14,0)</f>
        <v>11.611000000000001</v>
      </c>
      <c r="O9" s="66">
        <f t="shared" ref="O9:O23" si="4">RANK(N9,N$8:N$23,0)</f>
        <v>9</v>
      </c>
      <c r="P9" s="65">
        <f>VLOOKUP($A9,'Return Data'!$B$7:$R$2843,15,0)</f>
        <v>14.185</v>
      </c>
      <c r="Q9" s="66">
        <f t="shared" ref="Q9:Q23" si="5">RANK(P9,P$8:P$23,0)</f>
        <v>7</v>
      </c>
      <c r="R9" s="65">
        <f>VLOOKUP($A9,'Return Data'!$B$7:$R$2843,16,0)</f>
        <v>16.076899999999998</v>
      </c>
      <c r="S9" s="67">
        <f t="shared" ref="S9:S23" si="6">RANK(R9,R$8:R$23,0)</f>
        <v>7</v>
      </c>
    </row>
    <row r="10" spans="1:19" s="68" customFormat="1" x14ac:dyDescent="0.3">
      <c r="A10" s="63" t="s">
        <v>13</v>
      </c>
      <c r="B10" s="64">
        <f>VLOOKUP($A10,'Return Data'!$B$7:$R$2843,3,0)</f>
        <v>44379</v>
      </c>
      <c r="C10" s="65">
        <f>VLOOKUP($A10,'Return Data'!$B$7:$R$2843,4,0)</f>
        <v>230.94</v>
      </c>
      <c r="D10" s="65">
        <f>VLOOKUP($A10,'Return Data'!$B$7:$R$2843,10,0)</f>
        <v>9.8459000000000003</v>
      </c>
      <c r="E10" s="66">
        <f t="shared" si="0"/>
        <v>8</v>
      </c>
      <c r="F10" s="65">
        <f>VLOOKUP($A10,'Return Data'!$B$7:$R$2843,11,0)</f>
        <v>22.158200000000001</v>
      </c>
      <c r="G10" s="66">
        <f t="shared" ref="G10:I10" si="7">RANK(F10,F$8:F$23,0)</f>
        <v>7</v>
      </c>
      <c r="H10" s="65">
        <f>VLOOKUP($A10,'Return Data'!$B$7:$R$2843,12,0)</f>
        <v>47.076799999999999</v>
      </c>
      <c r="I10" s="66">
        <f t="shared" si="7"/>
        <v>6</v>
      </c>
      <c r="J10" s="65">
        <f>VLOOKUP($A10,'Return Data'!$B$7:$R$2843,13,0)</f>
        <v>59.4559</v>
      </c>
      <c r="K10" s="66">
        <f t="shared" si="2"/>
        <v>10</v>
      </c>
      <c r="L10" s="65">
        <f>VLOOKUP($A10,'Return Data'!$B$7:$R$2843,17,0)</f>
        <v>21.320399999999999</v>
      </c>
      <c r="M10" s="66">
        <f t="shared" si="3"/>
        <v>3</v>
      </c>
      <c r="N10" s="65">
        <f>VLOOKUP($A10,'Return Data'!$B$7:$R$2843,14,0)</f>
        <v>15.537000000000001</v>
      </c>
      <c r="O10" s="66">
        <f t="shared" si="4"/>
        <v>3</v>
      </c>
      <c r="P10" s="65">
        <f>VLOOKUP($A10,'Return Data'!$B$7:$R$2843,15,0)</f>
        <v>13.1286</v>
      </c>
      <c r="Q10" s="66">
        <f t="shared" si="5"/>
        <v>9</v>
      </c>
      <c r="R10" s="65">
        <f>VLOOKUP($A10,'Return Data'!$B$7:$R$2843,16,0)</f>
        <v>17.6325</v>
      </c>
      <c r="S10" s="67">
        <f t="shared" si="6"/>
        <v>2</v>
      </c>
    </row>
    <row r="11" spans="1:19" s="68" customFormat="1" x14ac:dyDescent="0.3">
      <c r="A11" s="63" t="s">
        <v>14</v>
      </c>
      <c r="B11" s="64">
        <f>VLOOKUP($A11,'Return Data'!$B$7:$R$2843,3,0)</f>
        <v>44379</v>
      </c>
      <c r="C11" s="65">
        <f>VLOOKUP($A11,'Return Data'!$B$7:$R$2843,4,0)</f>
        <v>14.88</v>
      </c>
      <c r="D11" s="65">
        <f>VLOOKUP($A11,'Return Data'!$B$7:$R$2843,10,0)</f>
        <v>9.3314000000000004</v>
      </c>
      <c r="E11" s="66">
        <f t="shared" si="0"/>
        <v>11</v>
      </c>
      <c r="F11" s="65">
        <f>VLOOKUP($A11,'Return Data'!$B$7:$R$2843,11,0)</f>
        <v>22.368400000000001</v>
      </c>
      <c r="G11" s="66">
        <f t="shared" ref="G11:I11" si="8">RANK(F11,F$8:F$23,0)</f>
        <v>6</v>
      </c>
      <c r="H11" s="65">
        <f>VLOOKUP($A11,'Return Data'!$B$7:$R$2843,12,0)</f>
        <v>43.768099999999997</v>
      </c>
      <c r="I11" s="66">
        <f t="shared" si="8"/>
        <v>11</v>
      </c>
      <c r="J11" s="65">
        <f>VLOOKUP($A11,'Return Data'!$B$7:$R$2843,13,0)</f>
        <v>57.293900000000001</v>
      </c>
      <c r="K11" s="66">
        <f t="shared" si="2"/>
        <v>11</v>
      </c>
      <c r="L11" s="65">
        <f>VLOOKUP($A11,'Return Data'!$B$7:$R$2843,17,0)</f>
        <v>17.6799</v>
      </c>
      <c r="M11" s="66">
        <f t="shared" si="3"/>
        <v>10</v>
      </c>
      <c r="N11" s="65"/>
      <c r="O11" s="66"/>
      <c r="P11" s="65"/>
      <c r="Q11" s="66"/>
      <c r="R11" s="65">
        <f>VLOOKUP($A11,'Return Data'!$B$7:$R$2843,16,0)</f>
        <v>14.860799999999999</v>
      </c>
      <c r="S11" s="67">
        <f t="shared" si="6"/>
        <v>10</v>
      </c>
    </row>
    <row r="12" spans="1:19" s="68" customFormat="1" x14ac:dyDescent="0.3">
      <c r="A12" s="63" t="s">
        <v>15</v>
      </c>
      <c r="B12" s="64">
        <f>VLOOKUP($A12,'Return Data'!$B$7:$R$2843,3,0)</f>
        <v>44379</v>
      </c>
      <c r="C12" s="65">
        <f>VLOOKUP($A12,'Return Data'!$B$7:$R$2843,4,0)</f>
        <v>83.03</v>
      </c>
      <c r="D12" s="65">
        <f>VLOOKUP($A12,'Return Data'!$B$7:$R$2843,10,0)</f>
        <v>16.615200000000002</v>
      </c>
      <c r="E12" s="66">
        <f t="shared" si="0"/>
        <v>1</v>
      </c>
      <c r="F12" s="65">
        <f>VLOOKUP($A12,'Return Data'!$B$7:$R$2843,11,0)</f>
        <v>38.892600000000002</v>
      </c>
      <c r="G12" s="66">
        <f t="shared" ref="G12:I12" si="9">RANK(F12,F$8:F$23,0)</f>
        <v>1</v>
      </c>
      <c r="H12" s="65">
        <f>VLOOKUP($A12,'Return Data'!$B$7:$R$2843,12,0)</f>
        <v>71.3018</v>
      </c>
      <c r="I12" s="66">
        <f t="shared" si="9"/>
        <v>1</v>
      </c>
      <c r="J12" s="65">
        <f>VLOOKUP($A12,'Return Data'!$B$7:$R$2843,13,0)</f>
        <v>101.9212</v>
      </c>
      <c r="K12" s="66">
        <f t="shared" si="2"/>
        <v>1</v>
      </c>
      <c r="L12" s="65">
        <f>VLOOKUP($A12,'Return Data'!$B$7:$R$2843,17,0)</f>
        <v>24.077999999999999</v>
      </c>
      <c r="M12" s="66">
        <f t="shared" si="3"/>
        <v>1</v>
      </c>
      <c r="N12" s="65">
        <f>VLOOKUP($A12,'Return Data'!$B$7:$R$2843,14,0)</f>
        <v>14.292199999999999</v>
      </c>
      <c r="O12" s="66">
        <f t="shared" si="4"/>
        <v>6</v>
      </c>
      <c r="P12" s="65">
        <f>VLOOKUP($A12,'Return Data'!$B$7:$R$2843,15,0)</f>
        <v>17.308900000000001</v>
      </c>
      <c r="Q12" s="66">
        <f t="shared" si="5"/>
        <v>1</v>
      </c>
      <c r="R12" s="65">
        <f>VLOOKUP($A12,'Return Data'!$B$7:$R$2843,16,0)</f>
        <v>16.971699999999998</v>
      </c>
      <c r="S12" s="67">
        <f t="shared" si="6"/>
        <v>5</v>
      </c>
    </row>
    <row r="13" spans="1:19" s="68" customFormat="1" x14ac:dyDescent="0.3">
      <c r="A13" s="63" t="s">
        <v>16</v>
      </c>
      <c r="B13" s="64">
        <f>VLOOKUP($A13,'Return Data'!$B$7:$R$2843,3,0)</f>
        <v>44379</v>
      </c>
      <c r="C13" s="65">
        <f>VLOOKUP($A13,'Return Data'!$B$7:$R$2843,4,0)</f>
        <v>17.466899999999999</v>
      </c>
      <c r="D13" s="65">
        <f>VLOOKUP($A13,'Return Data'!$B$7:$R$2843,10,0)</f>
        <v>9.8788999999999998</v>
      </c>
      <c r="E13" s="66">
        <f t="shared" si="0"/>
        <v>7</v>
      </c>
      <c r="F13" s="65">
        <f>VLOOKUP($A13,'Return Data'!$B$7:$R$2843,11,0)</f>
        <v>15.9343</v>
      </c>
      <c r="G13" s="66">
        <f t="shared" ref="G13:I13" si="10">RANK(F13,F$8:F$23,0)</f>
        <v>14</v>
      </c>
      <c r="H13" s="65">
        <f>VLOOKUP($A13,'Return Data'!$B$7:$R$2843,12,0)</f>
        <v>41.683599999999998</v>
      </c>
      <c r="I13" s="66">
        <f t="shared" si="10"/>
        <v>13</v>
      </c>
      <c r="J13" s="65">
        <f>VLOOKUP($A13,'Return Data'!$B$7:$R$2843,13,0)</f>
        <v>54.164999999999999</v>
      </c>
      <c r="K13" s="66">
        <f t="shared" si="2"/>
        <v>12</v>
      </c>
      <c r="L13" s="65">
        <f>VLOOKUP($A13,'Return Data'!$B$7:$R$2843,17,0)</f>
        <v>17.010200000000001</v>
      </c>
      <c r="M13" s="66">
        <f t="shared" si="3"/>
        <v>12</v>
      </c>
      <c r="N13" s="65">
        <f>VLOOKUP($A13,'Return Data'!$B$7:$R$2843,14,0)</f>
        <v>10.021800000000001</v>
      </c>
      <c r="O13" s="66">
        <f t="shared" si="4"/>
        <v>11</v>
      </c>
      <c r="P13" s="65">
        <f>VLOOKUP($A13,'Return Data'!$B$7:$R$2843,15,0)</f>
        <v>11.154199999999999</v>
      </c>
      <c r="Q13" s="66">
        <f t="shared" si="5"/>
        <v>12</v>
      </c>
      <c r="R13" s="65">
        <f>VLOOKUP($A13,'Return Data'!$B$7:$R$2843,16,0)</f>
        <v>10.053599999999999</v>
      </c>
      <c r="S13" s="67">
        <f t="shared" si="6"/>
        <v>16</v>
      </c>
    </row>
    <row r="14" spans="1:19" s="68" customFormat="1" x14ac:dyDescent="0.3">
      <c r="A14" s="63" t="s">
        <v>17</v>
      </c>
      <c r="B14" s="64">
        <f>VLOOKUP($A14,'Return Data'!$B$7:$R$2843,3,0)</f>
        <v>44379</v>
      </c>
      <c r="C14" s="65">
        <f>VLOOKUP($A14,'Return Data'!$B$7:$R$2843,4,0)</f>
        <v>49.619199999999999</v>
      </c>
      <c r="D14" s="65">
        <f>VLOOKUP($A14,'Return Data'!$B$7:$R$2843,10,0)</f>
        <v>8.0501000000000005</v>
      </c>
      <c r="E14" s="66">
        <f t="shared" si="0"/>
        <v>13</v>
      </c>
      <c r="F14" s="65">
        <f>VLOOKUP($A14,'Return Data'!$B$7:$R$2843,11,0)</f>
        <v>20.410699999999999</v>
      </c>
      <c r="G14" s="66">
        <f t="shared" ref="G14:I14" si="11">RANK(F14,F$8:F$23,0)</f>
        <v>8</v>
      </c>
      <c r="H14" s="65">
        <f>VLOOKUP($A14,'Return Data'!$B$7:$R$2843,12,0)</f>
        <v>51.118600000000001</v>
      </c>
      <c r="I14" s="66">
        <f t="shared" si="11"/>
        <v>4</v>
      </c>
      <c r="J14" s="65">
        <f>VLOOKUP($A14,'Return Data'!$B$7:$R$2843,13,0)</f>
        <v>60.076900000000002</v>
      </c>
      <c r="K14" s="66">
        <f t="shared" si="2"/>
        <v>9</v>
      </c>
      <c r="L14" s="65">
        <f>VLOOKUP($A14,'Return Data'!$B$7:$R$2843,17,0)</f>
        <v>19.8718</v>
      </c>
      <c r="M14" s="66">
        <f t="shared" si="3"/>
        <v>6</v>
      </c>
      <c r="N14" s="65">
        <f>VLOOKUP($A14,'Return Data'!$B$7:$R$2843,14,0)</f>
        <v>15.032</v>
      </c>
      <c r="O14" s="66">
        <f t="shared" si="4"/>
        <v>4</v>
      </c>
      <c r="P14" s="65">
        <f>VLOOKUP($A14,'Return Data'!$B$7:$R$2843,15,0)</f>
        <v>16.2361</v>
      </c>
      <c r="Q14" s="66">
        <f t="shared" si="5"/>
        <v>2</v>
      </c>
      <c r="R14" s="65">
        <f>VLOOKUP($A14,'Return Data'!$B$7:$R$2843,16,0)</f>
        <v>15.578900000000001</v>
      </c>
      <c r="S14" s="67">
        <f t="shared" si="6"/>
        <v>8</v>
      </c>
    </row>
    <row r="15" spans="1:19" s="68" customFormat="1" x14ac:dyDescent="0.3">
      <c r="A15" s="63" t="s">
        <v>18</v>
      </c>
      <c r="B15" s="64">
        <f>VLOOKUP($A15,'Return Data'!$B$7:$R$2843,3,0)</f>
        <v>44379</v>
      </c>
      <c r="C15" s="65">
        <f>VLOOKUP($A15,'Return Data'!$B$7:$R$2843,4,0)</f>
        <v>54.881</v>
      </c>
      <c r="D15" s="65">
        <f>VLOOKUP($A15,'Return Data'!$B$7:$R$2843,10,0)</f>
        <v>10.779</v>
      </c>
      <c r="E15" s="66">
        <f t="shared" si="0"/>
        <v>5</v>
      </c>
      <c r="F15" s="65">
        <f>VLOOKUP($A15,'Return Data'!$B$7:$R$2843,11,0)</f>
        <v>23.333600000000001</v>
      </c>
      <c r="G15" s="66">
        <f t="shared" ref="G15:I15" si="12">RANK(F15,F$8:F$23,0)</f>
        <v>5</v>
      </c>
      <c r="H15" s="65">
        <f>VLOOKUP($A15,'Return Data'!$B$7:$R$2843,12,0)</f>
        <v>46.181699999999999</v>
      </c>
      <c r="I15" s="66">
        <f t="shared" si="12"/>
        <v>8</v>
      </c>
      <c r="J15" s="65">
        <f>VLOOKUP($A15,'Return Data'!$B$7:$R$2843,13,0)</f>
        <v>65.418800000000005</v>
      </c>
      <c r="K15" s="66">
        <f t="shared" si="2"/>
        <v>5</v>
      </c>
      <c r="L15" s="65">
        <f>VLOOKUP($A15,'Return Data'!$B$7:$R$2843,17,0)</f>
        <v>19.474599999999999</v>
      </c>
      <c r="M15" s="66">
        <f t="shared" si="3"/>
        <v>7</v>
      </c>
      <c r="N15" s="65">
        <f>VLOOKUP($A15,'Return Data'!$B$7:$R$2843,14,0)</f>
        <v>14.7582</v>
      </c>
      <c r="O15" s="66">
        <f t="shared" si="4"/>
        <v>5</v>
      </c>
      <c r="P15" s="65">
        <f>VLOOKUP($A15,'Return Data'!$B$7:$R$2843,15,0)</f>
        <v>15.098599999999999</v>
      </c>
      <c r="Q15" s="66">
        <f t="shared" si="5"/>
        <v>4</v>
      </c>
      <c r="R15" s="65">
        <f>VLOOKUP($A15,'Return Data'!$B$7:$R$2843,16,0)</f>
        <v>19.2516</v>
      </c>
      <c r="S15" s="67">
        <f t="shared" si="6"/>
        <v>1</v>
      </c>
    </row>
    <row r="16" spans="1:19" s="68" customFormat="1" x14ac:dyDescent="0.3">
      <c r="A16" s="63" t="s">
        <v>19</v>
      </c>
      <c r="B16" s="64">
        <f>VLOOKUP($A16,'Return Data'!$B$7:$R$2843,3,0)</f>
        <v>44379</v>
      </c>
      <c r="C16" s="65">
        <f>VLOOKUP($A16,'Return Data'!$B$7:$R$2843,4,0)</f>
        <v>115.99299999999999</v>
      </c>
      <c r="D16" s="65">
        <f>VLOOKUP($A16,'Return Data'!$B$7:$R$2843,10,0)</f>
        <v>12.159800000000001</v>
      </c>
      <c r="E16" s="66">
        <f t="shared" si="0"/>
        <v>3</v>
      </c>
      <c r="F16" s="65">
        <f>VLOOKUP($A16,'Return Data'!$B$7:$R$2843,11,0)</f>
        <v>24.2761</v>
      </c>
      <c r="G16" s="66">
        <f t="shared" ref="G16:I16" si="13">RANK(F16,F$8:F$23,0)</f>
        <v>4</v>
      </c>
      <c r="H16" s="65">
        <f>VLOOKUP($A16,'Return Data'!$B$7:$R$2843,12,0)</f>
        <v>51.973300000000002</v>
      </c>
      <c r="I16" s="66">
        <f t="shared" si="13"/>
        <v>3</v>
      </c>
      <c r="J16" s="65">
        <f>VLOOKUP($A16,'Return Data'!$B$7:$R$2843,13,0)</f>
        <v>69.039199999999994</v>
      </c>
      <c r="K16" s="66">
        <f t="shared" si="2"/>
        <v>4</v>
      </c>
      <c r="L16" s="65">
        <f>VLOOKUP($A16,'Return Data'!$B$7:$R$2843,17,0)</f>
        <v>20.953800000000001</v>
      </c>
      <c r="M16" s="66">
        <f t="shared" si="3"/>
        <v>4</v>
      </c>
      <c r="N16" s="65">
        <f>VLOOKUP($A16,'Return Data'!$B$7:$R$2843,14,0)</f>
        <v>16.5609</v>
      </c>
      <c r="O16" s="66">
        <f t="shared" si="4"/>
        <v>1</v>
      </c>
      <c r="P16" s="65">
        <f>VLOOKUP($A16,'Return Data'!$B$7:$R$2843,15,0)</f>
        <v>15.860799999999999</v>
      </c>
      <c r="Q16" s="66">
        <f t="shared" si="5"/>
        <v>3</v>
      </c>
      <c r="R16" s="65">
        <f>VLOOKUP($A16,'Return Data'!$B$7:$R$2843,16,0)</f>
        <v>15.3933</v>
      </c>
      <c r="S16" s="67">
        <f t="shared" si="6"/>
        <v>9</v>
      </c>
    </row>
    <row r="17" spans="1:19" s="68" customFormat="1" x14ac:dyDescent="0.3">
      <c r="A17" s="63" t="s">
        <v>20</v>
      </c>
      <c r="B17" s="64">
        <f>VLOOKUP($A17,'Return Data'!$B$7:$R$2843,3,0)</f>
        <v>44379</v>
      </c>
      <c r="C17" s="65">
        <f>VLOOKUP($A17,'Return Data'!$B$7:$R$2843,4,0)</f>
        <v>72.69</v>
      </c>
      <c r="D17" s="65">
        <f>VLOOKUP($A17,'Return Data'!$B$7:$R$2843,10,0)</f>
        <v>7.4819000000000004</v>
      </c>
      <c r="E17" s="66">
        <f t="shared" si="0"/>
        <v>15</v>
      </c>
      <c r="F17" s="65">
        <f>VLOOKUP($A17,'Return Data'!$B$7:$R$2843,11,0)</f>
        <v>18.832799999999999</v>
      </c>
      <c r="G17" s="66">
        <f t="shared" ref="G17:I17" si="14">RANK(F17,F$8:F$23,0)</f>
        <v>12</v>
      </c>
      <c r="H17" s="65">
        <f>VLOOKUP($A17,'Return Data'!$B$7:$R$2843,12,0)</f>
        <v>45.993200000000002</v>
      </c>
      <c r="I17" s="66">
        <f t="shared" si="14"/>
        <v>9</v>
      </c>
      <c r="J17" s="65">
        <f>VLOOKUP($A17,'Return Data'!$B$7:$R$2843,13,0)</f>
        <v>60.392800000000001</v>
      </c>
      <c r="K17" s="66">
        <f t="shared" si="2"/>
        <v>7</v>
      </c>
      <c r="L17" s="65">
        <f>VLOOKUP($A17,'Return Data'!$B$7:$R$2843,17,0)</f>
        <v>13.7995</v>
      </c>
      <c r="M17" s="66">
        <f t="shared" si="3"/>
        <v>16</v>
      </c>
      <c r="N17" s="65">
        <f>VLOOKUP($A17,'Return Data'!$B$7:$R$2843,14,0)</f>
        <v>11.6227</v>
      </c>
      <c r="O17" s="66">
        <f t="shared" si="4"/>
        <v>8</v>
      </c>
      <c r="P17" s="65">
        <f>VLOOKUP($A17,'Return Data'!$B$7:$R$2843,15,0)</f>
        <v>11.245100000000001</v>
      </c>
      <c r="Q17" s="66">
        <f t="shared" si="5"/>
        <v>11</v>
      </c>
      <c r="R17" s="65">
        <f>VLOOKUP($A17,'Return Data'!$B$7:$R$2843,16,0)</f>
        <v>13.8283</v>
      </c>
      <c r="S17" s="67">
        <f t="shared" si="6"/>
        <v>11</v>
      </c>
    </row>
    <row r="18" spans="1:19" s="68" customFormat="1" x14ac:dyDescent="0.3">
      <c r="A18" s="63" t="s">
        <v>21</v>
      </c>
      <c r="B18" s="64">
        <f>VLOOKUP($A18,'Return Data'!$B$7:$R$2843,3,0)</f>
        <v>44379</v>
      </c>
      <c r="C18" s="65">
        <f>VLOOKUP($A18,'Return Data'!$B$7:$R$2843,4,0)</f>
        <v>189.95689999999999</v>
      </c>
      <c r="D18" s="65">
        <f>VLOOKUP($A18,'Return Data'!$B$7:$R$2843,10,0)</f>
        <v>6.1349999999999998</v>
      </c>
      <c r="E18" s="66">
        <f t="shared" si="0"/>
        <v>16</v>
      </c>
      <c r="F18" s="65">
        <f>VLOOKUP($A18,'Return Data'!$B$7:$R$2843,11,0)</f>
        <v>13.387</v>
      </c>
      <c r="G18" s="66">
        <f t="shared" ref="G18:I18" si="15">RANK(F18,F$8:F$23,0)</f>
        <v>16</v>
      </c>
      <c r="H18" s="65">
        <f>VLOOKUP($A18,'Return Data'!$B$7:$R$2843,12,0)</f>
        <v>32.8292</v>
      </c>
      <c r="I18" s="66">
        <f t="shared" si="15"/>
        <v>16</v>
      </c>
      <c r="J18" s="65">
        <f>VLOOKUP($A18,'Return Data'!$B$7:$R$2843,13,0)</f>
        <v>44.308</v>
      </c>
      <c r="K18" s="66">
        <f t="shared" si="2"/>
        <v>16</v>
      </c>
      <c r="L18" s="65">
        <f>VLOOKUP($A18,'Return Data'!$B$7:$R$2843,17,0)</f>
        <v>15.231199999999999</v>
      </c>
      <c r="M18" s="66">
        <f t="shared" si="3"/>
        <v>15</v>
      </c>
      <c r="N18" s="65">
        <f>VLOOKUP($A18,'Return Data'!$B$7:$R$2843,14,0)</f>
        <v>10.744300000000001</v>
      </c>
      <c r="O18" s="66">
        <f t="shared" si="4"/>
        <v>10</v>
      </c>
      <c r="P18" s="65">
        <f>VLOOKUP($A18,'Return Data'!$B$7:$R$2843,15,0)</f>
        <v>14.6357</v>
      </c>
      <c r="Q18" s="66">
        <f t="shared" si="5"/>
        <v>6</v>
      </c>
      <c r="R18" s="65">
        <f>VLOOKUP($A18,'Return Data'!$B$7:$R$2843,16,0)</f>
        <v>16.795000000000002</v>
      </c>
      <c r="S18" s="67">
        <f t="shared" si="6"/>
        <v>6</v>
      </c>
    </row>
    <row r="19" spans="1:19" s="68" customFormat="1" x14ac:dyDescent="0.3">
      <c r="A19" s="63" t="s">
        <v>22</v>
      </c>
      <c r="B19" s="64">
        <f>VLOOKUP($A19,'Return Data'!$B$7:$R$2843,3,0)</f>
        <v>44379</v>
      </c>
      <c r="C19" s="65">
        <f>VLOOKUP($A19,'Return Data'!$B$7:$R$2843,4,0)</f>
        <v>14.1517</v>
      </c>
      <c r="D19" s="65">
        <f>VLOOKUP($A19,'Return Data'!$B$7:$R$2843,10,0)</f>
        <v>10.693300000000001</v>
      </c>
      <c r="E19" s="66">
        <f t="shared" si="0"/>
        <v>6</v>
      </c>
      <c r="F19" s="65">
        <f>VLOOKUP($A19,'Return Data'!$B$7:$R$2843,11,0)</f>
        <v>19.1511</v>
      </c>
      <c r="G19" s="66">
        <f t="shared" ref="G19:I19" si="16">RANK(F19,F$8:F$23,0)</f>
        <v>10</v>
      </c>
      <c r="H19" s="65">
        <f>VLOOKUP($A19,'Return Data'!$B$7:$R$2843,12,0)</f>
        <v>37.351100000000002</v>
      </c>
      <c r="I19" s="66">
        <f t="shared" si="16"/>
        <v>14</v>
      </c>
      <c r="J19" s="65">
        <f>VLOOKUP($A19,'Return Data'!$B$7:$R$2843,13,0)</f>
        <v>49.155200000000001</v>
      </c>
      <c r="K19" s="66">
        <f t="shared" si="2"/>
        <v>14</v>
      </c>
      <c r="L19" s="65">
        <f>VLOOKUP($A19,'Return Data'!$B$7:$R$2843,17,0)</f>
        <v>17.965299999999999</v>
      </c>
      <c r="M19" s="66">
        <f t="shared" si="3"/>
        <v>9</v>
      </c>
      <c r="N19" s="65"/>
      <c r="O19" s="66"/>
      <c r="P19" s="65"/>
      <c r="Q19" s="66"/>
      <c r="R19" s="65">
        <f>VLOOKUP($A19,'Return Data'!$B$7:$R$2843,16,0)</f>
        <v>12.391299999999999</v>
      </c>
      <c r="S19" s="67">
        <f t="shared" si="6"/>
        <v>14</v>
      </c>
    </row>
    <row r="20" spans="1:19" s="68" customFormat="1" x14ac:dyDescent="0.3">
      <c r="A20" s="63" t="s">
        <v>23</v>
      </c>
      <c r="B20" s="64">
        <f>VLOOKUP($A20,'Return Data'!$B$7:$R$2843,3,0)</f>
        <v>44379</v>
      </c>
      <c r="C20" s="65">
        <f>VLOOKUP($A20,'Return Data'!$B$7:$R$2843,4,0)</f>
        <v>13.494999999999999</v>
      </c>
      <c r="D20" s="65">
        <f>VLOOKUP($A20,'Return Data'!$B$7:$R$2843,10,0)</f>
        <v>9.3465000000000007</v>
      </c>
      <c r="E20" s="66">
        <f t="shared" si="0"/>
        <v>10</v>
      </c>
      <c r="F20" s="65">
        <f>VLOOKUP($A20,'Return Data'!$B$7:$R$2843,11,0)</f>
        <v>15.8329</v>
      </c>
      <c r="G20" s="66">
        <f t="shared" ref="G20:I20" si="17">RANK(F20,F$8:F$23,0)</f>
        <v>15</v>
      </c>
      <c r="H20" s="65">
        <f>VLOOKUP($A20,'Return Data'!$B$7:$R$2843,12,0)</f>
        <v>33.847099999999998</v>
      </c>
      <c r="I20" s="66">
        <f t="shared" si="17"/>
        <v>15</v>
      </c>
      <c r="J20" s="65">
        <f>VLOOKUP($A20,'Return Data'!$B$7:$R$2843,13,0)</f>
        <v>45.302799999999998</v>
      </c>
      <c r="K20" s="66">
        <f t="shared" si="2"/>
        <v>15</v>
      </c>
      <c r="L20" s="65">
        <f>VLOOKUP($A20,'Return Data'!$B$7:$R$2843,17,0)</f>
        <v>17.017399999999999</v>
      </c>
      <c r="M20" s="66">
        <f t="shared" si="3"/>
        <v>11</v>
      </c>
      <c r="N20" s="65"/>
      <c r="O20" s="66"/>
      <c r="P20" s="65"/>
      <c r="Q20" s="66"/>
      <c r="R20" s="65">
        <f>VLOOKUP($A20,'Return Data'!$B$7:$R$2843,16,0)</f>
        <v>10.8294</v>
      </c>
      <c r="S20" s="67">
        <f t="shared" si="6"/>
        <v>15</v>
      </c>
    </row>
    <row r="21" spans="1:19" s="68" customFormat="1" x14ac:dyDescent="0.3">
      <c r="A21" s="63" t="s">
        <v>24</v>
      </c>
      <c r="B21" s="64">
        <f>VLOOKUP($A21,'Return Data'!$B$7:$R$2843,3,0)</f>
        <v>44379</v>
      </c>
      <c r="C21" s="65">
        <f>VLOOKUP($A21,'Return Data'!$B$7:$R$2843,4,0)</f>
        <v>378.72719999999998</v>
      </c>
      <c r="D21" s="65">
        <f>VLOOKUP($A21,'Return Data'!$B$7:$R$2843,10,0)</f>
        <v>11.3147</v>
      </c>
      <c r="E21" s="66">
        <f t="shared" si="0"/>
        <v>4</v>
      </c>
      <c r="F21" s="65">
        <f>VLOOKUP($A21,'Return Data'!$B$7:$R$2843,11,0)</f>
        <v>31.121099999999998</v>
      </c>
      <c r="G21" s="66">
        <f t="shared" ref="G21:I21" si="18">RANK(F21,F$8:F$23,0)</f>
        <v>2</v>
      </c>
      <c r="H21" s="65">
        <f>VLOOKUP($A21,'Return Data'!$B$7:$R$2843,12,0)</f>
        <v>67.278300000000002</v>
      </c>
      <c r="I21" s="66">
        <f t="shared" si="18"/>
        <v>2</v>
      </c>
      <c r="J21" s="65">
        <f>VLOOKUP($A21,'Return Data'!$B$7:$R$2843,13,0)</f>
        <v>81.244</v>
      </c>
      <c r="K21" s="66">
        <f t="shared" si="2"/>
        <v>2</v>
      </c>
      <c r="L21" s="65">
        <f>VLOOKUP($A21,'Return Data'!$B$7:$R$2843,17,0)</f>
        <v>19.970500000000001</v>
      </c>
      <c r="M21" s="66">
        <f t="shared" si="3"/>
        <v>5</v>
      </c>
      <c r="N21" s="65">
        <f>VLOOKUP($A21,'Return Data'!$B$7:$R$2843,14,0)</f>
        <v>13.208</v>
      </c>
      <c r="O21" s="66">
        <f t="shared" si="4"/>
        <v>7</v>
      </c>
      <c r="P21" s="65">
        <f>VLOOKUP($A21,'Return Data'!$B$7:$R$2843,15,0)</f>
        <v>14.1061</v>
      </c>
      <c r="Q21" s="66">
        <f t="shared" si="5"/>
        <v>8</v>
      </c>
      <c r="R21" s="65">
        <f>VLOOKUP($A21,'Return Data'!$B$7:$R$2843,16,0)</f>
        <v>13.823700000000001</v>
      </c>
      <c r="S21" s="67">
        <f t="shared" si="6"/>
        <v>13</v>
      </c>
    </row>
    <row r="22" spans="1:19" s="68" customFormat="1" x14ac:dyDescent="0.3">
      <c r="A22" s="63" t="s">
        <v>25</v>
      </c>
      <c r="B22" s="64">
        <f>VLOOKUP($A22,'Return Data'!$B$7:$R$2843,3,0)</f>
        <v>44379</v>
      </c>
      <c r="C22" s="65">
        <f>VLOOKUP($A22,'Return Data'!$B$7:$R$2843,4,0)</f>
        <v>15.17</v>
      </c>
      <c r="D22" s="65">
        <f>VLOOKUP($A22,'Return Data'!$B$7:$R$2843,10,0)</f>
        <v>7.9714999999999998</v>
      </c>
      <c r="E22" s="66">
        <f t="shared" si="0"/>
        <v>14</v>
      </c>
      <c r="F22" s="65">
        <f>VLOOKUP($A22,'Return Data'!$B$7:$R$2843,11,0)</f>
        <v>17.596900000000002</v>
      </c>
      <c r="G22" s="66">
        <f t="shared" ref="G22:I22" si="19">RANK(F22,F$8:F$23,0)</f>
        <v>13</v>
      </c>
      <c r="H22" s="65">
        <f>VLOOKUP($A22,'Return Data'!$B$7:$R$2843,12,0)</f>
        <v>42.174300000000002</v>
      </c>
      <c r="I22" s="66">
        <f t="shared" si="19"/>
        <v>12</v>
      </c>
      <c r="J22" s="65">
        <f>VLOOKUP($A22,'Return Data'!$B$7:$R$2843,13,0)</f>
        <v>52.769399999999997</v>
      </c>
      <c r="K22" s="66">
        <f t="shared" si="2"/>
        <v>13</v>
      </c>
      <c r="L22" s="65">
        <f>VLOOKUP($A22,'Return Data'!$B$7:$R$2843,17,0)</f>
        <v>18.5444</v>
      </c>
      <c r="M22" s="66">
        <f t="shared" si="3"/>
        <v>8</v>
      </c>
      <c r="N22" s="65"/>
      <c r="O22" s="66"/>
      <c r="P22" s="65"/>
      <c r="Q22" s="66"/>
      <c r="R22" s="65">
        <f>VLOOKUP($A22,'Return Data'!$B$7:$R$2843,16,0)</f>
        <v>17.564499999999999</v>
      </c>
      <c r="S22" s="67">
        <f t="shared" si="6"/>
        <v>4</v>
      </c>
    </row>
    <row r="23" spans="1:19" s="68" customFormat="1" x14ac:dyDescent="0.3">
      <c r="A23" s="63" t="s">
        <v>26</v>
      </c>
      <c r="B23" s="64">
        <f>VLOOKUP($A23,'Return Data'!$B$7:$R$2843,3,0)</f>
        <v>44379</v>
      </c>
      <c r="C23" s="65">
        <f>VLOOKUP($A23,'Return Data'!$B$7:$R$2843,4,0)</f>
        <v>97.298400000000001</v>
      </c>
      <c r="D23" s="65">
        <f>VLOOKUP($A23,'Return Data'!$B$7:$R$2843,10,0)</f>
        <v>9.4859000000000009</v>
      </c>
      <c r="E23" s="66">
        <f t="shared" si="0"/>
        <v>9</v>
      </c>
      <c r="F23" s="65">
        <f>VLOOKUP($A23,'Return Data'!$B$7:$R$2843,11,0)</f>
        <v>19.089500000000001</v>
      </c>
      <c r="G23" s="66">
        <f t="shared" ref="G23:I23" si="20">RANK(F23,F$8:F$23,0)</f>
        <v>11</v>
      </c>
      <c r="H23" s="65">
        <f>VLOOKUP($A23,'Return Data'!$B$7:$R$2843,12,0)</f>
        <v>46.267899999999997</v>
      </c>
      <c r="I23" s="66">
        <f t="shared" si="20"/>
        <v>7</v>
      </c>
      <c r="J23" s="65">
        <f>VLOOKUP($A23,'Return Data'!$B$7:$R$2843,13,0)</f>
        <v>60.1282</v>
      </c>
      <c r="K23" s="66">
        <f t="shared" si="2"/>
        <v>8</v>
      </c>
      <c r="L23" s="65">
        <f>VLOOKUP($A23,'Return Data'!$B$7:$R$2843,17,0)</f>
        <v>22.555499999999999</v>
      </c>
      <c r="M23" s="66">
        <f t="shared" si="3"/>
        <v>2</v>
      </c>
      <c r="N23" s="65">
        <f>VLOOKUP($A23,'Return Data'!$B$7:$R$2843,14,0)</f>
        <v>16.459299999999999</v>
      </c>
      <c r="O23" s="66">
        <f t="shared" si="4"/>
        <v>2</v>
      </c>
      <c r="P23" s="65">
        <f>VLOOKUP($A23,'Return Data'!$B$7:$R$2843,15,0)</f>
        <v>14.8354</v>
      </c>
      <c r="Q23" s="66">
        <f t="shared" si="5"/>
        <v>5</v>
      </c>
      <c r="R23" s="65">
        <f>VLOOKUP($A23,'Return Data'!$B$7:$R$2843,16,0)</f>
        <v>13.824400000000001</v>
      </c>
      <c r="S23" s="67">
        <f t="shared" si="6"/>
        <v>12</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10.047024999999998</v>
      </c>
      <c r="E25" s="74"/>
      <c r="F25" s="75">
        <f>AVERAGE(F8:F23)</f>
        <v>21.712199999999999</v>
      </c>
      <c r="G25" s="74"/>
      <c r="H25" s="75">
        <f>AVERAGE(H8:H23)</f>
        <v>47.074743749999996</v>
      </c>
      <c r="I25" s="74"/>
      <c r="J25" s="75">
        <f>AVERAGE(J8:J23)</f>
        <v>62.160618750000012</v>
      </c>
      <c r="K25" s="74"/>
      <c r="L25" s="75">
        <f>AVERAGE(L8:L23)</f>
        <v>18.628550000000001</v>
      </c>
      <c r="M25" s="74"/>
      <c r="N25" s="75">
        <f>AVERAGE(N8:N23)</f>
        <v>13.155266666666668</v>
      </c>
      <c r="O25" s="74"/>
      <c r="P25" s="75">
        <f>AVERAGE(P8:P23)</f>
        <v>14.103008333333333</v>
      </c>
      <c r="Q25" s="74"/>
      <c r="R25" s="75">
        <f>AVERAGE(R8:R23)</f>
        <v>15.155318750000001</v>
      </c>
      <c r="S25" s="76"/>
    </row>
    <row r="26" spans="1:19" s="68" customFormat="1" x14ac:dyDescent="0.3">
      <c r="A26" s="73" t="s">
        <v>28</v>
      </c>
      <c r="B26" s="74"/>
      <c r="C26" s="74"/>
      <c r="D26" s="75">
        <f>MIN(D8:D23)</f>
        <v>6.1349999999999998</v>
      </c>
      <c r="E26" s="74"/>
      <c r="F26" s="75">
        <f>MIN(F8:F23)</f>
        <v>13.387</v>
      </c>
      <c r="G26" s="74"/>
      <c r="H26" s="75">
        <f>MIN(H8:H23)</f>
        <v>32.8292</v>
      </c>
      <c r="I26" s="74"/>
      <c r="J26" s="75">
        <f>MIN(J8:J23)</f>
        <v>44.308</v>
      </c>
      <c r="K26" s="74"/>
      <c r="L26" s="75">
        <f>MIN(L8:L23)</f>
        <v>13.7995</v>
      </c>
      <c r="M26" s="74"/>
      <c r="N26" s="75">
        <f>MIN(N8:N23)</f>
        <v>8.0158000000000005</v>
      </c>
      <c r="O26" s="74"/>
      <c r="P26" s="75">
        <f>MIN(P8:P23)</f>
        <v>11.154199999999999</v>
      </c>
      <c r="Q26" s="74"/>
      <c r="R26" s="75">
        <f>MIN(R8:R23)</f>
        <v>10.053599999999999</v>
      </c>
      <c r="S26" s="76"/>
    </row>
    <row r="27" spans="1:19" s="68" customFormat="1" ht="15" thickBot="1" x14ac:dyDescent="0.35">
      <c r="A27" s="77" t="s">
        <v>29</v>
      </c>
      <c r="B27" s="78"/>
      <c r="C27" s="78"/>
      <c r="D27" s="79">
        <f>MAX(D8:D23)</f>
        <v>16.615200000000002</v>
      </c>
      <c r="E27" s="78"/>
      <c r="F27" s="79">
        <f>MAX(F8:F23)</f>
        <v>38.892600000000002</v>
      </c>
      <c r="G27" s="78"/>
      <c r="H27" s="79">
        <f>MAX(H8:H23)</f>
        <v>71.3018</v>
      </c>
      <c r="I27" s="78"/>
      <c r="J27" s="79">
        <f>MAX(J8:J23)</f>
        <v>101.9212</v>
      </c>
      <c r="K27" s="78"/>
      <c r="L27" s="79">
        <f>MAX(L8:L23)</f>
        <v>24.077999999999999</v>
      </c>
      <c r="M27" s="78"/>
      <c r="N27" s="79">
        <f>MAX(N8:N23)</f>
        <v>16.5609</v>
      </c>
      <c r="O27" s="78"/>
      <c r="P27" s="79">
        <f>MAX(P8:P23)</f>
        <v>17.308900000000001</v>
      </c>
      <c r="Q27" s="78"/>
      <c r="R27" s="79">
        <f>MAX(R8:R23)</f>
        <v>19.2516</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44379</v>
      </c>
      <c r="C8" s="65">
        <f>VLOOKUP($A8,'Return Data'!$B$7:$R$2843,4,0)</f>
        <v>249.69</v>
      </c>
      <c r="D8" s="65">
        <f>VLOOKUP($A8,'Return Data'!$B$7:$R$2843,10,0)</f>
        <v>18.803799999999999</v>
      </c>
      <c r="E8" s="66">
        <f t="shared" ref="E8:E13" si="0">RANK(D8,D$8:D$13,0)</f>
        <v>1</v>
      </c>
      <c r="F8" s="65">
        <f>VLOOKUP($A8,'Return Data'!$B$7:$R$2843,11,0)</f>
        <v>23.206399999999999</v>
      </c>
      <c r="G8" s="66">
        <f t="shared" ref="G8:G13" si="1">RANK(F8,F$8:F$13,0)</f>
        <v>3</v>
      </c>
      <c r="H8" s="65">
        <f>VLOOKUP($A8,'Return Data'!$B$7:$R$2843,12,0)</f>
        <v>45.719299999999997</v>
      </c>
      <c r="I8" s="66">
        <f t="shared" ref="I8:I13" si="2">RANK(H8,H$8:H$13,0)</f>
        <v>3</v>
      </c>
      <c r="J8" s="65">
        <f>VLOOKUP($A8,'Return Data'!$B$7:$R$2843,13,0)</f>
        <v>59.6892</v>
      </c>
      <c r="K8" s="66">
        <f t="shared" ref="K8:K13" si="3">RANK(J8,J$8:J$13,0)</f>
        <v>3</v>
      </c>
      <c r="L8" s="65">
        <f>VLOOKUP($A8,'Return Data'!$B$7:$R$2843,17,0)</f>
        <v>22.68</v>
      </c>
      <c r="M8" s="66">
        <f>RANK(L8,L$8:L$13,0)</f>
        <v>2</v>
      </c>
      <c r="N8" s="65">
        <f>VLOOKUP($A8,'Return Data'!$B$7:$R$2843,14,0)</f>
        <v>13.7003</v>
      </c>
      <c r="O8" s="66">
        <f>RANK(N8,N$8:N$13,0)</f>
        <v>4</v>
      </c>
      <c r="P8" s="65">
        <f>VLOOKUP($A8,'Return Data'!$B$7:$R$2843,15,0)</f>
        <v>12.100300000000001</v>
      </c>
      <c r="Q8" s="66">
        <f>RANK(P8,P$8:P$13,0)</f>
        <v>5</v>
      </c>
      <c r="R8" s="65">
        <f>VLOOKUP($A8,'Return Data'!$B$7:$R$2843,16,0)</f>
        <v>11.968999999999999</v>
      </c>
      <c r="S8" s="67">
        <f t="shared" ref="S8:S13" si="4">RANK(R8,R$8:R$13,0)</f>
        <v>6</v>
      </c>
    </row>
    <row r="9" spans="1:20" x14ac:dyDescent="0.3">
      <c r="A9" s="63" t="s">
        <v>767</v>
      </c>
      <c r="B9" s="64">
        <f>VLOOKUP($A9,'Return Data'!$B$7:$R$2843,3,0)</f>
        <v>44379</v>
      </c>
      <c r="C9" s="65">
        <f>VLOOKUP($A9,'Return Data'!$B$7:$R$2843,4,0)</f>
        <v>24.11</v>
      </c>
      <c r="D9" s="65">
        <f>VLOOKUP($A9,'Return Data'!$B$7:$R$2843,10,0)</f>
        <v>12.7689</v>
      </c>
      <c r="E9" s="66">
        <f t="shared" si="0"/>
        <v>4</v>
      </c>
      <c r="F9" s="65">
        <f>VLOOKUP($A9,'Return Data'!$B$7:$R$2843,11,0)</f>
        <v>25.703900000000001</v>
      </c>
      <c r="G9" s="66">
        <f t="shared" si="1"/>
        <v>2</v>
      </c>
      <c r="H9" s="65">
        <f>VLOOKUP($A9,'Return Data'!$B$7:$R$2843,12,0)</f>
        <v>54.749699999999997</v>
      </c>
      <c r="I9" s="66">
        <f t="shared" si="2"/>
        <v>2</v>
      </c>
      <c r="J9" s="65">
        <f>VLOOKUP($A9,'Return Data'!$B$7:$R$2843,13,0)</f>
        <v>66.620599999999996</v>
      </c>
      <c r="K9" s="66">
        <f t="shared" si="3"/>
        <v>2</v>
      </c>
      <c r="L9" s="65">
        <f>VLOOKUP($A9,'Return Data'!$B$7:$R$2843,17,0)</f>
        <v>18.4023</v>
      </c>
      <c r="M9" s="66">
        <f>RANK(L9,L$8:L$13,0)</f>
        <v>5</v>
      </c>
      <c r="N9" s="65">
        <f>VLOOKUP($A9,'Return Data'!$B$7:$R$2843,14,0)</f>
        <v>12.252700000000001</v>
      </c>
      <c r="O9" s="66">
        <f>RANK(N9,N$8:N$13,0)</f>
        <v>5</v>
      </c>
      <c r="P9" s="65">
        <f>VLOOKUP($A9,'Return Data'!$B$7:$R$2843,15,0)</f>
        <v>13.1511</v>
      </c>
      <c r="Q9" s="66">
        <f>RANK(P9,P$8:P$13,0)</f>
        <v>4</v>
      </c>
      <c r="R9" s="65">
        <f>VLOOKUP($A9,'Return Data'!$B$7:$R$2843,16,0)</f>
        <v>13.128500000000001</v>
      </c>
      <c r="S9" s="67">
        <f t="shared" si="4"/>
        <v>5</v>
      </c>
    </row>
    <row r="10" spans="1:20" x14ac:dyDescent="0.3">
      <c r="A10" s="63" t="s">
        <v>768</v>
      </c>
      <c r="B10" s="64">
        <f>VLOOKUP($A10,'Return Data'!$B$7:$R$2843,3,0)</f>
        <v>44379</v>
      </c>
      <c r="C10" s="65">
        <f>VLOOKUP($A10,'Return Data'!$B$7:$R$2843,4,0)</f>
        <v>16.05</v>
      </c>
      <c r="D10" s="65">
        <f>VLOOKUP($A10,'Return Data'!$B$7:$R$2843,10,0)</f>
        <v>9.7811000000000003</v>
      </c>
      <c r="E10" s="66">
        <f t="shared" si="0"/>
        <v>5</v>
      </c>
      <c r="F10" s="65">
        <f>VLOOKUP($A10,'Return Data'!$B$7:$R$2843,11,0)</f>
        <v>15.1363</v>
      </c>
      <c r="G10" s="66">
        <f t="shared" si="1"/>
        <v>6</v>
      </c>
      <c r="H10" s="65">
        <f>VLOOKUP($A10,'Return Data'!$B$7:$R$2843,12,0)</f>
        <v>35.557400000000001</v>
      </c>
      <c r="I10" s="66">
        <f t="shared" si="2"/>
        <v>6</v>
      </c>
      <c r="J10" s="65">
        <f>VLOOKUP($A10,'Return Data'!$B$7:$R$2843,13,0)</f>
        <v>51.844799999999999</v>
      </c>
      <c r="K10" s="66">
        <f t="shared" si="3"/>
        <v>6</v>
      </c>
      <c r="L10" s="65"/>
      <c r="M10" s="66"/>
      <c r="N10" s="65"/>
      <c r="O10" s="66"/>
      <c r="P10" s="65"/>
      <c r="Q10" s="66"/>
      <c r="R10" s="65">
        <f>VLOOKUP($A10,'Return Data'!$B$7:$R$2843,16,0)</f>
        <v>20.55</v>
      </c>
      <c r="S10" s="67">
        <f t="shared" si="4"/>
        <v>1</v>
      </c>
    </row>
    <row r="11" spans="1:20" x14ac:dyDescent="0.3">
      <c r="A11" s="63" t="s">
        <v>771</v>
      </c>
      <c r="B11" s="64">
        <f>VLOOKUP($A11,'Return Data'!$B$7:$R$2843,3,0)</f>
        <v>44379</v>
      </c>
      <c r="C11" s="65">
        <f>VLOOKUP($A11,'Return Data'!$B$7:$R$2843,4,0)</f>
        <v>81.77</v>
      </c>
      <c r="D11" s="65">
        <f>VLOOKUP($A11,'Return Data'!$B$7:$R$2843,10,0)</f>
        <v>9.4206000000000003</v>
      </c>
      <c r="E11" s="66">
        <f t="shared" si="0"/>
        <v>6</v>
      </c>
      <c r="F11" s="65">
        <f>VLOOKUP($A11,'Return Data'!$B$7:$R$2843,11,0)</f>
        <v>19.7393</v>
      </c>
      <c r="G11" s="66">
        <f t="shared" si="1"/>
        <v>5</v>
      </c>
      <c r="H11" s="65">
        <f>VLOOKUP($A11,'Return Data'!$B$7:$R$2843,12,0)</f>
        <v>43.380699999999997</v>
      </c>
      <c r="I11" s="66">
        <f t="shared" si="2"/>
        <v>5</v>
      </c>
      <c r="J11" s="65">
        <f>VLOOKUP($A11,'Return Data'!$B$7:$R$2843,13,0)</f>
        <v>54.545499999999997</v>
      </c>
      <c r="K11" s="66">
        <f t="shared" si="3"/>
        <v>5</v>
      </c>
      <c r="L11" s="65">
        <f>VLOOKUP($A11,'Return Data'!$B$7:$R$2843,17,0)</f>
        <v>21.7437</v>
      </c>
      <c r="M11" s="66">
        <f>RANK(L11,L$8:L$13,0)</f>
        <v>4</v>
      </c>
      <c r="N11" s="65">
        <f>VLOOKUP($A11,'Return Data'!$B$7:$R$2843,14,0)</f>
        <v>15.768700000000001</v>
      </c>
      <c r="O11" s="66">
        <f>RANK(N11,N$8:N$13,0)</f>
        <v>3</v>
      </c>
      <c r="P11" s="65">
        <f>VLOOKUP($A11,'Return Data'!$B$7:$R$2843,15,0)</f>
        <v>17.3507</v>
      </c>
      <c r="Q11" s="66">
        <f>RANK(P11,P$8:P$13,0)</f>
        <v>1</v>
      </c>
      <c r="R11" s="65">
        <f>VLOOKUP($A11,'Return Data'!$B$7:$R$2843,16,0)</f>
        <v>14.187799999999999</v>
      </c>
      <c r="S11" s="67">
        <f t="shared" si="4"/>
        <v>3</v>
      </c>
    </row>
    <row r="12" spans="1:20" x14ac:dyDescent="0.3">
      <c r="A12" s="63" t="s">
        <v>773</v>
      </c>
      <c r="B12" s="64">
        <f>VLOOKUP($A12,'Return Data'!$B$7:$R$2843,3,0)</f>
        <v>44379</v>
      </c>
      <c r="C12" s="65">
        <f>VLOOKUP($A12,'Return Data'!$B$7:$R$2843,4,0)</f>
        <v>78.005099999999999</v>
      </c>
      <c r="D12" s="65">
        <f>VLOOKUP($A12,'Return Data'!$B$7:$R$2843,10,0)</f>
        <v>14.723800000000001</v>
      </c>
      <c r="E12" s="66">
        <f t="shared" si="0"/>
        <v>2</v>
      </c>
      <c r="F12" s="65">
        <f>VLOOKUP($A12,'Return Data'!$B$7:$R$2843,11,0)</f>
        <v>28.751200000000001</v>
      </c>
      <c r="G12" s="66">
        <f t="shared" si="1"/>
        <v>1</v>
      </c>
      <c r="H12" s="65">
        <f>VLOOKUP($A12,'Return Data'!$B$7:$R$2843,12,0)</f>
        <v>60.094499999999996</v>
      </c>
      <c r="I12" s="66">
        <f t="shared" si="2"/>
        <v>1</v>
      </c>
      <c r="J12" s="65">
        <f>VLOOKUP($A12,'Return Data'!$B$7:$R$2843,13,0)</f>
        <v>78.795500000000004</v>
      </c>
      <c r="K12" s="66">
        <f t="shared" si="3"/>
        <v>1</v>
      </c>
      <c r="L12" s="65">
        <f>VLOOKUP($A12,'Return Data'!$B$7:$R$2843,17,0)</f>
        <v>26.453199999999999</v>
      </c>
      <c r="M12" s="66">
        <f>RANK(L12,L$8:L$13,0)</f>
        <v>1</v>
      </c>
      <c r="N12" s="65">
        <f>VLOOKUP($A12,'Return Data'!$B$7:$R$2843,14,0)</f>
        <v>17.719799999999999</v>
      </c>
      <c r="O12" s="66">
        <f>RANK(N12,N$8:N$13,0)</f>
        <v>1</v>
      </c>
      <c r="P12" s="65">
        <f>VLOOKUP($A12,'Return Data'!$B$7:$R$2843,15,0)</f>
        <v>17.308800000000002</v>
      </c>
      <c r="Q12" s="66">
        <f>RANK(P12,P$8:P$13,0)</f>
        <v>2</v>
      </c>
      <c r="R12" s="65">
        <f>VLOOKUP($A12,'Return Data'!$B$7:$R$2843,16,0)</f>
        <v>15.224299999999999</v>
      </c>
      <c r="S12" s="67">
        <f t="shared" si="4"/>
        <v>2</v>
      </c>
    </row>
    <row r="13" spans="1:20" x14ac:dyDescent="0.3">
      <c r="A13" s="63" t="s">
        <v>774</v>
      </c>
      <c r="B13" s="64">
        <f>VLOOKUP($A13,'Return Data'!$B$7:$R$2843,3,0)</f>
        <v>44379</v>
      </c>
      <c r="C13" s="65">
        <f>VLOOKUP($A13,'Return Data'!$B$7:$R$2843,4,0)</f>
        <v>101.0806</v>
      </c>
      <c r="D13" s="65">
        <f>VLOOKUP($A13,'Return Data'!$B$7:$R$2843,10,0)</f>
        <v>12.822900000000001</v>
      </c>
      <c r="E13" s="66">
        <f t="shared" si="0"/>
        <v>3</v>
      </c>
      <c r="F13" s="65">
        <f>VLOOKUP($A13,'Return Data'!$B$7:$R$2843,11,0)</f>
        <v>22.7028</v>
      </c>
      <c r="G13" s="66">
        <f t="shared" si="1"/>
        <v>4</v>
      </c>
      <c r="H13" s="65">
        <f>VLOOKUP($A13,'Return Data'!$B$7:$R$2843,12,0)</f>
        <v>45.0732</v>
      </c>
      <c r="I13" s="66">
        <f t="shared" si="2"/>
        <v>4</v>
      </c>
      <c r="J13" s="65">
        <f>VLOOKUP($A13,'Return Data'!$B$7:$R$2843,13,0)</f>
        <v>58.091099999999997</v>
      </c>
      <c r="K13" s="66">
        <f t="shared" si="3"/>
        <v>4</v>
      </c>
      <c r="L13" s="65">
        <f>VLOOKUP($A13,'Return Data'!$B$7:$R$2843,17,0)</f>
        <v>22.147400000000001</v>
      </c>
      <c r="M13" s="66">
        <f>RANK(L13,L$8:L$13,0)</f>
        <v>3</v>
      </c>
      <c r="N13" s="65">
        <f>VLOOKUP($A13,'Return Data'!$B$7:$R$2843,14,0)</f>
        <v>16.4847</v>
      </c>
      <c r="O13" s="66">
        <f>RANK(N13,N$8:N$13,0)</f>
        <v>2</v>
      </c>
      <c r="P13" s="65">
        <f>VLOOKUP($A13,'Return Data'!$B$7:$R$2843,15,0)</f>
        <v>15.3187</v>
      </c>
      <c r="Q13" s="66">
        <f>RANK(P13,P$8:P$13,0)</f>
        <v>3</v>
      </c>
      <c r="R13" s="65">
        <f>VLOOKUP($A13,'Return Data'!$B$7:$R$2843,16,0)</f>
        <v>13.358700000000001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13.053516666666667</v>
      </c>
      <c r="E15" s="74"/>
      <c r="F15" s="75">
        <f>AVERAGE(F8:F13)</f>
        <v>22.539983333333335</v>
      </c>
      <c r="G15" s="74"/>
      <c r="H15" s="75">
        <f>AVERAGE(H8:H13)</f>
        <v>47.429133333333333</v>
      </c>
      <c r="I15" s="74"/>
      <c r="J15" s="75">
        <f>AVERAGE(J8:J13)</f>
        <v>61.597783333333325</v>
      </c>
      <c r="K15" s="74"/>
      <c r="L15" s="75">
        <f>AVERAGE(L8:L13)</f>
        <v>22.285320000000002</v>
      </c>
      <c r="M15" s="74"/>
      <c r="N15" s="75">
        <f>AVERAGE(N8:N13)</f>
        <v>15.185240000000002</v>
      </c>
      <c r="O15" s="74"/>
      <c r="P15" s="75">
        <f>AVERAGE(P8:P13)</f>
        <v>15.045920000000001</v>
      </c>
      <c r="Q15" s="74"/>
      <c r="R15" s="75">
        <f>AVERAGE(R8:R13)</f>
        <v>14.736383333333334</v>
      </c>
      <c r="S15" s="76"/>
    </row>
    <row r="16" spans="1:20" x14ac:dyDescent="0.3">
      <c r="A16" s="73" t="s">
        <v>28</v>
      </c>
      <c r="B16" s="74"/>
      <c r="C16" s="74"/>
      <c r="D16" s="75">
        <f>MIN(D8:D13)</f>
        <v>9.4206000000000003</v>
      </c>
      <c r="E16" s="74"/>
      <c r="F16" s="75">
        <f>MIN(F8:F13)</f>
        <v>15.1363</v>
      </c>
      <c r="G16" s="74"/>
      <c r="H16" s="75">
        <f>MIN(H8:H13)</f>
        <v>35.557400000000001</v>
      </c>
      <c r="I16" s="74"/>
      <c r="J16" s="75">
        <f>MIN(J8:J13)</f>
        <v>51.844799999999999</v>
      </c>
      <c r="K16" s="74"/>
      <c r="L16" s="75">
        <f>MIN(L8:L13)</f>
        <v>18.4023</v>
      </c>
      <c r="M16" s="74"/>
      <c r="N16" s="75">
        <f>MIN(N8:N13)</f>
        <v>12.252700000000001</v>
      </c>
      <c r="O16" s="74"/>
      <c r="P16" s="75">
        <f>MIN(P8:P13)</f>
        <v>12.100300000000001</v>
      </c>
      <c r="Q16" s="74"/>
      <c r="R16" s="75">
        <f>MIN(R8:R13)</f>
        <v>11.968999999999999</v>
      </c>
      <c r="S16" s="76"/>
    </row>
    <row r="17" spans="1:19" ht="15" thickBot="1" x14ac:dyDescent="0.35">
      <c r="A17" s="77" t="s">
        <v>29</v>
      </c>
      <c r="B17" s="78"/>
      <c r="C17" s="78"/>
      <c r="D17" s="79">
        <f>MAX(D8:D13)</f>
        <v>18.803799999999999</v>
      </c>
      <c r="E17" s="78"/>
      <c r="F17" s="79">
        <f>MAX(F8:F13)</f>
        <v>28.751200000000001</v>
      </c>
      <c r="G17" s="78"/>
      <c r="H17" s="79">
        <f>MAX(H8:H13)</f>
        <v>60.094499999999996</v>
      </c>
      <c r="I17" s="78"/>
      <c r="J17" s="79">
        <f>MAX(J8:J13)</f>
        <v>78.795500000000004</v>
      </c>
      <c r="K17" s="78"/>
      <c r="L17" s="79">
        <f>MAX(L8:L13)</f>
        <v>26.453199999999999</v>
      </c>
      <c r="M17" s="78"/>
      <c r="N17" s="79">
        <f>MAX(N8:N13)</f>
        <v>17.719799999999999</v>
      </c>
      <c r="O17" s="78"/>
      <c r="P17" s="79">
        <f>MAX(P8:P13)</f>
        <v>17.3507</v>
      </c>
      <c r="Q17" s="78"/>
      <c r="R17" s="79">
        <f>MAX(R8:R13)</f>
        <v>20.55</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44379</v>
      </c>
      <c r="C8" s="65">
        <f>VLOOKUP($A8,'Return Data'!$B$7:$R$2843,4,0)</f>
        <v>234.46</v>
      </c>
      <c r="D8" s="65">
        <f>VLOOKUP($A8,'Return Data'!$B$7:$R$2843,10,0)</f>
        <v>18.611799999999999</v>
      </c>
      <c r="E8" s="66">
        <f t="shared" ref="E8:E13" si="0">RANK(D8,D$8:D$13,0)</f>
        <v>1</v>
      </c>
      <c r="F8" s="65">
        <f>VLOOKUP($A8,'Return Data'!$B$7:$R$2843,11,0)</f>
        <v>22.831099999999999</v>
      </c>
      <c r="G8" s="66">
        <f t="shared" ref="G8:G13" si="1">RANK(F8,F$8:F$13,0)</f>
        <v>3</v>
      </c>
      <c r="H8" s="65">
        <f>VLOOKUP($A8,'Return Data'!$B$7:$R$2843,12,0)</f>
        <v>45.005899999999997</v>
      </c>
      <c r="I8" s="66">
        <f t="shared" ref="I8:I13" si="2">RANK(H8,H$8:H$13,0)</f>
        <v>3</v>
      </c>
      <c r="J8" s="65">
        <f>VLOOKUP($A8,'Return Data'!$B$7:$R$2843,13,0)</f>
        <v>58.611800000000002</v>
      </c>
      <c r="K8" s="66">
        <f t="shared" ref="K8:K13" si="3">RANK(J8,J$8:J$13,0)</f>
        <v>3</v>
      </c>
      <c r="L8" s="65">
        <f>VLOOKUP($A8,'Return Data'!$B$7:$R$2843,17,0)</f>
        <v>21.876000000000001</v>
      </c>
      <c r="M8" s="66">
        <f>RANK(L8,L$8:L$13,0)</f>
        <v>2</v>
      </c>
      <c r="N8" s="65">
        <f>VLOOKUP($A8,'Return Data'!$B$7:$R$2843,14,0)</f>
        <v>12.941700000000001</v>
      </c>
      <c r="O8" s="66">
        <f>RANK(N8,N$8:N$13,0)</f>
        <v>4</v>
      </c>
      <c r="P8" s="65">
        <f>VLOOKUP($A8,'Return Data'!$B$7:$R$2843,15,0)</f>
        <v>11.2943</v>
      </c>
      <c r="Q8" s="66">
        <f>RANK(P8,P$8:P$13,0)</f>
        <v>5</v>
      </c>
      <c r="R8" s="65">
        <f>VLOOKUP($A8,'Return Data'!$B$7:$R$2843,16,0)</f>
        <v>18.6996</v>
      </c>
      <c r="S8" s="67">
        <f t="shared" ref="S8:S13" si="4">RANK(R8,R$8:R$13,0)</f>
        <v>2</v>
      </c>
    </row>
    <row r="9" spans="1:20" x14ac:dyDescent="0.3">
      <c r="A9" s="63" t="s">
        <v>766</v>
      </c>
      <c r="B9" s="64">
        <f>VLOOKUP($A9,'Return Data'!$B$7:$R$2843,3,0)</f>
        <v>44379</v>
      </c>
      <c r="C9" s="65">
        <f>VLOOKUP($A9,'Return Data'!$B$7:$R$2843,4,0)</f>
        <v>22.84</v>
      </c>
      <c r="D9" s="65">
        <f>VLOOKUP($A9,'Return Data'!$B$7:$R$2843,10,0)</f>
        <v>12.5123</v>
      </c>
      <c r="E9" s="66">
        <f t="shared" si="0"/>
        <v>4</v>
      </c>
      <c r="F9" s="65">
        <f>VLOOKUP($A9,'Return Data'!$B$7:$R$2843,11,0)</f>
        <v>25.082100000000001</v>
      </c>
      <c r="G9" s="66">
        <f t="shared" si="1"/>
        <v>2</v>
      </c>
      <c r="H9" s="65">
        <f>VLOOKUP($A9,'Return Data'!$B$7:$R$2843,12,0)</f>
        <v>53.597799999999999</v>
      </c>
      <c r="I9" s="66">
        <f t="shared" si="2"/>
        <v>2</v>
      </c>
      <c r="J9" s="65">
        <f>VLOOKUP($A9,'Return Data'!$B$7:$R$2843,13,0)</f>
        <v>65.148200000000003</v>
      </c>
      <c r="K9" s="66">
        <f t="shared" si="3"/>
        <v>2</v>
      </c>
      <c r="L9" s="65">
        <f>VLOOKUP($A9,'Return Data'!$B$7:$R$2843,17,0)</f>
        <v>17.4147</v>
      </c>
      <c r="M9" s="66">
        <f>RANK(L9,L$8:L$13,0)</f>
        <v>5</v>
      </c>
      <c r="N9" s="65">
        <f>VLOOKUP($A9,'Return Data'!$B$7:$R$2843,14,0)</f>
        <v>11.324299999999999</v>
      </c>
      <c r="O9" s="66">
        <f>RANK(N9,N$8:N$13,0)</f>
        <v>5</v>
      </c>
      <c r="P9" s="65">
        <f>VLOOKUP($A9,'Return Data'!$B$7:$R$2843,15,0)</f>
        <v>12.2644</v>
      </c>
      <c r="Q9" s="66">
        <f>RANK(P9,P$8:P$13,0)</f>
        <v>4</v>
      </c>
      <c r="R9" s="65">
        <f>VLOOKUP($A9,'Return Data'!$B$7:$R$2843,16,0)</f>
        <v>12.2737</v>
      </c>
      <c r="S9" s="67">
        <f t="shared" si="4"/>
        <v>6</v>
      </c>
    </row>
    <row r="10" spans="1:20" x14ac:dyDescent="0.3">
      <c r="A10" s="63" t="s">
        <v>769</v>
      </c>
      <c r="B10" s="64">
        <f>VLOOKUP($A10,'Return Data'!$B$7:$R$2843,3,0)</f>
        <v>44379</v>
      </c>
      <c r="C10" s="65">
        <f>VLOOKUP($A10,'Return Data'!$B$7:$R$2843,4,0)</f>
        <v>15.49</v>
      </c>
      <c r="D10" s="65">
        <f>VLOOKUP($A10,'Return Data'!$B$7:$R$2843,10,0)</f>
        <v>9.4700000000000006</v>
      </c>
      <c r="E10" s="66">
        <f t="shared" si="0"/>
        <v>5</v>
      </c>
      <c r="F10" s="65">
        <f>VLOOKUP($A10,'Return Data'!$B$7:$R$2843,11,0)</f>
        <v>14.571</v>
      </c>
      <c r="G10" s="66">
        <f t="shared" si="1"/>
        <v>6</v>
      </c>
      <c r="H10" s="65">
        <f>VLOOKUP($A10,'Return Data'!$B$7:$R$2843,12,0)</f>
        <v>34.578600000000002</v>
      </c>
      <c r="I10" s="66">
        <f t="shared" si="2"/>
        <v>6</v>
      </c>
      <c r="J10" s="65">
        <f>VLOOKUP($A10,'Return Data'!$B$7:$R$2843,13,0)</f>
        <v>50.2425</v>
      </c>
      <c r="K10" s="66">
        <f t="shared" si="3"/>
        <v>6</v>
      </c>
      <c r="L10" s="65"/>
      <c r="M10" s="66"/>
      <c r="N10" s="65"/>
      <c r="O10" s="66"/>
      <c r="P10" s="65"/>
      <c r="Q10" s="66"/>
      <c r="R10" s="65">
        <f>VLOOKUP($A10,'Return Data'!$B$7:$R$2843,16,0)</f>
        <v>18.8706</v>
      </c>
      <c r="S10" s="67">
        <f t="shared" si="4"/>
        <v>1</v>
      </c>
    </row>
    <row r="11" spans="1:20" x14ac:dyDescent="0.3">
      <c r="A11" s="63" t="s">
        <v>770</v>
      </c>
      <c r="B11" s="64">
        <f>VLOOKUP($A11,'Return Data'!$B$7:$R$2843,3,0)</f>
        <v>44379</v>
      </c>
      <c r="C11" s="65">
        <f>VLOOKUP($A11,'Return Data'!$B$7:$R$2843,4,0)</f>
        <v>78.25</v>
      </c>
      <c r="D11" s="65">
        <f>VLOOKUP($A11,'Return Data'!$B$7:$R$2843,10,0)</f>
        <v>9.3030000000000008</v>
      </c>
      <c r="E11" s="66">
        <f t="shared" si="0"/>
        <v>6</v>
      </c>
      <c r="F11" s="65">
        <f>VLOOKUP($A11,'Return Data'!$B$7:$R$2843,11,0)</f>
        <v>19.483899999999998</v>
      </c>
      <c r="G11" s="66">
        <f t="shared" si="1"/>
        <v>5</v>
      </c>
      <c r="H11" s="65">
        <f>VLOOKUP($A11,'Return Data'!$B$7:$R$2843,12,0)</f>
        <v>42.896299999999997</v>
      </c>
      <c r="I11" s="66">
        <f t="shared" si="2"/>
        <v>5</v>
      </c>
      <c r="J11" s="65">
        <f>VLOOKUP($A11,'Return Data'!$B$7:$R$2843,13,0)</f>
        <v>53.853700000000003</v>
      </c>
      <c r="K11" s="66">
        <f t="shared" si="3"/>
        <v>5</v>
      </c>
      <c r="L11" s="65">
        <f>VLOOKUP($A11,'Return Data'!$B$7:$R$2843,17,0)</f>
        <v>21.133600000000001</v>
      </c>
      <c r="M11" s="66">
        <f>RANK(L11,L$8:L$13,0)</f>
        <v>4</v>
      </c>
      <c r="N11" s="65">
        <f>VLOOKUP($A11,'Return Data'!$B$7:$R$2843,14,0)</f>
        <v>15.0603</v>
      </c>
      <c r="O11" s="66">
        <f>RANK(N11,N$8:N$13,0)</f>
        <v>3</v>
      </c>
      <c r="P11" s="65">
        <f>VLOOKUP($A11,'Return Data'!$B$7:$R$2843,15,0)</f>
        <v>16.771899999999999</v>
      </c>
      <c r="Q11" s="66">
        <f>RANK(P11,P$8:P$13,0)</f>
        <v>1</v>
      </c>
      <c r="R11" s="65">
        <f>VLOOKUP($A11,'Return Data'!$B$7:$R$2843,16,0)</f>
        <v>13.0909</v>
      </c>
      <c r="S11" s="67">
        <f t="shared" si="4"/>
        <v>5</v>
      </c>
    </row>
    <row r="12" spans="1:20" x14ac:dyDescent="0.3">
      <c r="A12" s="63" t="s">
        <v>772</v>
      </c>
      <c r="B12" s="64">
        <f>VLOOKUP($A12,'Return Data'!$B$7:$R$2843,3,0)</f>
        <v>44379</v>
      </c>
      <c r="C12" s="65">
        <f>VLOOKUP($A12,'Return Data'!$B$7:$R$2843,4,0)</f>
        <v>73.585499999999996</v>
      </c>
      <c r="D12" s="65">
        <f>VLOOKUP($A12,'Return Data'!$B$7:$R$2843,10,0)</f>
        <v>14.5244</v>
      </c>
      <c r="E12" s="66">
        <f t="shared" si="0"/>
        <v>2</v>
      </c>
      <c r="F12" s="65">
        <f>VLOOKUP($A12,'Return Data'!$B$7:$R$2843,11,0)</f>
        <v>28.273900000000001</v>
      </c>
      <c r="G12" s="66">
        <f t="shared" si="1"/>
        <v>1</v>
      </c>
      <c r="H12" s="65">
        <f>VLOOKUP($A12,'Return Data'!$B$7:$R$2843,12,0)</f>
        <v>59.129199999999997</v>
      </c>
      <c r="I12" s="66">
        <f t="shared" si="2"/>
        <v>1</v>
      </c>
      <c r="J12" s="65">
        <f>VLOOKUP($A12,'Return Data'!$B$7:$R$2843,13,0)</f>
        <v>77.224800000000002</v>
      </c>
      <c r="K12" s="66">
        <f t="shared" si="3"/>
        <v>1</v>
      </c>
      <c r="L12" s="65">
        <f>VLOOKUP($A12,'Return Data'!$B$7:$R$2843,17,0)</f>
        <v>25.289200000000001</v>
      </c>
      <c r="M12" s="66">
        <f>RANK(L12,L$8:L$13,0)</f>
        <v>1</v>
      </c>
      <c r="N12" s="65">
        <f>VLOOKUP($A12,'Return Data'!$B$7:$R$2843,14,0)</f>
        <v>16.758500000000002</v>
      </c>
      <c r="O12" s="66">
        <f>RANK(N12,N$8:N$13,0)</f>
        <v>1</v>
      </c>
      <c r="P12" s="65">
        <f>VLOOKUP($A12,'Return Data'!$B$7:$R$2843,15,0)</f>
        <v>16.4024</v>
      </c>
      <c r="Q12" s="66">
        <f>RANK(P12,P$8:P$13,0)</f>
        <v>2</v>
      </c>
      <c r="R12" s="65">
        <f>VLOOKUP($A12,'Return Data'!$B$7:$R$2843,16,0)</f>
        <v>14.0968</v>
      </c>
      <c r="S12" s="67">
        <f t="shared" si="4"/>
        <v>4</v>
      </c>
    </row>
    <row r="13" spans="1:20" x14ac:dyDescent="0.3">
      <c r="A13" s="63" t="s">
        <v>775</v>
      </c>
      <c r="B13" s="64">
        <f>VLOOKUP($A13,'Return Data'!$B$7:$R$2843,3,0)</f>
        <v>44379</v>
      </c>
      <c r="C13" s="65">
        <f>VLOOKUP($A13,'Return Data'!$B$7:$R$2843,4,0)</f>
        <v>95.977199999999996</v>
      </c>
      <c r="D13" s="65">
        <f>VLOOKUP($A13,'Return Data'!$B$7:$R$2843,10,0)</f>
        <v>12.664</v>
      </c>
      <c r="E13" s="66">
        <f t="shared" si="0"/>
        <v>3</v>
      </c>
      <c r="F13" s="65">
        <f>VLOOKUP($A13,'Return Data'!$B$7:$R$2843,11,0)</f>
        <v>22.354800000000001</v>
      </c>
      <c r="G13" s="66">
        <f t="shared" si="1"/>
        <v>4</v>
      </c>
      <c r="H13" s="65">
        <f>VLOOKUP($A13,'Return Data'!$B$7:$R$2843,12,0)</f>
        <v>44.453000000000003</v>
      </c>
      <c r="I13" s="66">
        <f t="shared" si="2"/>
        <v>4</v>
      </c>
      <c r="J13" s="65">
        <f>VLOOKUP($A13,'Return Data'!$B$7:$R$2843,13,0)</f>
        <v>57.194099999999999</v>
      </c>
      <c r="K13" s="66">
        <f t="shared" si="3"/>
        <v>4</v>
      </c>
      <c r="L13" s="65">
        <f>VLOOKUP($A13,'Return Data'!$B$7:$R$2843,17,0)</f>
        <v>21.468900000000001</v>
      </c>
      <c r="M13" s="66">
        <f>RANK(L13,L$8:L$13,0)</f>
        <v>3</v>
      </c>
      <c r="N13" s="65">
        <f>VLOOKUP($A13,'Return Data'!$B$7:$R$2843,14,0)</f>
        <v>15.807399999999999</v>
      </c>
      <c r="O13" s="66">
        <f>RANK(N13,N$8:N$13,0)</f>
        <v>2</v>
      </c>
      <c r="P13" s="65">
        <f>VLOOKUP($A13,'Return Data'!$B$7:$R$2843,15,0)</f>
        <v>14.6236</v>
      </c>
      <c r="Q13" s="66">
        <f>RANK(P13,P$8:P$13,0)</f>
        <v>3</v>
      </c>
      <c r="R13" s="65">
        <f>VLOOKUP($A13,'Return Data'!$B$7:$R$2843,16,0)</f>
        <v>15.0059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12.847583333333333</v>
      </c>
      <c r="E15" s="74"/>
      <c r="F15" s="75">
        <f>AVERAGE(F8:F13)</f>
        <v>22.099466666666668</v>
      </c>
      <c r="G15" s="74"/>
      <c r="H15" s="75">
        <f>AVERAGE(H8:H13)</f>
        <v>46.61013333333333</v>
      </c>
      <c r="I15" s="74"/>
      <c r="J15" s="75">
        <f>AVERAGE(J8:J13)</f>
        <v>60.379183333333337</v>
      </c>
      <c r="K15" s="74"/>
      <c r="L15" s="75">
        <f>AVERAGE(L8:L13)</f>
        <v>21.436480000000003</v>
      </c>
      <c r="M15" s="74"/>
      <c r="N15" s="75">
        <f>AVERAGE(N8:N13)</f>
        <v>14.378440000000001</v>
      </c>
      <c r="O15" s="74"/>
      <c r="P15" s="75">
        <f>AVERAGE(P8:P13)</f>
        <v>14.271319999999999</v>
      </c>
      <c r="Q15" s="74"/>
      <c r="R15" s="75">
        <f>AVERAGE(R8:R13)</f>
        <v>15.339583333333332</v>
      </c>
      <c r="S15" s="76"/>
    </row>
    <row r="16" spans="1:20" x14ac:dyDescent="0.3">
      <c r="A16" s="73" t="s">
        <v>28</v>
      </c>
      <c r="B16" s="74"/>
      <c r="C16" s="74"/>
      <c r="D16" s="75">
        <f>MIN(D8:D13)</f>
        <v>9.3030000000000008</v>
      </c>
      <c r="E16" s="74"/>
      <c r="F16" s="75">
        <f>MIN(F8:F13)</f>
        <v>14.571</v>
      </c>
      <c r="G16" s="74"/>
      <c r="H16" s="75">
        <f>MIN(H8:H13)</f>
        <v>34.578600000000002</v>
      </c>
      <c r="I16" s="74"/>
      <c r="J16" s="75">
        <f>MIN(J8:J13)</f>
        <v>50.2425</v>
      </c>
      <c r="K16" s="74"/>
      <c r="L16" s="75">
        <f>MIN(L8:L13)</f>
        <v>17.4147</v>
      </c>
      <c r="M16" s="74"/>
      <c r="N16" s="75">
        <f>MIN(N8:N13)</f>
        <v>11.324299999999999</v>
      </c>
      <c r="O16" s="74"/>
      <c r="P16" s="75">
        <f>MIN(P8:P13)</f>
        <v>11.2943</v>
      </c>
      <c r="Q16" s="74"/>
      <c r="R16" s="75">
        <f>MIN(R8:R13)</f>
        <v>12.2737</v>
      </c>
      <c r="S16" s="76"/>
    </row>
    <row r="17" spans="1:19" ht="15" thickBot="1" x14ac:dyDescent="0.35">
      <c r="A17" s="77" t="s">
        <v>29</v>
      </c>
      <c r="B17" s="78"/>
      <c r="C17" s="78"/>
      <c r="D17" s="79">
        <f>MAX(D8:D13)</f>
        <v>18.611799999999999</v>
      </c>
      <c r="E17" s="78"/>
      <c r="F17" s="79">
        <f>MAX(F8:F13)</f>
        <v>28.273900000000001</v>
      </c>
      <c r="G17" s="78"/>
      <c r="H17" s="79">
        <f>MAX(H8:H13)</f>
        <v>59.129199999999997</v>
      </c>
      <c r="I17" s="78"/>
      <c r="J17" s="79">
        <f>MAX(J8:J13)</f>
        <v>77.224800000000002</v>
      </c>
      <c r="K17" s="78"/>
      <c r="L17" s="79">
        <f>MAX(L8:L13)</f>
        <v>25.289200000000001</v>
      </c>
      <c r="M17" s="78"/>
      <c r="N17" s="79">
        <f>MAX(N8:N13)</f>
        <v>16.758500000000002</v>
      </c>
      <c r="O17" s="78"/>
      <c r="P17" s="79">
        <f>MAX(P8:P13)</f>
        <v>16.771899999999999</v>
      </c>
      <c r="Q17" s="78"/>
      <c r="R17" s="79">
        <f>MAX(R8:R13)</f>
        <v>18.8706</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44379</v>
      </c>
      <c r="C8" s="65">
        <f>VLOOKUP($A8,'Return Data'!$B$7:$R$2843,4,0)</f>
        <v>89.725499999999997</v>
      </c>
      <c r="D8" s="65">
        <f>VLOOKUP($A8,'Return Data'!$B$7:$R$2843,10,0)</f>
        <v>8.5495000000000001</v>
      </c>
      <c r="E8" s="66">
        <f t="shared" ref="E8:E29" si="0">RANK(D8,D$8:D$29,0)</f>
        <v>13</v>
      </c>
      <c r="F8" s="65">
        <f>VLOOKUP($A8,'Return Data'!$B$7:$R$2843,11,0)</f>
        <v>13.9376</v>
      </c>
      <c r="G8" s="66">
        <f t="shared" ref="G8:G29" si="1">RANK(F8,F$8:F$29,0)</f>
        <v>15</v>
      </c>
      <c r="H8" s="65">
        <f>VLOOKUP($A8,'Return Data'!$B$7:$R$2843,12,0)</f>
        <v>40.398800000000001</v>
      </c>
      <c r="I8" s="66">
        <f t="shared" ref="I8:I27" si="2">RANK(H8,H$8:H$29,0)</f>
        <v>14</v>
      </c>
      <c r="J8" s="65">
        <f>VLOOKUP($A8,'Return Data'!$B$7:$R$2843,13,0)</f>
        <v>51.215699999999998</v>
      </c>
      <c r="K8" s="66">
        <f t="shared" ref="K8:K26" si="3">RANK(J8,J$8:J$29,0)</f>
        <v>15</v>
      </c>
      <c r="L8" s="65">
        <f>VLOOKUP($A8,'Return Data'!$B$7:$R$2843,17,0)</f>
        <v>17.218499999999999</v>
      </c>
      <c r="M8" s="66">
        <f t="shared" ref="M8:M26" si="4">RANK(L8,L$8:L$29,0)</f>
        <v>13</v>
      </c>
      <c r="N8" s="65">
        <f>VLOOKUP($A8,'Return Data'!$B$7:$R$2843,14,0)</f>
        <v>15.185700000000001</v>
      </c>
      <c r="O8" s="66">
        <f t="shared" ref="O8" si="5">RANK(N8,N$8:N$29,0)</f>
        <v>10</v>
      </c>
      <c r="P8" s="65">
        <f>VLOOKUP($A8,'Return Data'!$B$7:$R$2843,15,0)</f>
        <v>14.132899999999999</v>
      </c>
      <c r="Q8" s="66">
        <f t="shared" ref="Q8" si="6">RANK(P8,P$8:P$29,0)</f>
        <v>12</v>
      </c>
      <c r="R8" s="65">
        <f>VLOOKUP($A8,'Return Data'!$B$7:$R$2843,16,0)</f>
        <v>15.561199999999999</v>
      </c>
      <c r="S8" s="67">
        <f t="shared" ref="S8:S29" si="7">RANK(R8,R$8:R$29,0)</f>
        <v>13</v>
      </c>
    </row>
    <row r="9" spans="1:20" x14ac:dyDescent="0.3">
      <c r="A9" s="63" t="s">
        <v>821</v>
      </c>
      <c r="B9" s="64">
        <f>VLOOKUP($A9,'Return Data'!$B$7:$R$2843,3,0)</f>
        <v>44379</v>
      </c>
      <c r="C9" s="65">
        <f>VLOOKUP($A9,'Return Data'!$B$7:$R$2843,4,0)</f>
        <v>46.02</v>
      </c>
      <c r="D9" s="65">
        <f>VLOOKUP($A9,'Return Data'!$B$7:$R$2843,10,0)</f>
        <v>9.9116</v>
      </c>
      <c r="E9" s="66">
        <f t="shared" si="0"/>
        <v>8</v>
      </c>
      <c r="F9" s="65">
        <f>VLOOKUP($A9,'Return Data'!$B$7:$R$2843,11,0)</f>
        <v>11.726100000000001</v>
      </c>
      <c r="G9" s="66">
        <f t="shared" si="1"/>
        <v>19</v>
      </c>
      <c r="H9" s="65">
        <f>VLOOKUP($A9,'Return Data'!$B$7:$R$2843,12,0)</f>
        <v>41.252299999999998</v>
      </c>
      <c r="I9" s="66">
        <f t="shared" si="2"/>
        <v>13</v>
      </c>
      <c r="J9" s="65">
        <f>VLOOKUP($A9,'Return Data'!$B$7:$R$2843,13,0)</f>
        <v>52.991999999999997</v>
      </c>
      <c r="K9" s="66">
        <f t="shared" si="3"/>
        <v>12</v>
      </c>
      <c r="L9" s="65">
        <f>VLOOKUP($A9,'Return Data'!$B$7:$R$2843,17,0)</f>
        <v>21.3203</v>
      </c>
      <c r="M9" s="66">
        <f t="shared" si="4"/>
        <v>5</v>
      </c>
      <c r="N9" s="65">
        <f>VLOOKUP($A9,'Return Data'!$B$7:$R$2843,14,0)</f>
        <v>16.277999999999999</v>
      </c>
      <c r="O9" s="66">
        <f t="shared" ref="O9:O27" si="8">RANK(N9,N$8:N$29,0)</f>
        <v>7</v>
      </c>
      <c r="P9" s="65">
        <f>VLOOKUP($A9,'Return Data'!$B$7:$R$2843,15,0)</f>
        <v>19.069600000000001</v>
      </c>
      <c r="Q9" s="66">
        <f t="shared" ref="Q9:Q27" si="9">RANK(P9,P$8:P$29,0)</f>
        <v>2</v>
      </c>
      <c r="R9" s="65">
        <f>VLOOKUP($A9,'Return Data'!$B$7:$R$2843,16,0)</f>
        <v>17.520299999999999</v>
      </c>
      <c r="S9" s="67">
        <f t="shared" si="7"/>
        <v>9</v>
      </c>
    </row>
    <row r="10" spans="1:20" x14ac:dyDescent="0.3">
      <c r="A10" s="63" t="s">
        <v>823</v>
      </c>
      <c r="B10" s="64">
        <f>VLOOKUP($A10,'Return Data'!$B$7:$R$2843,3,0)</f>
        <v>44379</v>
      </c>
      <c r="C10" s="65">
        <f>VLOOKUP($A10,'Return Data'!$B$7:$R$2843,4,0)</f>
        <v>13.885</v>
      </c>
      <c r="D10" s="65">
        <f>VLOOKUP($A10,'Return Data'!$B$7:$R$2843,10,0)</f>
        <v>7.7024999999999997</v>
      </c>
      <c r="E10" s="66">
        <f t="shared" si="0"/>
        <v>17</v>
      </c>
      <c r="F10" s="65">
        <f>VLOOKUP($A10,'Return Data'!$B$7:$R$2843,11,0)</f>
        <v>11.8225</v>
      </c>
      <c r="G10" s="66">
        <f t="shared" si="1"/>
        <v>18</v>
      </c>
      <c r="H10" s="65">
        <f>VLOOKUP($A10,'Return Data'!$B$7:$R$2843,12,0)</f>
        <v>37.366399999999999</v>
      </c>
      <c r="I10" s="66">
        <f t="shared" si="2"/>
        <v>16</v>
      </c>
      <c r="J10" s="65">
        <f>VLOOKUP($A10,'Return Data'!$B$7:$R$2843,13,0)</f>
        <v>45.545099999999998</v>
      </c>
      <c r="K10" s="66">
        <f t="shared" si="3"/>
        <v>18</v>
      </c>
      <c r="L10" s="65">
        <f>VLOOKUP($A10,'Return Data'!$B$7:$R$2843,17,0)</f>
        <v>17.235900000000001</v>
      </c>
      <c r="M10" s="66">
        <f t="shared" si="4"/>
        <v>12</v>
      </c>
      <c r="N10" s="65">
        <f>VLOOKUP($A10,'Return Data'!$B$7:$R$2843,14,0)</f>
        <v>13.0618</v>
      </c>
      <c r="O10" s="66">
        <f t="shared" si="8"/>
        <v>13</v>
      </c>
      <c r="P10" s="65"/>
      <c r="Q10" s="66"/>
      <c r="R10" s="65">
        <f>VLOOKUP($A10,'Return Data'!$B$7:$R$2843,16,0)</f>
        <v>9.1734000000000009</v>
      </c>
      <c r="S10" s="67">
        <f t="shared" si="7"/>
        <v>22</v>
      </c>
    </row>
    <row r="11" spans="1:20" x14ac:dyDescent="0.3">
      <c r="A11" s="63" t="s">
        <v>825</v>
      </c>
      <c r="B11" s="64">
        <f>VLOOKUP($A11,'Return Data'!$B$7:$R$2843,3,0)</f>
        <v>44379</v>
      </c>
      <c r="C11" s="65">
        <f>VLOOKUP($A11,'Return Data'!$B$7:$R$2843,4,0)</f>
        <v>34.777999999999999</v>
      </c>
      <c r="D11" s="65">
        <f>VLOOKUP($A11,'Return Data'!$B$7:$R$2843,10,0)</f>
        <v>9.9560999999999993</v>
      </c>
      <c r="E11" s="66">
        <f t="shared" si="0"/>
        <v>7</v>
      </c>
      <c r="F11" s="65">
        <f>VLOOKUP($A11,'Return Data'!$B$7:$R$2843,11,0)</f>
        <v>16.081399999999999</v>
      </c>
      <c r="G11" s="66">
        <f t="shared" si="1"/>
        <v>14</v>
      </c>
      <c r="H11" s="65">
        <f>VLOOKUP($A11,'Return Data'!$B$7:$R$2843,12,0)</f>
        <v>39.273600000000002</v>
      </c>
      <c r="I11" s="66">
        <f t="shared" si="2"/>
        <v>15</v>
      </c>
      <c r="J11" s="65">
        <f>VLOOKUP($A11,'Return Data'!$B$7:$R$2843,13,0)</f>
        <v>51.531500000000001</v>
      </c>
      <c r="K11" s="66">
        <f t="shared" si="3"/>
        <v>14</v>
      </c>
      <c r="L11" s="65">
        <f>VLOOKUP($A11,'Return Data'!$B$7:$R$2843,17,0)</f>
        <v>17.705400000000001</v>
      </c>
      <c r="M11" s="66">
        <f t="shared" si="4"/>
        <v>11</v>
      </c>
      <c r="N11" s="65">
        <f>VLOOKUP($A11,'Return Data'!$B$7:$R$2843,14,0)</f>
        <v>15.1669</v>
      </c>
      <c r="O11" s="66">
        <f t="shared" si="8"/>
        <v>11</v>
      </c>
      <c r="P11" s="65">
        <f>VLOOKUP($A11,'Return Data'!$B$7:$R$2843,15,0)</f>
        <v>13.715299999999999</v>
      </c>
      <c r="Q11" s="66">
        <f t="shared" si="9"/>
        <v>13</v>
      </c>
      <c r="R11" s="65">
        <f>VLOOKUP($A11,'Return Data'!$B$7:$R$2843,16,0)</f>
        <v>14.4054</v>
      </c>
      <c r="S11" s="67">
        <f t="shared" si="7"/>
        <v>15</v>
      </c>
    </row>
    <row r="12" spans="1:20" x14ac:dyDescent="0.3">
      <c r="A12" s="63" t="s">
        <v>828</v>
      </c>
      <c r="B12" s="64">
        <f>VLOOKUP($A12,'Return Data'!$B$7:$R$2843,3,0)</f>
        <v>44379</v>
      </c>
      <c r="C12" s="65">
        <f>VLOOKUP($A12,'Return Data'!$B$7:$R$2843,4,0)</f>
        <v>63.936300000000003</v>
      </c>
      <c r="D12" s="65">
        <f>VLOOKUP($A12,'Return Data'!$B$7:$R$2843,10,0)</f>
        <v>10.5122</v>
      </c>
      <c r="E12" s="66">
        <f t="shared" si="0"/>
        <v>3</v>
      </c>
      <c r="F12" s="65">
        <f>VLOOKUP($A12,'Return Data'!$B$7:$R$2843,11,0)</f>
        <v>25.459</v>
      </c>
      <c r="G12" s="66">
        <f t="shared" si="1"/>
        <v>2</v>
      </c>
      <c r="H12" s="65">
        <f>VLOOKUP($A12,'Return Data'!$B$7:$R$2843,12,0)</f>
        <v>64.713399999999993</v>
      </c>
      <c r="I12" s="66">
        <f t="shared" si="2"/>
        <v>1</v>
      </c>
      <c r="J12" s="65">
        <f>VLOOKUP($A12,'Return Data'!$B$7:$R$2843,13,0)</f>
        <v>63.637999999999998</v>
      </c>
      <c r="K12" s="66">
        <f t="shared" si="3"/>
        <v>4</v>
      </c>
      <c r="L12" s="65">
        <f>VLOOKUP($A12,'Return Data'!$B$7:$R$2843,17,0)</f>
        <v>18.132400000000001</v>
      </c>
      <c r="M12" s="66">
        <f t="shared" si="4"/>
        <v>10</v>
      </c>
      <c r="N12" s="65">
        <f>VLOOKUP($A12,'Return Data'!$B$7:$R$2843,14,0)</f>
        <v>17.663699999999999</v>
      </c>
      <c r="O12" s="66">
        <f t="shared" si="8"/>
        <v>5</v>
      </c>
      <c r="P12" s="65">
        <f>VLOOKUP($A12,'Return Data'!$B$7:$R$2843,15,0)</f>
        <v>15.3339</v>
      </c>
      <c r="Q12" s="66">
        <f t="shared" si="9"/>
        <v>8</v>
      </c>
      <c r="R12" s="65">
        <f>VLOOKUP($A12,'Return Data'!$B$7:$R$2843,16,0)</f>
        <v>18.948499999999999</v>
      </c>
      <c r="S12" s="67">
        <f t="shared" si="7"/>
        <v>5</v>
      </c>
    </row>
    <row r="13" spans="1:20" x14ac:dyDescent="0.3">
      <c r="A13" s="63" t="s">
        <v>830</v>
      </c>
      <c r="B13" s="64">
        <f>VLOOKUP($A13,'Return Data'!$B$7:$R$2843,3,0)</f>
        <v>44379</v>
      </c>
      <c r="C13" s="65">
        <f>VLOOKUP($A13,'Return Data'!$B$7:$R$2843,4,0)</f>
        <v>105.25</v>
      </c>
      <c r="D13" s="65">
        <f>VLOOKUP($A13,'Return Data'!$B$7:$R$2843,10,0)</f>
        <v>8.7517999999999994</v>
      </c>
      <c r="E13" s="66">
        <f t="shared" si="0"/>
        <v>12</v>
      </c>
      <c r="F13" s="65">
        <f>VLOOKUP($A13,'Return Data'!$B$7:$R$2843,11,0)</f>
        <v>20.889500000000002</v>
      </c>
      <c r="G13" s="66">
        <f t="shared" si="1"/>
        <v>6</v>
      </c>
      <c r="H13" s="65">
        <f>VLOOKUP($A13,'Return Data'!$B$7:$R$2843,12,0)</f>
        <v>48.6813</v>
      </c>
      <c r="I13" s="66">
        <f t="shared" si="2"/>
        <v>4</v>
      </c>
      <c r="J13" s="65">
        <f>VLOOKUP($A13,'Return Data'!$B$7:$R$2843,13,0)</f>
        <v>53.557699999999997</v>
      </c>
      <c r="K13" s="66">
        <f t="shared" si="3"/>
        <v>11</v>
      </c>
      <c r="L13" s="65">
        <f>VLOOKUP($A13,'Return Data'!$B$7:$R$2843,17,0)</f>
        <v>11.320600000000001</v>
      </c>
      <c r="M13" s="66">
        <f t="shared" si="4"/>
        <v>17</v>
      </c>
      <c r="N13" s="65">
        <f>VLOOKUP($A13,'Return Data'!$B$7:$R$2843,14,0)</f>
        <v>10.1553</v>
      </c>
      <c r="O13" s="66">
        <f t="shared" si="8"/>
        <v>15</v>
      </c>
      <c r="P13" s="65">
        <f>VLOOKUP($A13,'Return Data'!$B$7:$R$2843,15,0)</f>
        <v>10.6638</v>
      </c>
      <c r="Q13" s="66">
        <f t="shared" si="9"/>
        <v>15</v>
      </c>
      <c r="R13" s="65">
        <f>VLOOKUP($A13,'Return Data'!$B$7:$R$2843,16,0)</f>
        <v>12.1173</v>
      </c>
      <c r="S13" s="67">
        <f t="shared" si="7"/>
        <v>20</v>
      </c>
    </row>
    <row r="14" spans="1:20" x14ac:dyDescent="0.3">
      <c r="A14" s="63" t="s">
        <v>833</v>
      </c>
      <c r="B14" s="64">
        <f>VLOOKUP($A14,'Return Data'!$B$7:$R$2843,3,0)</f>
        <v>44379</v>
      </c>
      <c r="C14" s="65">
        <f>VLOOKUP($A14,'Return Data'!$B$7:$R$2843,4,0)</f>
        <v>47.51</v>
      </c>
      <c r="D14" s="65">
        <f>VLOOKUP($A14,'Return Data'!$B$7:$R$2843,10,0)</f>
        <v>8.8680000000000003</v>
      </c>
      <c r="E14" s="66">
        <f t="shared" si="0"/>
        <v>11</v>
      </c>
      <c r="F14" s="65">
        <f>VLOOKUP($A14,'Return Data'!$B$7:$R$2843,11,0)</f>
        <v>20.005099999999999</v>
      </c>
      <c r="G14" s="66">
        <f t="shared" si="1"/>
        <v>9</v>
      </c>
      <c r="H14" s="65">
        <f>VLOOKUP($A14,'Return Data'!$B$7:$R$2843,12,0)</f>
        <v>44.980200000000004</v>
      </c>
      <c r="I14" s="66">
        <f t="shared" si="2"/>
        <v>10</v>
      </c>
      <c r="J14" s="65">
        <f>VLOOKUP($A14,'Return Data'!$B$7:$R$2843,13,0)</f>
        <v>52.863599999999998</v>
      </c>
      <c r="K14" s="66">
        <f t="shared" si="3"/>
        <v>13</v>
      </c>
      <c r="L14" s="65">
        <f>VLOOKUP($A14,'Return Data'!$B$7:$R$2843,17,0)</f>
        <v>20.764199999999999</v>
      </c>
      <c r="M14" s="66">
        <f t="shared" si="4"/>
        <v>6</v>
      </c>
      <c r="N14" s="65">
        <f>VLOOKUP($A14,'Return Data'!$B$7:$R$2843,14,0)</f>
        <v>15.8421</v>
      </c>
      <c r="O14" s="66">
        <f t="shared" si="8"/>
        <v>8</v>
      </c>
      <c r="P14" s="65">
        <f>VLOOKUP($A14,'Return Data'!$B$7:$R$2843,15,0)</f>
        <v>14.202</v>
      </c>
      <c r="Q14" s="66">
        <f t="shared" si="9"/>
        <v>11</v>
      </c>
      <c r="R14" s="65">
        <f>VLOOKUP($A14,'Return Data'!$B$7:$R$2843,16,0)</f>
        <v>14.2478</v>
      </c>
      <c r="S14" s="67">
        <f t="shared" si="7"/>
        <v>16</v>
      </c>
    </row>
    <row r="15" spans="1:20" x14ac:dyDescent="0.3">
      <c r="A15" s="63" t="s">
        <v>834</v>
      </c>
      <c r="B15" s="64">
        <f>VLOOKUP($A15,'Return Data'!$B$7:$R$2843,3,0)</f>
        <v>44379</v>
      </c>
      <c r="C15" s="65">
        <f>VLOOKUP($A15,'Return Data'!$B$7:$R$2843,4,0)</f>
        <v>14.2</v>
      </c>
      <c r="D15" s="65">
        <f>VLOOKUP($A15,'Return Data'!$B$7:$R$2843,10,0)</f>
        <v>7.1698000000000004</v>
      </c>
      <c r="E15" s="66">
        <f t="shared" si="0"/>
        <v>18</v>
      </c>
      <c r="F15" s="65">
        <f>VLOOKUP($A15,'Return Data'!$B$7:$R$2843,11,0)</f>
        <v>11.0242</v>
      </c>
      <c r="G15" s="66">
        <f t="shared" si="1"/>
        <v>21</v>
      </c>
      <c r="H15" s="65">
        <f>VLOOKUP($A15,'Return Data'!$B$7:$R$2843,12,0)</f>
        <v>35.109400000000001</v>
      </c>
      <c r="I15" s="66">
        <f t="shared" si="2"/>
        <v>19</v>
      </c>
      <c r="J15" s="65">
        <f>VLOOKUP($A15,'Return Data'!$B$7:$R$2843,13,0)</f>
        <v>45.3429</v>
      </c>
      <c r="K15" s="66">
        <f t="shared" si="3"/>
        <v>21</v>
      </c>
      <c r="L15" s="65">
        <f>VLOOKUP($A15,'Return Data'!$B$7:$R$2843,17,0)</f>
        <v>16.8248</v>
      </c>
      <c r="M15" s="66">
        <f t="shared" si="4"/>
        <v>15</v>
      </c>
      <c r="N15" s="65">
        <f>VLOOKUP($A15,'Return Data'!$B$7:$R$2843,14,0)</f>
        <v>12.4621</v>
      </c>
      <c r="O15" s="66">
        <f t="shared" si="8"/>
        <v>14</v>
      </c>
      <c r="P15" s="65"/>
      <c r="Q15" s="66"/>
      <c r="R15" s="65">
        <f>VLOOKUP($A15,'Return Data'!$B$7:$R$2843,16,0)</f>
        <v>10.1576</v>
      </c>
      <c r="S15" s="67">
        <f t="shared" si="7"/>
        <v>21</v>
      </c>
    </row>
    <row r="16" spans="1:20" x14ac:dyDescent="0.3">
      <c r="A16" s="63" t="s">
        <v>836</v>
      </c>
      <c r="B16" s="64">
        <f>VLOOKUP($A16,'Return Data'!$B$7:$R$2843,3,0)</f>
        <v>44379</v>
      </c>
      <c r="C16" s="65">
        <f>VLOOKUP($A16,'Return Data'!$B$7:$R$2843,4,0)</f>
        <v>55.26</v>
      </c>
      <c r="D16" s="65">
        <f>VLOOKUP($A16,'Return Data'!$B$7:$R$2843,10,0)</f>
        <v>6.8445</v>
      </c>
      <c r="E16" s="66">
        <f t="shared" si="0"/>
        <v>19</v>
      </c>
      <c r="F16" s="65">
        <f>VLOOKUP($A16,'Return Data'!$B$7:$R$2843,11,0)</f>
        <v>12.157500000000001</v>
      </c>
      <c r="G16" s="66">
        <f t="shared" si="1"/>
        <v>17</v>
      </c>
      <c r="H16" s="65">
        <f>VLOOKUP($A16,'Return Data'!$B$7:$R$2843,12,0)</f>
        <v>27.209900000000001</v>
      </c>
      <c r="I16" s="66">
        <f t="shared" si="2"/>
        <v>22</v>
      </c>
      <c r="J16" s="65">
        <f>VLOOKUP($A16,'Return Data'!$B$7:$R$2843,13,0)</f>
        <v>45.497599999999998</v>
      </c>
      <c r="K16" s="66">
        <f t="shared" si="3"/>
        <v>19</v>
      </c>
      <c r="L16" s="65">
        <f>VLOOKUP($A16,'Return Data'!$B$7:$R$2843,17,0)</f>
        <v>16.943300000000001</v>
      </c>
      <c r="M16" s="66">
        <f t="shared" si="4"/>
        <v>14</v>
      </c>
      <c r="N16" s="65">
        <f>VLOOKUP($A16,'Return Data'!$B$7:$R$2843,14,0)</f>
        <v>9.6379999999999999</v>
      </c>
      <c r="O16" s="66">
        <f t="shared" si="8"/>
        <v>16</v>
      </c>
      <c r="P16" s="65">
        <f>VLOOKUP($A16,'Return Data'!$B$7:$R$2843,15,0)</f>
        <v>15.3101</v>
      </c>
      <c r="Q16" s="66">
        <f t="shared" si="9"/>
        <v>9</v>
      </c>
      <c r="R16" s="65">
        <f>VLOOKUP($A16,'Return Data'!$B$7:$R$2843,16,0)</f>
        <v>12.707100000000001</v>
      </c>
      <c r="S16" s="67">
        <f t="shared" si="7"/>
        <v>19</v>
      </c>
    </row>
    <row r="17" spans="1:19" x14ac:dyDescent="0.3">
      <c r="A17" s="63" t="s">
        <v>838</v>
      </c>
      <c r="B17" s="64">
        <f>VLOOKUP($A17,'Return Data'!$B$7:$R$2843,3,0)</f>
        <v>44379</v>
      </c>
      <c r="C17" s="65">
        <f>VLOOKUP($A17,'Return Data'!$B$7:$R$2843,4,0)</f>
        <v>28.9116</v>
      </c>
      <c r="D17" s="65">
        <f>VLOOKUP($A17,'Return Data'!$B$7:$R$2843,10,0)</f>
        <v>10.0946</v>
      </c>
      <c r="E17" s="66">
        <f t="shared" si="0"/>
        <v>6</v>
      </c>
      <c r="F17" s="65">
        <f>VLOOKUP($A17,'Return Data'!$B$7:$R$2843,11,0)</f>
        <v>18.1874</v>
      </c>
      <c r="G17" s="66">
        <f t="shared" si="1"/>
        <v>12</v>
      </c>
      <c r="H17" s="65">
        <f>VLOOKUP($A17,'Return Data'!$B$7:$R$2843,12,0)</f>
        <v>45.706899999999997</v>
      </c>
      <c r="I17" s="66">
        <f t="shared" si="2"/>
        <v>9</v>
      </c>
      <c r="J17" s="65">
        <f>VLOOKUP($A17,'Return Data'!$B$7:$R$2843,13,0)</f>
        <v>63.252000000000002</v>
      </c>
      <c r="K17" s="66">
        <f t="shared" si="3"/>
        <v>5</v>
      </c>
      <c r="L17" s="65">
        <f>VLOOKUP($A17,'Return Data'!$B$7:$R$2843,17,0)</f>
        <v>27.1187</v>
      </c>
      <c r="M17" s="66">
        <f t="shared" si="4"/>
        <v>1</v>
      </c>
      <c r="N17" s="65">
        <f>VLOOKUP($A17,'Return Data'!$B$7:$R$2843,14,0)</f>
        <v>24.377300000000002</v>
      </c>
      <c r="O17" s="66">
        <f t="shared" si="8"/>
        <v>1</v>
      </c>
      <c r="P17" s="65">
        <f>VLOOKUP($A17,'Return Data'!$B$7:$R$2843,15,0)</f>
        <v>20.2407</v>
      </c>
      <c r="Q17" s="66">
        <f t="shared" si="9"/>
        <v>1</v>
      </c>
      <c r="R17" s="65">
        <f>VLOOKUP($A17,'Return Data'!$B$7:$R$2843,16,0)</f>
        <v>17.2349</v>
      </c>
      <c r="S17" s="67">
        <f t="shared" si="7"/>
        <v>10</v>
      </c>
    </row>
    <row r="18" spans="1:19" x14ac:dyDescent="0.3">
      <c r="A18" s="63" t="s">
        <v>841</v>
      </c>
      <c r="B18" s="64">
        <f>VLOOKUP($A18,'Return Data'!$B$7:$R$2843,3,0)</f>
        <v>44379</v>
      </c>
      <c r="C18" s="65">
        <f>VLOOKUP($A18,'Return Data'!$B$7:$R$2843,4,0)</f>
        <v>11.6921</v>
      </c>
      <c r="D18" s="65">
        <f>VLOOKUP($A18,'Return Data'!$B$7:$R$2843,10,0)</f>
        <v>3.7425999999999999</v>
      </c>
      <c r="E18" s="66">
        <f t="shared" si="0"/>
        <v>22</v>
      </c>
      <c r="F18" s="65">
        <f>VLOOKUP($A18,'Return Data'!$B$7:$R$2843,11,0)</f>
        <v>5.7477</v>
      </c>
      <c r="G18" s="66">
        <f t="shared" si="1"/>
        <v>22</v>
      </c>
      <c r="H18" s="65">
        <f>VLOOKUP($A18,'Return Data'!$B$7:$R$2843,12,0)</f>
        <v>34.760599999999997</v>
      </c>
      <c r="I18" s="66">
        <f t="shared" si="2"/>
        <v>20</v>
      </c>
      <c r="J18" s="65">
        <f>VLOOKUP($A18,'Return Data'!$B$7:$R$2843,13,0)</f>
        <v>38.042999999999999</v>
      </c>
      <c r="K18" s="66">
        <f t="shared" si="3"/>
        <v>22</v>
      </c>
      <c r="L18" s="65">
        <f>VLOOKUP($A18,'Return Data'!$B$7:$R$2843,17,0)</f>
        <v>8.8331999999999997</v>
      </c>
      <c r="M18" s="66">
        <f t="shared" si="4"/>
        <v>18</v>
      </c>
      <c r="N18" s="65">
        <f>VLOOKUP($A18,'Return Data'!$B$7:$R$2843,14,0)</f>
        <v>9.1710999999999991</v>
      </c>
      <c r="O18" s="66">
        <f t="shared" si="8"/>
        <v>17</v>
      </c>
      <c r="P18" s="65">
        <f>VLOOKUP($A18,'Return Data'!$B$7:$R$2843,15,0)</f>
        <v>12.7758</v>
      </c>
      <c r="Q18" s="66">
        <f t="shared" si="9"/>
        <v>14</v>
      </c>
      <c r="R18" s="65">
        <f>VLOOKUP($A18,'Return Data'!$B$7:$R$2843,16,0)</f>
        <v>13.8306</v>
      </c>
      <c r="S18" s="67">
        <f t="shared" si="7"/>
        <v>17</v>
      </c>
    </row>
    <row r="19" spans="1:19" x14ac:dyDescent="0.3">
      <c r="A19" s="63" t="s">
        <v>842</v>
      </c>
      <c r="B19" s="64">
        <f>VLOOKUP($A19,'Return Data'!$B$7:$R$2843,3,0)</f>
        <v>44379</v>
      </c>
      <c r="C19" s="65">
        <f>VLOOKUP($A19,'Return Data'!$B$7:$R$2843,4,0)</f>
        <v>15.217000000000001</v>
      </c>
      <c r="D19" s="65">
        <f>VLOOKUP($A19,'Return Data'!$B$7:$R$2843,10,0)</f>
        <v>7.7538999999999998</v>
      </c>
      <c r="E19" s="66">
        <f t="shared" si="0"/>
        <v>15</v>
      </c>
      <c r="F19" s="65">
        <f>VLOOKUP($A19,'Return Data'!$B$7:$R$2843,11,0)</f>
        <v>20.121600000000001</v>
      </c>
      <c r="G19" s="66">
        <f t="shared" si="1"/>
        <v>8</v>
      </c>
      <c r="H19" s="65">
        <f>VLOOKUP($A19,'Return Data'!$B$7:$R$2843,12,0)</f>
        <v>42.654899999999998</v>
      </c>
      <c r="I19" s="66">
        <f t="shared" si="2"/>
        <v>12</v>
      </c>
      <c r="J19" s="65">
        <f>VLOOKUP($A19,'Return Data'!$B$7:$R$2843,13,0)</f>
        <v>55.688600000000001</v>
      </c>
      <c r="K19" s="66">
        <f t="shared" si="3"/>
        <v>9</v>
      </c>
      <c r="L19" s="65"/>
      <c r="M19" s="66"/>
      <c r="N19" s="65"/>
      <c r="O19" s="66"/>
      <c r="P19" s="65"/>
      <c r="Q19" s="66"/>
      <c r="R19" s="65">
        <f>VLOOKUP($A19,'Return Data'!$B$7:$R$2843,16,0)</f>
        <v>23.8276</v>
      </c>
      <c r="S19" s="67">
        <f t="shared" si="7"/>
        <v>3</v>
      </c>
    </row>
    <row r="20" spans="1:19" x14ac:dyDescent="0.3">
      <c r="A20" s="63" t="s">
        <v>844</v>
      </c>
      <c r="B20" s="64">
        <f>VLOOKUP($A20,'Return Data'!$B$7:$R$2843,3,0)</f>
        <v>44379</v>
      </c>
      <c r="C20" s="65">
        <f>VLOOKUP($A20,'Return Data'!$B$7:$R$2843,4,0)</f>
        <v>15.768000000000001</v>
      </c>
      <c r="D20" s="65">
        <f>VLOOKUP($A20,'Return Data'!$B$7:$R$2843,10,0)</f>
        <v>9.0079999999999991</v>
      </c>
      <c r="E20" s="66">
        <f t="shared" si="0"/>
        <v>10</v>
      </c>
      <c r="F20" s="65">
        <f>VLOOKUP($A20,'Return Data'!$B$7:$R$2843,11,0)</f>
        <v>16.938600000000001</v>
      </c>
      <c r="G20" s="66">
        <f t="shared" si="1"/>
        <v>13</v>
      </c>
      <c r="H20" s="65">
        <f>VLOOKUP($A20,'Return Data'!$B$7:$R$2843,12,0)</f>
        <v>32.493099999999998</v>
      </c>
      <c r="I20" s="66">
        <f t="shared" si="2"/>
        <v>21</v>
      </c>
      <c r="J20" s="65">
        <f>VLOOKUP($A20,'Return Data'!$B$7:$R$2843,13,0)</f>
        <v>49.289900000000003</v>
      </c>
      <c r="K20" s="66">
        <f t="shared" si="3"/>
        <v>16</v>
      </c>
      <c r="L20" s="65">
        <f>VLOOKUP($A20,'Return Data'!$B$7:$R$2843,17,0)</f>
        <v>19.3459</v>
      </c>
      <c r="M20" s="66">
        <f t="shared" si="4"/>
        <v>9</v>
      </c>
      <c r="N20" s="65"/>
      <c r="O20" s="66"/>
      <c r="P20" s="65"/>
      <c r="Q20" s="66"/>
      <c r="R20" s="65">
        <f>VLOOKUP($A20,'Return Data'!$B$7:$R$2843,16,0)</f>
        <v>18.6919</v>
      </c>
      <c r="S20" s="67">
        <f t="shared" si="7"/>
        <v>6</v>
      </c>
    </row>
    <row r="21" spans="1:19" x14ac:dyDescent="0.3">
      <c r="A21" s="63" t="s">
        <v>846</v>
      </c>
      <c r="B21" s="64">
        <f>VLOOKUP($A21,'Return Data'!$B$7:$R$2843,3,0)</f>
        <v>44379</v>
      </c>
      <c r="C21" s="65">
        <f>VLOOKUP($A21,'Return Data'!$B$7:$R$2843,4,0)</f>
        <v>18.033999999999999</v>
      </c>
      <c r="D21" s="65">
        <f>VLOOKUP($A21,'Return Data'!$B$7:$R$2843,10,0)</f>
        <v>10.0977</v>
      </c>
      <c r="E21" s="66">
        <f t="shared" si="0"/>
        <v>5</v>
      </c>
      <c r="F21" s="65">
        <f>VLOOKUP($A21,'Return Data'!$B$7:$R$2843,11,0)</f>
        <v>21.719799999999999</v>
      </c>
      <c r="G21" s="66">
        <f t="shared" si="1"/>
        <v>4</v>
      </c>
      <c r="H21" s="65">
        <f>VLOOKUP($A21,'Return Data'!$B$7:$R$2843,12,0)</f>
        <v>47.240400000000001</v>
      </c>
      <c r="I21" s="66">
        <f t="shared" si="2"/>
        <v>7</v>
      </c>
      <c r="J21" s="65">
        <f>VLOOKUP($A21,'Return Data'!$B$7:$R$2843,13,0)</f>
        <v>65.967200000000005</v>
      </c>
      <c r="K21" s="66">
        <f t="shared" si="3"/>
        <v>3</v>
      </c>
      <c r="L21" s="65"/>
      <c r="M21" s="66"/>
      <c r="N21" s="65"/>
      <c r="O21" s="66"/>
      <c r="P21" s="65"/>
      <c r="Q21" s="66"/>
      <c r="R21" s="65">
        <f>VLOOKUP($A21,'Return Data'!$B$7:$R$2843,16,0)</f>
        <v>31.776499999999999</v>
      </c>
      <c r="S21" s="67">
        <f t="shared" si="7"/>
        <v>1</v>
      </c>
    </row>
    <row r="22" spans="1:19" x14ac:dyDescent="0.3">
      <c r="A22" s="63" t="s">
        <v>848</v>
      </c>
      <c r="B22" s="64">
        <f>VLOOKUP($A22,'Return Data'!$B$7:$R$2843,3,0)</f>
        <v>44379</v>
      </c>
      <c r="C22" s="65">
        <f>VLOOKUP($A22,'Return Data'!$B$7:$R$2843,4,0)</f>
        <v>35.197699999999998</v>
      </c>
      <c r="D22" s="65">
        <f>VLOOKUP($A22,'Return Data'!$B$7:$R$2843,10,0)</f>
        <v>6.1547000000000001</v>
      </c>
      <c r="E22" s="66">
        <f t="shared" si="0"/>
        <v>21</v>
      </c>
      <c r="F22" s="65">
        <f>VLOOKUP($A22,'Return Data'!$B$7:$R$2843,11,0)</f>
        <v>11.0267</v>
      </c>
      <c r="G22" s="66">
        <f t="shared" si="1"/>
        <v>20</v>
      </c>
      <c r="H22" s="65">
        <f>VLOOKUP($A22,'Return Data'!$B$7:$R$2843,12,0)</f>
        <v>37.175400000000003</v>
      </c>
      <c r="I22" s="66">
        <f t="shared" si="2"/>
        <v>17</v>
      </c>
      <c r="J22" s="65">
        <f>VLOOKUP($A22,'Return Data'!$B$7:$R$2843,13,0)</f>
        <v>45.4955</v>
      </c>
      <c r="K22" s="66">
        <f t="shared" si="3"/>
        <v>20</v>
      </c>
      <c r="L22" s="65">
        <f>VLOOKUP($A22,'Return Data'!$B$7:$R$2843,17,0)</f>
        <v>19.913599999999999</v>
      </c>
      <c r="M22" s="66">
        <f t="shared" si="4"/>
        <v>8</v>
      </c>
      <c r="N22" s="65">
        <f>VLOOKUP($A22,'Return Data'!$B$7:$R$2843,14,0)</f>
        <v>15.503</v>
      </c>
      <c r="O22" s="66">
        <f t="shared" si="8"/>
        <v>9</v>
      </c>
      <c r="P22" s="65">
        <f>VLOOKUP($A22,'Return Data'!$B$7:$R$2843,15,0)</f>
        <v>16.147500000000001</v>
      </c>
      <c r="Q22" s="66">
        <f t="shared" si="9"/>
        <v>5</v>
      </c>
      <c r="R22" s="65">
        <f>VLOOKUP($A22,'Return Data'!$B$7:$R$2843,16,0)</f>
        <v>16.712900000000001</v>
      </c>
      <c r="S22" s="67">
        <f t="shared" si="7"/>
        <v>12</v>
      </c>
    </row>
    <row r="23" spans="1:19" x14ac:dyDescent="0.3">
      <c r="A23" s="63" t="s">
        <v>851</v>
      </c>
      <c r="B23" s="64">
        <f>VLOOKUP($A23,'Return Data'!$B$7:$R$2843,3,0)</f>
        <v>44379</v>
      </c>
      <c r="C23" s="65">
        <f>VLOOKUP($A23,'Return Data'!$B$7:$R$2843,4,0)</f>
        <v>74.223799999999997</v>
      </c>
      <c r="D23" s="65">
        <f>VLOOKUP($A23,'Return Data'!$B$7:$R$2843,10,0)</f>
        <v>7.7196999999999996</v>
      </c>
      <c r="E23" s="66">
        <f t="shared" si="0"/>
        <v>16</v>
      </c>
      <c r="F23" s="65">
        <f>VLOOKUP($A23,'Return Data'!$B$7:$R$2843,11,0)</f>
        <v>24.907499999999999</v>
      </c>
      <c r="G23" s="66">
        <f t="shared" si="1"/>
        <v>3</v>
      </c>
      <c r="H23" s="65">
        <f>VLOOKUP($A23,'Return Data'!$B$7:$R$2843,12,0)</f>
        <v>57.011000000000003</v>
      </c>
      <c r="I23" s="66">
        <f t="shared" si="2"/>
        <v>2</v>
      </c>
      <c r="J23" s="65">
        <f>VLOOKUP($A23,'Return Data'!$B$7:$R$2843,13,0)</f>
        <v>70.486000000000004</v>
      </c>
      <c r="K23" s="66">
        <f t="shared" si="3"/>
        <v>1</v>
      </c>
      <c r="L23" s="65">
        <f>VLOOKUP($A23,'Return Data'!$B$7:$R$2843,17,0)</f>
        <v>20.5946</v>
      </c>
      <c r="M23" s="66">
        <f t="shared" si="4"/>
        <v>7</v>
      </c>
      <c r="N23" s="65">
        <f>VLOOKUP($A23,'Return Data'!$B$7:$R$2843,14,0)</f>
        <v>16.3355</v>
      </c>
      <c r="O23" s="66">
        <f t="shared" si="8"/>
        <v>6</v>
      </c>
      <c r="P23" s="65">
        <f>VLOOKUP($A23,'Return Data'!$B$7:$R$2843,15,0)</f>
        <v>15.1088</v>
      </c>
      <c r="Q23" s="66">
        <f t="shared" si="9"/>
        <v>10</v>
      </c>
      <c r="R23" s="65">
        <f>VLOOKUP($A23,'Return Data'!$B$7:$R$2843,16,0)</f>
        <v>18.6891</v>
      </c>
      <c r="S23" s="67">
        <f t="shared" si="7"/>
        <v>7</v>
      </c>
    </row>
    <row r="24" spans="1:19" x14ac:dyDescent="0.3">
      <c r="A24" s="63" t="s">
        <v>853</v>
      </c>
      <c r="B24" s="64">
        <f>VLOOKUP($A24,'Return Data'!$B$7:$R$2843,3,0)</f>
        <v>44379</v>
      </c>
      <c r="C24" s="65">
        <f>VLOOKUP($A24,'Return Data'!$B$7:$R$2843,4,0)</f>
        <v>106.04</v>
      </c>
      <c r="D24" s="65">
        <f>VLOOKUP($A24,'Return Data'!$B$7:$R$2843,10,0)</f>
        <v>10.9785</v>
      </c>
      <c r="E24" s="66">
        <f t="shared" si="0"/>
        <v>2</v>
      </c>
      <c r="F24" s="65">
        <f>VLOOKUP($A24,'Return Data'!$B$7:$R$2843,11,0)</f>
        <v>21.160900000000002</v>
      </c>
      <c r="G24" s="66">
        <f t="shared" si="1"/>
        <v>5</v>
      </c>
      <c r="H24" s="65">
        <f>VLOOKUP($A24,'Return Data'!$B$7:$R$2843,12,0)</f>
        <v>47.976599999999998</v>
      </c>
      <c r="I24" s="66">
        <f t="shared" si="2"/>
        <v>5</v>
      </c>
      <c r="J24" s="65">
        <f>VLOOKUP($A24,'Return Data'!$B$7:$R$2843,13,0)</f>
        <v>57.938600000000001</v>
      </c>
      <c r="K24" s="66">
        <f t="shared" si="3"/>
        <v>8</v>
      </c>
      <c r="L24" s="65">
        <f>VLOOKUP($A24,'Return Data'!$B$7:$R$2843,17,0)</f>
        <v>24.573499999999999</v>
      </c>
      <c r="M24" s="66">
        <f t="shared" si="4"/>
        <v>3</v>
      </c>
      <c r="N24" s="65">
        <f>VLOOKUP($A24,'Return Data'!$B$7:$R$2843,14,0)</f>
        <v>19.307700000000001</v>
      </c>
      <c r="O24" s="66">
        <f t="shared" si="8"/>
        <v>2</v>
      </c>
      <c r="P24" s="65">
        <f>VLOOKUP($A24,'Return Data'!$B$7:$R$2843,15,0)</f>
        <v>16.968299999999999</v>
      </c>
      <c r="Q24" s="66">
        <f t="shared" si="9"/>
        <v>4</v>
      </c>
      <c r="R24" s="65">
        <f>VLOOKUP($A24,'Return Data'!$B$7:$R$2843,16,0)</f>
        <v>15.555199999999999</v>
      </c>
      <c r="S24" s="67">
        <f t="shared" si="7"/>
        <v>14</v>
      </c>
    </row>
    <row r="25" spans="1:19" x14ac:dyDescent="0.3">
      <c r="A25" s="63" t="s">
        <v>855</v>
      </c>
      <c r="B25" s="64">
        <f>VLOOKUP($A25,'Return Data'!$B$7:$R$2843,3,0)</f>
        <v>44379</v>
      </c>
      <c r="C25" s="65">
        <f>VLOOKUP($A25,'Return Data'!$B$7:$R$2843,4,0)</f>
        <v>51.186999999999998</v>
      </c>
      <c r="D25" s="65">
        <f>VLOOKUP($A25,'Return Data'!$B$7:$R$2843,10,0)</f>
        <v>9.6795000000000009</v>
      </c>
      <c r="E25" s="66">
        <f t="shared" si="0"/>
        <v>9</v>
      </c>
      <c r="F25" s="65">
        <f>VLOOKUP($A25,'Return Data'!$B$7:$R$2843,11,0)</f>
        <v>25.598099999999999</v>
      </c>
      <c r="G25" s="66">
        <f t="shared" si="1"/>
        <v>1</v>
      </c>
      <c r="H25" s="65">
        <f>VLOOKUP($A25,'Return Data'!$B$7:$R$2843,12,0)</f>
        <v>54.335299999999997</v>
      </c>
      <c r="I25" s="66">
        <f t="shared" si="2"/>
        <v>3</v>
      </c>
      <c r="J25" s="65">
        <f>VLOOKUP($A25,'Return Data'!$B$7:$R$2843,13,0)</f>
        <v>69.896199999999993</v>
      </c>
      <c r="K25" s="66">
        <f t="shared" si="3"/>
        <v>2</v>
      </c>
      <c r="L25" s="65">
        <f>VLOOKUP($A25,'Return Data'!$B$7:$R$2843,17,0)</f>
        <v>25.9133</v>
      </c>
      <c r="M25" s="66">
        <f t="shared" si="4"/>
        <v>2</v>
      </c>
      <c r="N25" s="65">
        <f>VLOOKUP($A25,'Return Data'!$B$7:$R$2843,14,0)</f>
        <v>18.2714</v>
      </c>
      <c r="O25" s="66">
        <f t="shared" si="8"/>
        <v>4</v>
      </c>
      <c r="P25" s="65">
        <f>VLOOKUP($A25,'Return Data'!$B$7:$R$2843,15,0)</f>
        <v>16.0931</v>
      </c>
      <c r="Q25" s="66">
        <f t="shared" si="9"/>
        <v>6</v>
      </c>
      <c r="R25" s="65">
        <f>VLOOKUP($A25,'Return Data'!$B$7:$R$2843,16,0)</f>
        <v>17.9481</v>
      </c>
      <c r="S25" s="67">
        <f t="shared" si="7"/>
        <v>8</v>
      </c>
    </row>
    <row r="26" spans="1:19" x14ac:dyDescent="0.3">
      <c r="A26" s="63" t="s">
        <v>856</v>
      </c>
      <c r="B26" s="64">
        <f>VLOOKUP($A26,'Return Data'!$B$7:$R$2843,3,0)</f>
        <v>44379</v>
      </c>
      <c r="C26" s="65">
        <f>VLOOKUP($A26,'Return Data'!$B$7:$R$2843,4,0)</f>
        <v>229.2723</v>
      </c>
      <c r="D26" s="65">
        <f>VLOOKUP($A26,'Return Data'!$B$7:$R$2843,10,0)</f>
        <v>12.857100000000001</v>
      </c>
      <c r="E26" s="66">
        <f t="shared" si="0"/>
        <v>1</v>
      </c>
      <c r="F26" s="65">
        <f>VLOOKUP($A26,'Return Data'!$B$7:$R$2843,11,0)</f>
        <v>20.753599999999999</v>
      </c>
      <c r="G26" s="66">
        <f t="shared" si="1"/>
        <v>7</v>
      </c>
      <c r="H26" s="65">
        <f>VLOOKUP($A26,'Return Data'!$B$7:$R$2843,12,0)</f>
        <v>47.6447</v>
      </c>
      <c r="I26" s="66">
        <f t="shared" si="2"/>
        <v>6</v>
      </c>
      <c r="J26" s="65">
        <f>VLOOKUP($A26,'Return Data'!$B$7:$R$2843,13,0)</f>
        <v>54.715400000000002</v>
      </c>
      <c r="K26" s="66">
        <f t="shared" si="3"/>
        <v>10</v>
      </c>
      <c r="L26" s="65">
        <f>VLOOKUP($A26,'Return Data'!$B$7:$R$2843,17,0)</f>
        <v>21.543099999999999</v>
      </c>
      <c r="M26" s="66">
        <f t="shared" si="4"/>
        <v>4</v>
      </c>
      <c r="N26" s="65">
        <f>VLOOKUP($A26,'Return Data'!$B$7:$R$2843,14,0)</f>
        <v>18.784300000000002</v>
      </c>
      <c r="O26" s="66">
        <f t="shared" si="8"/>
        <v>3</v>
      </c>
      <c r="P26" s="65">
        <f>VLOOKUP($A26,'Return Data'!$B$7:$R$2843,15,0)</f>
        <v>17.876100000000001</v>
      </c>
      <c r="Q26" s="66">
        <f t="shared" si="9"/>
        <v>3</v>
      </c>
      <c r="R26" s="65">
        <f>VLOOKUP($A26,'Return Data'!$B$7:$R$2843,16,0)</f>
        <v>16.743600000000001</v>
      </c>
      <c r="S26" s="67">
        <f t="shared" si="7"/>
        <v>11</v>
      </c>
    </row>
    <row r="27" spans="1:19" x14ac:dyDescent="0.3">
      <c r="A27" s="63" t="s">
        <v>859</v>
      </c>
      <c r="B27" s="64">
        <f>VLOOKUP($A27,'Return Data'!$B$7:$R$2843,3,0)</f>
        <v>44379</v>
      </c>
      <c r="C27" s="65">
        <f>VLOOKUP($A27,'Return Data'!$B$7:$R$2843,4,0)</f>
        <v>261.0532</v>
      </c>
      <c r="D27" s="65">
        <f>VLOOKUP($A27,'Return Data'!$B$7:$R$2843,10,0)</f>
        <v>6.3929999999999998</v>
      </c>
      <c r="E27" s="66">
        <f t="shared" si="0"/>
        <v>20</v>
      </c>
      <c r="F27" s="65">
        <f>VLOOKUP($A27,'Return Data'!$B$7:$R$2843,11,0)</f>
        <v>13.6768</v>
      </c>
      <c r="G27" s="66">
        <f t="shared" si="1"/>
        <v>16</v>
      </c>
      <c r="H27" s="65">
        <f>VLOOKUP($A27,'Return Data'!$B$7:$R$2843,12,0)</f>
        <v>37.1325</v>
      </c>
      <c r="I27" s="66">
        <f t="shared" si="2"/>
        <v>18</v>
      </c>
      <c r="J27" s="65">
        <f>VLOOKUP($A27,'Return Data'!$B$7:$R$2843,13,0)</f>
        <v>45.659500000000001</v>
      </c>
      <c r="K27" s="66">
        <f t="shared" ref="K27" si="10">RANK(J27,J$8:J$29,0)</f>
        <v>17</v>
      </c>
      <c r="L27" s="65">
        <f>VLOOKUP($A27,'Return Data'!$B$7:$R$2843,17,0)</f>
        <v>15.563599999999999</v>
      </c>
      <c r="M27" s="66">
        <f t="shared" ref="M27" si="11">RANK(L27,L$8:L$29,0)</f>
        <v>16</v>
      </c>
      <c r="N27" s="65">
        <f>VLOOKUP($A27,'Return Data'!$B$7:$R$2843,14,0)</f>
        <v>14.4369</v>
      </c>
      <c r="O27" s="66">
        <f t="shared" si="8"/>
        <v>12</v>
      </c>
      <c r="P27" s="65">
        <f>VLOOKUP($A27,'Return Data'!$B$7:$R$2843,15,0)</f>
        <v>15.583</v>
      </c>
      <c r="Q27" s="66">
        <f t="shared" si="9"/>
        <v>7</v>
      </c>
      <c r="R27" s="65">
        <f>VLOOKUP($A27,'Return Data'!$B$7:$R$2843,16,0)</f>
        <v>13.1403</v>
      </c>
      <c r="S27" s="67">
        <f t="shared" si="7"/>
        <v>18</v>
      </c>
    </row>
    <row r="28" spans="1:19" x14ac:dyDescent="0.3">
      <c r="A28" s="63" t="s">
        <v>860</v>
      </c>
      <c r="B28" s="64">
        <f>VLOOKUP($A28,'Return Data'!$B$7:$R$2843,3,0)</f>
        <v>44379</v>
      </c>
      <c r="C28" s="65">
        <f>VLOOKUP($A28,'Return Data'!$B$7:$R$2843,4,0)</f>
        <v>13.8543</v>
      </c>
      <c r="D28" s="65">
        <f>VLOOKUP($A28,'Return Data'!$B$7:$R$2843,10,0)</f>
        <v>8.4603999999999999</v>
      </c>
      <c r="E28" s="66">
        <f t="shared" si="0"/>
        <v>14</v>
      </c>
      <c r="F28" s="65">
        <f>VLOOKUP($A28,'Return Data'!$B$7:$R$2843,11,0)</f>
        <v>19.631599999999999</v>
      </c>
      <c r="G28" s="66">
        <f t="shared" si="1"/>
        <v>11</v>
      </c>
      <c r="H28" s="65">
        <f>VLOOKUP($A28,'Return Data'!$B$7:$R$2843,12,0)</f>
        <v>46.513300000000001</v>
      </c>
      <c r="I28" s="66">
        <f t="shared" ref="I28" si="12">RANK(H28,H$8:H$29,0)</f>
        <v>8</v>
      </c>
      <c r="J28" s="65">
        <f>VLOOKUP($A28,'Return Data'!$B$7:$R$2843,13,0)</f>
        <v>59.676099999999998</v>
      </c>
      <c r="K28" s="66">
        <f t="shared" ref="K28:K29" si="13">RANK(J28,J$8:J$29,0)</f>
        <v>6</v>
      </c>
      <c r="L28" s="65"/>
      <c r="M28" s="66"/>
      <c r="N28" s="65"/>
      <c r="O28" s="66"/>
      <c r="P28" s="65"/>
      <c r="Q28" s="66"/>
      <c r="R28" s="65">
        <f>VLOOKUP($A28,'Return Data'!$B$7:$R$2843,16,0)</f>
        <v>22.991599999999998</v>
      </c>
      <c r="S28" s="67">
        <f t="shared" si="7"/>
        <v>4</v>
      </c>
    </row>
    <row r="29" spans="1:19" x14ac:dyDescent="0.3">
      <c r="A29" s="63" t="s">
        <v>862</v>
      </c>
      <c r="B29" s="64">
        <f>VLOOKUP($A29,'Return Data'!$B$7:$R$2843,3,0)</f>
        <v>44379</v>
      </c>
      <c r="C29" s="65">
        <f>VLOOKUP($A29,'Return Data'!$B$7:$R$2843,4,0)</f>
        <v>16.48</v>
      </c>
      <c r="D29" s="65">
        <f>VLOOKUP($A29,'Return Data'!$B$7:$R$2843,10,0)</f>
        <v>10.2341</v>
      </c>
      <c r="E29" s="66">
        <f t="shared" si="0"/>
        <v>4</v>
      </c>
      <c r="F29" s="65">
        <f>VLOOKUP($A29,'Return Data'!$B$7:$R$2843,11,0)</f>
        <v>19.767399999999999</v>
      </c>
      <c r="G29" s="66">
        <f t="shared" si="1"/>
        <v>10</v>
      </c>
      <c r="H29" s="65">
        <f>VLOOKUP($A29,'Return Data'!$B$7:$R$2843,12,0)</f>
        <v>43.304299999999998</v>
      </c>
      <c r="I29" s="66">
        <f>RANK(H29,H$8:H$29,0)</f>
        <v>11</v>
      </c>
      <c r="J29" s="65">
        <f>VLOOKUP($A29,'Return Data'!$B$7:$R$2843,13,0)</f>
        <v>58.157400000000003</v>
      </c>
      <c r="K29" s="66">
        <f t="shared" si="13"/>
        <v>7</v>
      </c>
      <c r="L29" s="65"/>
      <c r="M29" s="66"/>
      <c r="N29" s="65"/>
      <c r="O29" s="66"/>
      <c r="P29" s="65"/>
      <c r="Q29" s="66"/>
      <c r="R29" s="65">
        <f>VLOOKUP($A29,'Return Data'!$B$7:$R$2843,16,0)</f>
        <v>29.901599999999998</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8.7018090909090908</v>
      </c>
      <c r="E31" s="74"/>
      <c r="F31" s="75">
        <f>AVERAGE(F8:F29)</f>
        <v>17.379118181818185</v>
      </c>
      <c r="G31" s="74"/>
      <c r="H31" s="75">
        <f>AVERAGE(H8:H29)</f>
        <v>43.315195454545453</v>
      </c>
      <c r="I31" s="74"/>
      <c r="J31" s="75">
        <f>AVERAGE(J8:J29)</f>
        <v>54.384068181818172</v>
      </c>
      <c r="K31" s="74"/>
      <c r="L31" s="75">
        <f>AVERAGE(L8:L29)</f>
        <v>18.936938888888889</v>
      </c>
      <c r="M31" s="74"/>
      <c r="N31" s="75">
        <f>AVERAGE(N8:N29)</f>
        <v>15.390635294117647</v>
      </c>
      <c r="O31" s="74"/>
      <c r="P31" s="75">
        <f>AVERAGE(P8:P29)</f>
        <v>15.54806</v>
      </c>
      <c r="Q31" s="74"/>
      <c r="R31" s="75">
        <f>AVERAGE(R8:R29)</f>
        <v>17.358295454545456</v>
      </c>
      <c r="S31" s="76"/>
    </row>
    <row r="32" spans="1:19" x14ac:dyDescent="0.3">
      <c r="A32" s="73" t="s">
        <v>28</v>
      </c>
      <c r="B32" s="74"/>
      <c r="C32" s="74"/>
      <c r="D32" s="75">
        <f>MIN(D8:D29)</f>
        <v>3.7425999999999999</v>
      </c>
      <c r="E32" s="74"/>
      <c r="F32" s="75">
        <f>MIN(F8:F29)</f>
        <v>5.7477</v>
      </c>
      <c r="G32" s="74"/>
      <c r="H32" s="75">
        <f>MIN(H8:H29)</f>
        <v>27.209900000000001</v>
      </c>
      <c r="I32" s="74"/>
      <c r="J32" s="75">
        <f>MIN(J8:J29)</f>
        <v>38.042999999999999</v>
      </c>
      <c r="K32" s="74"/>
      <c r="L32" s="75">
        <f>MIN(L8:L29)</f>
        <v>8.8331999999999997</v>
      </c>
      <c r="M32" s="74"/>
      <c r="N32" s="75">
        <f>MIN(N8:N29)</f>
        <v>9.1710999999999991</v>
      </c>
      <c r="O32" s="74"/>
      <c r="P32" s="75">
        <f>MIN(P8:P29)</f>
        <v>10.6638</v>
      </c>
      <c r="Q32" s="74"/>
      <c r="R32" s="75">
        <f>MIN(R8:R29)</f>
        <v>9.1734000000000009</v>
      </c>
      <c r="S32" s="76"/>
    </row>
    <row r="33" spans="1:19" ht="15" thickBot="1" x14ac:dyDescent="0.35">
      <c r="A33" s="77" t="s">
        <v>29</v>
      </c>
      <c r="B33" s="78"/>
      <c r="C33" s="78"/>
      <c r="D33" s="79">
        <f>MAX(D8:D29)</f>
        <v>12.857100000000001</v>
      </c>
      <c r="E33" s="78"/>
      <c r="F33" s="79">
        <f>MAX(F8:F29)</f>
        <v>25.598099999999999</v>
      </c>
      <c r="G33" s="78"/>
      <c r="H33" s="79">
        <f>MAX(H8:H29)</f>
        <v>64.713399999999993</v>
      </c>
      <c r="I33" s="78"/>
      <c r="J33" s="79">
        <f>MAX(J8:J29)</f>
        <v>70.486000000000004</v>
      </c>
      <c r="K33" s="78"/>
      <c r="L33" s="79">
        <f>MAX(L8:L29)</f>
        <v>27.1187</v>
      </c>
      <c r="M33" s="78"/>
      <c r="N33" s="79">
        <f>MAX(N8:N29)</f>
        <v>24.377300000000002</v>
      </c>
      <c r="O33" s="78"/>
      <c r="P33" s="79">
        <f>MAX(P8:P29)</f>
        <v>20.2407</v>
      </c>
      <c r="Q33" s="78"/>
      <c r="R33" s="79">
        <f>MAX(R8:R29)</f>
        <v>31.776499999999999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44379</v>
      </c>
      <c r="C8" s="65">
        <f>VLOOKUP($A8,'Return Data'!$B$7:$R$2843,4,0)</f>
        <v>82.764700000000005</v>
      </c>
      <c r="D8" s="65">
        <f>VLOOKUP($A8,'Return Data'!$B$7:$R$2843,10,0)</f>
        <v>8.3049999999999997</v>
      </c>
      <c r="E8" s="66">
        <f t="shared" ref="E8:E29" si="0">RANK(D8,D$8:D$29,0)</f>
        <v>13</v>
      </c>
      <c r="F8" s="65">
        <f>VLOOKUP($A8,'Return Data'!$B$7:$R$2843,11,0)</f>
        <v>13.4595</v>
      </c>
      <c r="G8" s="66">
        <f t="shared" ref="G8:G29" si="1">RANK(F8,F$8:F$29,0)</f>
        <v>15</v>
      </c>
      <c r="H8" s="65">
        <f>VLOOKUP($A8,'Return Data'!$B$7:$R$2843,12,0)</f>
        <v>39.474200000000003</v>
      </c>
      <c r="I8" s="66">
        <f t="shared" ref="I8:I27" si="2">RANK(H8,H$8:H$29,0)</f>
        <v>14</v>
      </c>
      <c r="J8" s="65">
        <f>VLOOKUP($A8,'Return Data'!$B$7:$R$2843,13,0)</f>
        <v>49.855200000000004</v>
      </c>
      <c r="K8" s="66">
        <f t="shared" ref="K8:K18" si="3">RANK(J8,J$8:J$29,0)</f>
        <v>15</v>
      </c>
      <c r="L8" s="65">
        <f>VLOOKUP($A8,'Return Data'!$B$7:$R$2843,17,0)</f>
        <v>16.178899999999999</v>
      </c>
      <c r="M8" s="66">
        <f t="shared" ref="M8:M18" si="4">RANK(L8,L$8:L$29,0)</f>
        <v>12</v>
      </c>
      <c r="N8" s="65">
        <f>VLOOKUP($A8,'Return Data'!$B$7:$R$2843,14,0)</f>
        <v>14.1564</v>
      </c>
      <c r="O8" s="66">
        <f t="shared" ref="O8:O14" si="5">RANK(N8,N$8:N$29,0)</f>
        <v>9</v>
      </c>
      <c r="P8" s="65">
        <f>VLOOKUP($A8,'Return Data'!$B$7:$R$2843,15,0)</f>
        <v>12.970599999999999</v>
      </c>
      <c r="Q8" s="66">
        <f>RANK(P8,P$8:P$29,0)</f>
        <v>11</v>
      </c>
      <c r="R8" s="65">
        <f>VLOOKUP($A8,'Return Data'!$B$7:$R$2843,16,0)</f>
        <v>14.4107</v>
      </c>
      <c r="S8" s="67">
        <f t="shared" ref="S8:S29" si="6">RANK(R8,R$8:R$29,0)</f>
        <v>13</v>
      </c>
    </row>
    <row r="9" spans="1:20" x14ac:dyDescent="0.3">
      <c r="A9" s="63" t="s">
        <v>822</v>
      </c>
      <c r="B9" s="64">
        <f>VLOOKUP($A9,'Return Data'!$B$7:$R$2843,3,0)</f>
        <v>44379</v>
      </c>
      <c r="C9" s="65">
        <f>VLOOKUP($A9,'Return Data'!$B$7:$R$2843,4,0)</f>
        <v>41.53</v>
      </c>
      <c r="D9" s="65">
        <f>VLOOKUP($A9,'Return Data'!$B$7:$R$2843,10,0)</f>
        <v>9.5777999999999999</v>
      </c>
      <c r="E9" s="66">
        <f t="shared" si="0"/>
        <v>8</v>
      </c>
      <c r="F9" s="65">
        <f>VLOOKUP($A9,'Return Data'!$B$7:$R$2843,11,0)</f>
        <v>11.1617</v>
      </c>
      <c r="G9" s="66">
        <f t="shared" si="1"/>
        <v>18</v>
      </c>
      <c r="H9" s="65">
        <f>VLOOKUP($A9,'Return Data'!$B$7:$R$2843,12,0)</f>
        <v>40.067500000000003</v>
      </c>
      <c r="I9" s="66">
        <f t="shared" si="2"/>
        <v>13</v>
      </c>
      <c r="J9" s="65">
        <f>VLOOKUP($A9,'Return Data'!$B$7:$R$2843,13,0)</f>
        <v>51.238199999999999</v>
      </c>
      <c r="K9" s="66">
        <f t="shared" si="3"/>
        <v>12</v>
      </c>
      <c r="L9" s="65">
        <f>VLOOKUP($A9,'Return Data'!$B$7:$R$2843,17,0)</f>
        <v>19.9084</v>
      </c>
      <c r="M9" s="66">
        <f t="shared" si="4"/>
        <v>5</v>
      </c>
      <c r="N9" s="65">
        <f>VLOOKUP($A9,'Return Data'!$B$7:$R$2843,14,0)</f>
        <v>14.854699999999999</v>
      </c>
      <c r="O9" s="66">
        <f t="shared" si="5"/>
        <v>7</v>
      </c>
      <c r="P9" s="65">
        <f>VLOOKUP($A9,'Return Data'!$B$7:$R$2843,15,0)</f>
        <v>17.635200000000001</v>
      </c>
      <c r="Q9" s="66">
        <f>RANK(P9,P$8:P$29,0)</f>
        <v>2</v>
      </c>
      <c r="R9" s="65">
        <f>VLOOKUP($A9,'Return Data'!$B$7:$R$2843,16,0)</f>
        <v>17.112300000000001</v>
      </c>
      <c r="S9" s="67">
        <f t="shared" si="6"/>
        <v>8</v>
      </c>
    </row>
    <row r="10" spans="1:20" x14ac:dyDescent="0.3">
      <c r="A10" s="63" t="s">
        <v>824</v>
      </c>
      <c r="B10" s="64">
        <f>VLOOKUP($A10,'Return Data'!$B$7:$R$2843,3,0)</f>
        <v>44379</v>
      </c>
      <c r="C10" s="65">
        <f>VLOOKUP($A10,'Return Data'!$B$7:$R$2843,4,0)</f>
        <v>13.170999999999999</v>
      </c>
      <c r="D10" s="65">
        <f>VLOOKUP($A10,'Return Data'!$B$7:$R$2843,10,0)</f>
        <v>7.2644000000000002</v>
      </c>
      <c r="E10" s="66">
        <f t="shared" si="0"/>
        <v>17</v>
      </c>
      <c r="F10" s="65">
        <f>VLOOKUP($A10,'Return Data'!$B$7:$R$2843,11,0)</f>
        <v>10.932399999999999</v>
      </c>
      <c r="G10" s="66">
        <f t="shared" si="1"/>
        <v>19</v>
      </c>
      <c r="H10" s="65">
        <f>VLOOKUP($A10,'Return Data'!$B$7:$R$2843,12,0)</f>
        <v>35.769500000000001</v>
      </c>
      <c r="I10" s="66">
        <f t="shared" si="2"/>
        <v>18</v>
      </c>
      <c r="J10" s="65">
        <f>VLOOKUP($A10,'Return Data'!$B$7:$R$2843,13,0)</f>
        <v>43.365600000000001</v>
      </c>
      <c r="K10" s="66">
        <f t="shared" si="3"/>
        <v>21</v>
      </c>
      <c r="L10" s="65">
        <f>VLOOKUP($A10,'Return Data'!$B$7:$R$2843,17,0)</f>
        <v>15.5657</v>
      </c>
      <c r="M10" s="66">
        <f t="shared" si="4"/>
        <v>14</v>
      </c>
      <c r="N10" s="65">
        <f>VLOOKUP($A10,'Return Data'!$B$7:$R$2843,14,0)</f>
        <v>11.5067</v>
      </c>
      <c r="O10" s="66">
        <f t="shared" si="5"/>
        <v>13</v>
      </c>
      <c r="P10" s="65"/>
      <c r="Q10" s="66"/>
      <c r="R10" s="65">
        <f>VLOOKUP($A10,'Return Data'!$B$7:$R$2843,16,0)</f>
        <v>7.6429999999999998</v>
      </c>
      <c r="S10" s="67">
        <f t="shared" si="6"/>
        <v>21</v>
      </c>
    </row>
    <row r="11" spans="1:20" x14ac:dyDescent="0.3">
      <c r="A11" s="63" t="s">
        <v>826</v>
      </c>
      <c r="B11" s="64">
        <f>VLOOKUP($A11,'Return Data'!$B$7:$R$2843,3,0)</f>
        <v>44379</v>
      </c>
      <c r="C11" s="65">
        <f>VLOOKUP($A11,'Return Data'!$B$7:$R$2843,4,0)</f>
        <v>32.506</v>
      </c>
      <c r="D11" s="65">
        <f>VLOOKUP($A11,'Return Data'!$B$7:$R$2843,10,0)</f>
        <v>9.6620000000000008</v>
      </c>
      <c r="E11" s="66">
        <f t="shared" si="0"/>
        <v>7</v>
      </c>
      <c r="F11" s="65">
        <f>VLOOKUP($A11,'Return Data'!$B$7:$R$2843,11,0)</f>
        <v>15.4701</v>
      </c>
      <c r="G11" s="66">
        <f t="shared" si="1"/>
        <v>14</v>
      </c>
      <c r="H11" s="65">
        <f>VLOOKUP($A11,'Return Data'!$B$7:$R$2843,12,0)</f>
        <v>38.164700000000003</v>
      </c>
      <c r="I11" s="66">
        <f t="shared" si="2"/>
        <v>15</v>
      </c>
      <c r="J11" s="65">
        <f>VLOOKUP($A11,'Return Data'!$B$7:$R$2843,13,0)</f>
        <v>49.921599999999998</v>
      </c>
      <c r="K11" s="66">
        <f t="shared" si="3"/>
        <v>14</v>
      </c>
      <c r="L11" s="65">
        <f>VLOOKUP($A11,'Return Data'!$B$7:$R$2843,17,0)</f>
        <v>16.452200000000001</v>
      </c>
      <c r="M11" s="66">
        <f t="shared" si="4"/>
        <v>11</v>
      </c>
      <c r="N11" s="65">
        <f>VLOOKUP($A11,'Return Data'!$B$7:$R$2843,14,0)</f>
        <v>13.9771</v>
      </c>
      <c r="O11" s="66">
        <f t="shared" si="5"/>
        <v>11</v>
      </c>
      <c r="P11" s="65">
        <f>VLOOKUP($A11,'Return Data'!$B$7:$R$2843,15,0)</f>
        <v>12.670199999999999</v>
      </c>
      <c r="Q11" s="66">
        <f>RANK(P11,P$8:P$29,0)</f>
        <v>13</v>
      </c>
      <c r="R11" s="65">
        <f>VLOOKUP($A11,'Return Data'!$B$7:$R$2843,16,0)</f>
        <v>11.238200000000001</v>
      </c>
      <c r="S11" s="67">
        <f t="shared" si="6"/>
        <v>18</v>
      </c>
    </row>
    <row r="12" spans="1:20" x14ac:dyDescent="0.3">
      <c r="A12" s="63" t="s">
        <v>827</v>
      </c>
      <c r="B12" s="64">
        <f>VLOOKUP($A12,'Return Data'!$B$7:$R$2843,3,0)</f>
        <v>44379</v>
      </c>
      <c r="C12" s="65">
        <f>VLOOKUP($A12,'Return Data'!$B$7:$R$2843,4,0)</f>
        <v>58.644500000000001</v>
      </c>
      <c r="D12" s="65">
        <f>VLOOKUP($A12,'Return Data'!$B$7:$R$2843,10,0)</f>
        <v>10.2898</v>
      </c>
      <c r="E12" s="66">
        <f t="shared" si="0"/>
        <v>3</v>
      </c>
      <c r="F12" s="65">
        <f>VLOOKUP($A12,'Return Data'!$B$7:$R$2843,11,0)</f>
        <v>24.935300000000002</v>
      </c>
      <c r="G12" s="66">
        <f t="shared" si="1"/>
        <v>1</v>
      </c>
      <c r="H12" s="65">
        <f>VLOOKUP($A12,'Return Data'!$B$7:$R$2843,12,0)</f>
        <v>63.6875</v>
      </c>
      <c r="I12" s="66">
        <f t="shared" si="2"/>
        <v>1</v>
      </c>
      <c r="J12" s="65">
        <f>VLOOKUP($A12,'Return Data'!$B$7:$R$2843,13,0)</f>
        <v>62.300400000000003</v>
      </c>
      <c r="K12" s="66">
        <f t="shared" si="3"/>
        <v>4</v>
      </c>
      <c r="L12" s="65">
        <f>VLOOKUP($A12,'Return Data'!$B$7:$R$2843,17,0)</f>
        <v>17.143599999999999</v>
      </c>
      <c r="M12" s="66">
        <f t="shared" si="4"/>
        <v>10</v>
      </c>
      <c r="N12" s="65">
        <f>VLOOKUP($A12,'Return Data'!$B$7:$R$2843,14,0)</f>
        <v>16.589600000000001</v>
      </c>
      <c r="O12" s="66">
        <f t="shared" si="5"/>
        <v>5</v>
      </c>
      <c r="P12" s="65">
        <f>VLOOKUP($A12,'Return Data'!$B$7:$R$2843,15,0)</f>
        <v>14.1714</v>
      </c>
      <c r="Q12" s="66">
        <f>RANK(P12,P$8:P$29,0)</f>
        <v>8</v>
      </c>
      <c r="R12" s="65">
        <f>VLOOKUP($A12,'Return Data'!$B$7:$R$2843,16,0)</f>
        <v>13.5243</v>
      </c>
      <c r="S12" s="67">
        <f t="shared" si="6"/>
        <v>15</v>
      </c>
    </row>
    <row r="13" spans="1:20" x14ac:dyDescent="0.3">
      <c r="A13" s="63" t="s">
        <v>829</v>
      </c>
      <c r="B13" s="64">
        <f>VLOOKUP($A13,'Return Data'!$B$7:$R$2843,3,0)</f>
        <v>44379</v>
      </c>
      <c r="C13" s="65">
        <f>VLOOKUP($A13,'Return Data'!$B$7:$R$2843,4,0)</f>
        <v>97.616</v>
      </c>
      <c r="D13" s="65">
        <f>VLOOKUP($A13,'Return Data'!$B$7:$R$2843,10,0)</f>
        <v>8.4489999999999998</v>
      </c>
      <c r="E13" s="66">
        <f t="shared" si="0"/>
        <v>12</v>
      </c>
      <c r="F13" s="65">
        <f>VLOOKUP($A13,'Return Data'!$B$7:$R$2843,11,0)</f>
        <v>20.182700000000001</v>
      </c>
      <c r="G13" s="66">
        <f t="shared" si="1"/>
        <v>6</v>
      </c>
      <c r="H13" s="65">
        <f>VLOOKUP($A13,'Return Data'!$B$7:$R$2843,12,0)</f>
        <v>47.445099999999996</v>
      </c>
      <c r="I13" s="66">
        <f t="shared" si="2"/>
        <v>4</v>
      </c>
      <c r="J13" s="65">
        <f>VLOOKUP($A13,'Return Data'!$B$7:$R$2843,13,0)</f>
        <v>51.9268</v>
      </c>
      <c r="K13" s="66">
        <f t="shared" si="3"/>
        <v>11</v>
      </c>
      <c r="L13" s="65">
        <f>VLOOKUP($A13,'Return Data'!$B$7:$R$2843,17,0)</f>
        <v>10.229100000000001</v>
      </c>
      <c r="M13" s="66">
        <f t="shared" si="4"/>
        <v>17</v>
      </c>
      <c r="N13" s="65">
        <f>VLOOKUP($A13,'Return Data'!$B$7:$R$2843,14,0)</f>
        <v>9.1094000000000008</v>
      </c>
      <c r="O13" s="66">
        <f t="shared" si="5"/>
        <v>15</v>
      </c>
      <c r="P13" s="65">
        <f>VLOOKUP($A13,'Return Data'!$B$7:$R$2843,15,0)</f>
        <v>9.5139999999999993</v>
      </c>
      <c r="Q13" s="66">
        <f>RANK(P13,P$8:P$29,0)</f>
        <v>15</v>
      </c>
      <c r="R13" s="65">
        <f>VLOOKUP($A13,'Return Data'!$B$7:$R$2843,16,0)</f>
        <v>14.524900000000001</v>
      </c>
      <c r="S13" s="67">
        <f t="shared" si="6"/>
        <v>12</v>
      </c>
    </row>
    <row r="14" spans="1:20" x14ac:dyDescent="0.3">
      <c r="A14" s="63" t="s">
        <v>832</v>
      </c>
      <c r="B14" s="64">
        <f>VLOOKUP($A14,'Return Data'!$B$7:$R$2843,3,0)</f>
        <v>44379</v>
      </c>
      <c r="C14" s="65">
        <f>VLOOKUP($A14,'Return Data'!$B$7:$R$2843,4,0)</f>
        <v>43.57</v>
      </c>
      <c r="D14" s="65">
        <f>VLOOKUP($A14,'Return Data'!$B$7:$R$2843,10,0)</f>
        <v>8.5450999999999997</v>
      </c>
      <c r="E14" s="66">
        <f t="shared" si="0"/>
        <v>11</v>
      </c>
      <c r="F14" s="65">
        <f>VLOOKUP($A14,'Return Data'!$B$7:$R$2843,11,0)</f>
        <v>19.271799999999999</v>
      </c>
      <c r="G14" s="66">
        <f t="shared" si="1"/>
        <v>9</v>
      </c>
      <c r="H14" s="65">
        <f>VLOOKUP($A14,'Return Data'!$B$7:$R$2843,12,0)</f>
        <v>43.653100000000002</v>
      </c>
      <c r="I14" s="66">
        <f t="shared" si="2"/>
        <v>10</v>
      </c>
      <c r="J14" s="65">
        <f>VLOOKUP($A14,'Return Data'!$B$7:$R$2843,13,0)</f>
        <v>51.022500000000001</v>
      </c>
      <c r="K14" s="66">
        <f t="shared" si="3"/>
        <v>13</v>
      </c>
      <c r="L14" s="65">
        <f>VLOOKUP($A14,'Return Data'!$B$7:$R$2843,17,0)</f>
        <v>19.4331</v>
      </c>
      <c r="M14" s="66">
        <f t="shared" si="4"/>
        <v>7</v>
      </c>
      <c r="N14" s="65">
        <f>VLOOKUP($A14,'Return Data'!$B$7:$R$2843,14,0)</f>
        <v>14.5844</v>
      </c>
      <c r="O14" s="66">
        <f t="shared" si="5"/>
        <v>8</v>
      </c>
      <c r="P14" s="65">
        <f>VLOOKUP($A14,'Return Data'!$B$7:$R$2843,15,0)</f>
        <v>12.944900000000001</v>
      </c>
      <c r="Q14" s="66">
        <f>RANK(P14,P$8:P$29,0)</f>
        <v>12</v>
      </c>
      <c r="R14" s="65">
        <f>VLOOKUP($A14,'Return Data'!$B$7:$R$2843,16,0)</f>
        <v>12.929500000000001</v>
      </c>
      <c r="S14" s="67">
        <f t="shared" si="6"/>
        <v>17</v>
      </c>
    </row>
    <row r="15" spans="1:20" x14ac:dyDescent="0.3">
      <c r="A15" s="63" t="s">
        <v>835</v>
      </c>
      <c r="B15" s="64">
        <f>VLOOKUP($A15,'Return Data'!$B$7:$R$2843,3,0)</f>
        <v>44379</v>
      </c>
      <c r="C15" s="65">
        <f>VLOOKUP($A15,'Return Data'!$B$7:$R$2843,4,0)</f>
        <v>13.41</v>
      </c>
      <c r="D15" s="65">
        <f>VLOOKUP($A15,'Return Data'!$B$7:$R$2843,10,0)</f>
        <v>6.9378000000000002</v>
      </c>
      <c r="E15" s="66">
        <f t="shared" si="0"/>
        <v>18</v>
      </c>
      <c r="F15" s="65">
        <f>VLOOKUP($A15,'Return Data'!$B$7:$R$2843,11,0)</f>
        <v>10.552300000000001</v>
      </c>
      <c r="G15" s="66">
        <f t="shared" si="1"/>
        <v>20</v>
      </c>
      <c r="H15" s="65">
        <f>VLOOKUP($A15,'Return Data'!$B$7:$R$2843,12,0)</f>
        <v>34.234200000000001</v>
      </c>
      <c r="I15" s="66">
        <f t="shared" si="2"/>
        <v>19</v>
      </c>
      <c r="J15" s="65">
        <f>VLOOKUP($A15,'Return Data'!$B$7:$R$2843,13,0)</f>
        <v>44.1935</v>
      </c>
      <c r="K15" s="66">
        <f t="shared" si="3"/>
        <v>18</v>
      </c>
      <c r="L15" s="65">
        <f>VLOOKUP($A15,'Return Data'!$B$7:$R$2843,17,0)</f>
        <v>15.720499999999999</v>
      </c>
      <c r="M15" s="66">
        <f t="shared" si="4"/>
        <v>13</v>
      </c>
      <c r="N15" s="65">
        <f>VLOOKUP($A15,'Return Data'!$B$7:$R$2843,14,0)</f>
        <v>10.9716</v>
      </c>
      <c r="O15" s="66">
        <f>RANK(N15,N$8:N$29,0)</f>
        <v>14</v>
      </c>
      <c r="P15" s="65"/>
      <c r="Q15" s="66"/>
      <c r="R15" s="65">
        <f>VLOOKUP($A15,'Return Data'!$B$7:$R$2843,16,0)</f>
        <v>8.4316999999999993</v>
      </c>
      <c r="S15" s="67">
        <f t="shared" si="6"/>
        <v>20</v>
      </c>
    </row>
    <row r="16" spans="1:20" x14ac:dyDescent="0.3">
      <c r="A16" s="63" t="s">
        <v>837</v>
      </c>
      <c r="B16" s="64">
        <f>VLOOKUP($A16,'Return Data'!$B$7:$R$2843,3,0)</f>
        <v>44379</v>
      </c>
      <c r="C16" s="65">
        <f>VLOOKUP($A16,'Return Data'!$B$7:$R$2843,4,0)</f>
        <v>49.49</v>
      </c>
      <c r="D16" s="65">
        <f>VLOOKUP($A16,'Return Data'!$B$7:$R$2843,10,0)</f>
        <v>6.4988000000000001</v>
      </c>
      <c r="E16" s="66">
        <f t="shared" si="0"/>
        <v>19</v>
      </c>
      <c r="F16" s="65">
        <f>VLOOKUP($A16,'Return Data'!$B$7:$R$2843,11,0)</f>
        <v>11.4138</v>
      </c>
      <c r="G16" s="66">
        <f t="shared" si="1"/>
        <v>17</v>
      </c>
      <c r="H16" s="65">
        <f>VLOOKUP($A16,'Return Data'!$B$7:$R$2843,12,0)</f>
        <v>25.928799999999999</v>
      </c>
      <c r="I16" s="66">
        <f t="shared" si="2"/>
        <v>22</v>
      </c>
      <c r="J16" s="65">
        <f>VLOOKUP($A16,'Return Data'!$B$7:$R$2843,13,0)</f>
        <v>43.532499999999999</v>
      </c>
      <c r="K16" s="66">
        <f t="shared" si="3"/>
        <v>20</v>
      </c>
      <c r="L16" s="65">
        <f>VLOOKUP($A16,'Return Data'!$B$7:$R$2843,17,0)</f>
        <v>15.3969</v>
      </c>
      <c r="M16" s="66">
        <f t="shared" si="4"/>
        <v>15</v>
      </c>
      <c r="N16" s="65">
        <f>VLOOKUP($A16,'Return Data'!$B$7:$R$2843,14,0)</f>
        <v>8.1682000000000006</v>
      </c>
      <c r="O16" s="66">
        <f>RANK(N16,N$8:N$29,0)</f>
        <v>16</v>
      </c>
      <c r="P16" s="65">
        <f>VLOOKUP($A16,'Return Data'!$B$7:$R$2843,15,0)</f>
        <v>13.6129</v>
      </c>
      <c r="Q16" s="66">
        <f>RANK(P16,P$8:P$29,0)</f>
        <v>10</v>
      </c>
      <c r="R16" s="65">
        <f>VLOOKUP($A16,'Return Data'!$B$7:$R$2843,16,0)</f>
        <v>11.0128</v>
      </c>
      <c r="S16" s="67">
        <f t="shared" si="6"/>
        <v>19</v>
      </c>
    </row>
    <row r="17" spans="1:19" x14ac:dyDescent="0.3">
      <c r="A17" s="63" t="s">
        <v>839</v>
      </c>
      <c r="B17" s="64">
        <f>VLOOKUP($A17,'Return Data'!$B$7:$R$2843,3,0)</f>
        <v>44379</v>
      </c>
      <c r="C17" s="65">
        <f>VLOOKUP($A17,'Return Data'!$B$7:$R$2843,4,0)</f>
        <v>26.572900000000001</v>
      </c>
      <c r="D17" s="65">
        <f>VLOOKUP($A17,'Return Data'!$B$7:$R$2843,10,0)</f>
        <v>9.7704000000000004</v>
      </c>
      <c r="E17" s="66">
        <f t="shared" si="0"/>
        <v>5</v>
      </c>
      <c r="F17" s="65">
        <f>VLOOKUP($A17,'Return Data'!$B$7:$R$2843,11,0)</f>
        <v>17.5839</v>
      </c>
      <c r="G17" s="66">
        <f t="shared" si="1"/>
        <v>12</v>
      </c>
      <c r="H17" s="65">
        <f>VLOOKUP($A17,'Return Data'!$B$7:$R$2843,12,0)</f>
        <v>44.497300000000003</v>
      </c>
      <c r="I17" s="66">
        <f t="shared" si="2"/>
        <v>9</v>
      </c>
      <c r="J17" s="65">
        <f>VLOOKUP($A17,'Return Data'!$B$7:$R$2843,13,0)</f>
        <v>61.356900000000003</v>
      </c>
      <c r="K17" s="66">
        <f t="shared" si="3"/>
        <v>5</v>
      </c>
      <c r="L17" s="65">
        <f>VLOOKUP($A17,'Return Data'!$B$7:$R$2843,17,0)</f>
        <v>25.4666</v>
      </c>
      <c r="M17" s="66">
        <f t="shared" si="4"/>
        <v>1</v>
      </c>
      <c r="N17" s="65">
        <f>VLOOKUP($A17,'Return Data'!$B$7:$R$2843,14,0)</f>
        <v>22.675799999999999</v>
      </c>
      <c r="O17" s="66">
        <f>RANK(N17,N$8:N$29,0)</f>
        <v>1</v>
      </c>
      <c r="P17" s="65">
        <f>VLOOKUP($A17,'Return Data'!$B$7:$R$2843,15,0)</f>
        <v>18.676600000000001</v>
      </c>
      <c r="Q17" s="66">
        <f>RANK(P17,P$8:P$29,0)</f>
        <v>1</v>
      </c>
      <c r="R17" s="65">
        <f>VLOOKUP($A17,'Return Data'!$B$7:$R$2843,16,0)</f>
        <v>15.7631</v>
      </c>
      <c r="S17" s="67">
        <f t="shared" si="6"/>
        <v>10</v>
      </c>
    </row>
    <row r="18" spans="1:19" x14ac:dyDescent="0.3">
      <c r="A18" s="63" t="s">
        <v>840</v>
      </c>
      <c r="B18" s="64">
        <f>VLOOKUP($A18,'Return Data'!$B$7:$R$2843,3,0)</f>
        <v>44379</v>
      </c>
      <c r="C18" s="65">
        <f>VLOOKUP($A18,'Return Data'!$B$7:$R$2843,4,0)</f>
        <v>10.4907</v>
      </c>
      <c r="D18" s="65">
        <f>VLOOKUP($A18,'Return Data'!$B$7:$R$2843,10,0)</f>
        <v>3.4544999999999999</v>
      </c>
      <c r="E18" s="66">
        <f t="shared" si="0"/>
        <v>22</v>
      </c>
      <c r="F18" s="65">
        <f>VLOOKUP($A18,'Return Data'!$B$7:$R$2843,11,0)</f>
        <v>5.1677999999999997</v>
      </c>
      <c r="G18" s="66">
        <f t="shared" si="1"/>
        <v>22</v>
      </c>
      <c r="H18" s="65">
        <f>VLOOKUP($A18,'Return Data'!$B$7:$R$2843,12,0)</f>
        <v>33.651400000000002</v>
      </c>
      <c r="I18" s="66">
        <f t="shared" si="2"/>
        <v>20</v>
      </c>
      <c r="J18" s="65">
        <f>VLOOKUP($A18,'Return Data'!$B$7:$R$2843,13,0)</f>
        <v>36.462600000000002</v>
      </c>
      <c r="K18" s="66">
        <f t="shared" si="3"/>
        <v>22</v>
      </c>
      <c r="L18" s="65">
        <f>VLOOKUP($A18,'Return Data'!$B$7:$R$2843,17,0)</f>
        <v>7.2550999999999997</v>
      </c>
      <c r="M18" s="66">
        <f t="shared" si="4"/>
        <v>18</v>
      </c>
      <c r="N18" s="65">
        <f>VLOOKUP($A18,'Return Data'!$B$7:$R$2843,14,0)</f>
        <v>7.5331999999999999</v>
      </c>
      <c r="O18" s="66">
        <f>RANK(N18,N$8:N$29,0)</f>
        <v>17</v>
      </c>
      <c r="P18" s="65">
        <f>VLOOKUP($A18,'Return Data'!$B$7:$R$2843,15,0)</f>
        <v>11.2597</v>
      </c>
      <c r="Q18" s="66">
        <f>RANK(P18,P$8:P$29,0)</f>
        <v>14</v>
      </c>
      <c r="R18" s="65">
        <f>VLOOKUP($A18,'Return Data'!$B$7:$R$2843,16,0)</f>
        <v>0.3599</v>
      </c>
      <c r="S18" s="67">
        <f t="shared" si="6"/>
        <v>22</v>
      </c>
    </row>
    <row r="19" spans="1:19" x14ac:dyDescent="0.3">
      <c r="A19" s="63" t="s">
        <v>843</v>
      </c>
      <c r="B19" s="64">
        <f>VLOOKUP($A19,'Return Data'!$B$7:$R$2843,3,0)</f>
        <v>44379</v>
      </c>
      <c r="C19" s="65">
        <f>VLOOKUP($A19,'Return Data'!$B$7:$R$2843,4,0)</f>
        <v>14.702</v>
      </c>
      <c r="D19" s="65">
        <f>VLOOKUP($A19,'Return Data'!$B$7:$R$2843,10,0)</f>
        <v>7.2981999999999996</v>
      </c>
      <c r="E19" s="66">
        <f t="shared" si="0"/>
        <v>16</v>
      </c>
      <c r="F19" s="65">
        <f>VLOOKUP($A19,'Return Data'!$B$7:$R$2843,11,0)</f>
        <v>19.0928</v>
      </c>
      <c r="G19" s="66">
        <f t="shared" si="1"/>
        <v>10</v>
      </c>
      <c r="H19" s="65">
        <f>VLOOKUP($A19,'Return Data'!$B$7:$R$2843,12,0)</f>
        <v>40.810299999999998</v>
      </c>
      <c r="I19" s="66">
        <f t="shared" si="2"/>
        <v>12</v>
      </c>
      <c r="J19" s="65">
        <f>VLOOKUP($A19,'Return Data'!$B$7:$R$2843,13,0)</f>
        <v>53.018300000000004</v>
      </c>
      <c r="K19" s="66">
        <f t="shared" ref="K19" si="7">RANK(J19,J$8:J$29,0)</f>
        <v>10</v>
      </c>
      <c r="L19" s="65"/>
      <c r="M19" s="66"/>
      <c r="N19" s="65"/>
      <c r="O19" s="66"/>
      <c r="P19" s="65"/>
      <c r="Q19" s="66"/>
      <c r="R19" s="65">
        <f>VLOOKUP($A19,'Return Data'!$B$7:$R$2843,16,0)</f>
        <v>21.676200000000001</v>
      </c>
      <c r="S19" s="67">
        <f t="shared" si="6"/>
        <v>3</v>
      </c>
    </row>
    <row r="20" spans="1:19" x14ac:dyDescent="0.3">
      <c r="A20" s="63" t="s">
        <v>845</v>
      </c>
      <c r="B20" s="64">
        <f>VLOOKUP($A20,'Return Data'!$B$7:$R$2843,3,0)</f>
        <v>44379</v>
      </c>
      <c r="C20" s="65">
        <f>VLOOKUP($A20,'Return Data'!$B$7:$R$2843,4,0)</f>
        <v>15.304</v>
      </c>
      <c r="D20" s="65">
        <f>VLOOKUP($A20,'Return Data'!$B$7:$R$2843,10,0)</f>
        <v>8.6776999999999997</v>
      </c>
      <c r="E20" s="66">
        <f t="shared" si="0"/>
        <v>10</v>
      </c>
      <c r="F20" s="65">
        <f>VLOOKUP($A20,'Return Data'!$B$7:$R$2843,11,0)</f>
        <v>16.256499999999999</v>
      </c>
      <c r="G20" s="66">
        <f t="shared" si="1"/>
        <v>13</v>
      </c>
      <c r="H20" s="65">
        <f>VLOOKUP($A20,'Return Data'!$B$7:$R$2843,12,0)</f>
        <v>31.331</v>
      </c>
      <c r="I20" s="66">
        <f t="shared" si="2"/>
        <v>21</v>
      </c>
      <c r="J20" s="65">
        <f>VLOOKUP($A20,'Return Data'!$B$7:$R$2843,13,0)</f>
        <v>47.565300000000001</v>
      </c>
      <c r="K20" s="66">
        <f t="shared" ref="K20:K27" si="8">RANK(J20,J$8:J$29,0)</f>
        <v>16</v>
      </c>
      <c r="L20" s="65">
        <f>VLOOKUP($A20,'Return Data'!$B$7:$R$2843,17,0)</f>
        <v>17.984500000000001</v>
      </c>
      <c r="M20" s="66">
        <f t="shared" ref="M20" si="9">RANK(L20,L$8:L$29,0)</f>
        <v>9</v>
      </c>
      <c r="N20" s="65"/>
      <c r="O20" s="66"/>
      <c r="P20" s="65"/>
      <c r="Q20" s="66"/>
      <c r="R20" s="65">
        <f>VLOOKUP($A20,'Return Data'!$B$7:$R$2843,16,0)</f>
        <v>17.365400000000001</v>
      </c>
      <c r="S20" s="67">
        <f t="shared" si="6"/>
        <v>7</v>
      </c>
    </row>
    <row r="21" spans="1:19" x14ac:dyDescent="0.3">
      <c r="A21" s="63" t="s">
        <v>847</v>
      </c>
      <c r="B21" s="64">
        <f>VLOOKUP($A21,'Return Data'!$B$7:$R$2843,3,0)</f>
        <v>44379</v>
      </c>
      <c r="C21" s="65">
        <f>VLOOKUP($A21,'Return Data'!$B$7:$R$2843,4,0)</f>
        <v>17.420999999999999</v>
      </c>
      <c r="D21" s="65">
        <f>VLOOKUP($A21,'Return Data'!$B$7:$R$2843,10,0)</f>
        <v>9.6902000000000008</v>
      </c>
      <c r="E21" s="66">
        <f t="shared" si="0"/>
        <v>6</v>
      </c>
      <c r="F21" s="65">
        <f>VLOOKUP($A21,'Return Data'!$B$7:$R$2843,11,0)</f>
        <v>20.803000000000001</v>
      </c>
      <c r="G21" s="66">
        <f t="shared" si="1"/>
        <v>4</v>
      </c>
      <c r="H21" s="65">
        <f>VLOOKUP($A21,'Return Data'!$B$7:$R$2843,12,0)</f>
        <v>45.563200000000002</v>
      </c>
      <c r="I21" s="66">
        <f t="shared" si="2"/>
        <v>7</v>
      </c>
      <c r="J21" s="65">
        <f>VLOOKUP($A21,'Return Data'!$B$7:$R$2843,13,0)</f>
        <v>63.439300000000003</v>
      </c>
      <c r="K21" s="66">
        <f t="shared" si="8"/>
        <v>3</v>
      </c>
      <c r="L21" s="65"/>
      <c r="M21" s="66"/>
      <c r="N21" s="65"/>
      <c r="O21" s="66"/>
      <c r="P21" s="65"/>
      <c r="Q21" s="66"/>
      <c r="R21" s="65">
        <f>VLOOKUP($A21,'Return Data'!$B$7:$R$2843,16,0)</f>
        <v>29.661100000000001</v>
      </c>
      <c r="S21" s="67">
        <f t="shared" si="6"/>
        <v>1</v>
      </c>
    </row>
    <row r="22" spans="1:19" x14ac:dyDescent="0.3">
      <c r="A22" s="63" t="s">
        <v>849</v>
      </c>
      <c r="B22" s="64">
        <f>VLOOKUP($A22,'Return Data'!$B$7:$R$2843,3,0)</f>
        <v>44379</v>
      </c>
      <c r="C22" s="65">
        <f>VLOOKUP($A22,'Return Data'!$B$7:$R$2843,4,0)</f>
        <v>31.560400000000001</v>
      </c>
      <c r="D22" s="65">
        <f>VLOOKUP($A22,'Return Data'!$B$7:$R$2843,10,0)</f>
        <v>5.8314000000000004</v>
      </c>
      <c r="E22" s="66">
        <f t="shared" si="0"/>
        <v>21</v>
      </c>
      <c r="F22" s="65">
        <f>VLOOKUP($A22,'Return Data'!$B$7:$R$2843,11,0)</f>
        <v>10.378500000000001</v>
      </c>
      <c r="G22" s="66">
        <f t="shared" si="1"/>
        <v>21</v>
      </c>
      <c r="H22" s="65">
        <f>VLOOKUP($A22,'Return Data'!$B$7:$R$2843,12,0)</f>
        <v>35.975299999999997</v>
      </c>
      <c r="I22" s="66">
        <f t="shared" si="2"/>
        <v>17</v>
      </c>
      <c r="J22" s="65">
        <f>VLOOKUP($A22,'Return Data'!$B$7:$R$2843,13,0)</f>
        <v>43.7209</v>
      </c>
      <c r="K22" s="66">
        <f t="shared" si="8"/>
        <v>19</v>
      </c>
      <c r="L22" s="65">
        <f>VLOOKUP($A22,'Return Data'!$B$7:$R$2843,17,0)</f>
        <v>18.456700000000001</v>
      </c>
      <c r="M22" s="66">
        <f t="shared" ref="M22:M27" si="10">RANK(L22,L$8:L$29,0)</f>
        <v>8</v>
      </c>
      <c r="N22" s="65">
        <f>VLOOKUP($A22,'Return Data'!$B$7:$R$2843,14,0)</f>
        <v>14.104699999999999</v>
      </c>
      <c r="O22" s="66">
        <f t="shared" ref="O22:O27" si="11">RANK(N22,N$8:N$29,0)</f>
        <v>10</v>
      </c>
      <c r="P22" s="65">
        <f>VLOOKUP($A22,'Return Data'!$B$7:$R$2843,15,0)</f>
        <v>14.670199999999999</v>
      </c>
      <c r="Q22" s="66">
        <f t="shared" ref="Q22:Q27" si="12">RANK(P22,P$8:P$29,0)</f>
        <v>6</v>
      </c>
      <c r="R22" s="65">
        <f>VLOOKUP($A22,'Return Data'!$B$7:$R$2843,16,0)</f>
        <v>15.1599</v>
      </c>
      <c r="S22" s="67">
        <f t="shared" si="6"/>
        <v>11</v>
      </c>
    </row>
    <row r="23" spans="1:19" x14ac:dyDescent="0.3">
      <c r="A23" s="63" t="s">
        <v>850</v>
      </c>
      <c r="B23" s="64">
        <f>VLOOKUP($A23,'Return Data'!$B$7:$R$2843,3,0)</f>
        <v>44379</v>
      </c>
      <c r="C23" s="65">
        <f>VLOOKUP($A23,'Return Data'!$B$7:$R$2843,4,0)</f>
        <v>69.376800000000003</v>
      </c>
      <c r="D23" s="65">
        <f>VLOOKUP($A23,'Return Data'!$B$7:$R$2843,10,0)</f>
        <v>7.5362999999999998</v>
      </c>
      <c r="E23" s="66">
        <f t="shared" si="0"/>
        <v>15</v>
      </c>
      <c r="F23" s="65">
        <f>VLOOKUP($A23,'Return Data'!$B$7:$R$2843,11,0)</f>
        <v>24.494299999999999</v>
      </c>
      <c r="G23" s="66">
        <f t="shared" si="1"/>
        <v>2</v>
      </c>
      <c r="H23" s="65">
        <f>VLOOKUP($A23,'Return Data'!$B$7:$R$2843,12,0)</f>
        <v>56.205500000000001</v>
      </c>
      <c r="I23" s="66">
        <f t="shared" si="2"/>
        <v>2</v>
      </c>
      <c r="J23" s="65">
        <f>VLOOKUP($A23,'Return Data'!$B$7:$R$2843,13,0)</f>
        <v>69.3476</v>
      </c>
      <c r="K23" s="66">
        <f t="shared" si="8"/>
        <v>1</v>
      </c>
      <c r="L23" s="65">
        <f>VLOOKUP($A23,'Return Data'!$B$7:$R$2843,17,0)</f>
        <v>19.798500000000001</v>
      </c>
      <c r="M23" s="66">
        <f t="shared" si="10"/>
        <v>6</v>
      </c>
      <c r="N23" s="65">
        <f>VLOOKUP($A23,'Return Data'!$B$7:$R$2843,14,0)</f>
        <v>15.543900000000001</v>
      </c>
      <c r="O23" s="66">
        <f t="shared" si="11"/>
        <v>6</v>
      </c>
      <c r="P23" s="65">
        <f>VLOOKUP($A23,'Return Data'!$B$7:$R$2843,15,0)</f>
        <v>14.1625</v>
      </c>
      <c r="Q23" s="66">
        <f t="shared" si="12"/>
        <v>9</v>
      </c>
      <c r="R23" s="65">
        <f>VLOOKUP($A23,'Return Data'!$B$7:$R$2843,16,0)</f>
        <v>14.2644</v>
      </c>
      <c r="S23" s="67">
        <f t="shared" si="6"/>
        <v>14</v>
      </c>
    </row>
    <row r="24" spans="1:19" x14ac:dyDescent="0.3">
      <c r="A24" s="63" t="s">
        <v>852</v>
      </c>
      <c r="B24" s="64">
        <f>VLOOKUP($A24,'Return Data'!$B$7:$R$2843,3,0)</f>
        <v>44379</v>
      </c>
      <c r="C24" s="65">
        <f>VLOOKUP($A24,'Return Data'!$B$7:$R$2843,4,0)</f>
        <v>99.83</v>
      </c>
      <c r="D24" s="65">
        <f>VLOOKUP($A24,'Return Data'!$B$7:$R$2843,10,0)</f>
        <v>10.7254</v>
      </c>
      <c r="E24" s="66">
        <f t="shared" si="0"/>
        <v>2</v>
      </c>
      <c r="F24" s="65">
        <f>VLOOKUP($A24,'Return Data'!$B$7:$R$2843,11,0)</f>
        <v>20.596800000000002</v>
      </c>
      <c r="G24" s="66">
        <f t="shared" si="1"/>
        <v>5</v>
      </c>
      <c r="H24" s="65">
        <f>VLOOKUP($A24,'Return Data'!$B$7:$R$2843,12,0)</f>
        <v>46.960099999999997</v>
      </c>
      <c r="I24" s="66">
        <f t="shared" si="2"/>
        <v>5</v>
      </c>
      <c r="J24" s="65">
        <f>VLOOKUP($A24,'Return Data'!$B$7:$R$2843,13,0)</f>
        <v>56.522399999999998</v>
      </c>
      <c r="K24" s="66">
        <f t="shared" si="8"/>
        <v>8</v>
      </c>
      <c r="L24" s="65">
        <f>VLOOKUP($A24,'Return Data'!$B$7:$R$2843,17,0)</f>
        <v>23.5989</v>
      </c>
      <c r="M24" s="66">
        <f t="shared" si="10"/>
        <v>3</v>
      </c>
      <c r="N24" s="65">
        <f>VLOOKUP($A24,'Return Data'!$B$7:$R$2843,14,0)</f>
        <v>18.372499999999999</v>
      </c>
      <c r="O24" s="66">
        <f t="shared" si="11"/>
        <v>2</v>
      </c>
      <c r="P24" s="65">
        <f>VLOOKUP($A24,'Return Data'!$B$7:$R$2843,15,0)</f>
        <v>16.0791</v>
      </c>
      <c r="Q24" s="66">
        <f t="shared" si="12"/>
        <v>4</v>
      </c>
      <c r="R24" s="65">
        <f>VLOOKUP($A24,'Return Data'!$B$7:$R$2843,16,0)</f>
        <v>15.8386</v>
      </c>
      <c r="S24" s="67">
        <f t="shared" si="6"/>
        <v>9</v>
      </c>
    </row>
    <row r="25" spans="1:19" x14ac:dyDescent="0.3">
      <c r="A25" s="63" t="s">
        <v>854</v>
      </c>
      <c r="B25" s="64">
        <f>VLOOKUP($A25,'Return Data'!$B$7:$R$2843,3,0)</f>
        <v>44379</v>
      </c>
      <c r="C25" s="65">
        <f>VLOOKUP($A25,'Return Data'!$B$7:$R$2843,4,0)</f>
        <v>49.459600000000002</v>
      </c>
      <c r="D25" s="65">
        <f>VLOOKUP($A25,'Return Data'!$B$7:$R$2843,10,0)</f>
        <v>8.9618000000000002</v>
      </c>
      <c r="E25" s="66">
        <f t="shared" si="0"/>
        <v>9</v>
      </c>
      <c r="F25" s="65">
        <f>VLOOKUP($A25,'Return Data'!$B$7:$R$2843,11,0)</f>
        <v>24.165199999999999</v>
      </c>
      <c r="G25" s="66">
        <f t="shared" si="1"/>
        <v>3</v>
      </c>
      <c r="H25" s="65">
        <f>VLOOKUP($A25,'Return Data'!$B$7:$R$2843,12,0)</f>
        <v>51.829300000000003</v>
      </c>
      <c r="I25" s="66">
        <f t="shared" si="2"/>
        <v>3</v>
      </c>
      <c r="J25" s="65">
        <f>VLOOKUP($A25,'Return Data'!$B$7:$R$2843,13,0)</f>
        <v>66.410700000000006</v>
      </c>
      <c r="K25" s="66">
        <f t="shared" si="8"/>
        <v>2</v>
      </c>
      <c r="L25" s="65">
        <f>VLOOKUP($A25,'Return Data'!$B$7:$R$2843,17,0)</f>
        <v>23.6953</v>
      </c>
      <c r="M25" s="66">
        <f t="shared" si="10"/>
        <v>2</v>
      </c>
      <c r="N25" s="65">
        <f>VLOOKUP($A25,'Return Data'!$B$7:$R$2843,14,0)</f>
        <v>16.633500000000002</v>
      </c>
      <c r="O25" s="66">
        <f t="shared" si="11"/>
        <v>4</v>
      </c>
      <c r="P25" s="65">
        <f>VLOOKUP($A25,'Return Data'!$B$7:$R$2843,15,0)</f>
        <v>15.057</v>
      </c>
      <c r="Q25" s="66">
        <f t="shared" si="12"/>
        <v>5</v>
      </c>
      <c r="R25" s="65">
        <f>VLOOKUP($A25,'Return Data'!$B$7:$R$2843,16,0)</f>
        <v>13.164300000000001</v>
      </c>
      <c r="S25" s="67">
        <f t="shared" si="6"/>
        <v>16</v>
      </c>
    </row>
    <row r="26" spans="1:19" x14ac:dyDescent="0.3">
      <c r="A26" s="63" t="s">
        <v>857</v>
      </c>
      <c r="B26" s="64">
        <f>VLOOKUP($A26,'Return Data'!$B$7:$R$2843,3,0)</f>
        <v>44379</v>
      </c>
      <c r="C26" s="65">
        <f>VLOOKUP($A26,'Return Data'!$B$7:$R$2843,4,0)</f>
        <v>211.9443</v>
      </c>
      <c r="D26" s="65">
        <f>VLOOKUP($A26,'Return Data'!$B$7:$R$2843,10,0)</f>
        <v>12.546099999999999</v>
      </c>
      <c r="E26" s="66">
        <f t="shared" si="0"/>
        <v>1</v>
      </c>
      <c r="F26" s="65">
        <f>VLOOKUP($A26,'Return Data'!$B$7:$R$2843,11,0)</f>
        <v>20.096900000000002</v>
      </c>
      <c r="G26" s="66">
        <f t="shared" si="1"/>
        <v>7</v>
      </c>
      <c r="H26" s="65">
        <f>VLOOKUP($A26,'Return Data'!$B$7:$R$2843,12,0)</f>
        <v>46.450299999999999</v>
      </c>
      <c r="I26" s="66">
        <f t="shared" si="2"/>
        <v>6</v>
      </c>
      <c r="J26" s="65">
        <f>VLOOKUP($A26,'Return Data'!$B$7:$R$2843,13,0)</f>
        <v>53.085000000000001</v>
      </c>
      <c r="K26" s="66">
        <f t="shared" si="8"/>
        <v>9</v>
      </c>
      <c r="L26" s="65">
        <f>VLOOKUP($A26,'Return Data'!$B$7:$R$2843,17,0)</f>
        <v>20.2698</v>
      </c>
      <c r="M26" s="66">
        <f t="shared" si="10"/>
        <v>4</v>
      </c>
      <c r="N26" s="65">
        <f>VLOOKUP($A26,'Return Data'!$B$7:$R$2843,14,0)</f>
        <v>17.575700000000001</v>
      </c>
      <c r="O26" s="66">
        <f t="shared" si="11"/>
        <v>3</v>
      </c>
      <c r="P26" s="65">
        <f>VLOOKUP($A26,'Return Data'!$B$7:$R$2843,15,0)</f>
        <v>16.723700000000001</v>
      </c>
      <c r="Q26" s="66">
        <f t="shared" si="12"/>
        <v>3</v>
      </c>
      <c r="R26" s="65">
        <f>VLOOKUP($A26,'Return Data'!$B$7:$R$2843,16,0)</f>
        <v>20.019500000000001</v>
      </c>
      <c r="S26" s="67">
        <f t="shared" si="6"/>
        <v>5</v>
      </c>
    </row>
    <row r="27" spans="1:19" x14ac:dyDescent="0.3">
      <c r="A27" s="63" t="s">
        <v>858</v>
      </c>
      <c r="B27" s="64">
        <f>VLOOKUP($A27,'Return Data'!$B$7:$R$2843,3,0)</f>
        <v>44379</v>
      </c>
      <c r="C27" s="65">
        <f>VLOOKUP($A27,'Return Data'!$B$7:$R$2843,4,0)</f>
        <v>245.1266</v>
      </c>
      <c r="D27" s="65">
        <f>VLOOKUP($A27,'Return Data'!$B$7:$R$2843,10,0)</f>
        <v>6.1299000000000001</v>
      </c>
      <c r="E27" s="66">
        <f t="shared" si="0"/>
        <v>20</v>
      </c>
      <c r="F27" s="65">
        <f>VLOOKUP($A27,'Return Data'!$B$7:$R$2843,11,0)</f>
        <v>13.1318</v>
      </c>
      <c r="G27" s="66">
        <f t="shared" si="1"/>
        <v>16</v>
      </c>
      <c r="H27" s="65">
        <f>VLOOKUP($A27,'Return Data'!$B$7:$R$2843,12,0)</f>
        <v>36.135800000000003</v>
      </c>
      <c r="I27" s="66">
        <f t="shared" si="2"/>
        <v>16</v>
      </c>
      <c r="J27" s="65">
        <f>VLOOKUP($A27,'Return Data'!$B$7:$R$2843,13,0)</f>
        <v>44.241399999999999</v>
      </c>
      <c r="K27" s="66">
        <f t="shared" si="8"/>
        <v>17</v>
      </c>
      <c r="L27" s="65">
        <f>VLOOKUP($A27,'Return Data'!$B$7:$R$2843,17,0)</f>
        <v>14.5406</v>
      </c>
      <c r="M27" s="66">
        <f t="shared" si="10"/>
        <v>16</v>
      </c>
      <c r="N27" s="65">
        <f>VLOOKUP($A27,'Return Data'!$B$7:$R$2843,14,0)</f>
        <v>13.3489</v>
      </c>
      <c r="O27" s="66">
        <f t="shared" si="11"/>
        <v>12</v>
      </c>
      <c r="P27" s="65">
        <f>VLOOKUP($A27,'Return Data'!$B$7:$R$2843,15,0)</f>
        <v>14.479200000000001</v>
      </c>
      <c r="Q27" s="66">
        <f t="shared" si="12"/>
        <v>7</v>
      </c>
      <c r="R27" s="65">
        <f>VLOOKUP($A27,'Return Data'!$B$7:$R$2843,16,0)</f>
        <v>18.404800000000002</v>
      </c>
      <c r="S27" s="67">
        <f t="shared" si="6"/>
        <v>6</v>
      </c>
    </row>
    <row r="28" spans="1:19" x14ac:dyDescent="0.3">
      <c r="A28" s="63" t="s">
        <v>861</v>
      </c>
      <c r="B28" s="64">
        <f>VLOOKUP($A28,'Return Data'!$B$7:$R$2843,3,0)</f>
        <v>44379</v>
      </c>
      <c r="C28" s="65">
        <f>VLOOKUP($A28,'Return Data'!$B$7:$R$2843,4,0)</f>
        <v>13.440300000000001</v>
      </c>
      <c r="D28" s="65">
        <f>VLOOKUP($A28,'Return Data'!$B$7:$R$2843,10,0)</f>
        <v>8.0662000000000003</v>
      </c>
      <c r="E28" s="66">
        <f t="shared" si="0"/>
        <v>14</v>
      </c>
      <c r="F28" s="65">
        <f>VLOOKUP($A28,'Return Data'!$B$7:$R$2843,11,0)</f>
        <v>18.672899999999998</v>
      </c>
      <c r="G28" s="66">
        <f t="shared" si="1"/>
        <v>11</v>
      </c>
      <c r="H28" s="65">
        <f>VLOOKUP($A28,'Return Data'!$B$7:$R$2843,12,0)</f>
        <v>44.6843</v>
      </c>
      <c r="I28" s="66">
        <f>RANK(H28,H$8:H$29,0)</f>
        <v>8</v>
      </c>
      <c r="J28" s="65">
        <f>VLOOKUP($A28,'Return Data'!$B$7:$R$2843,13,0)</f>
        <v>57.036700000000003</v>
      </c>
      <c r="K28" s="66">
        <f t="shared" ref="K28" si="13">RANK(J28,J$8:J$29,0)</f>
        <v>6</v>
      </c>
      <c r="L28" s="65"/>
      <c r="M28" s="66"/>
      <c r="N28" s="65"/>
      <c r="O28" s="66"/>
      <c r="P28" s="65"/>
      <c r="Q28" s="66"/>
      <c r="R28" s="65">
        <f>VLOOKUP($A28,'Return Data'!$B$7:$R$2843,16,0)</f>
        <v>20.645700000000001</v>
      </c>
      <c r="S28" s="67">
        <f t="shared" si="6"/>
        <v>4</v>
      </c>
    </row>
    <row r="29" spans="1:19" x14ac:dyDescent="0.3">
      <c r="A29" s="63" t="s">
        <v>863</v>
      </c>
      <c r="B29" s="64">
        <f>VLOOKUP($A29,'Return Data'!$B$7:$R$2843,3,0)</f>
        <v>44379</v>
      </c>
      <c r="C29" s="65">
        <f>VLOOKUP($A29,'Return Data'!$B$7:$R$2843,4,0)</f>
        <v>16.2</v>
      </c>
      <c r="D29" s="65">
        <f>VLOOKUP($A29,'Return Data'!$B$7:$R$2843,10,0)</f>
        <v>10.0543</v>
      </c>
      <c r="E29" s="66">
        <f t="shared" si="0"/>
        <v>4</v>
      </c>
      <c r="F29" s="65">
        <f>VLOOKUP($A29,'Return Data'!$B$7:$R$2843,11,0)</f>
        <v>19.293099999999999</v>
      </c>
      <c r="G29" s="66">
        <f t="shared" si="1"/>
        <v>8</v>
      </c>
      <c r="H29" s="65">
        <f>VLOOKUP($A29,'Return Data'!$B$7:$R$2843,12,0)</f>
        <v>42.354999999999997</v>
      </c>
      <c r="I29" s="66">
        <f>RANK(H29,H$8:H$29,0)</f>
        <v>11</v>
      </c>
      <c r="J29" s="65">
        <f>VLOOKUP($A29,'Return Data'!$B$7:$R$2843,13,0)</f>
        <v>56.824800000000003</v>
      </c>
      <c r="K29" s="66">
        <f t="shared" ref="K29" si="14">RANK(J29,J$8:J$29,0)</f>
        <v>7</v>
      </c>
      <c r="L29" s="65"/>
      <c r="M29" s="66"/>
      <c r="N29" s="65"/>
      <c r="O29" s="66"/>
      <c r="P29" s="65"/>
      <c r="Q29" s="66"/>
      <c r="R29" s="65">
        <f>VLOOKUP($A29,'Return Data'!$B$7:$R$2843,16,0)</f>
        <v>28.741099999999999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8.3760045454545455</v>
      </c>
      <c r="E31" s="74"/>
      <c r="F31" s="75">
        <f>AVERAGE(F8:F29)</f>
        <v>16.686959090909092</v>
      </c>
      <c r="G31" s="74"/>
      <c r="H31" s="75">
        <f>AVERAGE(H8:H29)</f>
        <v>42.039700000000003</v>
      </c>
      <c r="I31" s="74"/>
      <c r="J31" s="75">
        <f>AVERAGE(J8:J29)</f>
        <v>52.563100000000006</v>
      </c>
      <c r="K31" s="74"/>
      <c r="L31" s="75">
        <f>AVERAGE(L8:L29)</f>
        <v>17.61635555555555</v>
      </c>
      <c r="M31" s="74"/>
      <c r="N31" s="75">
        <f>AVERAGE(N8:N29)</f>
        <v>14.100370588235297</v>
      </c>
      <c r="O31" s="74"/>
      <c r="P31" s="75">
        <f>AVERAGE(P8:P29)</f>
        <v>14.308479999999999</v>
      </c>
      <c r="Q31" s="74"/>
      <c r="R31" s="75">
        <f>AVERAGE(R8:R29)</f>
        <v>15.540518181818184</v>
      </c>
      <c r="S31" s="76"/>
    </row>
    <row r="32" spans="1:19" x14ac:dyDescent="0.3">
      <c r="A32" s="73" t="s">
        <v>28</v>
      </c>
      <c r="B32" s="74"/>
      <c r="C32" s="74"/>
      <c r="D32" s="75">
        <f>MIN(D8:D29)</f>
        <v>3.4544999999999999</v>
      </c>
      <c r="E32" s="74"/>
      <c r="F32" s="75">
        <f>MIN(F8:F29)</f>
        <v>5.1677999999999997</v>
      </c>
      <c r="G32" s="74"/>
      <c r="H32" s="75">
        <f>MIN(H8:H29)</f>
        <v>25.928799999999999</v>
      </c>
      <c r="I32" s="74"/>
      <c r="J32" s="75">
        <f>MIN(J8:J29)</f>
        <v>36.462600000000002</v>
      </c>
      <c r="K32" s="74"/>
      <c r="L32" s="75">
        <f>MIN(L8:L29)</f>
        <v>7.2550999999999997</v>
      </c>
      <c r="M32" s="74"/>
      <c r="N32" s="75">
        <f>MIN(N8:N29)</f>
        <v>7.5331999999999999</v>
      </c>
      <c r="O32" s="74"/>
      <c r="P32" s="75">
        <f>MIN(P8:P29)</f>
        <v>9.5139999999999993</v>
      </c>
      <c r="Q32" s="74"/>
      <c r="R32" s="75">
        <f>MIN(R8:R29)</f>
        <v>0.3599</v>
      </c>
      <c r="S32" s="76"/>
    </row>
    <row r="33" spans="1:19" ht="15" thickBot="1" x14ac:dyDescent="0.35">
      <c r="A33" s="77" t="s">
        <v>29</v>
      </c>
      <c r="B33" s="78"/>
      <c r="C33" s="78"/>
      <c r="D33" s="79">
        <f>MAX(D8:D29)</f>
        <v>12.546099999999999</v>
      </c>
      <c r="E33" s="78"/>
      <c r="F33" s="79">
        <f>MAX(F8:F29)</f>
        <v>24.935300000000002</v>
      </c>
      <c r="G33" s="78"/>
      <c r="H33" s="79">
        <f>MAX(H8:H29)</f>
        <v>63.6875</v>
      </c>
      <c r="I33" s="78"/>
      <c r="J33" s="79">
        <f>MAX(J8:J29)</f>
        <v>69.3476</v>
      </c>
      <c r="K33" s="78"/>
      <c r="L33" s="79">
        <f>MAX(L8:L29)</f>
        <v>25.4666</v>
      </c>
      <c r="M33" s="78"/>
      <c r="N33" s="79">
        <f>MAX(N8:N29)</f>
        <v>22.675799999999999</v>
      </c>
      <c r="O33" s="78"/>
      <c r="P33" s="79">
        <f>MAX(P8:P29)</f>
        <v>18.676600000000001</v>
      </c>
      <c r="Q33" s="78"/>
      <c r="R33" s="79">
        <f>MAX(R8:R29)</f>
        <v>29.661100000000001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44379</v>
      </c>
      <c r="C8" s="65">
        <f>VLOOKUP($A8,'Return Data'!$B$7:$R$2843,4,0)</f>
        <v>55.507399999999997</v>
      </c>
      <c r="D8" s="65">
        <f>VLOOKUP($A8,'Return Data'!$B$7:$R$2843,10,0)</f>
        <v>18.184799999999999</v>
      </c>
      <c r="E8" s="66">
        <f t="shared" ref="E8:E30" si="0">RANK(D8,D$8:D$30,0)</f>
        <v>20</v>
      </c>
      <c r="F8" s="65">
        <f>VLOOKUP($A8,'Return Data'!$B$7:$R$2843,11,0)</f>
        <v>37.738900000000001</v>
      </c>
      <c r="G8" s="66">
        <f t="shared" ref="G8:G18" si="1">RANK(F8,F$8:F$30,0)</f>
        <v>15</v>
      </c>
      <c r="H8" s="65">
        <f>VLOOKUP($A8,'Return Data'!$B$7:$R$2843,12,0)</f>
        <v>68.985699999999994</v>
      </c>
      <c r="I8" s="66">
        <f t="shared" ref="I8" si="2">RANK(H8,H$8:H$30,0)</f>
        <v>11</v>
      </c>
      <c r="J8" s="65">
        <f>VLOOKUP($A8,'Return Data'!$B$7:$R$2843,13,0)</f>
        <v>107.4508</v>
      </c>
      <c r="K8" s="66">
        <f t="shared" ref="K8" si="3">RANK(J8,J$8:J$30,0)</f>
        <v>8</v>
      </c>
      <c r="L8" s="65">
        <f>VLOOKUP($A8,'Return Data'!$B$7:$R$2843,17,0)</f>
        <v>24.930700000000002</v>
      </c>
      <c r="M8" s="66">
        <f>RANK(L8,L$8:L$30,0)</f>
        <v>19</v>
      </c>
      <c r="N8" s="65">
        <f>VLOOKUP($A8,'Return Data'!$B$7:$R$2843,14,0)</f>
        <v>11.724299999999999</v>
      </c>
      <c r="O8" s="66">
        <f>RANK(N8,N$8:N$30,0)</f>
        <v>15</v>
      </c>
      <c r="P8" s="65">
        <f>VLOOKUP($A8,'Return Data'!$B$7:$R$2843,15,0)</f>
        <v>13.9038</v>
      </c>
      <c r="Q8" s="66">
        <f>RANK(P8,P$8:P$30,0)</f>
        <v>12</v>
      </c>
      <c r="R8" s="65">
        <f>VLOOKUP($A8,'Return Data'!$B$7:$R$2843,16,0)</f>
        <v>18.326499999999999</v>
      </c>
      <c r="S8" s="67">
        <f t="shared" ref="S8:S30" si="4">RANK(R8,R$8:R$30,0)</f>
        <v>17</v>
      </c>
    </row>
    <row r="9" spans="1:20" x14ac:dyDescent="0.3">
      <c r="A9" s="63" t="s">
        <v>1448</v>
      </c>
      <c r="B9" s="64">
        <f>VLOOKUP($A9,'Return Data'!$B$7:$R$2843,3,0)</f>
        <v>44379</v>
      </c>
      <c r="C9" s="65">
        <f>VLOOKUP($A9,'Return Data'!$B$7:$R$2843,4,0)</f>
        <v>57.94</v>
      </c>
      <c r="D9" s="65">
        <f>VLOOKUP($A9,'Return Data'!$B$7:$R$2843,10,0)</f>
        <v>19.661300000000001</v>
      </c>
      <c r="E9" s="66">
        <f t="shared" si="0"/>
        <v>16</v>
      </c>
      <c r="F9" s="65">
        <f>VLOOKUP($A9,'Return Data'!$B$7:$R$2843,11,0)</f>
        <v>34.400399999999998</v>
      </c>
      <c r="G9" s="66">
        <f t="shared" si="1"/>
        <v>20</v>
      </c>
      <c r="H9" s="65">
        <f>VLOOKUP($A9,'Return Data'!$B$7:$R$2843,12,0)</f>
        <v>60.055199999999999</v>
      </c>
      <c r="I9" s="66">
        <f t="shared" ref="I9:I30" si="5">RANK(H9,H$8:H$30,0)</f>
        <v>21</v>
      </c>
      <c r="J9" s="65">
        <f>VLOOKUP($A9,'Return Data'!$B$7:$R$2843,13,0)</f>
        <v>90.466800000000006</v>
      </c>
      <c r="K9" s="66">
        <f t="shared" ref="K9:K30" si="6">RANK(J9,J$8:J$30,0)</f>
        <v>21</v>
      </c>
      <c r="L9" s="65">
        <f>VLOOKUP($A9,'Return Data'!$B$7:$R$2843,17,0)</f>
        <v>36.347000000000001</v>
      </c>
      <c r="M9" s="66">
        <f t="shared" ref="M9:M30" si="7">RANK(L9,L$8:L$30,0)</f>
        <v>9</v>
      </c>
      <c r="N9" s="65">
        <f>VLOOKUP($A9,'Return Data'!$B$7:$R$2843,14,0)</f>
        <v>27.9526</v>
      </c>
      <c r="O9" s="66">
        <f t="shared" ref="O9:O30" si="8">RANK(N9,N$8:N$30,0)</f>
        <v>2</v>
      </c>
      <c r="P9" s="65">
        <f>VLOOKUP($A9,'Return Data'!$B$7:$R$2843,15,0)</f>
        <v>21.6328</v>
      </c>
      <c r="Q9" s="66">
        <f t="shared" ref="Q9:Q30" si="9">RANK(P9,P$8:P$30,0)</f>
        <v>3</v>
      </c>
      <c r="R9" s="65">
        <f>VLOOKUP($A9,'Return Data'!$B$7:$R$2843,16,0)</f>
        <v>26.027200000000001</v>
      </c>
      <c r="S9" s="67">
        <f t="shared" si="4"/>
        <v>11</v>
      </c>
    </row>
    <row r="10" spans="1:20" x14ac:dyDescent="0.3">
      <c r="A10" s="63" t="s">
        <v>1450</v>
      </c>
      <c r="B10" s="64">
        <f>VLOOKUP($A10,'Return Data'!$B$7:$R$2843,3,0)</f>
        <v>44379</v>
      </c>
      <c r="C10" s="65">
        <f>VLOOKUP($A10,'Return Data'!$B$7:$R$2843,4,0)</f>
        <v>24.14</v>
      </c>
      <c r="D10" s="65">
        <f>VLOOKUP($A10,'Return Data'!$B$7:$R$2843,10,0)</f>
        <v>24.7545</v>
      </c>
      <c r="E10" s="66">
        <f t="shared" si="0"/>
        <v>2</v>
      </c>
      <c r="F10" s="65">
        <f>VLOOKUP($A10,'Return Data'!$B$7:$R$2843,11,0)</f>
        <v>43.861699999999999</v>
      </c>
      <c r="G10" s="66">
        <f t="shared" si="1"/>
        <v>6</v>
      </c>
      <c r="H10" s="65">
        <f>VLOOKUP($A10,'Return Data'!$B$7:$R$2843,12,0)</f>
        <v>70.600700000000003</v>
      </c>
      <c r="I10" s="66">
        <f t="shared" si="5"/>
        <v>8</v>
      </c>
      <c r="J10" s="65">
        <f>VLOOKUP($A10,'Return Data'!$B$7:$R$2843,13,0)</f>
        <v>120.2555</v>
      </c>
      <c r="K10" s="66">
        <f t="shared" si="6"/>
        <v>3</v>
      </c>
      <c r="L10" s="65">
        <f>VLOOKUP($A10,'Return Data'!$B$7:$R$2843,17,0)</f>
        <v>50.470300000000002</v>
      </c>
      <c r="M10" s="66">
        <f t="shared" si="7"/>
        <v>2</v>
      </c>
      <c r="N10" s="65"/>
      <c r="O10" s="66"/>
      <c r="P10" s="65"/>
      <c r="Q10" s="66"/>
      <c r="R10" s="65">
        <f>VLOOKUP($A10,'Return Data'!$B$7:$R$2843,16,0)</f>
        <v>41.534700000000001</v>
      </c>
      <c r="S10" s="67">
        <f t="shared" si="4"/>
        <v>2</v>
      </c>
    </row>
    <row r="11" spans="1:20" x14ac:dyDescent="0.3">
      <c r="A11" s="63" t="s">
        <v>1452</v>
      </c>
      <c r="B11" s="64">
        <f>VLOOKUP($A11,'Return Data'!$B$7:$R$2843,3,0)</f>
        <v>44379</v>
      </c>
      <c r="C11" s="65">
        <f>VLOOKUP($A11,'Return Data'!$B$7:$R$2843,4,0)</f>
        <v>19.760000000000002</v>
      </c>
      <c r="D11" s="65">
        <f>VLOOKUP($A11,'Return Data'!$B$7:$R$2843,10,0)</f>
        <v>21.6</v>
      </c>
      <c r="E11" s="66">
        <f t="shared" si="0"/>
        <v>11</v>
      </c>
      <c r="F11" s="65">
        <f>VLOOKUP($A11,'Return Data'!$B$7:$R$2843,11,0)</f>
        <v>40.042499999999997</v>
      </c>
      <c r="G11" s="66">
        <f t="shared" si="1"/>
        <v>12</v>
      </c>
      <c r="H11" s="65">
        <f>VLOOKUP($A11,'Return Data'!$B$7:$R$2843,12,0)</f>
        <v>64.804000000000002</v>
      </c>
      <c r="I11" s="66">
        <f t="shared" si="5"/>
        <v>16</v>
      </c>
      <c r="J11" s="65">
        <f>VLOOKUP($A11,'Return Data'!$B$7:$R$2843,13,0)</f>
        <v>107.1279</v>
      </c>
      <c r="K11" s="66">
        <f t="shared" si="6"/>
        <v>9</v>
      </c>
      <c r="L11" s="65">
        <f>VLOOKUP($A11,'Return Data'!$B$7:$R$2843,17,0)</f>
        <v>39.670400000000001</v>
      </c>
      <c r="M11" s="66">
        <f t="shared" si="7"/>
        <v>5</v>
      </c>
      <c r="N11" s="65"/>
      <c r="O11" s="66"/>
      <c r="P11" s="65"/>
      <c r="Q11" s="66"/>
      <c r="R11" s="65">
        <f>VLOOKUP($A11,'Return Data'!$B$7:$R$2843,16,0)</f>
        <v>33.161999999999999</v>
      </c>
      <c r="S11" s="67">
        <f t="shared" si="4"/>
        <v>6</v>
      </c>
    </row>
    <row r="12" spans="1:20" x14ac:dyDescent="0.3">
      <c r="A12" s="63" t="s">
        <v>1454</v>
      </c>
      <c r="B12" s="64">
        <f>VLOOKUP($A12,'Return Data'!$B$7:$R$2843,3,0)</f>
        <v>44379</v>
      </c>
      <c r="C12" s="65">
        <f>VLOOKUP($A12,'Return Data'!$B$7:$R$2843,4,0)</f>
        <v>101.349</v>
      </c>
      <c r="D12" s="65">
        <f>VLOOKUP($A12,'Return Data'!$B$7:$R$2843,10,0)</f>
        <v>19.2622</v>
      </c>
      <c r="E12" s="66">
        <f t="shared" si="0"/>
        <v>17</v>
      </c>
      <c r="F12" s="65">
        <f>VLOOKUP($A12,'Return Data'!$B$7:$R$2843,11,0)</f>
        <v>34.269100000000002</v>
      </c>
      <c r="G12" s="66">
        <f t="shared" si="1"/>
        <v>21</v>
      </c>
      <c r="H12" s="65">
        <f>VLOOKUP($A12,'Return Data'!$B$7:$R$2843,12,0)</f>
        <v>57.736699999999999</v>
      </c>
      <c r="I12" s="66">
        <f t="shared" si="5"/>
        <v>23</v>
      </c>
      <c r="J12" s="65">
        <f>VLOOKUP($A12,'Return Data'!$B$7:$R$2843,13,0)</f>
        <v>94.680999999999997</v>
      </c>
      <c r="K12" s="66">
        <f t="shared" si="6"/>
        <v>19</v>
      </c>
      <c r="L12" s="65">
        <f>VLOOKUP($A12,'Return Data'!$B$7:$R$2843,17,0)</f>
        <v>32.684699999999999</v>
      </c>
      <c r="M12" s="66">
        <f t="shared" si="7"/>
        <v>13</v>
      </c>
      <c r="N12" s="65">
        <f>VLOOKUP($A12,'Return Data'!$B$7:$R$2843,14,0)</f>
        <v>20.174900000000001</v>
      </c>
      <c r="O12" s="66">
        <f t="shared" si="8"/>
        <v>8</v>
      </c>
      <c r="P12" s="65">
        <f>VLOOKUP($A12,'Return Data'!$B$7:$R$2843,15,0)</f>
        <v>15.6515</v>
      </c>
      <c r="Q12" s="66">
        <f t="shared" si="9"/>
        <v>10</v>
      </c>
      <c r="R12" s="65">
        <f>VLOOKUP($A12,'Return Data'!$B$7:$R$2843,16,0)</f>
        <v>22.911899999999999</v>
      </c>
      <c r="S12" s="67">
        <f t="shared" si="4"/>
        <v>12</v>
      </c>
    </row>
    <row r="13" spans="1:20" x14ac:dyDescent="0.3">
      <c r="A13" s="63" t="s">
        <v>1456</v>
      </c>
      <c r="B13" s="64">
        <f>VLOOKUP($A13,'Return Data'!$B$7:$R$2843,3,0)</f>
        <v>44379</v>
      </c>
      <c r="C13" s="65">
        <f>VLOOKUP($A13,'Return Data'!$B$7:$R$2843,4,0)</f>
        <v>21.946999999999999</v>
      </c>
      <c r="D13" s="65">
        <f>VLOOKUP($A13,'Return Data'!$B$7:$R$2843,10,0)</f>
        <v>18.883099999999999</v>
      </c>
      <c r="E13" s="66">
        <f t="shared" si="0"/>
        <v>18</v>
      </c>
      <c r="F13" s="65">
        <f>VLOOKUP($A13,'Return Data'!$B$7:$R$2843,11,0)</f>
        <v>41.456699999999998</v>
      </c>
      <c r="G13" s="66">
        <f t="shared" si="1"/>
        <v>8</v>
      </c>
      <c r="H13" s="65">
        <f>VLOOKUP($A13,'Return Data'!$B$7:$R$2843,12,0)</f>
        <v>70.541600000000003</v>
      </c>
      <c r="I13" s="66">
        <f t="shared" si="5"/>
        <v>9</v>
      </c>
      <c r="J13" s="65">
        <f>VLOOKUP($A13,'Return Data'!$B$7:$R$2843,13,0)</f>
        <v>108.5424</v>
      </c>
      <c r="K13" s="66">
        <f t="shared" si="6"/>
        <v>6</v>
      </c>
      <c r="L13" s="65">
        <f>VLOOKUP($A13,'Return Data'!$B$7:$R$2843,17,0)</f>
        <v>40.119700000000002</v>
      </c>
      <c r="M13" s="66">
        <f t="shared" si="7"/>
        <v>4</v>
      </c>
      <c r="N13" s="65"/>
      <c r="O13" s="66"/>
      <c r="P13" s="65"/>
      <c r="Q13" s="66"/>
      <c r="R13" s="65">
        <f>VLOOKUP($A13,'Return Data'!$B$7:$R$2843,16,0)</f>
        <v>38.752099999999999</v>
      </c>
      <c r="S13" s="67">
        <f t="shared" si="4"/>
        <v>5</v>
      </c>
    </row>
    <row r="14" spans="1:20" x14ac:dyDescent="0.3">
      <c r="A14" s="63" t="s">
        <v>1459</v>
      </c>
      <c r="B14" s="64">
        <f>VLOOKUP($A14,'Return Data'!$B$7:$R$2843,3,0)</f>
        <v>44379</v>
      </c>
      <c r="C14" s="65">
        <f>VLOOKUP($A14,'Return Data'!$B$7:$R$2843,4,0)</f>
        <v>86.348399999999998</v>
      </c>
      <c r="D14" s="65">
        <f>VLOOKUP($A14,'Return Data'!$B$7:$R$2843,10,0)</f>
        <v>16.427600000000002</v>
      </c>
      <c r="E14" s="66">
        <f t="shared" si="0"/>
        <v>22</v>
      </c>
      <c r="F14" s="65">
        <f>VLOOKUP($A14,'Return Data'!$B$7:$R$2843,11,0)</f>
        <v>32.6843</v>
      </c>
      <c r="G14" s="66">
        <f t="shared" si="1"/>
        <v>22</v>
      </c>
      <c r="H14" s="65">
        <f>VLOOKUP($A14,'Return Data'!$B$7:$R$2843,12,0)</f>
        <v>65.345500000000001</v>
      </c>
      <c r="I14" s="66">
        <f t="shared" si="5"/>
        <v>15</v>
      </c>
      <c r="J14" s="65">
        <f>VLOOKUP($A14,'Return Data'!$B$7:$R$2843,13,0)</f>
        <v>99.306600000000003</v>
      </c>
      <c r="K14" s="66">
        <f t="shared" si="6"/>
        <v>17</v>
      </c>
      <c r="L14" s="65">
        <f>VLOOKUP($A14,'Return Data'!$B$7:$R$2843,17,0)</f>
        <v>22.9346</v>
      </c>
      <c r="M14" s="66">
        <f t="shared" si="7"/>
        <v>20</v>
      </c>
      <c r="N14" s="65">
        <f>VLOOKUP($A14,'Return Data'!$B$7:$R$2843,14,0)</f>
        <v>12.9251</v>
      </c>
      <c r="O14" s="66">
        <f t="shared" si="8"/>
        <v>14</v>
      </c>
      <c r="P14" s="65">
        <f>VLOOKUP($A14,'Return Data'!$B$7:$R$2843,15,0)</f>
        <v>13.6602</v>
      </c>
      <c r="Q14" s="66">
        <f t="shared" si="9"/>
        <v>13</v>
      </c>
      <c r="R14" s="65">
        <f>VLOOKUP($A14,'Return Data'!$B$7:$R$2843,16,0)</f>
        <v>20.891200000000001</v>
      </c>
      <c r="S14" s="67">
        <f t="shared" si="4"/>
        <v>15</v>
      </c>
    </row>
    <row r="15" spans="1:20" x14ac:dyDescent="0.3">
      <c r="A15" s="63" t="s">
        <v>1460</v>
      </c>
      <c r="B15" s="64">
        <f>VLOOKUP($A15,'Return Data'!$B$7:$R$2843,3,0)</f>
        <v>44379</v>
      </c>
      <c r="C15" s="65">
        <f>VLOOKUP($A15,'Return Data'!$B$7:$R$2843,4,0)</f>
        <v>73.037000000000006</v>
      </c>
      <c r="D15" s="65">
        <f>VLOOKUP($A15,'Return Data'!$B$7:$R$2843,10,0)</f>
        <v>24.447500000000002</v>
      </c>
      <c r="E15" s="66">
        <f t="shared" si="0"/>
        <v>4</v>
      </c>
      <c r="F15" s="65">
        <f>VLOOKUP($A15,'Return Data'!$B$7:$R$2843,11,0)</f>
        <v>44.230699999999999</v>
      </c>
      <c r="G15" s="66">
        <f t="shared" si="1"/>
        <v>5</v>
      </c>
      <c r="H15" s="65">
        <f>VLOOKUP($A15,'Return Data'!$B$7:$R$2843,12,0)</f>
        <v>74.729699999999994</v>
      </c>
      <c r="I15" s="66">
        <f t="shared" si="5"/>
        <v>3</v>
      </c>
      <c r="J15" s="65">
        <f>VLOOKUP($A15,'Return Data'!$B$7:$R$2843,13,0)</f>
        <v>108.2013</v>
      </c>
      <c r="K15" s="66">
        <f t="shared" si="6"/>
        <v>7</v>
      </c>
      <c r="L15" s="65">
        <f>VLOOKUP($A15,'Return Data'!$B$7:$R$2843,17,0)</f>
        <v>26.7087</v>
      </c>
      <c r="M15" s="66">
        <f t="shared" si="7"/>
        <v>17</v>
      </c>
      <c r="N15" s="65">
        <f>VLOOKUP($A15,'Return Data'!$B$7:$R$2843,14,0)</f>
        <v>17.009</v>
      </c>
      <c r="O15" s="66">
        <f t="shared" si="8"/>
        <v>9</v>
      </c>
      <c r="P15" s="65">
        <f>VLOOKUP($A15,'Return Data'!$B$7:$R$2843,15,0)</f>
        <v>20.176200000000001</v>
      </c>
      <c r="Q15" s="66">
        <f t="shared" si="9"/>
        <v>6</v>
      </c>
      <c r="R15" s="65">
        <f>VLOOKUP($A15,'Return Data'!$B$7:$R$2843,16,0)</f>
        <v>19.628</v>
      </c>
      <c r="S15" s="67">
        <f t="shared" si="4"/>
        <v>16</v>
      </c>
    </row>
    <row r="16" spans="1:20" x14ac:dyDescent="0.3">
      <c r="A16" s="63" t="s">
        <v>1463</v>
      </c>
      <c r="B16" s="64">
        <f>VLOOKUP($A16,'Return Data'!$B$7:$R$2843,3,0)</f>
        <v>44379</v>
      </c>
      <c r="C16" s="65">
        <f>VLOOKUP($A16,'Return Data'!$B$7:$R$2843,4,0)</f>
        <v>83.781800000000004</v>
      </c>
      <c r="D16" s="65">
        <f>VLOOKUP($A16,'Return Data'!$B$7:$R$2843,10,0)</f>
        <v>20.774899999999999</v>
      </c>
      <c r="E16" s="66">
        <f t="shared" si="0"/>
        <v>14</v>
      </c>
      <c r="F16" s="65">
        <f>VLOOKUP($A16,'Return Data'!$B$7:$R$2843,11,0)</f>
        <v>38.522799999999997</v>
      </c>
      <c r="G16" s="66">
        <f t="shared" si="1"/>
        <v>14</v>
      </c>
      <c r="H16" s="65">
        <f>VLOOKUP($A16,'Return Data'!$B$7:$R$2843,12,0)</f>
        <v>66.050899999999999</v>
      </c>
      <c r="I16" s="66">
        <f t="shared" si="5"/>
        <v>14</v>
      </c>
      <c r="J16" s="65">
        <f>VLOOKUP($A16,'Return Data'!$B$7:$R$2843,13,0)</f>
        <v>100.21599999999999</v>
      </c>
      <c r="K16" s="66">
        <f t="shared" si="6"/>
        <v>16</v>
      </c>
      <c r="L16" s="65">
        <f>VLOOKUP($A16,'Return Data'!$B$7:$R$2843,17,0)</f>
        <v>28.531400000000001</v>
      </c>
      <c r="M16" s="66">
        <f t="shared" si="7"/>
        <v>14</v>
      </c>
      <c r="N16" s="65">
        <f>VLOOKUP($A16,'Return Data'!$B$7:$R$2843,14,0)</f>
        <v>15.2506</v>
      </c>
      <c r="O16" s="66">
        <f t="shared" si="8"/>
        <v>11</v>
      </c>
      <c r="P16" s="65">
        <f>VLOOKUP($A16,'Return Data'!$B$7:$R$2843,15,0)</f>
        <v>14.0769</v>
      </c>
      <c r="Q16" s="66">
        <f t="shared" si="9"/>
        <v>11</v>
      </c>
      <c r="R16" s="65">
        <f>VLOOKUP($A16,'Return Data'!$B$7:$R$2843,16,0)</f>
        <v>17.877800000000001</v>
      </c>
      <c r="S16" s="67">
        <f t="shared" si="4"/>
        <v>18</v>
      </c>
    </row>
    <row r="17" spans="1:19" x14ac:dyDescent="0.3">
      <c r="A17" s="63" t="s">
        <v>1465</v>
      </c>
      <c r="B17" s="64">
        <f>VLOOKUP($A17,'Return Data'!$B$7:$R$2843,3,0)</f>
        <v>44379</v>
      </c>
      <c r="C17" s="65">
        <f>VLOOKUP($A17,'Return Data'!$B$7:$R$2843,4,0)</f>
        <v>47.44</v>
      </c>
      <c r="D17" s="65">
        <f>VLOOKUP($A17,'Return Data'!$B$7:$R$2843,10,0)</f>
        <v>21.329899999999999</v>
      </c>
      <c r="E17" s="66">
        <f t="shared" si="0"/>
        <v>13</v>
      </c>
      <c r="F17" s="65">
        <f>VLOOKUP($A17,'Return Data'!$B$7:$R$2843,11,0)</f>
        <v>39.201900000000002</v>
      </c>
      <c r="G17" s="66">
        <f t="shared" si="1"/>
        <v>13</v>
      </c>
      <c r="H17" s="65">
        <f>VLOOKUP($A17,'Return Data'!$B$7:$R$2843,12,0)</f>
        <v>72.133499999999998</v>
      </c>
      <c r="I17" s="66">
        <f t="shared" si="5"/>
        <v>6</v>
      </c>
      <c r="J17" s="65">
        <f>VLOOKUP($A17,'Return Data'!$B$7:$R$2843,13,0)</f>
        <v>110.93819999999999</v>
      </c>
      <c r="K17" s="66">
        <f t="shared" si="6"/>
        <v>5</v>
      </c>
      <c r="L17" s="65">
        <f>VLOOKUP($A17,'Return Data'!$B$7:$R$2843,17,0)</f>
        <v>33.6188</v>
      </c>
      <c r="M17" s="66">
        <f t="shared" si="7"/>
        <v>12</v>
      </c>
      <c r="N17" s="65">
        <f>VLOOKUP($A17,'Return Data'!$B$7:$R$2843,14,0)</f>
        <v>22.551600000000001</v>
      </c>
      <c r="O17" s="66">
        <f t="shared" si="8"/>
        <v>5</v>
      </c>
      <c r="P17" s="65">
        <f>VLOOKUP($A17,'Return Data'!$B$7:$R$2843,15,0)</f>
        <v>17.816099999999999</v>
      </c>
      <c r="Q17" s="66">
        <f t="shared" si="9"/>
        <v>8</v>
      </c>
      <c r="R17" s="65">
        <f>VLOOKUP($A17,'Return Data'!$B$7:$R$2843,16,0)</f>
        <v>17.2195</v>
      </c>
      <c r="S17" s="67">
        <f t="shared" si="4"/>
        <v>20</v>
      </c>
    </row>
    <row r="18" spans="1:19" x14ac:dyDescent="0.3">
      <c r="A18" s="63" t="s">
        <v>1467</v>
      </c>
      <c r="B18" s="64">
        <f>VLOOKUP($A18,'Return Data'!$B$7:$R$2843,3,0)</f>
        <v>44379</v>
      </c>
      <c r="C18" s="65">
        <f>VLOOKUP($A18,'Return Data'!$B$7:$R$2843,4,0)</f>
        <v>15.8</v>
      </c>
      <c r="D18" s="65">
        <f>VLOOKUP($A18,'Return Data'!$B$7:$R$2843,10,0)</f>
        <v>17.036999999999999</v>
      </c>
      <c r="E18" s="66">
        <f t="shared" si="0"/>
        <v>21</v>
      </c>
      <c r="F18" s="65">
        <f>VLOOKUP($A18,'Return Data'!$B$7:$R$2843,11,0)</f>
        <v>36.324399999999997</v>
      </c>
      <c r="G18" s="66">
        <f t="shared" si="1"/>
        <v>17</v>
      </c>
      <c r="H18" s="65">
        <f>VLOOKUP($A18,'Return Data'!$B$7:$R$2843,12,0)</f>
        <v>62.551400000000001</v>
      </c>
      <c r="I18" s="66">
        <f t="shared" si="5"/>
        <v>20</v>
      </c>
      <c r="J18" s="65">
        <f>VLOOKUP($A18,'Return Data'!$B$7:$R$2843,13,0)</f>
        <v>94.821200000000005</v>
      </c>
      <c r="K18" s="66">
        <f t="shared" si="6"/>
        <v>18</v>
      </c>
      <c r="L18" s="65">
        <f>VLOOKUP($A18,'Return Data'!$B$7:$R$2843,17,0)</f>
        <v>26.610600000000002</v>
      </c>
      <c r="M18" s="66">
        <f t="shared" si="7"/>
        <v>18</v>
      </c>
      <c r="N18" s="65">
        <f>VLOOKUP($A18,'Return Data'!$B$7:$R$2843,14,0)</f>
        <v>14.943899999999999</v>
      </c>
      <c r="O18" s="66">
        <f t="shared" si="8"/>
        <v>13</v>
      </c>
      <c r="P18" s="65"/>
      <c r="Q18" s="66"/>
      <c r="R18" s="65">
        <f>VLOOKUP($A18,'Return Data'!$B$7:$R$2843,16,0)</f>
        <v>12.0107</v>
      </c>
      <c r="S18" s="67">
        <f t="shared" si="4"/>
        <v>23</v>
      </c>
    </row>
    <row r="19" spans="1:19" x14ac:dyDescent="0.3">
      <c r="A19" s="63" t="s">
        <v>1468</v>
      </c>
      <c r="B19" s="64">
        <f>VLOOKUP($A19,'Return Data'!$B$7:$R$2843,3,0)</f>
        <v>44379</v>
      </c>
      <c r="C19" s="65">
        <f>VLOOKUP($A19,'Return Data'!$B$7:$R$2843,4,0)</f>
        <v>20.8</v>
      </c>
      <c r="D19" s="65">
        <f>VLOOKUP($A19,'Return Data'!$B$7:$R$2843,10,0)</f>
        <v>24.179099999999998</v>
      </c>
      <c r="E19" s="66">
        <f t="shared" si="0"/>
        <v>5</v>
      </c>
      <c r="F19" s="65">
        <f>VLOOKUP($A19,'Return Data'!$B$7:$R$2843,11,0)</f>
        <v>36.125700000000002</v>
      </c>
      <c r="G19" s="66">
        <f t="shared" ref="G19" si="10">RANK(F19,F$8:F$30,0)</f>
        <v>18</v>
      </c>
      <c r="H19" s="65">
        <f>VLOOKUP($A19,'Return Data'!$B$7:$R$2843,12,0)</f>
        <v>63.521999999999998</v>
      </c>
      <c r="I19" s="66">
        <f t="shared" si="5"/>
        <v>17</v>
      </c>
      <c r="J19" s="65">
        <f>VLOOKUP($A19,'Return Data'!$B$7:$R$2843,13,0)</f>
        <v>105.73690000000001</v>
      </c>
      <c r="K19" s="66">
        <f t="shared" si="6"/>
        <v>10</v>
      </c>
      <c r="L19" s="65"/>
      <c r="M19" s="66"/>
      <c r="N19" s="65"/>
      <c r="O19" s="66"/>
      <c r="P19" s="65"/>
      <c r="Q19" s="66"/>
      <c r="R19" s="65">
        <f>VLOOKUP($A19,'Return Data'!$B$7:$R$2843,16,0)</f>
        <v>71.981999999999999</v>
      </c>
      <c r="S19" s="67">
        <f t="shared" si="4"/>
        <v>1</v>
      </c>
    </row>
    <row r="20" spans="1:19" x14ac:dyDescent="0.3">
      <c r="A20" s="63" t="s">
        <v>1470</v>
      </c>
      <c r="B20" s="64">
        <f>VLOOKUP($A20,'Return Data'!$B$7:$R$2843,3,0)</f>
        <v>44379</v>
      </c>
      <c r="C20" s="65">
        <f>VLOOKUP($A20,'Return Data'!$B$7:$R$2843,4,0)</f>
        <v>19.690000000000001</v>
      </c>
      <c r="D20" s="65">
        <f>VLOOKUP($A20,'Return Data'!$B$7:$R$2843,10,0)</f>
        <v>21.4682</v>
      </c>
      <c r="E20" s="66">
        <f t="shared" si="0"/>
        <v>12</v>
      </c>
      <c r="F20" s="65">
        <f>VLOOKUP($A20,'Return Data'!$B$7:$R$2843,11,0)</f>
        <v>40.042700000000004</v>
      </c>
      <c r="G20" s="66">
        <f>RANK(F20,F$8:F$30,0)</f>
        <v>11</v>
      </c>
      <c r="H20" s="65">
        <f>VLOOKUP($A20,'Return Data'!$B$7:$R$2843,12,0)</f>
        <v>67.1477</v>
      </c>
      <c r="I20" s="66">
        <f t="shared" si="5"/>
        <v>13</v>
      </c>
      <c r="J20" s="65">
        <f>VLOOKUP($A20,'Return Data'!$B$7:$R$2843,13,0)</f>
        <v>93.039199999999994</v>
      </c>
      <c r="K20" s="66">
        <f t="shared" si="6"/>
        <v>20</v>
      </c>
      <c r="L20" s="65">
        <f>VLOOKUP($A20,'Return Data'!$B$7:$R$2843,17,0)</f>
        <v>36.106000000000002</v>
      </c>
      <c r="M20" s="66">
        <f t="shared" si="7"/>
        <v>10</v>
      </c>
      <c r="N20" s="65"/>
      <c r="O20" s="66"/>
      <c r="P20" s="65"/>
      <c r="Q20" s="66"/>
      <c r="R20" s="65">
        <f>VLOOKUP($A20,'Return Data'!$B$7:$R$2843,16,0)</f>
        <v>28.837</v>
      </c>
      <c r="S20" s="67">
        <f t="shared" si="4"/>
        <v>8</v>
      </c>
    </row>
    <row r="21" spans="1:19" x14ac:dyDescent="0.3">
      <c r="A21" s="63" t="s">
        <v>1472</v>
      </c>
      <c r="B21" s="64">
        <f>VLOOKUP($A21,'Return Data'!$B$7:$R$2843,3,0)</f>
        <v>44379</v>
      </c>
      <c r="C21" s="65">
        <f>VLOOKUP($A21,'Return Data'!$B$7:$R$2843,4,0)</f>
        <v>15.8086</v>
      </c>
      <c r="D21" s="65">
        <f>VLOOKUP($A21,'Return Data'!$B$7:$R$2843,10,0)</f>
        <v>21.950800000000001</v>
      </c>
      <c r="E21" s="66">
        <f t="shared" si="0"/>
        <v>10</v>
      </c>
      <c r="F21" s="65">
        <f>VLOOKUP($A21,'Return Data'!$B$7:$R$2843,11,0)</f>
        <v>34.603099999999998</v>
      </c>
      <c r="G21" s="66">
        <f>RANK(F21,F$8:F$30,0)</f>
        <v>19</v>
      </c>
      <c r="H21" s="65">
        <f>VLOOKUP($A21,'Return Data'!$B$7:$R$2843,12,0)</f>
        <v>63.290100000000002</v>
      </c>
      <c r="I21" s="66">
        <f t="shared" si="5"/>
        <v>18</v>
      </c>
      <c r="J21" s="65">
        <f>VLOOKUP($A21,'Return Data'!$B$7:$R$2843,13,0)</f>
        <v>88.188699999999997</v>
      </c>
      <c r="K21" s="66">
        <f t="shared" si="6"/>
        <v>23</v>
      </c>
      <c r="L21" s="65"/>
      <c r="M21" s="66"/>
      <c r="N21" s="65"/>
      <c r="O21" s="66"/>
      <c r="P21" s="65"/>
      <c r="Q21" s="66"/>
      <c r="R21" s="65">
        <f>VLOOKUP($A21,'Return Data'!$B$7:$R$2843,16,0)</f>
        <v>39.605499999999999</v>
      </c>
      <c r="S21" s="67">
        <f t="shared" si="4"/>
        <v>4</v>
      </c>
    </row>
    <row r="22" spans="1:19" x14ac:dyDescent="0.3">
      <c r="A22" s="63" t="s">
        <v>1475</v>
      </c>
      <c r="B22" s="64">
        <f>VLOOKUP($A22,'Return Data'!$B$7:$R$2843,3,0)</f>
        <v>44379</v>
      </c>
      <c r="C22" s="65">
        <f>VLOOKUP($A22,'Return Data'!$B$7:$R$2843,4,0)</f>
        <v>158.70500000000001</v>
      </c>
      <c r="D22" s="65">
        <f>VLOOKUP($A22,'Return Data'!$B$7:$R$2843,10,0)</f>
        <v>18.270600000000002</v>
      </c>
      <c r="E22" s="66">
        <f t="shared" si="0"/>
        <v>19</v>
      </c>
      <c r="F22" s="65">
        <f>VLOOKUP($A22,'Return Data'!$B$7:$R$2843,11,0)</f>
        <v>44.793300000000002</v>
      </c>
      <c r="G22" s="66">
        <f t="shared" ref="G22:G30" si="11">RANK(F22,F$8:F$30,0)</f>
        <v>4</v>
      </c>
      <c r="H22" s="65">
        <f>VLOOKUP($A22,'Return Data'!$B$7:$R$2843,12,0)</f>
        <v>79.947800000000001</v>
      </c>
      <c r="I22" s="66">
        <f t="shared" si="5"/>
        <v>2</v>
      </c>
      <c r="J22" s="65">
        <f>VLOOKUP($A22,'Return Data'!$B$7:$R$2843,13,0)</f>
        <v>122.62820000000001</v>
      </c>
      <c r="K22" s="66">
        <f t="shared" si="6"/>
        <v>2</v>
      </c>
      <c r="L22" s="65">
        <f>VLOOKUP($A22,'Return Data'!$B$7:$R$2843,17,0)</f>
        <v>42.802500000000002</v>
      </c>
      <c r="M22" s="66">
        <f t="shared" si="7"/>
        <v>3</v>
      </c>
      <c r="N22" s="65">
        <f>VLOOKUP($A22,'Return Data'!$B$7:$R$2843,14,0)</f>
        <v>26.400700000000001</v>
      </c>
      <c r="O22" s="66">
        <f t="shared" si="8"/>
        <v>3</v>
      </c>
      <c r="P22" s="65">
        <f>VLOOKUP($A22,'Return Data'!$B$7:$R$2843,15,0)</f>
        <v>21.5183</v>
      </c>
      <c r="Q22" s="66">
        <f t="shared" si="9"/>
        <v>4</v>
      </c>
      <c r="R22" s="65">
        <f>VLOOKUP($A22,'Return Data'!$B$7:$R$2843,16,0)</f>
        <v>21.438400000000001</v>
      </c>
      <c r="S22" s="67">
        <f t="shared" si="4"/>
        <v>14</v>
      </c>
    </row>
    <row r="23" spans="1:19" x14ac:dyDescent="0.3">
      <c r="A23" s="63" t="s">
        <v>1476</v>
      </c>
      <c r="B23" s="64">
        <f>VLOOKUP($A23,'Return Data'!$B$7:$R$2843,3,0)</f>
        <v>44379</v>
      </c>
      <c r="C23" s="65">
        <f>VLOOKUP($A23,'Return Data'!$B$7:$R$2843,4,0)</f>
        <v>40.408000000000001</v>
      </c>
      <c r="D23" s="65">
        <f>VLOOKUP($A23,'Return Data'!$B$7:$R$2843,10,0)</f>
        <v>24.508500000000002</v>
      </c>
      <c r="E23" s="66">
        <f t="shared" si="0"/>
        <v>3</v>
      </c>
      <c r="F23" s="65">
        <f>VLOOKUP($A23,'Return Data'!$B$7:$R$2843,11,0)</f>
        <v>43.856999999999999</v>
      </c>
      <c r="G23" s="66">
        <f t="shared" si="11"/>
        <v>7</v>
      </c>
      <c r="H23" s="65">
        <f>VLOOKUP($A23,'Return Data'!$B$7:$R$2843,12,0)</f>
        <v>71.634900000000002</v>
      </c>
      <c r="I23" s="66">
        <f t="shared" si="5"/>
        <v>7</v>
      </c>
      <c r="J23" s="65">
        <f>VLOOKUP($A23,'Return Data'!$B$7:$R$2843,13,0)</f>
        <v>105.1688</v>
      </c>
      <c r="K23" s="66">
        <f t="shared" si="6"/>
        <v>11</v>
      </c>
      <c r="L23" s="65">
        <f>VLOOKUP($A23,'Return Data'!$B$7:$R$2843,17,0)</f>
        <v>27.703900000000001</v>
      </c>
      <c r="M23" s="66">
        <f t="shared" si="7"/>
        <v>16</v>
      </c>
      <c r="N23" s="65">
        <f>VLOOKUP($A23,'Return Data'!$B$7:$R$2843,14,0)</f>
        <v>15.3872</v>
      </c>
      <c r="O23" s="66">
        <f t="shared" si="8"/>
        <v>10</v>
      </c>
      <c r="P23" s="65">
        <f>VLOOKUP($A23,'Return Data'!$B$7:$R$2843,15,0)</f>
        <v>19.503599999999999</v>
      </c>
      <c r="Q23" s="66">
        <f t="shared" si="9"/>
        <v>7</v>
      </c>
      <c r="R23" s="65">
        <f>VLOOKUP($A23,'Return Data'!$B$7:$R$2843,16,0)</f>
        <v>21.584299999999999</v>
      </c>
      <c r="S23" s="67">
        <f t="shared" si="4"/>
        <v>13</v>
      </c>
    </row>
    <row r="24" spans="1:19" x14ac:dyDescent="0.3">
      <c r="A24" s="63" t="s">
        <v>1479</v>
      </c>
      <c r="B24" s="64">
        <f>VLOOKUP($A24,'Return Data'!$B$7:$R$2843,3,0)</f>
        <v>44379</v>
      </c>
      <c r="C24" s="65">
        <f>VLOOKUP($A24,'Return Data'!$B$7:$R$2843,4,0)</f>
        <v>79.257999999999996</v>
      </c>
      <c r="D24" s="65">
        <f>VLOOKUP($A24,'Return Data'!$B$7:$R$2843,10,0)</f>
        <v>21.973500000000001</v>
      </c>
      <c r="E24" s="66">
        <f t="shared" si="0"/>
        <v>9</v>
      </c>
      <c r="F24" s="65">
        <f>VLOOKUP($A24,'Return Data'!$B$7:$R$2843,11,0)</f>
        <v>45.313400000000001</v>
      </c>
      <c r="G24" s="66">
        <f t="shared" si="11"/>
        <v>3</v>
      </c>
      <c r="H24" s="65">
        <f>VLOOKUP($A24,'Return Data'!$B$7:$R$2843,12,0)</f>
        <v>74.368499999999997</v>
      </c>
      <c r="I24" s="66">
        <f t="shared" si="5"/>
        <v>5</v>
      </c>
      <c r="J24" s="65">
        <f>VLOOKUP($A24,'Return Data'!$B$7:$R$2843,13,0)</f>
        <v>112.4834</v>
      </c>
      <c r="K24" s="66">
        <f t="shared" si="6"/>
        <v>4</v>
      </c>
      <c r="L24" s="65">
        <f>VLOOKUP($A24,'Return Data'!$B$7:$R$2843,17,0)</f>
        <v>36.844000000000001</v>
      </c>
      <c r="M24" s="66">
        <f t="shared" si="7"/>
        <v>8</v>
      </c>
      <c r="N24" s="65">
        <f>VLOOKUP($A24,'Return Data'!$B$7:$R$2843,14,0)</f>
        <v>22.514199999999999</v>
      </c>
      <c r="O24" s="66">
        <f t="shared" si="8"/>
        <v>6</v>
      </c>
      <c r="P24" s="65">
        <f>VLOOKUP($A24,'Return Data'!$B$7:$R$2843,15,0)</f>
        <v>22.824300000000001</v>
      </c>
      <c r="Q24" s="66">
        <f t="shared" si="9"/>
        <v>2</v>
      </c>
      <c r="R24" s="65">
        <f>VLOOKUP($A24,'Return Data'!$B$7:$R$2843,16,0)</f>
        <v>26.148599999999998</v>
      </c>
      <c r="S24" s="67">
        <f t="shared" si="4"/>
        <v>10</v>
      </c>
    </row>
    <row r="25" spans="1:19" x14ac:dyDescent="0.3">
      <c r="A25" s="63" t="s">
        <v>1480</v>
      </c>
      <c r="B25" s="64">
        <f>VLOOKUP($A25,'Return Data'!$B$7:$R$2843,3,0)</f>
        <v>44379</v>
      </c>
      <c r="C25" s="65">
        <f>VLOOKUP($A25,'Return Data'!$B$7:$R$2843,4,0)</f>
        <v>20.68</v>
      </c>
      <c r="D25" s="65">
        <f>VLOOKUP($A25,'Return Data'!$B$7:$R$2843,10,0)</f>
        <v>22.73</v>
      </c>
      <c r="E25" s="66">
        <f t="shared" si="0"/>
        <v>7</v>
      </c>
      <c r="F25" s="65">
        <f>VLOOKUP($A25,'Return Data'!$B$7:$R$2843,11,0)</f>
        <v>40.584600000000002</v>
      </c>
      <c r="G25" s="66">
        <f t="shared" si="11"/>
        <v>10</v>
      </c>
      <c r="H25" s="65">
        <f>VLOOKUP($A25,'Return Data'!$B$7:$R$2843,12,0)</f>
        <v>68.9542</v>
      </c>
      <c r="I25" s="66">
        <f t="shared" si="5"/>
        <v>12</v>
      </c>
      <c r="J25" s="65">
        <f>VLOOKUP($A25,'Return Data'!$B$7:$R$2843,13,0)</f>
        <v>103.3432</v>
      </c>
      <c r="K25" s="66">
        <f t="shared" si="6"/>
        <v>13</v>
      </c>
      <c r="L25" s="65"/>
      <c r="M25" s="66"/>
      <c r="N25" s="65"/>
      <c r="O25" s="66"/>
      <c r="P25" s="65"/>
      <c r="Q25" s="66"/>
      <c r="R25" s="65">
        <f>VLOOKUP($A25,'Return Data'!$B$7:$R$2843,16,0)</f>
        <v>40.433999999999997</v>
      </c>
      <c r="S25" s="67">
        <f t="shared" si="4"/>
        <v>3</v>
      </c>
    </row>
    <row r="26" spans="1:19" x14ac:dyDescent="0.3">
      <c r="A26" s="63" t="s">
        <v>1483</v>
      </c>
      <c r="B26" s="64">
        <f>VLOOKUP($A26,'Return Data'!$B$7:$R$2843,3,0)</f>
        <v>44379</v>
      </c>
      <c r="C26" s="65">
        <f>VLOOKUP($A26,'Return Data'!$B$7:$R$2843,4,0)</f>
        <v>121.1585</v>
      </c>
      <c r="D26" s="65">
        <f>VLOOKUP($A26,'Return Data'!$B$7:$R$2843,10,0)</f>
        <v>38.0702</v>
      </c>
      <c r="E26" s="66">
        <f t="shared" si="0"/>
        <v>1</v>
      </c>
      <c r="F26" s="65">
        <f>VLOOKUP($A26,'Return Data'!$B$7:$R$2843,11,0)</f>
        <v>66.712800000000001</v>
      </c>
      <c r="G26" s="66">
        <f t="shared" si="11"/>
        <v>1</v>
      </c>
      <c r="H26" s="65">
        <f>VLOOKUP($A26,'Return Data'!$B$7:$R$2843,12,0)</f>
        <v>97.682000000000002</v>
      </c>
      <c r="I26" s="66">
        <f t="shared" si="5"/>
        <v>1</v>
      </c>
      <c r="J26" s="65">
        <f>VLOOKUP($A26,'Return Data'!$B$7:$R$2843,13,0)</f>
        <v>181.86420000000001</v>
      </c>
      <c r="K26" s="66">
        <f t="shared" si="6"/>
        <v>1</v>
      </c>
      <c r="L26" s="65">
        <f>VLOOKUP($A26,'Return Data'!$B$7:$R$2843,17,0)</f>
        <v>61.787100000000002</v>
      </c>
      <c r="M26" s="66">
        <f t="shared" si="7"/>
        <v>1</v>
      </c>
      <c r="N26" s="65">
        <f>VLOOKUP($A26,'Return Data'!$B$7:$R$2843,14,0)</f>
        <v>33.034399999999998</v>
      </c>
      <c r="O26" s="66">
        <f t="shared" si="8"/>
        <v>1</v>
      </c>
      <c r="P26" s="65">
        <f>VLOOKUP($A26,'Return Data'!$B$7:$R$2843,15,0)</f>
        <v>21.1432</v>
      </c>
      <c r="Q26" s="66">
        <f t="shared" si="9"/>
        <v>5</v>
      </c>
      <c r="R26" s="65">
        <f>VLOOKUP($A26,'Return Data'!$B$7:$R$2843,16,0)</f>
        <v>16.106300000000001</v>
      </c>
      <c r="S26" s="67">
        <f t="shared" si="4"/>
        <v>21</v>
      </c>
    </row>
    <row r="27" spans="1:19" x14ac:dyDescent="0.3">
      <c r="A27" s="63" t="s">
        <v>1484</v>
      </c>
      <c r="B27" s="64">
        <f>VLOOKUP($A27,'Return Data'!$B$7:$R$2843,3,0)</f>
        <v>44379</v>
      </c>
      <c r="C27" s="65">
        <f>VLOOKUP($A27,'Return Data'!$B$7:$R$2843,4,0)</f>
        <v>101.80670000000001</v>
      </c>
      <c r="D27" s="65">
        <f>VLOOKUP($A27,'Return Data'!$B$7:$R$2843,10,0)</f>
        <v>15.048400000000001</v>
      </c>
      <c r="E27" s="66">
        <f t="shared" si="0"/>
        <v>23</v>
      </c>
      <c r="F27" s="65">
        <f>VLOOKUP($A27,'Return Data'!$B$7:$R$2843,11,0)</f>
        <v>28.9329</v>
      </c>
      <c r="G27" s="66">
        <f t="shared" si="11"/>
        <v>23</v>
      </c>
      <c r="H27" s="65">
        <f>VLOOKUP($A27,'Return Data'!$B$7:$R$2843,12,0)</f>
        <v>58.8018</v>
      </c>
      <c r="I27" s="66">
        <f t="shared" si="5"/>
        <v>22</v>
      </c>
      <c r="J27" s="65">
        <f>VLOOKUP($A27,'Return Data'!$B$7:$R$2843,13,0)</f>
        <v>90.423500000000004</v>
      </c>
      <c r="K27" s="66">
        <f t="shared" si="6"/>
        <v>22</v>
      </c>
      <c r="L27" s="65">
        <f>VLOOKUP($A27,'Return Data'!$B$7:$R$2843,17,0)</f>
        <v>35.4358</v>
      </c>
      <c r="M27" s="66">
        <f t="shared" si="7"/>
        <v>11</v>
      </c>
      <c r="N27" s="65">
        <f>VLOOKUP($A27,'Return Data'!$B$7:$R$2843,14,0)</f>
        <v>23.586400000000001</v>
      </c>
      <c r="O27" s="66">
        <f t="shared" si="8"/>
        <v>4</v>
      </c>
      <c r="P27" s="65">
        <f>VLOOKUP($A27,'Return Data'!$B$7:$R$2843,15,0)</f>
        <v>23.502700000000001</v>
      </c>
      <c r="Q27" s="66">
        <f t="shared" si="9"/>
        <v>1</v>
      </c>
      <c r="R27" s="65">
        <f>VLOOKUP($A27,'Return Data'!$B$7:$R$2843,16,0)</f>
        <v>27.6373</v>
      </c>
      <c r="S27" s="67">
        <f t="shared" si="4"/>
        <v>9</v>
      </c>
    </row>
    <row r="28" spans="1:19" x14ac:dyDescent="0.3">
      <c r="A28" s="63" t="s">
        <v>1487</v>
      </c>
      <c r="B28" s="64">
        <f>VLOOKUP($A28,'Return Data'!$B$7:$R$2843,3,0)</f>
        <v>44379</v>
      </c>
      <c r="C28" s="65">
        <f>VLOOKUP($A28,'Return Data'!$B$7:$R$2843,4,0)</f>
        <v>138.4956</v>
      </c>
      <c r="D28" s="65">
        <f>VLOOKUP($A28,'Return Data'!$B$7:$R$2843,10,0)</f>
        <v>22.401499999999999</v>
      </c>
      <c r="E28" s="66">
        <f t="shared" si="0"/>
        <v>8</v>
      </c>
      <c r="F28" s="65">
        <f>VLOOKUP($A28,'Return Data'!$B$7:$R$2843,11,0)</f>
        <v>36.612000000000002</v>
      </c>
      <c r="G28" s="66">
        <f t="shared" si="11"/>
        <v>16</v>
      </c>
      <c r="H28" s="65">
        <f>VLOOKUP($A28,'Return Data'!$B$7:$R$2843,12,0)</f>
        <v>69.237399999999994</v>
      </c>
      <c r="I28" s="66">
        <f t="shared" si="5"/>
        <v>10</v>
      </c>
      <c r="J28" s="65">
        <f>VLOOKUP($A28,'Return Data'!$B$7:$R$2843,13,0)</f>
        <v>103.31570000000001</v>
      </c>
      <c r="K28" s="66">
        <f t="shared" si="6"/>
        <v>14</v>
      </c>
      <c r="L28" s="65">
        <f>VLOOKUP($A28,'Return Data'!$B$7:$R$2843,17,0)</f>
        <v>27.734200000000001</v>
      </c>
      <c r="M28" s="66">
        <f t="shared" si="7"/>
        <v>15</v>
      </c>
      <c r="N28" s="65">
        <f>VLOOKUP($A28,'Return Data'!$B$7:$R$2843,14,0)</f>
        <v>15.0785</v>
      </c>
      <c r="O28" s="66">
        <f t="shared" si="8"/>
        <v>12</v>
      </c>
      <c r="P28" s="65">
        <f>VLOOKUP($A28,'Return Data'!$B$7:$R$2843,15,0)</f>
        <v>13.035600000000001</v>
      </c>
      <c r="Q28" s="66">
        <f t="shared" si="9"/>
        <v>14</v>
      </c>
      <c r="R28" s="65">
        <f>VLOOKUP($A28,'Return Data'!$B$7:$R$2843,16,0)</f>
        <v>17.751300000000001</v>
      </c>
      <c r="S28" s="67">
        <f t="shared" si="4"/>
        <v>19</v>
      </c>
    </row>
    <row r="29" spans="1:19" x14ac:dyDescent="0.3">
      <c r="A29" s="63" t="s">
        <v>1488</v>
      </c>
      <c r="B29" s="64">
        <f>VLOOKUP($A29,'Return Data'!$B$7:$R$2843,3,0)</f>
        <v>44379</v>
      </c>
      <c r="C29" s="65">
        <f>VLOOKUP($A29,'Return Data'!$B$7:$R$2843,4,0)</f>
        <v>20.067799999999998</v>
      </c>
      <c r="D29" s="65">
        <f>VLOOKUP($A29,'Return Data'!$B$7:$R$2843,10,0)</f>
        <v>24.148900000000001</v>
      </c>
      <c r="E29" s="66">
        <f t="shared" si="0"/>
        <v>6</v>
      </c>
      <c r="F29" s="65">
        <f>VLOOKUP($A29,'Return Data'!$B$7:$R$2843,11,0)</f>
        <v>47.6203</v>
      </c>
      <c r="G29" s="66">
        <f t="shared" si="11"/>
        <v>2</v>
      </c>
      <c r="H29" s="65">
        <f>VLOOKUP($A29,'Return Data'!$B$7:$R$2843,12,0)</f>
        <v>74.437399999999997</v>
      </c>
      <c r="I29" s="66">
        <f t="shared" si="5"/>
        <v>4</v>
      </c>
      <c r="J29" s="65">
        <f>VLOOKUP($A29,'Return Data'!$B$7:$R$2843,13,0)</f>
        <v>102.5557</v>
      </c>
      <c r="K29" s="66">
        <f t="shared" si="6"/>
        <v>15</v>
      </c>
      <c r="L29" s="65">
        <f>VLOOKUP($A29,'Return Data'!$B$7:$R$2843,17,0)</f>
        <v>37.525399999999998</v>
      </c>
      <c r="M29" s="66">
        <f t="shared" si="7"/>
        <v>7</v>
      </c>
      <c r="N29" s="65"/>
      <c r="O29" s="66"/>
      <c r="P29" s="65"/>
      <c r="Q29" s="66"/>
      <c r="R29" s="65">
        <f>VLOOKUP($A29,'Return Data'!$B$7:$R$2843,16,0)</f>
        <v>30.213100000000001</v>
      </c>
      <c r="S29" s="67">
        <f t="shared" si="4"/>
        <v>7</v>
      </c>
    </row>
    <row r="30" spans="1:19" x14ac:dyDescent="0.3">
      <c r="A30" s="63" t="s">
        <v>1490</v>
      </c>
      <c r="B30" s="64">
        <f>VLOOKUP($A30,'Return Data'!$B$7:$R$2843,3,0)</f>
        <v>44379</v>
      </c>
      <c r="C30" s="65">
        <f>VLOOKUP($A30,'Return Data'!$B$7:$R$2843,4,0)</f>
        <v>27.26</v>
      </c>
      <c r="D30" s="65">
        <f>VLOOKUP($A30,'Return Data'!$B$7:$R$2843,10,0)</f>
        <v>20.512799999999999</v>
      </c>
      <c r="E30" s="66">
        <f t="shared" si="0"/>
        <v>15</v>
      </c>
      <c r="F30" s="65">
        <f>VLOOKUP($A30,'Return Data'!$B$7:$R$2843,11,0)</f>
        <v>40.587899999999998</v>
      </c>
      <c r="G30" s="66">
        <f t="shared" si="11"/>
        <v>9</v>
      </c>
      <c r="H30" s="65">
        <f>VLOOKUP($A30,'Return Data'!$B$7:$R$2843,12,0)</f>
        <v>62.843499999999999</v>
      </c>
      <c r="I30" s="66">
        <f t="shared" si="5"/>
        <v>19</v>
      </c>
      <c r="J30" s="65">
        <f>VLOOKUP($A30,'Return Data'!$B$7:$R$2843,13,0)</f>
        <v>104.80840000000001</v>
      </c>
      <c r="K30" s="66">
        <f t="shared" si="6"/>
        <v>12</v>
      </c>
      <c r="L30" s="65">
        <f>VLOOKUP($A30,'Return Data'!$B$7:$R$2843,17,0)</f>
        <v>39.526200000000003</v>
      </c>
      <c r="M30" s="66">
        <f t="shared" si="7"/>
        <v>6</v>
      </c>
      <c r="N30" s="65">
        <f>VLOOKUP($A30,'Return Data'!$B$7:$R$2843,14,0)</f>
        <v>21.7683</v>
      </c>
      <c r="O30" s="66">
        <f t="shared" si="8"/>
        <v>7</v>
      </c>
      <c r="P30" s="65">
        <f>VLOOKUP($A30,'Return Data'!$B$7:$R$2843,15,0)</f>
        <v>16.394100000000002</v>
      </c>
      <c r="Q30" s="66">
        <f t="shared" si="9"/>
        <v>9</v>
      </c>
      <c r="R30" s="65">
        <f>VLOOKUP($A30,'Return Data'!$B$7:$R$2843,16,0)</f>
        <v>15.249499999999999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21.63588260869566</v>
      </c>
      <c r="E32" s="74"/>
      <c r="F32" s="75">
        <f>AVERAGE(F8:F30)</f>
        <v>40.370395652173919</v>
      </c>
      <c r="G32" s="74"/>
      <c r="H32" s="75">
        <f>AVERAGE(H8:H30)</f>
        <v>68.930530434782611</v>
      </c>
      <c r="I32" s="74"/>
      <c r="J32" s="75">
        <f>AVERAGE(J8:J30)</f>
        <v>106.76363478260869</v>
      </c>
      <c r="K32" s="74"/>
      <c r="L32" s="75">
        <f>AVERAGE(L8:L30)</f>
        <v>35.404600000000002</v>
      </c>
      <c r="M32" s="74"/>
      <c r="N32" s="75">
        <f>AVERAGE(N8:N30)</f>
        <v>20.020113333333338</v>
      </c>
      <c r="O32" s="74"/>
      <c r="P32" s="75">
        <f>AVERAGE(P8:P30)</f>
        <v>18.202807142857143</v>
      </c>
      <c r="Q32" s="74"/>
      <c r="R32" s="75">
        <f>AVERAGE(R8:R30)</f>
        <v>27.188213043478264</v>
      </c>
      <c r="S32" s="76"/>
    </row>
    <row r="33" spans="1:19" x14ac:dyDescent="0.3">
      <c r="A33" s="73" t="s">
        <v>28</v>
      </c>
      <c r="B33" s="74"/>
      <c r="C33" s="74"/>
      <c r="D33" s="75">
        <f>MIN(D8:D30)</f>
        <v>15.048400000000001</v>
      </c>
      <c r="E33" s="74"/>
      <c r="F33" s="75">
        <f>MIN(F8:F30)</f>
        <v>28.9329</v>
      </c>
      <c r="G33" s="74"/>
      <c r="H33" s="75">
        <f>MIN(H8:H30)</f>
        <v>57.736699999999999</v>
      </c>
      <c r="I33" s="74"/>
      <c r="J33" s="75">
        <f>MIN(J8:J30)</f>
        <v>88.188699999999997</v>
      </c>
      <c r="K33" s="74"/>
      <c r="L33" s="75">
        <f>MIN(L8:L30)</f>
        <v>22.9346</v>
      </c>
      <c r="M33" s="74"/>
      <c r="N33" s="75">
        <f>MIN(N8:N30)</f>
        <v>11.724299999999999</v>
      </c>
      <c r="O33" s="74"/>
      <c r="P33" s="75">
        <f>MIN(P8:P30)</f>
        <v>13.035600000000001</v>
      </c>
      <c r="Q33" s="74"/>
      <c r="R33" s="75">
        <f>MIN(R8:R30)</f>
        <v>12.0107</v>
      </c>
      <c r="S33" s="76"/>
    </row>
    <row r="34" spans="1:19" ht="15" thickBot="1" x14ac:dyDescent="0.35">
      <c r="A34" s="77" t="s">
        <v>29</v>
      </c>
      <c r="B34" s="78"/>
      <c r="C34" s="78"/>
      <c r="D34" s="79">
        <f>MAX(D8:D30)</f>
        <v>38.0702</v>
      </c>
      <c r="E34" s="78"/>
      <c r="F34" s="79">
        <f>MAX(F8:F30)</f>
        <v>66.712800000000001</v>
      </c>
      <c r="G34" s="78"/>
      <c r="H34" s="79">
        <f>MAX(H8:H30)</f>
        <v>97.682000000000002</v>
      </c>
      <c r="I34" s="78"/>
      <c r="J34" s="79">
        <f>MAX(J8:J30)</f>
        <v>181.86420000000001</v>
      </c>
      <c r="K34" s="78"/>
      <c r="L34" s="79">
        <f>MAX(L8:L30)</f>
        <v>61.787100000000002</v>
      </c>
      <c r="M34" s="78"/>
      <c r="N34" s="79">
        <f>MAX(N8:N30)</f>
        <v>33.034399999999998</v>
      </c>
      <c r="O34" s="78"/>
      <c r="P34" s="79">
        <f>MAX(P8:P30)</f>
        <v>23.502700000000001</v>
      </c>
      <c r="Q34" s="78"/>
      <c r="R34" s="79">
        <f>MAX(R8:R30)</f>
        <v>71.981999999999999</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44379</v>
      </c>
      <c r="C8" s="65">
        <f>VLOOKUP($A8,'Return Data'!$B$7:$R$2843,4,0)</f>
        <v>50.965899999999998</v>
      </c>
      <c r="D8" s="65">
        <f>VLOOKUP($A8,'Return Data'!$B$7:$R$2843,10,0)</f>
        <v>17.866700000000002</v>
      </c>
      <c r="E8" s="66">
        <f t="shared" ref="E8:E30" si="0">RANK(D8,D$8:D$30,0)</f>
        <v>19</v>
      </c>
      <c r="F8" s="65">
        <f>VLOOKUP($A8,'Return Data'!$B$7:$R$2843,11,0)</f>
        <v>37.088799999999999</v>
      </c>
      <c r="G8" s="66">
        <f t="shared" ref="G8" si="1">RANK(F8,F$8:F$30,0)</f>
        <v>15</v>
      </c>
      <c r="H8" s="65">
        <f>VLOOKUP($A8,'Return Data'!$B$7:$R$2843,12,0)</f>
        <v>67.704499999999996</v>
      </c>
      <c r="I8" s="66">
        <f t="shared" ref="I8" si="2">RANK(H8,H$8:H$30,0)</f>
        <v>11</v>
      </c>
      <c r="J8" s="65">
        <f>VLOOKUP($A8,'Return Data'!$B$7:$R$2843,13,0)</f>
        <v>105.1999</v>
      </c>
      <c r="K8" s="66">
        <f t="shared" ref="K8" si="3">RANK(J8,J$8:J$30,0)</f>
        <v>8</v>
      </c>
      <c r="L8" s="65">
        <f>VLOOKUP($A8,'Return Data'!$B$7:$R$2843,17,0)</f>
        <v>23.535699999999999</v>
      </c>
      <c r="M8" s="66">
        <f>RANK(L8,L$8:L$30,0)</f>
        <v>19</v>
      </c>
      <c r="N8" s="65">
        <f>VLOOKUP($A8,'Return Data'!$B$7:$R$2843,14,0)</f>
        <v>10.460100000000001</v>
      </c>
      <c r="O8" s="66">
        <f>RANK(N8,N$8:N$30,0)</f>
        <v>15</v>
      </c>
      <c r="P8" s="65">
        <f>VLOOKUP($A8,'Return Data'!$B$7:$R$2843,15,0)</f>
        <v>12.6221</v>
      </c>
      <c r="Q8" s="66">
        <f>RANK(P8,P$8:P$30,0)</f>
        <v>12</v>
      </c>
      <c r="R8" s="65">
        <f>VLOOKUP($A8,'Return Data'!$B$7:$R$2843,16,0)</f>
        <v>12.15</v>
      </c>
      <c r="S8" s="67">
        <f t="shared" ref="S8" si="4">RANK(R8,R$8:R$30,0)</f>
        <v>20</v>
      </c>
    </row>
    <row r="9" spans="1:20" x14ac:dyDescent="0.3">
      <c r="A9" s="63" t="s">
        <v>1449</v>
      </c>
      <c r="B9" s="64">
        <f>VLOOKUP($A9,'Return Data'!$B$7:$R$2843,3,0)</f>
        <v>44379</v>
      </c>
      <c r="C9" s="65">
        <f>VLOOKUP($A9,'Return Data'!$B$7:$R$2843,4,0)</f>
        <v>52.73</v>
      </c>
      <c r="D9" s="65">
        <f>VLOOKUP($A9,'Return Data'!$B$7:$R$2843,10,0)</f>
        <v>19.190799999999999</v>
      </c>
      <c r="E9" s="66">
        <f t="shared" si="0"/>
        <v>16</v>
      </c>
      <c r="F9" s="65">
        <f>VLOOKUP($A9,'Return Data'!$B$7:$R$2843,11,0)</f>
        <v>33.358600000000003</v>
      </c>
      <c r="G9" s="66">
        <f t="shared" ref="G9:G30" si="5">RANK(F9,F$8:F$30,0)</f>
        <v>20</v>
      </c>
      <c r="H9" s="65">
        <f>VLOOKUP($A9,'Return Data'!$B$7:$R$2843,12,0)</f>
        <v>58.110900000000001</v>
      </c>
      <c r="I9" s="66">
        <f t="shared" ref="I9:I30" si="6">RANK(H9,H$8:H$30,0)</f>
        <v>21</v>
      </c>
      <c r="J9" s="65">
        <f>VLOOKUP($A9,'Return Data'!$B$7:$R$2843,13,0)</f>
        <v>87.317899999999995</v>
      </c>
      <c r="K9" s="66">
        <f t="shared" ref="K9:K30" si="7">RANK(J9,J$8:J$30,0)</f>
        <v>22</v>
      </c>
      <c r="L9" s="65">
        <f>VLOOKUP($A9,'Return Data'!$B$7:$R$2843,17,0)</f>
        <v>34.1661</v>
      </c>
      <c r="M9" s="66">
        <f t="shared" ref="M9:M30" si="8">RANK(L9,L$8:L$30,0)</f>
        <v>9</v>
      </c>
      <c r="N9" s="65">
        <f>VLOOKUP($A9,'Return Data'!$B$7:$R$2843,14,0)</f>
        <v>26.133099999999999</v>
      </c>
      <c r="O9" s="66">
        <f t="shared" ref="O9:O30" si="9">RANK(N9,N$8:N$30,0)</f>
        <v>2</v>
      </c>
      <c r="P9" s="65">
        <f>VLOOKUP($A9,'Return Data'!$B$7:$R$2843,15,0)</f>
        <v>20.0565</v>
      </c>
      <c r="Q9" s="66">
        <f t="shared" ref="Q9:Q30" si="10">RANK(P9,P$8:P$30,0)</f>
        <v>4</v>
      </c>
      <c r="R9" s="65">
        <f>VLOOKUP($A9,'Return Data'!$B$7:$R$2843,16,0)</f>
        <v>24.473299999999998</v>
      </c>
      <c r="S9" s="67">
        <f t="shared" ref="S9:S30" si="11">RANK(R9,R$8:R$30,0)</f>
        <v>9</v>
      </c>
    </row>
    <row r="10" spans="1:20" x14ac:dyDescent="0.3">
      <c r="A10" s="63" t="s">
        <v>1451</v>
      </c>
      <c r="B10" s="64">
        <f>VLOOKUP($A10,'Return Data'!$B$7:$R$2843,3,0)</f>
        <v>44379</v>
      </c>
      <c r="C10" s="65">
        <f>VLOOKUP($A10,'Return Data'!$B$7:$R$2843,4,0)</f>
        <v>23.04</v>
      </c>
      <c r="D10" s="65">
        <f>VLOOKUP($A10,'Return Data'!$B$7:$R$2843,10,0)</f>
        <v>24.204899999999999</v>
      </c>
      <c r="E10" s="66">
        <f t="shared" si="0"/>
        <v>2</v>
      </c>
      <c r="F10" s="65">
        <f>VLOOKUP($A10,'Return Data'!$B$7:$R$2843,11,0)</f>
        <v>42.574300000000001</v>
      </c>
      <c r="G10" s="66">
        <f t="shared" si="5"/>
        <v>7</v>
      </c>
      <c r="H10" s="65">
        <f>VLOOKUP($A10,'Return Data'!$B$7:$R$2843,12,0)</f>
        <v>68.298000000000002</v>
      </c>
      <c r="I10" s="66">
        <f t="shared" si="6"/>
        <v>9</v>
      </c>
      <c r="J10" s="65">
        <f>VLOOKUP($A10,'Return Data'!$B$7:$R$2843,13,0)</f>
        <v>116.33799999999999</v>
      </c>
      <c r="K10" s="66">
        <f t="shared" si="7"/>
        <v>3</v>
      </c>
      <c r="L10" s="65">
        <f>VLOOKUP($A10,'Return Data'!$B$7:$R$2843,17,0)</f>
        <v>47.700800000000001</v>
      </c>
      <c r="M10" s="66">
        <f t="shared" si="8"/>
        <v>2</v>
      </c>
      <c r="N10" s="65"/>
      <c r="O10" s="66"/>
      <c r="P10" s="65"/>
      <c r="Q10" s="66"/>
      <c r="R10" s="65">
        <f>VLOOKUP($A10,'Return Data'!$B$7:$R$2843,16,0)</f>
        <v>38.956600000000002</v>
      </c>
      <c r="S10" s="67">
        <f t="shared" si="11"/>
        <v>2</v>
      </c>
    </row>
    <row r="11" spans="1:20" x14ac:dyDescent="0.3">
      <c r="A11" s="63" t="s">
        <v>1453</v>
      </c>
      <c r="B11" s="64">
        <f>VLOOKUP($A11,'Return Data'!$B$7:$R$2843,3,0)</f>
        <v>44379</v>
      </c>
      <c r="C11" s="65">
        <f>VLOOKUP($A11,'Return Data'!$B$7:$R$2843,4,0)</f>
        <v>18.96</v>
      </c>
      <c r="D11" s="65">
        <f>VLOOKUP($A11,'Return Data'!$B$7:$R$2843,10,0)</f>
        <v>21.072800000000001</v>
      </c>
      <c r="E11" s="66">
        <f t="shared" si="0"/>
        <v>11</v>
      </c>
      <c r="F11" s="65">
        <f>VLOOKUP($A11,'Return Data'!$B$7:$R$2843,11,0)</f>
        <v>38.799399999999999</v>
      </c>
      <c r="G11" s="66">
        <f t="shared" si="5"/>
        <v>12</v>
      </c>
      <c r="H11" s="65">
        <f>VLOOKUP($A11,'Return Data'!$B$7:$R$2843,12,0)</f>
        <v>62.607199999999999</v>
      </c>
      <c r="I11" s="66">
        <f t="shared" si="6"/>
        <v>16</v>
      </c>
      <c r="J11" s="65">
        <f>VLOOKUP($A11,'Return Data'!$B$7:$R$2843,13,0)</f>
        <v>103.652</v>
      </c>
      <c r="K11" s="66">
        <f t="shared" si="7"/>
        <v>9</v>
      </c>
      <c r="L11" s="65">
        <f>VLOOKUP($A11,'Return Data'!$B$7:$R$2843,17,0)</f>
        <v>37.292700000000004</v>
      </c>
      <c r="M11" s="66">
        <f t="shared" si="8"/>
        <v>6</v>
      </c>
      <c r="N11" s="65"/>
      <c r="O11" s="66"/>
      <c r="P11" s="65"/>
      <c r="Q11" s="66"/>
      <c r="R11" s="65">
        <f>VLOOKUP($A11,'Return Data'!$B$7:$R$2843,16,0)</f>
        <v>30.867799999999999</v>
      </c>
      <c r="S11" s="67">
        <f t="shared" si="11"/>
        <v>6</v>
      </c>
    </row>
    <row r="12" spans="1:20" x14ac:dyDescent="0.3">
      <c r="A12" s="63" t="s">
        <v>1455</v>
      </c>
      <c r="B12" s="64">
        <f>VLOOKUP($A12,'Return Data'!$B$7:$R$2843,3,0)</f>
        <v>44379</v>
      </c>
      <c r="C12" s="65">
        <f>VLOOKUP($A12,'Return Data'!$B$7:$R$2843,4,0)</f>
        <v>95.599000000000004</v>
      </c>
      <c r="D12" s="65">
        <f>VLOOKUP($A12,'Return Data'!$B$7:$R$2843,10,0)</f>
        <v>18.995999999999999</v>
      </c>
      <c r="E12" s="66">
        <f t="shared" si="0"/>
        <v>17</v>
      </c>
      <c r="F12" s="65">
        <f>VLOOKUP($A12,'Return Data'!$B$7:$R$2843,11,0)</f>
        <v>33.669400000000003</v>
      </c>
      <c r="G12" s="66">
        <f t="shared" si="5"/>
        <v>19</v>
      </c>
      <c r="H12" s="65">
        <f>VLOOKUP($A12,'Return Data'!$B$7:$R$2843,12,0)</f>
        <v>56.678600000000003</v>
      </c>
      <c r="I12" s="66">
        <f t="shared" si="6"/>
        <v>23</v>
      </c>
      <c r="J12" s="65">
        <f>VLOOKUP($A12,'Return Data'!$B$7:$R$2843,13,0)</f>
        <v>92.957800000000006</v>
      </c>
      <c r="K12" s="66">
        <f t="shared" si="7"/>
        <v>19</v>
      </c>
      <c r="L12" s="65">
        <f>VLOOKUP($A12,'Return Data'!$B$7:$R$2843,17,0)</f>
        <v>31.516500000000001</v>
      </c>
      <c r="M12" s="66">
        <f t="shared" si="8"/>
        <v>13</v>
      </c>
      <c r="N12" s="65">
        <f>VLOOKUP($A12,'Return Data'!$B$7:$R$2843,14,0)</f>
        <v>19.183599999999998</v>
      </c>
      <c r="O12" s="66">
        <f t="shared" si="9"/>
        <v>8</v>
      </c>
      <c r="P12" s="65">
        <f>VLOOKUP($A12,'Return Data'!$B$7:$R$2843,15,0)</f>
        <v>14.856</v>
      </c>
      <c r="Q12" s="66">
        <f t="shared" si="10"/>
        <v>10</v>
      </c>
      <c r="R12" s="65">
        <f>VLOOKUP($A12,'Return Data'!$B$7:$R$2843,16,0)</f>
        <v>17.417300000000001</v>
      </c>
      <c r="S12" s="67">
        <f t="shared" si="11"/>
        <v>14</v>
      </c>
    </row>
    <row r="13" spans="1:20" x14ac:dyDescent="0.3">
      <c r="A13" s="63" t="s">
        <v>1457</v>
      </c>
      <c r="B13" s="64">
        <f>VLOOKUP($A13,'Return Data'!$B$7:$R$2843,3,0)</f>
        <v>44379</v>
      </c>
      <c r="C13" s="65">
        <f>VLOOKUP($A13,'Return Data'!$B$7:$R$2843,4,0)</f>
        <v>21.146999999999998</v>
      </c>
      <c r="D13" s="65">
        <f>VLOOKUP($A13,'Return Data'!$B$7:$R$2843,10,0)</f>
        <v>18.410900000000002</v>
      </c>
      <c r="E13" s="66">
        <f t="shared" si="0"/>
        <v>18</v>
      </c>
      <c r="F13" s="65">
        <f>VLOOKUP($A13,'Return Data'!$B$7:$R$2843,11,0)</f>
        <v>40.343800000000002</v>
      </c>
      <c r="G13" s="66">
        <f t="shared" si="5"/>
        <v>8</v>
      </c>
      <c r="H13" s="65">
        <f>VLOOKUP($A13,'Return Data'!$B$7:$R$2843,12,0)</f>
        <v>68.528800000000004</v>
      </c>
      <c r="I13" s="66">
        <f t="shared" si="6"/>
        <v>8</v>
      </c>
      <c r="J13" s="65">
        <f>VLOOKUP($A13,'Return Data'!$B$7:$R$2843,13,0)</f>
        <v>105.2907</v>
      </c>
      <c r="K13" s="66">
        <f t="shared" si="7"/>
        <v>7</v>
      </c>
      <c r="L13" s="65">
        <f>VLOOKUP($A13,'Return Data'!$B$7:$R$2843,17,0)</f>
        <v>37.947200000000002</v>
      </c>
      <c r="M13" s="66">
        <f t="shared" si="8"/>
        <v>5</v>
      </c>
      <c r="N13" s="65"/>
      <c r="O13" s="66"/>
      <c r="P13" s="65"/>
      <c r="Q13" s="66"/>
      <c r="R13" s="65">
        <f>VLOOKUP($A13,'Return Data'!$B$7:$R$2843,16,0)</f>
        <v>36.621899999999997</v>
      </c>
      <c r="S13" s="67">
        <f t="shared" si="11"/>
        <v>4</v>
      </c>
    </row>
    <row r="14" spans="1:20" x14ac:dyDescent="0.3">
      <c r="A14" s="63" t="s">
        <v>1458</v>
      </c>
      <c r="B14" s="64">
        <f>VLOOKUP($A14,'Return Data'!$B$7:$R$2843,3,0)</f>
        <v>44379</v>
      </c>
      <c r="C14" s="65">
        <f>VLOOKUP($A14,'Return Data'!$B$7:$R$2843,4,0)</f>
        <v>78.926100000000005</v>
      </c>
      <c r="D14" s="65">
        <f>VLOOKUP($A14,'Return Data'!$B$7:$R$2843,10,0)</f>
        <v>16.181899999999999</v>
      </c>
      <c r="E14" s="66">
        <f t="shared" si="0"/>
        <v>22</v>
      </c>
      <c r="F14" s="65">
        <f>VLOOKUP($A14,'Return Data'!$B$7:$R$2843,11,0)</f>
        <v>32.132100000000001</v>
      </c>
      <c r="G14" s="66">
        <f t="shared" si="5"/>
        <v>22</v>
      </c>
      <c r="H14" s="65">
        <f>VLOOKUP($A14,'Return Data'!$B$7:$R$2843,12,0)</f>
        <v>64.317400000000006</v>
      </c>
      <c r="I14" s="66">
        <f t="shared" si="6"/>
        <v>14</v>
      </c>
      <c r="J14" s="65">
        <f>VLOOKUP($A14,'Return Data'!$B$7:$R$2843,13,0)</f>
        <v>97.658199999999994</v>
      </c>
      <c r="K14" s="66">
        <f t="shared" si="7"/>
        <v>16</v>
      </c>
      <c r="L14" s="65">
        <f>VLOOKUP($A14,'Return Data'!$B$7:$R$2843,17,0)</f>
        <v>21.8733</v>
      </c>
      <c r="M14" s="66">
        <f t="shared" si="8"/>
        <v>20</v>
      </c>
      <c r="N14" s="65">
        <f>VLOOKUP($A14,'Return Data'!$B$7:$R$2843,14,0)</f>
        <v>11.8538</v>
      </c>
      <c r="O14" s="66">
        <f t="shared" si="9"/>
        <v>14</v>
      </c>
      <c r="P14" s="65">
        <f>VLOOKUP($A14,'Return Data'!$B$7:$R$2843,15,0)</f>
        <v>12.446999999999999</v>
      </c>
      <c r="Q14" s="66">
        <f t="shared" si="10"/>
        <v>13</v>
      </c>
      <c r="R14" s="65">
        <f>VLOOKUP($A14,'Return Data'!$B$7:$R$2843,16,0)</f>
        <v>14.2805</v>
      </c>
      <c r="S14" s="67">
        <f t="shared" si="11"/>
        <v>18</v>
      </c>
    </row>
    <row r="15" spans="1:20" x14ac:dyDescent="0.3">
      <c r="A15" s="63" t="s">
        <v>1461</v>
      </c>
      <c r="B15" s="64">
        <f>VLOOKUP($A15,'Return Data'!$B$7:$R$2843,3,0)</f>
        <v>44379</v>
      </c>
      <c r="C15" s="65">
        <f>VLOOKUP($A15,'Return Data'!$B$7:$R$2843,4,0)</f>
        <v>66.712000000000003</v>
      </c>
      <c r="D15" s="65">
        <f>VLOOKUP($A15,'Return Data'!$B$7:$R$2843,10,0)</f>
        <v>24.1523</v>
      </c>
      <c r="E15" s="66">
        <f t="shared" si="0"/>
        <v>4</v>
      </c>
      <c r="F15" s="65">
        <f>VLOOKUP($A15,'Return Data'!$B$7:$R$2843,11,0)</f>
        <v>43.546900000000001</v>
      </c>
      <c r="G15" s="66">
        <f t="shared" si="5"/>
        <v>5</v>
      </c>
      <c r="H15" s="65">
        <f>VLOOKUP($A15,'Return Data'!$B$7:$R$2843,12,0)</f>
        <v>73.485200000000006</v>
      </c>
      <c r="I15" s="66">
        <f t="shared" si="6"/>
        <v>3</v>
      </c>
      <c r="J15" s="65">
        <f>VLOOKUP($A15,'Return Data'!$B$7:$R$2843,13,0)</f>
        <v>106.194</v>
      </c>
      <c r="K15" s="66">
        <f t="shared" si="7"/>
        <v>6</v>
      </c>
      <c r="L15" s="65">
        <f>VLOOKUP($A15,'Return Data'!$B$7:$R$2843,17,0)</f>
        <v>25.456800000000001</v>
      </c>
      <c r="M15" s="66">
        <f t="shared" si="8"/>
        <v>17</v>
      </c>
      <c r="N15" s="65">
        <f>VLOOKUP($A15,'Return Data'!$B$7:$R$2843,14,0)</f>
        <v>15.7042</v>
      </c>
      <c r="O15" s="66">
        <f t="shared" si="9"/>
        <v>9</v>
      </c>
      <c r="P15" s="65">
        <f>VLOOKUP($A15,'Return Data'!$B$7:$R$2843,15,0)</f>
        <v>18.768999999999998</v>
      </c>
      <c r="Q15" s="66">
        <f t="shared" si="10"/>
        <v>6</v>
      </c>
      <c r="R15" s="65">
        <f>VLOOKUP($A15,'Return Data'!$B$7:$R$2843,16,0)</f>
        <v>15.393599999999999</v>
      </c>
      <c r="S15" s="67">
        <f t="shared" si="11"/>
        <v>16</v>
      </c>
    </row>
    <row r="16" spans="1:20" x14ac:dyDescent="0.3">
      <c r="A16" s="63" t="s">
        <v>1462</v>
      </c>
      <c r="B16" s="64">
        <f>VLOOKUP($A16,'Return Data'!$B$7:$R$2843,3,0)</f>
        <v>44379</v>
      </c>
      <c r="C16" s="65">
        <f>VLOOKUP($A16,'Return Data'!$B$7:$R$2843,4,0)</f>
        <v>77.505700000000004</v>
      </c>
      <c r="D16" s="65">
        <f>VLOOKUP($A16,'Return Data'!$B$7:$R$2843,10,0)</f>
        <v>20.3432</v>
      </c>
      <c r="E16" s="66">
        <f t="shared" si="0"/>
        <v>14</v>
      </c>
      <c r="F16" s="65">
        <f>VLOOKUP($A16,'Return Data'!$B$7:$R$2843,11,0)</f>
        <v>37.540500000000002</v>
      </c>
      <c r="G16" s="66">
        <f t="shared" si="5"/>
        <v>14</v>
      </c>
      <c r="H16" s="65">
        <f>VLOOKUP($A16,'Return Data'!$B$7:$R$2843,12,0)</f>
        <v>64.285700000000006</v>
      </c>
      <c r="I16" s="66">
        <f t="shared" si="6"/>
        <v>15</v>
      </c>
      <c r="J16" s="65">
        <f>VLOOKUP($A16,'Return Data'!$B$7:$R$2843,13,0)</f>
        <v>97.387299999999996</v>
      </c>
      <c r="K16" s="66">
        <f t="shared" si="7"/>
        <v>17</v>
      </c>
      <c r="L16" s="65">
        <f>VLOOKUP($A16,'Return Data'!$B$7:$R$2843,17,0)</f>
        <v>26.7376</v>
      </c>
      <c r="M16" s="66">
        <f t="shared" si="8"/>
        <v>14</v>
      </c>
      <c r="N16" s="65">
        <f>VLOOKUP($A16,'Return Data'!$B$7:$R$2843,14,0)</f>
        <v>13.8499</v>
      </c>
      <c r="O16" s="66">
        <f t="shared" si="9"/>
        <v>12</v>
      </c>
      <c r="P16" s="65">
        <f>VLOOKUP($A16,'Return Data'!$B$7:$R$2843,15,0)</f>
        <v>12.909700000000001</v>
      </c>
      <c r="Q16" s="66">
        <f t="shared" si="10"/>
        <v>11</v>
      </c>
      <c r="R16" s="65">
        <f>VLOOKUP($A16,'Return Data'!$B$7:$R$2843,16,0)</f>
        <v>13.5351</v>
      </c>
      <c r="S16" s="67">
        <f t="shared" si="11"/>
        <v>19</v>
      </c>
    </row>
    <row r="17" spans="1:19" x14ac:dyDescent="0.3">
      <c r="A17" s="63" t="s">
        <v>1464</v>
      </c>
      <c r="B17" s="64">
        <f>VLOOKUP($A17,'Return Data'!$B$7:$R$2843,3,0)</f>
        <v>44379</v>
      </c>
      <c r="C17" s="65">
        <f>VLOOKUP($A17,'Return Data'!$B$7:$R$2843,4,0)</f>
        <v>44.34</v>
      </c>
      <c r="D17" s="65">
        <f>VLOOKUP($A17,'Return Data'!$B$7:$R$2843,10,0)</f>
        <v>20.883299999999998</v>
      </c>
      <c r="E17" s="66">
        <f t="shared" si="0"/>
        <v>13</v>
      </c>
      <c r="F17" s="65">
        <f>VLOOKUP($A17,'Return Data'!$B$7:$R$2843,11,0)</f>
        <v>38.216999999999999</v>
      </c>
      <c r="G17" s="66">
        <f t="shared" si="5"/>
        <v>13</v>
      </c>
      <c r="H17" s="65">
        <f>VLOOKUP($A17,'Return Data'!$B$7:$R$2843,12,0)</f>
        <v>70.276499999999999</v>
      </c>
      <c r="I17" s="66">
        <f t="shared" si="6"/>
        <v>7</v>
      </c>
      <c r="J17" s="65">
        <f>VLOOKUP($A17,'Return Data'!$B$7:$R$2843,13,0)</f>
        <v>107.7788</v>
      </c>
      <c r="K17" s="66">
        <f t="shared" si="7"/>
        <v>5</v>
      </c>
      <c r="L17" s="65">
        <f>VLOOKUP($A17,'Return Data'!$B$7:$R$2843,17,0)</f>
        <v>31.711400000000001</v>
      </c>
      <c r="M17" s="66">
        <f t="shared" si="8"/>
        <v>12</v>
      </c>
      <c r="N17" s="65">
        <f>VLOOKUP($A17,'Return Data'!$B$7:$R$2843,14,0)</f>
        <v>20.993099999999998</v>
      </c>
      <c r="O17" s="66">
        <f t="shared" si="9"/>
        <v>6</v>
      </c>
      <c r="P17" s="65">
        <f>VLOOKUP($A17,'Return Data'!$B$7:$R$2843,15,0)</f>
        <v>16.686299999999999</v>
      </c>
      <c r="Q17" s="66">
        <f t="shared" si="10"/>
        <v>8</v>
      </c>
      <c r="R17" s="65">
        <f>VLOOKUP($A17,'Return Data'!$B$7:$R$2843,16,0)</f>
        <v>11.4704</v>
      </c>
      <c r="S17" s="67">
        <f t="shared" si="11"/>
        <v>21</v>
      </c>
    </row>
    <row r="18" spans="1:19" x14ac:dyDescent="0.3">
      <c r="A18" s="63" t="s">
        <v>1466</v>
      </c>
      <c r="B18" s="64">
        <f>VLOOKUP($A18,'Return Data'!$B$7:$R$2843,3,0)</f>
        <v>44379</v>
      </c>
      <c r="C18" s="65">
        <f>VLOOKUP($A18,'Return Data'!$B$7:$R$2843,4,0)</f>
        <v>14.73</v>
      </c>
      <c r="D18" s="65">
        <f>VLOOKUP($A18,'Return Data'!$B$7:$R$2843,10,0)</f>
        <v>16.812100000000001</v>
      </c>
      <c r="E18" s="66">
        <f t="shared" si="0"/>
        <v>21</v>
      </c>
      <c r="F18" s="65">
        <f>VLOOKUP($A18,'Return Data'!$B$7:$R$2843,11,0)</f>
        <v>35.635399999999997</v>
      </c>
      <c r="G18" s="66">
        <f t="shared" si="5"/>
        <v>17</v>
      </c>
      <c r="H18" s="65">
        <f>VLOOKUP($A18,'Return Data'!$B$7:$R$2843,12,0)</f>
        <v>61.513199999999998</v>
      </c>
      <c r="I18" s="66">
        <f t="shared" si="6"/>
        <v>18</v>
      </c>
      <c r="J18" s="65">
        <f>VLOOKUP($A18,'Return Data'!$B$7:$R$2843,13,0)</f>
        <v>93.053700000000006</v>
      </c>
      <c r="K18" s="66">
        <f t="shared" si="7"/>
        <v>18</v>
      </c>
      <c r="L18" s="65">
        <f>VLOOKUP($A18,'Return Data'!$B$7:$R$2843,17,0)</f>
        <v>25.342199999999998</v>
      </c>
      <c r="M18" s="66">
        <f t="shared" si="8"/>
        <v>18</v>
      </c>
      <c r="N18" s="65">
        <f>VLOOKUP($A18,'Return Data'!$B$7:$R$2843,14,0)</f>
        <v>13.353300000000001</v>
      </c>
      <c r="O18" s="66">
        <f t="shared" si="9"/>
        <v>13</v>
      </c>
      <c r="P18" s="65"/>
      <c r="Q18" s="66"/>
      <c r="R18" s="65">
        <f>VLOOKUP($A18,'Return Data'!$B$7:$R$2843,16,0)</f>
        <v>10.0799</v>
      </c>
      <c r="S18" s="67">
        <f t="shared" si="11"/>
        <v>23</v>
      </c>
    </row>
    <row r="19" spans="1:19" x14ac:dyDescent="0.3">
      <c r="A19" s="63" t="s">
        <v>1469</v>
      </c>
      <c r="B19" s="64">
        <f>VLOOKUP($A19,'Return Data'!$B$7:$R$2843,3,0)</f>
        <v>44379</v>
      </c>
      <c r="C19" s="65">
        <f>VLOOKUP($A19,'Return Data'!$B$7:$R$2843,4,0)</f>
        <v>20.27</v>
      </c>
      <c r="D19" s="65">
        <f>VLOOKUP($A19,'Return Data'!$B$7:$R$2843,10,0)</f>
        <v>23.5976</v>
      </c>
      <c r="E19" s="66">
        <f t="shared" si="0"/>
        <v>6</v>
      </c>
      <c r="F19" s="65">
        <f>VLOOKUP($A19,'Return Data'!$B$7:$R$2843,11,0)</f>
        <v>34.773899999999998</v>
      </c>
      <c r="G19" s="66">
        <f t="shared" si="5"/>
        <v>18</v>
      </c>
      <c r="H19" s="65">
        <f>VLOOKUP($A19,'Return Data'!$B$7:$R$2843,12,0)</f>
        <v>61.128799999999998</v>
      </c>
      <c r="I19" s="66">
        <f t="shared" si="6"/>
        <v>19</v>
      </c>
      <c r="J19" s="65">
        <f>VLOOKUP($A19,'Return Data'!$B$7:$R$2843,13,0)</f>
        <v>101.6915</v>
      </c>
      <c r="K19" s="66">
        <f t="shared" si="7"/>
        <v>12</v>
      </c>
      <c r="L19" s="65"/>
      <c r="M19" s="66"/>
      <c r="N19" s="65"/>
      <c r="O19" s="66"/>
      <c r="P19" s="65"/>
      <c r="Q19" s="66"/>
      <c r="R19" s="65">
        <f>VLOOKUP($A19,'Return Data'!$B$7:$R$2843,16,0)</f>
        <v>68.726699999999994</v>
      </c>
      <c r="S19" s="67">
        <f t="shared" si="11"/>
        <v>1</v>
      </c>
    </row>
    <row r="20" spans="1:19" x14ac:dyDescent="0.3">
      <c r="A20" s="63" t="s">
        <v>1471</v>
      </c>
      <c r="B20" s="64">
        <f>VLOOKUP($A20,'Return Data'!$B$7:$R$2843,3,0)</f>
        <v>44379</v>
      </c>
      <c r="C20" s="65">
        <f>VLOOKUP($A20,'Return Data'!$B$7:$R$2843,4,0)</f>
        <v>18.850000000000001</v>
      </c>
      <c r="D20" s="65">
        <f>VLOOKUP($A20,'Return Data'!$B$7:$R$2843,10,0)</f>
        <v>20.988399999999999</v>
      </c>
      <c r="E20" s="66">
        <f t="shared" si="0"/>
        <v>12</v>
      </c>
      <c r="F20" s="65">
        <f>VLOOKUP($A20,'Return Data'!$B$7:$R$2843,11,0)</f>
        <v>38.909399999999998</v>
      </c>
      <c r="G20" s="66">
        <f t="shared" si="5"/>
        <v>11</v>
      </c>
      <c r="H20" s="65">
        <f>VLOOKUP($A20,'Return Data'!$B$7:$R$2843,12,0)</f>
        <v>65.061300000000003</v>
      </c>
      <c r="I20" s="66">
        <f t="shared" si="6"/>
        <v>13</v>
      </c>
      <c r="J20" s="65">
        <f>VLOOKUP($A20,'Return Data'!$B$7:$R$2843,13,0)</f>
        <v>89.828800000000001</v>
      </c>
      <c r="K20" s="66">
        <f t="shared" si="7"/>
        <v>20</v>
      </c>
      <c r="L20" s="65">
        <f>VLOOKUP($A20,'Return Data'!$B$7:$R$2843,17,0)</f>
        <v>33.932899999999997</v>
      </c>
      <c r="M20" s="66">
        <f t="shared" si="8"/>
        <v>10</v>
      </c>
      <c r="N20" s="65"/>
      <c r="O20" s="66"/>
      <c r="P20" s="65"/>
      <c r="Q20" s="66"/>
      <c r="R20" s="65">
        <f>VLOOKUP($A20,'Return Data'!$B$7:$R$2843,16,0)</f>
        <v>26.753399999999999</v>
      </c>
      <c r="S20" s="67">
        <f t="shared" si="11"/>
        <v>8</v>
      </c>
    </row>
    <row r="21" spans="1:19" x14ac:dyDescent="0.3">
      <c r="A21" s="63" t="s">
        <v>1473</v>
      </c>
      <c r="B21" s="64">
        <f>VLOOKUP($A21,'Return Data'!$B$7:$R$2843,3,0)</f>
        <v>44379</v>
      </c>
      <c r="C21" s="65">
        <f>VLOOKUP($A21,'Return Data'!$B$7:$R$2843,4,0)</f>
        <v>15.3368</v>
      </c>
      <c r="D21" s="65">
        <f>VLOOKUP($A21,'Return Data'!$B$7:$R$2843,10,0)</f>
        <v>21.261600000000001</v>
      </c>
      <c r="E21" s="66">
        <f t="shared" si="0"/>
        <v>10</v>
      </c>
      <c r="F21" s="65">
        <f>VLOOKUP($A21,'Return Data'!$B$7:$R$2843,11,0)</f>
        <v>33.142299999999999</v>
      </c>
      <c r="G21" s="66">
        <f t="shared" si="5"/>
        <v>21</v>
      </c>
      <c r="H21" s="65">
        <f>VLOOKUP($A21,'Return Data'!$B$7:$R$2843,12,0)</f>
        <v>60.625</v>
      </c>
      <c r="I21" s="66">
        <f t="shared" si="6"/>
        <v>20</v>
      </c>
      <c r="J21" s="65">
        <f>VLOOKUP($A21,'Return Data'!$B$7:$R$2843,13,0)</f>
        <v>84.090900000000005</v>
      </c>
      <c r="K21" s="66">
        <f t="shared" si="7"/>
        <v>23</v>
      </c>
      <c r="L21" s="65"/>
      <c r="M21" s="66"/>
      <c r="N21" s="65"/>
      <c r="O21" s="66"/>
      <c r="P21" s="65"/>
      <c r="Q21" s="66"/>
      <c r="R21" s="65">
        <f>VLOOKUP($A21,'Return Data'!$B$7:$R$2843,16,0)</f>
        <v>36.557600000000001</v>
      </c>
      <c r="S21" s="67">
        <f t="shared" si="11"/>
        <v>5</v>
      </c>
    </row>
    <row r="22" spans="1:19" x14ac:dyDescent="0.3">
      <c r="A22" s="63" t="s">
        <v>1474</v>
      </c>
      <c r="B22" s="64">
        <f>VLOOKUP($A22,'Return Data'!$B$7:$R$2843,3,0)</f>
        <v>44379</v>
      </c>
      <c r="C22" s="65">
        <f>VLOOKUP($A22,'Return Data'!$B$7:$R$2843,4,0)</f>
        <v>142.405</v>
      </c>
      <c r="D22" s="65">
        <f>VLOOKUP($A22,'Return Data'!$B$7:$R$2843,10,0)</f>
        <v>17.8401</v>
      </c>
      <c r="E22" s="66">
        <f t="shared" si="0"/>
        <v>20</v>
      </c>
      <c r="F22" s="65">
        <f>VLOOKUP($A22,'Return Data'!$B$7:$R$2843,11,0)</f>
        <v>43.7331</v>
      </c>
      <c r="G22" s="66">
        <f t="shared" si="5"/>
        <v>4</v>
      </c>
      <c r="H22" s="65">
        <f>VLOOKUP($A22,'Return Data'!$B$7:$R$2843,12,0)</f>
        <v>77.981800000000007</v>
      </c>
      <c r="I22" s="66">
        <f t="shared" si="6"/>
        <v>2</v>
      </c>
      <c r="J22" s="65">
        <f>VLOOKUP($A22,'Return Data'!$B$7:$R$2843,13,0)</f>
        <v>119.3951</v>
      </c>
      <c r="K22" s="66">
        <f t="shared" si="7"/>
        <v>2</v>
      </c>
      <c r="L22" s="65">
        <f>VLOOKUP($A22,'Return Data'!$B$7:$R$2843,17,0)</f>
        <v>40.787300000000002</v>
      </c>
      <c r="M22" s="66">
        <f t="shared" si="8"/>
        <v>3</v>
      </c>
      <c r="N22" s="65">
        <f>VLOOKUP($A22,'Return Data'!$B$7:$R$2843,14,0)</f>
        <v>24.690100000000001</v>
      </c>
      <c r="O22" s="66">
        <f t="shared" si="9"/>
        <v>3</v>
      </c>
      <c r="P22" s="65">
        <f>VLOOKUP($A22,'Return Data'!$B$7:$R$2843,15,0)</f>
        <v>19.8123</v>
      </c>
      <c r="Q22" s="66">
        <f t="shared" si="10"/>
        <v>5</v>
      </c>
      <c r="R22" s="65">
        <f>VLOOKUP($A22,'Return Data'!$B$7:$R$2843,16,0)</f>
        <v>17.625599999999999</v>
      </c>
      <c r="S22" s="67">
        <f t="shared" si="11"/>
        <v>13</v>
      </c>
    </row>
    <row r="23" spans="1:19" x14ac:dyDescent="0.3">
      <c r="A23" s="63" t="s">
        <v>1477</v>
      </c>
      <c r="B23" s="64">
        <f>VLOOKUP($A23,'Return Data'!$B$7:$R$2843,3,0)</f>
        <v>44379</v>
      </c>
      <c r="C23" s="65">
        <f>VLOOKUP($A23,'Return Data'!$B$7:$R$2843,4,0)</f>
        <v>37.932000000000002</v>
      </c>
      <c r="D23" s="65">
        <f>VLOOKUP($A23,'Return Data'!$B$7:$R$2843,10,0)</f>
        <v>24.1799</v>
      </c>
      <c r="E23" s="66">
        <f t="shared" si="0"/>
        <v>3</v>
      </c>
      <c r="F23" s="65">
        <f>VLOOKUP($A23,'Return Data'!$B$7:$R$2843,11,0)</f>
        <v>43.118000000000002</v>
      </c>
      <c r="G23" s="66">
        <f t="shared" si="5"/>
        <v>6</v>
      </c>
      <c r="H23" s="65">
        <f>VLOOKUP($A23,'Return Data'!$B$7:$R$2843,12,0)</f>
        <v>70.281899999999993</v>
      </c>
      <c r="I23" s="66">
        <f t="shared" si="6"/>
        <v>6</v>
      </c>
      <c r="J23" s="65">
        <f>VLOOKUP($A23,'Return Data'!$B$7:$R$2843,13,0)</f>
        <v>103.01860000000001</v>
      </c>
      <c r="K23" s="66">
        <f t="shared" si="7"/>
        <v>11</v>
      </c>
      <c r="L23" s="65">
        <f>VLOOKUP($A23,'Return Data'!$B$7:$R$2843,17,0)</f>
        <v>26.308199999999999</v>
      </c>
      <c r="M23" s="66">
        <f t="shared" si="8"/>
        <v>16</v>
      </c>
      <c r="N23" s="65">
        <f>VLOOKUP($A23,'Return Data'!$B$7:$R$2843,14,0)</f>
        <v>14.130599999999999</v>
      </c>
      <c r="O23" s="66">
        <f t="shared" si="9"/>
        <v>10</v>
      </c>
      <c r="P23" s="65">
        <f>VLOOKUP($A23,'Return Data'!$B$7:$R$2843,15,0)</f>
        <v>18.333500000000001</v>
      </c>
      <c r="Q23" s="66">
        <f t="shared" si="10"/>
        <v>7</v>
      </c>
      <c r="R23" s="65">
        <f>VLOOKUP($A23,'Return Data'!$B$7:$R$2843,16,0)</f>
        <v>20.513100000000001</v>
      </c>
      <c r="S23" s="67">
        <f t="shared" si="11"/>
        <v>11</v>
      </c>
    </row>
    <row r="24" spans="1:19" x14ac:dyDescent="0.3">
      <c r="A24" s="63" t="s">
        <v>1478</v>
      </c>
      <c r="B24" s="64">
        <f>VLOOKUP($A24,'Return Data'!$B$7:$R$2843,3,0)</f>
        <v>44379</v>
      </c>
      <c r="C24" s="65">
        <f>VLOOKUP($A24,'Return Data'!$B$7:$R$2843,4,0)</f>
        <v>73.169300000000007</v>
      </c>
      <c r="D24" s="65">
        <f>VLOOKUP($A24,'Return Data'!$B$7:$R$2843,10,0)</f>
        <v>21.706399999999999</v>
      </c>
      <c r="E24" s="66">
        <f t="shared" si="0"/>
        <v>9</v>
      </c>
      <c r="F24" s="65">
        <f>VLOOKUP($A24,'Return Data'!$B$7:$R$2843,11,0)</f>
        <v>44.681399999999996</v>
      </c>
      <c r="G24" s="66">
        <f t="shared" si="5"/>
        <v>3</v>
      </c>
      <c r="H24" s="65">
        <f>VLOOKUP($A24,'Return Data'!$B$7:$R$2843,12,0)</f>
        <v>73.246200000000002</v>
      </c>
      <c r="I24" s="66">
        <f t="shared" si="6"/>
        <v>4</v>
      </c>
      <c r="J24" s="65">
        <f>VLOOKUP($A24,'Return Data'!$B$7:$R$2843,13,0)</f>
        <v>110.67189999999999</v>
      </c>
      <c r="K24" s="66">
        <f t="shared" si="7"/>
        <v>4</v>
      </c>
      <c r="L24" s="65">
        <f>VLOOKUP($A24,'Return Data'!$B$7:$R$2843,17,0)</f>
        <v>35.682099999999998</v>
      </c>
      <c r="M24" s="66">
        <f t="shared" si="8"/>
        <v>7</v>
      </c>
      <c r="N24" s="65">
        <f>VLOOKUP($A24,'Return Data'!$B$7:$R$2843,14,0)</f>
        <v>21.3888</v>
      </c>
      <c r="O24" s="66">
        <f t="shared" si="9"/>
        <v>5</v>
      </c>
      <c r="P24" s="65">
        <f>VLOOKUP($A24,'Return Data'!$B$7:$R$2843,15,0)</f>
        <v>21.555800000000001</v>
      </c>
      <c r="Q24" s="66">
        <f t="shared" si="10"/>
        <v>2</v>
      </c>
      <c r="R24" s="65">
        <f>VLOOKUP($A24,'Return Data'!$B$7:$R$2843,16,0)</f>
        <v>20.2349</v>
      </c>
      <c r="S24" s="67">
        <f t="shared" si="11"/>
        <v>12</v>
      </c>
    </row>
    <row r="25" spans="1:19" x14ac:dyDescent="0.3">
      <c r="A25" s="63" t="s">
        <v>1481</v>
      </c>
      <c r="B25" s="64">
        <f>VLOOKUP($A25,'Return Data'!$B$7:$R$2843,3,0)</f>
        <v>44379</v>
      </c>
      <c r="C25" s="65">
        <f>VLOOKUP($A25,'Return Data'!$B$7:$R$2843,4,0)</f>
        <v>19.91</v>
      </c>
      <c r="D25" s="65">
        <f>VLOOKUP($A25,'Return Data'!$B$7:$R$2843,10,0)</f>
        <v>22.222200000000001</v>
      </c>
      <c r="E25" s="66">
        <f t="shared" si="0"/>
        <v>7</v>
      </c>
      <c r="F25" s="65">
        <f>VLOOKUP($A25,'Return Data'!$B$7:$R$2843,11,0)</f>
        <v>39.328200000000002</v>
      </c>
      <c r="G25" s="66">
        <f t="shared" si="5"/>
        <v>10</v>
      </c>
      <c r="H25" s="65">
        <f>VLOOKUP($A25,'Return Data'!$B$7:$R$2843,12,0)</f>
        <v>66.890199999999993</v>
      </c>
      <c r="I25" s="66">
        <f t="shared" si="6"/>
        <v>12</v>
      </c>
      <c r="J25" s="65">
        <f>VLOOKUP($A25,'Return Data'!$B$7:$R$2843,13,0)</f>
        <v>99.899600000000007</v>
      </c>
      <c r="K25" s="66">
        <f t="shared" si="7"/>
        <v>14</v>
      </c>
      <c r="L25" s="65"/>
      <c r="M25" s="66"/>
      <c r="N25" s="65"/>
      <c r="O25" s="66"/>
      <c r="P25" s="65"/>
      <c r="Q25" s="66"/>
      <c r="R25" s="65">
        <f>VLOOKUP($A25,'Return Data'!$B$7:$R$2843,16,0)</f>
        <v>37.965600000000002</v>
      </c>
      <c r="S25" s="67">
        <f t="shared" si="11"/>
        <v>3</v>
      </c>
    </row>
    <row r="26" spans="1:19" x14ac:dyDescent="0.3">
      <c r="A26" s="63" t="s">
        <v>1482</v>
      </c>
      <c r="B26" s="64">
        <f>VLOOKUP($A26,'Return Data'!$B$7:$R$2843,3,0)</f>
        <v>44379</v>
      </c>
      <c r="C26" s="65">
        <f>VLOOKUP($A26,'Return Data'!$B$7:$R$2843,4,0)</f>
        <v>131.80037167491801</v>
      </c>
      <c r="D26" s="65">
        <f>VLOOKUP($A26,'Return Data'!$B$7:$R$2843,10,0)</f>
        <v>37.377800000000001</v>
      </c>
      <c r="E26" s="66">
        <f t="shared" si="0"/>
        <v>1</v>
      </c>
      <c r="F26" s="65">
        <f>VLOOKUP($A26,'Return Data'!$B$7:$R$2843,11,0)</f>
        <v>65.047799999999995</v>
      </c>
      <c r="G26" s="66">
        <f t="shared" si="5"/>
        <v>1</v>
      </c>
      <c r="H26" s="65">
        <f>VLOOKUP($A26,'Return Data'!$B$7:$R$2843,12,0)</f>
        <v>95.170299999999997</v>
      </c>
      <c r="I26" s="66">
        <f t="shared" si="6"/>
        <v>1</v>
      </c>
      <c r="J26" s="65">
        <f>VLOOKUP($A26,'Return Data'!$B$7:$R$2843,13,0)</f>
        <v>178.00030000000001</v>
      </c>
      <c r="K26" s="66">
        <f t="shared" si="7"/>
        <v>1</v>
      </c>
      <c r="L26" s="65">
        <f>VLOOKUP($A26,'Return Data'!$B$7:$R$2843,17,0)</f>
        <v>60.460700000000003</v>
      </c>
      <c r="M26" s="66">
        <f t="shared" si="8"/>
        <v>1</v>
      </c>
      <c r="N26" s="65">
        <f>VLOOKUP($A26,'Return Data'!$B$7:$R$2843,14,0)</f>
        <v>32.102800000000002</v>
      </c>
      <c r="O26" s="66">
        <f t="shared" si="9"/>
        <v>1</v>
      </c>
      <c r="P26" s="65">
        <f>VLOOKUP($A26,'Return Data'!$B$7:$R$2843,15,0)</f>
        <v>20.5684</v>
      </c>
      <c r="Q26" s="66">
        <f t="shared" si="10"/>
        <v>3</v>
      </c>
      <c r="R26" s="65">
        <f>VLOOKUP($A26,'Return Data'!$B$7:$R$2843,16,0)</f>
        <v>10.9923</v>
      </c>
      <c r="S26" s="67">
        <f t="shared" si="11"/>
        <v>22</v>
      </c>
    </row>
    <row r="27" spans="1:19" x14ac:dyDescent="0.3">
      <c r="A27" s="63" t="s">
        <v>1485</v>
      </c>
      <c r="B27" s="64">
        <f>VLOOKUP($A27,'Return Data'!$B$7:$R$2843,3,0)</f>
        <v>44379</v>
      </c>
      <c r="C27" s="65">
        <f>VLOOKUP($A27,'Return Data'!$B$7:$R$2843,4,0)</f>
        <v>92.5809</v>
      </c>
      <c r="D27" s="65">
        <f>VLOOKUP($A27,'Return Data'!$B$7:$R$2843,10,0)</f>
        <v>14.7111</v>
      </c>
      <c r="E27" s="66">
        <f t="shared" si="0"/>
        <v>23</v>
      </c>
      <c r="F27" s="65">
        <f>VLOOKUP($A27,'Return Data'!$B$7:$R$2843,11,0)</f>
        <v>28.225899999999999</v>
      </c>
      <c r="G27" s="66">
        <f t="shared" si="5"/>
        <v>23</v>
      </c>
      <c r="H27" s="65">
        <f>VLOOKUP($A27,'Return Data'!$B$7:$R$2843,12,0)</f>
        <v>57.542700000000004</v>
      </c>
      <c r="I27" s="66">
        <f t="shared" si="6"/>
        <v>22</v>
      </c>
      <c r="J27" s="65">
        <f>VLOOKUP($A27,'Return Data'!$B$7:$R$2843,13,0)</f>
        <v>88.416899999999998</v>
      </c>
      <c r="K27" s="66">
        <f t="shared" si="7"/>
        <v>21</v>
      </c>
      <c r="L27" s="65">
        <f>VLOOKUP($A27,'Return Data'!$B$7:$R$2843,17,0)</f>
        <v>33.869999999999997</v>
      </c>
      <c r="M27" s="66">
        <f t="shared" si="8"/>
        <v>11</v>
      </c>
      <c r="N27" s="65">
        <f>VLOOKUP($A27,'Return Data'!$B$7:$R$2843,14,0)</f>
        <v>22.132000000000001</v>
      </c>
      <c r="O27" s="66">
        <f t="shared" si="9"/>
        <v>4</v>
      </c>
      <c r="P27" s="65">
        <f>VLOOKUP($A27,'Return Data'!$B$7:$R$2843,15,0)</f>
        <v>22.099599999999999</v>
      </c>
      <c r="Q27" s="66">
        <f t="shared" si="10"/>
        <v>1</v>
      </c>
      <c r="R27" s="65">
        <f>VLOOKUP($A27,'Return Data'!$B$7:$R$2843,16,0)</f>
        <v>20.719000000000001</v>
      </c>
      <c r="S27" s="67">
        <f t="shared" si="11"/>
        <v>10</v>
      </c>
    </row>
    <row r="28" spans="1:19" x14ac:dyDescent="0.3">
      <c r="A28" s="63" t="s">
        <v>1486</v>
      </c>
      <c r="B28" s="64">
        <f>VLOOKUP($A28,'Return Data'!$B$7:$R$2843,3,0)</f>
        <v>44379</v>
      </c>
      <c r="C28" s="65">
        <f>VLOOKUP($A28,'Return Data'!$B$7:$R$2843,4,0)</f>
        <v>130.89230000000001</v>
      </c>
      <c r="D28" s="65">
        <f>VLOOKUP($A28,'Return Data'!$B$7:$R$2843,10,0)</f>
        <v>22.088699999999999</v>
      </c>
      <c r="E28" s="66">
        <f t="shared" si="0"/>
        <v>8</v>
      </c>
      <c r="F28" s="65">
        <f>VLOOKUP($A28,'Return Data'!$B$7:$R$2843,11,0)</f>
        <v>35.925600000000003</v>
      </c>
      <c r="G28" s="66">
        <f t="shared" si="5"/>
        <v>16</v>
      </c>
      <c r="H28" s="65">
        <f>VLOOKUP($A28,'Return Data'!$B$7:$R$2843,12,0)</f>
        <v>67.965900000000005</v>
      </c>
      <c r="I28" s="66">
        <f t="shared" si="6"/>
        <v>10</v>
      </c>
      <c r="J28" s="65">
        <f>VLOOKUP($A28,'Return Data'!$B$7:$R$2843,13,0)</f>
        <v>101.2851</v>
      </c>
      <c r="K28" s="66">
        <f t="shared" si="7"/>
        <v>13</v>
      </c>
      <c r="L28" s="65">
        <f>VLOOKUP($A28,'Return Data'!$B$7:$R$2843,17,0)</f>
        <v>26.502600000000001</v>
      </c>
      <c r="M28" s="66">
        <f t="shared" si="8"/>
        <v>15</v>
      </c>
      <c r="N28" s="65">
        <f>VLOOKUP($A28,'Return Data'!$B$7:$R$2843,14,0)</f>
        <v>14.0128</v>
      </c>
      <c r="O28" s="66">
        <f t="shared" si="9"/>
        <v>11</v>
      </c>
      <c r="P28" s="65">
        <f>VLOOKUP($A28,'Return Data'!$B$7:$R$2843,15,0)</f>
        <v>12.1341</v>
      </c>
      <c r="Q28" s="66">
        <f t="shared" si="10"/>
        <v>14</v>
      </c>
      <c r="R28" s="65">
        <f>VLOOKUP($A28,'Return Data'!$B$7:$R$2843,16,0)</f>
        <v>16.993400000000001</v>
      </c>
      <c r="S28" s="67">
        <f t="shared" si="11"/>
        <v>15</v>
      </c>
    </row>
    <row r="29" spans="1:19" x14ac:dyDescent="0.3">
      <c r="A29" s="63" t="s">
        <v>1489</v>
      </c>
      <c r="B29" s="64">
        <f>VLOOKUP($A29,'Return Data'!$B$7:$R$2843,3,0)</f>
        <v>44379</v>
      </c>
      <c r="C29" s="65">
        <f>VLOOKUP($A29,'Return Data'!$B$7:$R$2843,4,0)</f>
        <v>19.0825</v>
      </c>
      <c r="D29" s="65">
        <f>VLOOKUP($A29,'Return Data'!$B$7:$R$2843,10,0)</f>
        <v>23.602499999999999</v>
      </c>
      <c r="E29" s="66">
        <f t="shared" si="0"/>
        <v>5</v>
      </c>
      <c r="F29" s="65">
        <f>VLOOKUP($A29,'Return Data'!$B$7:$R$2843,11,0)</f>
        <v>46.339300000000001</v>
      </c>
      <c r="G29" s="66">
        <f t="shared" si="5"/>
        <v>2</v>
      </c>
      <c r="H29" s="65">
        <f>VLOOKUP($A29,'Return Data'!$B$7:$R$2843,12,0)</f>
        <v>72.100499999999997</v>
      </c>
      <c r="I29" s="66">
        <f t="shared" si="6"/>
        <v>5</v>
      </c>
      <c r="J29" s="65">
        <f>VLOOKUP($A29,'Return Data'!$B$7:$R$2843,13,0)</f>
        <v>99.016499999999994</v>
      </c>
      <c r="K29" s="66">
        <f t="shared" si="7"/>
        <v>15</v>
      </c>
      <c r="L29" s="65">
        <f>VLOOKUP($A29,'Return Data'!$B$7:$R$2843,17,0)</f>
        <v>35.058</v>
      </c>
      <c r="M29" s="66">
        <f t="shared" si="8"/>
        <v>8</v>
      </c>
      <c r="N29" s="65"/>
      <c r="O29" s="66"/>
      <c r="P29" s="65"/>
      <c r="Q29" s="66"/>
      <c r="R29" s="65">
        <f>VLOOKUP($A29,'Return Data'!$B$7:$R$2843,16,0)</f>
        <v>27.751899999999999</v>
      </c>
      <c r="S29" s="67">
        <f t="shared" si="11"/>
        <v>7</v>
      </c>
    </row>
    <row r="30" spans="1:19" x14ac:dyDescent="0.3">
      <c r="A30" s="63" t="s">
        <v>1491</v>
      </c>
      <c r="B30" s="64">
        <f>VLOOKUP($A30,'Return Data'!$B$7:$R$2843,3,0)</f>
        <v>44379</v>
      </c>
      <c r="C30" s="65">
        <f>VLOOKUP($A30,'Return Data'!$B$7:$R$2843,4,0)</f>
        <v>25.78</v>
      </c>
      <c r="D30" s="65">
        <f>VLOOKUP($A30,'Return Data'!$B$7:$R$2843,10,0)</f>
        <v>20.2425</v>
      </c>
      <c r="E30" s="66">
        <f t="shared" si="0"/>
        <v>15</v>
      </c>
      <c r="F30" s="65">
        <f>VLOOKUP($A30,'Return Data'!$B$7:$R$2843,11,0)</f>
        <v>40.032600000000002</v>
      </c>
      <c r="G30" s="66">
        <f t="shared" si="5"/>
        <v>9</v>
      </c>
      <c r="H30" s="65">
        <f>VLOOKUP($A30,'Return Data'!$B$7:$R$2843,12,0)</f>
        <v>61.934699999999999</v>
      </c>
      <c r="I30" s="66">
        <f t="shared" si="6"/>
        <v>17</v>
      </c>
      <c r="J30" s="65">
        <f>VLOOKUP($A30,'Return Data'!$B$7:$R$2843,13,0)</f>
        <v>103.31229999999999</v>
      </c>
      <c r="K30" s="66">
        <f t="shared" si="7"/>
        <v>10</v>
      </c>
      <c r="L30" s="65">
        <f>VLOOKUP($A30,'Return Data'!$B$7:$R$2843,17,0)</f>
        <v>38.538800000000002</v>
      </c>
      <c r="M30" s="66">
        <f t="shared" si="8"/>
        <v>4</v>
      </c>
      <c r="N30" s="65">
        <f>VLOOKUP($A30,'Return Data'!$B$7:$R$2843,14,0)</f>
        <v>20.9572</v>
      </c>
      <c r="O30" s="66">
        <f t="shared" si="9"/>
        <v>7</v>
      </c>
      <c r="P30" s="65">
        <f>VLOOKUP($A30,'Return Data'!$B$7:$R$2843,15,0)</f>
        <v>15.504200000000001</v>
      </c>
      <c r="Q30" s="66">
        <f t="shared" si="10"/>
        <v>9</v>
      </c>
      <c r="R30" s="65">
        <f>VLOOKUP($A30,'Return Data'!$B$7:$R$2843,16,0)</f>
        <v>14.342599999999999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21.214508695652171</v>
      </c>
      <c r="E32" s="74"/>
      <c r="F32" s="75">
        <f>AVERAGE(F8:F30)</f>
        <v>39.398421739130434</v>
      </c>
      <c r="G32" s="74"/>
      <c r="H32" s="75">
        <f>AVERAGE(H8:H30)</f>
        <v>67.205882608695646</v>
      </c>
      <c r="I32" s="74"/>
      <c r="J32" s="75">
        <f>AVERAGE(J8:J30)</f>
        <v>103.97633913043479</v>
      </c>
      <c r="K32" s="74"/>
      <c r="L32" s="75">
        <f>AVERAGE(L8:L30)</f>
        <v>33.721045000000004</v>
      </c>
      <c r="M32" s="74"/>
      <c r="N32" s="75">
        <f>AVERAGE(N8:N30)</f>
        <v>18.729693333333334</v>
      </c>
      <c r="O32" s="74"/>
      <c r="P32" s="75">
        <f>AVERAGE(P8:P30)</f>
        <v>17.025321428571427</v>
      </c>
      <c r="Q32" s="74"/>
      <c r="R32" s="75">
        <f>AVERAGE(R8:R30)</f>
        <v>23.670543478260864</v>
      </c>
      <c r="S32" s="76"/>
    </row>
    <row r="33" spans="1:19" x14ac:dyDescent="0.3">
      <c r="A33" s="73" t="s">
        <v>28</v>
      </c>
      <c r="B33" s="74"/>
      <c r="C33" s="74"/>
      <c r="D33" s="75">
        <f>MIN(D8:D30)</f>
        <v>14.7111</v>
      </c>
      <c r="E33" s="74"/>
      <c r="F33" s="75">
        <f>MIN(F8:F30)</f>
        <v>28.225899999999999</v>
      </c>
      <c r="G33" s="74"/>
      <c r="H33" s="75">
        <f>MIN(H8:H30)</f>
        <v>56.678600000000003</v>
      </c>
      <c r="I33" s="74"/>
      <c r="J33" s="75">
        <f>MIN(J8:J30)</f>
        <v>84.090900000000005</v>
      </c>
      <c r="K33" s="74"/>
      <c r="L33" s="75">
        <f>MIN(L8:L30)</f>
        <v>21.8733</v>
      </c>
      <c r="M33" s="74"/>
      <c r="N33" s="75">
        <f>MIN(N8:N30)</f>
        <v>10.460100000000001</v>
      </c>
      <c r="O33" s="74"/>
      <c r="P33" s="75">
        <f>MIN(P8:P30)</f>
        <v>12.1341</v>
      </c>
      <c r="Q33" s="74"/>
      <c r="R33" s="75">
        <f>MIN(R8:R30)</f>
        <v>10.0799</v>
      </c>
      <c r="S33" s="76"/>
    </row>
    <row r="34" spans="1:19" ht="15" thickBot="1" x14ac:dyDescent="0.35">
      <c r="A34" s="77" t="s">
        <v>29</v>
      </c>
      <c r="B34" s="78"/>
      <c r="C34" s="78"/>
      <c r="D34" s="79">
        <f>MAX(D8:D30)</f>
        <v>37.377800000000001</v>
      </c>
      <c r="E34" s="78"/>
      <c r="F34" s="79">
        <f>MAX(F8:F30)</f>
        <v>65.047799999999995</v>
      </c>
      <c r="G34" s="78"/>
      <c r="H34" s="79">
        <f>MAX(H8:H30)</f>
        <v>95.170299999999997</v>
      </c>
      <c r="I34" s="78"/>
      <c r="J34" s="79">
        <f>MAX(J8:J30)</f>
        <v>178.00030000000001</v>
      </c>
      <c r="K34" s="78"/>
      <c r="L34" s="79">
        <f>MAX(L8:L30)</f>
        <v>60.460700000000003</v>
      </c>
      <c r="M34" s="78"/>
      <c r="N34" s="79">
        <f>MAX(N8:N30)</f>
        <v>32.102800000000002</v>
      </c>
      <c r="O34" s="78"/>
      <c r="P34" s="79">
        <f>MAX(P8:P30)</f>
        <v>22.099599999999999</v>
      </c>
      <c r="Q34" s="78"/>
      <c r="R34" s="79">
        <f>MAX(R8:R30)</f>
        <v>68.726699999999994</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44379</v>
      </c>
      <c r="C8" s="65">
        <f>VLOOKUP($A8,'Return Data'!$B$7:$R$2843,4,0)</f>
        <v>433.08</v>
      </c>
      <c r="D8" s="65">
        <f>VLOOKUP($A8,'Return Data'!$B$7:$R$2843,10,0)</f>
        <v>13.6335</v>
      </c>
      <c r="E8" s="66">
        <f t="shared" ref="E8:E33" si="0">RANK(D8,D$8:D$33,0)</f>
        <v>11</v>
      </c>
      <c r="F8" s="65">
        <f>VLOOKUP($A8,'Return Data'!$B$7:$R$2843,11,0)</f>
        <v>26.284500000000001</v>
      </c>
      <c r="G8" s="66">
        <f t="shared" ref="G8:G25" si="1">RANK(F8,F$8:F$33,0)</f>
        <v>16</v>
      </c>
      <c r="H8" s="65">
        <f>VLOOKUP($A8,'Return Data'!$B$7:$R$2843,12,0)</f>
        <v>51.040999999999997</v>
      </c>
      <c r="I8" s="66">
        <f t="shared" ref="I8:I25" si="2">RANK(H8,H$8:H$33,0)</f>
        <v>17</v>
      </c>
      <c r="J8" s="65">
        <f>VLOOKUP($A8,'Return Data'!$B$7:$R$2843,13,0)</f>
        <v>71.986800000000002</v>
      </c>
      <c r="K8" s="66">
        <f t="shared" ref="K8:K21" si="3">RANK(J8,J$8:J$33,0)</f>
        <v>15</v>
      </c>
      <c r="L8" s="65">
        <f>VLOOKUP($A8,'Return Data'!$B$7:$R$2843,17,0)</f>
        <v>20.029900000000001</v>
      </c>
      <c r="M8" s="66">
        <f t="shared" ref="M8:M21" si="4">RANK(L8,L$8:L$33,0)</f>
        <v>22</v>
      </c>
      <c r="N8" s="65">
        <f>VLOOKUP($A8,'Return Data'!$B$7:$R$2843,14,0)</f>
        <v>12.1313</v>
      </c>
      <c r="O8" s="66">
        <f t="shared" ref="O8:O20" si="5">RANK(N8,N$8:N$33,0)</f>
        <v>21</v>
      </c>
      <c r="P8" s="65">
        <f>VLOOKUP($A8,'Return Data'!$B$7:$R$2843,15,0)</f>
        <v>12.805999999999999</v>
      </c>
      <c r="Q8" s="66">
        <f t="shared" ref="Q8:Q16" si="6">RANK(P8,P$8:P$33,0)</f>
        <v>19</v>
      </c>
      <c r="R8" s="65">
        <f>VLOOKUP($A8,'Return Data'!$B$7:$R$2843,16,0)</f>
        <v>16.2971</v>
      </c>
      <c r="S8" s="67">
        <f t="shared" ref="S8:S33" si="7">RANK(R8,R$8:R$33,0)</f>
        <v>24</v>
      </c>
    </row>
    <row r="9" spans="1:20" x14ac:dyDescent="0.3">
      <c r="A9" s="63" t="s">
        <v>1150</v>
      </c>
      <c r="B9" s="64">
        <f>VLOOKUP($A9,'Return Data'!$B$7:$R$2843,3,0)</f>
        <v>44379</v>
      </c>
      <c r="C9" s="65">
        <f>VLOOKUP($A9,'Return Data'!$B$7:$R$2843,4,0)</f>
        <v>68.09</v>
      </c>
      <c r="D9" s="65">
        <f>VLOOKUP($A9,'Return Data'!$B$7:$R$2843,10,0)</f>
        <v>11.9533</v>
      </c>
      <c r="E9" s="66">
        <f t="shared" si="0"/>
        <v>20</v>
      </c>
      <c r="F9" s="65">
        <f>VLOOKUP($A9,'Return Data'!$B$7:$R$2843,11,0)</f>
        <v>22.684699999999999</v>
      </c>
      <c r="G9" s="66">
        <f t="shared" si="1"/>
        <v>22</v>
      </c>
      <c r="H9" s="65">
        <f>VLOOKUP($A9,'Return Data'!$B$7:$R$2843,12,0)</f>
        <v>45.212200000000003</v>
      </c>
      <c r="I9" s="66">
        <f t="shared" si="2"/>
        <v>22</v>
      </c>
      <c r="J9" s="65">
        <f>VLOOKUP($A9,'Return Data'!$B$7:$R$2843,13,0)</f>
        <v>64.468599999999995</v>
      </c>
      <c r="K9" s="66">
        <f t="shared" si="3"/>
        <v>22</v>
      </c>
      <c r="L9" s="65">
        <f>VLOOKUP($A9,'Return Data'!$B$7:$R$2843,17,0)</f>
        <v>30.3903</v>
      </c>
      <c r="M9" s="66">
        <f t="shared" si="4"/>
        <v>8</v>
      </c>
      <c r="N9" s="65">
        <f>VLOOKUP($A9,'Return Data'!$B$7:$R$2843,14,0)</f>
        <v>23.2133</v>
      </c>
      <c r="O9" s="66">
        <f t="shared" si="5"/>
        <v>3</v>
      </c>
      <c r="P9" s="65">
        <f>VLOOKUP($A9,'Return Data'!$B$7:$R$2843,15,0)</f>
        <v>20.701899999999998</v>
      </c>
      <c r="Q9" s="66">
        <f t="shared" si="6"/>
        <v>2</v>
      </c>
      <c r="R9" s="65">
        <f>VLOOKUP($A9,'Return Data'!$B$7:$R$2843,16,0)</f>
        <v>20.759899999999998</v>
      </c>
      <c r="S9" s="67">
        <f t="shared" si="7"/>
        <v>7</v>
      </c>
    </row>
    <row r="10" spans="1:20" x14ac:dyDescent="0.3">
      <c r="A10" s="63" t="s">
        <v>1153</v>
      </c>
      <c r="B10" s="64">
        <f>VLOOKUP($A10,'Return Data'!$B$7:$R$2843,3,0)</f>
        <v>44379</v>
      </c>
      <c r="C10" s="65">
        <f>VLOOKUP($A10,'Return Data'!$B$7:$R$2843,4,0)</f>
        <v>15.96</v>
      </c>
      <c r="D10" s="65">
        <f>VLOOKUP($A10,'Return Data'!$B$7:$R$2843,10,0)</f>
        <v>15.2347</v>
      </c>
      <c r="E10" s="66">
        <f t="shared" si="0"/>
        <v>5</v>
      </c>
      <c r="F10" s="65">
        <f>VLOOKUP($A10,'Return Data'!$B$7:$R$2843,11,0)</f>
        <v>28.606000000000002</v>
      </c>
      <c r="G10" s="66">
        <f t="shared" si="1"/>
        <v>11</v>
      </c>
      <c r="H10" s="65">
        <f>VLOOKUP($A10,'Return Data'!$B$7:$R$2843,12,0)</f>
        <v>53.461500000000001</v>
      </c>
      <c r="I10" s="66">
        <f t="shared" si="2"/>
        <v>12</v>
      </c>
      <c r="J10" s="65">
        <f>VLOOKUP($A10,'Return Data'!$B$7:$R$2843,13,0)</f>
        <v>77.333299999999994</v>
      </c>
      <c r="K10" s="66">
        <f t="shared" si="3"/>
        <v>10</v>
      </c>
      <c r="L10" s="65">
        <f>VLOOKUP($A10,'Return Data'!$B$7:$R$2843,17,0)</f>
        <v>29.910699999999999</v>
      </c>
      <c r="M10" s="66">
        <f t="shared" si="4"/>
        <v>10</v>
      </c>
      <c r="N10" s="65">
        <f>VLOOKUP($A10,'Return Data'!$B$7:$R$2843,14,0)</f>
        <v>18.119</v>
      </c>
      <c r="O10" s="66">
        <f t="shared" si="5"/>
        <v>13</v>
      </c>
      <c r="P10" s="65">
        <f>VLOOKUP($A10,'Return Data'!$B$7:$R$2843,15,0)</f>
        <v>17.0105</v>
      </c>
      <c r="Q10" s="66">
        <f t="shared" si="6"/>
        <v>11</v>
      </c>
      <c r="R10" s="65">
        <f>VLOOKUP($A10,'Return Data'!$B$7:$R$2843,16,0)</f>
        <v>9.4243000000000006</v>
      </c>
      <c r="S10" s="67">
        <f t="shared" si="7"/>
        <v>26</v>
      </c>
    </row>
    <row r="11" spans="1:20" x14ac:dyDescent="0.3">
      <c r="A11" s="63" t="s">
        <v>1155</v>
      </c>
      <c r="B11" s="64">
        <f>VLOOKUP($A11,'Return Data'!$B$7:$R$2843,3,0)</f>
        <v>44379</v>
      </c>
      <c r="C11" s="65">
        <f>VLOOKUP($A11,'Return Data'!$B$7:$R$2843,4,0)</f>
        <v>59.783000000000001</v>
      </c>
      <c r="D11" s="65">
        <f>VLOOKUP($A11,'Return Data'!$B$7:$R$2843,10,0)</f>
        <v>13.567399999999999</v>
      </c>
      <c r="E11" s="66">
        <f t="shared" si="0"/>
        <v>12</v>
      </c>
      <c r="F11" s="65">
        <f>VLOOKUP($A11,'Return Data'!$B$7:$R$2843,11,0)</f>
        <v>31.6371</v>
      </c>
      <c r="G11" s="66">
        <f t="shared" si="1"/>
        <v>7</v>
      </c>
      <c r="H11" s="65">
        <f>VLOOKUP($A11,'Return Data'!$B$7:$R$2843,12,0)</f>
        <v>56.328099999999999</v>
      </c>
      <c r="I11" s="66">
        <f t="shared" si="2"/>
        <v>9</v>
      </c>
      <c r="J11" s="65">
        <f>VLOOKUP($A11,'Return Data'!$B$7:$R$2843,13,0)</f>
        <v>77.740399999999994</v>
      </c>
      <c r="K11" s="66">
        <f t="shared" si="3"/>
        <v>9</v>
      </c>
      <c r="L11" s="65">
        <f>VLOOKUP($A11,'Return Data'!$B$7:$R$2843,17,0)</f>
        <v>30.742899999999999</v>
      </c>
      <c r="M11" s="66">
        <f t="shared" si="4"/>
        <v>6</v>
      </c>
      <c r="N11" s="65">
        <f>VLOOKUP($A11,'Return Data'!$B$7:$R$2843,14,0)</f>
        <v>21.3658</v>
      </c>
      <c r="O11" s="66">
        <f t="shared" si="5"/>
        <v>7</v>
      </c>
      <c r="P11" s="65">
        <f>VLOOKUP($A11,'Return Data'!$B$7:$R$2843,15,0)</f>
        <v>16.771599999999999</v>
      </c>
      <c r="Q11" s="66">
        <f t="shared" si="6"/>
        <v>12</v>
      </c>
      <c r="R11" s="65">
        <f>VLOOKUP($A11,'Return Data'!$B$7:$R$2843,16,0)</f>
        <v>20.249400000000001</v>
      </c>
      <c r="S11" s="67">
        <f t="shared" si="7"/>
        <v>13</v>
      </c>
    </row>
    <row r="12" spans="1:20" x14ac:dyDescent="0.3">
      <c r="A12" s="63" t="s">
        <v>1156</v>
      </c>
      <c r="B12" s="64">
        <f>VLOOKUP($A12,'Return Data'!$B$7:$R$2843,3,0)</f>
        <v>44379</v>
      </c>
      <c r="C12" s="65">
        <f>VLOOKUP($A12,'Return Data'!$B$7:$R$2843,4,0)</f>
        <v>92.200999999999993</v>
      </c>
      <c r="D12" s="65">
        <f>VLOOKUP($A12,'Return Data'!$B$7:$R$2843,10,0)</f>
        <v>11.986800000000001</v>
      </c>
      <c r="E12" s="66">
        <f t="shared" si="0"/>
        <v>19</v>
      </c>
      <c r="F12" s="65">
        <f>VLOOKUP($A12,'Return Data'!$B$7:$R$2843,11,0)</f>
        <v>21.2852</v>
      </c>
      <c r="G12" s="66">
        <f t="shared" si="1"/>
        <v>26</v>
      </c>
      <c r="H12" s="65">
        <f>VLOOKUP($A12,'Return Data'!$B$7:$R$2843,12,0)</f>
        <v>39.921100000000003</v>
      </c>
      <c r="I12" s="66">
        <f t="shared" si="2"/>
        <v>26</v>
      </c>
      <c r="J12" s="65">
        <f>VLOOKUP($A12,'Return Data'!$B$7:$R$2843,13,0)</f>
        <v>61.179299999999998</v>
      </c>
      <c r="K12" s="66">
        <f t="shared" si="3"/>
        <v>25</v>
      </c>
      <c r="L12" s="65">
        <f>VLOOKUP($A12,'Return Data'!$B$7:$R$2843,17,0)</f>
        <v>26.3811</v>
      </c>
      <c r="M12" s="66">
        <f t="shared" si="4"/>
        <v>13</v>
      </c>
      <c r="N12" s="65">
        <f>VLOOKUP($A12,'Return Data'!$B$7:$R$2843,14,0)</f>
        <v>19.107099999999999</v>
      </c>
      <c r="O12" s="66">
        <f t="shared" si="5"/>
        <v>11</v>
      </c>
      <c r="P12" s="65">
        <f>VLOOKUP($A12,'Return Data'!$B$7:$R$2843,15,0)</f>
        <v>17.246200000000002</v>
      </c>
      <c r="Q12" s="66">
        <f t="shared" si="6"/>
        <v>10</v>
      </c>
      <c r="R12" s="65">
        <f>VLOOKUP($A12,'Return Data'!$B$7:$R$2843,16,0)</f>
        <v>19.5578</v>
      </c>
      <c r="S12" s="67">
        <f t="shared" si="7"/>
        <v>18</v>
      </c>
    </row>
    <row r="13" spans="1:20" x14ac:dyDescent="0.3">
      <c r="A13" s="63" t="s">
        <v>1158</v>
      </c>
      <c r="B13" s="64">
        <f>VLOOKUP($A13,'Return Data'!$B$7:$R$2843,3,0)</f>
        <v>44379</v>
      </c>
      <c r="C13" s="65">
        <f>VLOOKUP($A13,'Return Data'!$B$7:$R$2843,4,0)</f>
        <v>50.021999999999998</v>
      </c>
      <c r="D13" s="65">
        <f>VLOOKUP($A13,'Return Data'!$B$7:$R$2843,10,0)</f>
        <v>14.697800000000001</v>
      </c>
      <c r="E13" s="66">
        <f t="shared" si="0"/>
        <v>7</v>
      </c>
      <c r="F13" s="65">
        <f>VLOOKUP($A13,'Return Data'!$B$7:$R$2843,11,0)</f>
        <v>32.519100000000002</v>
      </c>
      <c r="G13" s="66">
        <f t="shared" si="1"/>
        <v>5</v>
      </c>
      <c r="H13" s="65">
        <f>VLOOKUP($A13,'Return Data'!$B$7:$R$2843,12,0)</f>
        <v>60.852800000000002</v>
      </c>
      <c r="I13" s="66">
        <f t="shared" si="2"/>
        <v>5</v>
      </c>
      <c r="J13" s="65">
        <f>VLOOKUP($A13,'Return Data'!$B$7:$R$2843,13,0)</f>
        <v>89.212100000000007</v>
      </c>
      <c r="K13" s="66">
        <f t="shared" si="3"/>
        <v>3</v>
      </c>
      <c r="L13" s="65">
        <f>VLOOKUP($A13,'Return Data'!$B$7:$R$2843,17,0)</f>
        <v>32.419800000000002</v>
      </c>
      <c r="M13" s="66">
        <f t="shared" si="4"/>
        <v>3</v>
      </c>
      <c r="N13" s="65">
        <f>VLOOKUP($A13,'Return Data'!$B$7:$R$2843,14,0)</f>
        <v>20.6767</v>
      </c>
      <c r="O13" s="66">
        <f t="shared" si="5"/>
        <v>8</v>
      </c>
      <c r="P13" s="65">
        <f>VLOOKUP($A13,'Return Data'!$B$7:$R$2843,15,0)</f>
        <v>19.267099999999999</v>
      </c>
      <c r="Q13" s="66">
        <f t="shared" si="6"/>
        <v>3</v>
      </c>
      <c r="R13" s="65">
        <f>VLOOKUP($A13,'Return Data'!$B$7:$R$2843,16,0)</f>
        <v>22.058299999999999</v>
      </c>
      <c r="S13" s="67">
        <f t="shared" si="7"/>
        <v>4</v>
      </c>
    </row>
    <row r="14" spans="1:20" x14ac:dyDescent="0.3">
      <c r="A14" s="63" t="s">
        <v>1161</v>
      </c>
      <c r="B14" s="64">
        <f>VLOOKUP($A14,'Return Data'!$B$7:$R$2843,3,0)</f>
        <v>44379</v>
      </c>
      <c r="C14" s="65">
        <f>VLOOKUP($A14,'Return Data'!$B$7:$R$2843,4,0)</f>
        <v>1524.3720000000001</v>
      </c>
      <c r="D14" s="65">
        <f>VLOOKUP($A14,'Return Data'!$B$7:$R$2843,10,0)</f>
        <v>11.080399999999999</v>
      </c>
      <c r="E14" s="66">
        <f t="shared" si="0"/>
        <v>23</v>
      </c>
      <c r="F14" s="65">
        <f>VLOOKUP($A14,'Return Data'!$B$7:$R$2843,11,0)</f>
        <v>23.3873</v>
      </c>
      <c r="G14" s="66">
        <f t="shared" si="1"/>
        <v>21</v>
      </c>
      <c r="H14" s="65">
        <f>VLOOKUP($A14,'Return Data'!$B$7:$R$2843,12,0)</f>
        <v>52.582900000000002</v>
      </c>
      <c r="I14" s="66">
        <f t="shared" si="2"/>
        <v>14</v>
      </c>
      <c r="J14" s="65">
        <f>VLOOKUP($A14,'Return Data'!$B$7:$R$2843,13,0)</f>
        <v>68.790099999999995</v>
      </c>
      <c r="K14" s="66">
        <f t="shared" si="3"/>
        <v>18</v>
      </c>
      <c r="L14" s="65">
        <f>VLOOKUP($A14,'Return Data'!$B$7:$R$2843,17,0)</f>
        <v>21.796700000000001</v>
      </c>
      <c r="M14" s="66">
        <f t="shared" si="4"/>
        <v>20</v>
      </c>
      <c r="N14" s="65">
        <f>VLOOKUP($A14,'Return Data'!$B$7:$R$2843,14,0)</f>
        <v>15.5105</v>
      </c>
      <c r="O14" s="66">
        <f t="shared" si="5"/>
        <v>17</v>
      </c>
      <c r="P14" s="65">
        <f>VLOOKUP($A14,'Return Data'!$B$7:$R$2843,15,0)</f>
        <v>14.845599999999999</v>
      </c>
      <c r="Q14" s="66">
        <f t="shared" si="6"/>
        <v>17</v>
      </c>
      <c r="R14" s="65">
        <f>VLOOKUP($A14,'Return Data'!$B$7:$R$2843,16,0)</f>
        <v>19.579999999999998</v>
      </c>
      <c r="S14" s="67">
        <f t="shared" si="7"/>
        <v>17</v>
      </c>
    </row>
    <row r="15" spans="1:20" x14ac:dyDescent="0.3">
      <c r="A15" s="63" t="s">
        <v>1163</v>
      </c>
      <c r="B15" s="64">
        <f>VLOOKUP($A15,'Return Data'!$B$7:$R$2843,3,0)</f>
        <v>44379</v>
      </c>
      <c r="C15" s="65">
        <f>VLOOKUP($A15,'Return Data'!$B$7:$R$2843,4,0)</f>
        <v>89.593000000000004</v>
      </c>
      <c r="D15" s="65">
        <f>VLOOKUP($A15,'Return Data'!$B$7:$R$2843,10,0)</f>
        <v>12.636100000000001</v>
      </c>
      <c r="E15" s="66">
        <f t="shared" si="0"/>
        <v>15</v>
      </c>
      <c r="F15" s="65">
        <f>VLOOKUP($A15,'Return Data'!$B$7:$R$2843,11,0)</f>
        <v>27.1418</v>
      </c>
      <c r="G15" s="66">
        <f t="shared" si="1"/>
        <v>13</v>
      </c>
      <c r="H15" s="65">
        <f>VLOOKUP($A15,'Return Data'!$B$7:$R$2843,12,0)</f>
        <v>52.829099999999997</v>
      </c>
      <c r="I15" s="66">
        <f t="shared" si="2"/>
        <v>13</v>
      </c>
      <c r="J15" s="65">
        <f>VLOOKUP($A15,'Return Data'!$B$7:$R$2843,13,0)</f>
        <v>75.236199999999997</v>
      </c>
      <c r="K15" s="66">
        <f t="shared" si="3"/>
        <v>13</v>
      </c>
      <c r="L15" s="65">
        <f>VLOOKUP($A15,'Return Data'!$B$7:$R$2843,17,0)</f>
        <v>24.6934</v>
      </c>
      <c r="M15" s="66">
        <f t="shared" si="4"/>
        <v>17</v>
      </c>
      <c r="N15" s="65">
        <f>VLOOKUP($A15,'Return Data'!$B$7:$R$2843,14,0)</f>
        <v>15.970499999999999</v>
      </c>
      <c r="O15" s="66">
        <f t="shared" si="5"/>
        <v>16</v>
      </c>
      <c r="P15" s="65">
        <f>VLOOKUP($A15,'Return Data'!$B$7:$R$2843,15,0)</f>
        <v>16.555800000000001</v>
      </c>
      <c r="Q15" s="66">
        <f t="shared" si="6"/>
        <v>15</v>
      </c>
      <c r="R15" s="65">
        <f>VLOOKUP($A15,'Return Data'!$B$7:$R$2843,16,0)</f>
        <v>20.2681</v>
      </c>
      <c r="S15" s="67">
        <f t="shared" si="7"/>
        <v>12</v>
      </c>
    </row>
    <row r="16" spans="1:20" x14ac:dyDescent="0.3">
      <c r="A16" s="63" t="s">
        <v>1165</v>
      </c>
      <c r="B16" s="64">
        <f>VLOOKUP($A16,'Return Data'!$B$7:$R$2843,3,0)</f>
        <v>44379</v>
      </c>
      <c r="C16" s="65">
        <f>VLOOKUP($A16,'Return Data'!$B$7:$R$2843,4,0)</f>
        <v>159.19</v>
      </c>
      <c r="D16" s="65">
        <f>VLOOKUP($A16,'Return Data'!$B$7:$R$2843,10,0)</f>
        <v>15.0716</v>
      </c>
      <c r="E16" s="66">
        <f t="shared" si="0"/>
        <v>6</v>
      </c>
      <c r="F16" s="65">
        <f>VLOOKUP($A16,'Return Data'!$B$7:$R$2843,11,0)</f>
        <v>29.202200000000001</v>
      </c>
      <c r="G16" s="66">
        <f t="shared" si="1"/>
        <v>10</v>
      </c>
      <c r="H16" s="65">
        <f>VLOOKUP($A16,'Return Data'!$B$7:$R$2843,12,0)</f>
        <v>58.429499999999997</v>
      </c>
      <c r="I16" s="66">
        <f t="shared" si="2"/>
        <v>8</v>
      </c>
      <c r="J16" s="65">
        <f>VLOOKUP($A16,'Return Data'!$B$7:$R$2843,13,0)</f>
        <v>84.997100000000003</v>
      </c>
      <c r="K16" s="66">
        <f t="shared" si="3"/>
        <v>5</v>
      </c>
      <c r="L16" s="65">
        <f>VLOOKUP($A16,'Return Data'!$B$7:$R$2843,17,0)</f>
        <v>25.0855</v>
      </c>
      <c r="M16" s="66">
        <f t="shared" si="4"/>
        <v>16</v>
      </c>
      <c r="N16" s="65">
        <f>VLOOKUP($A16,'Return Data'!$B$7:$R$2843,14,0)</f>
        <v>17.204999999999998</v>
      </c>
      <c r="O16" s="66">
        <f t="shared" si="5"/>
        <v>14</v>
      </c>
      <c r="P16" s="65">
        <f>VLOOKUP($A16,'Return Data'!$B$7:$R$2843,15,0)</f>
        <v>16.555900000000001</v>
      </c>
      <c r="Q16" s="66">
        <f t="shared" si="6"/>
        <v>14</v>
      </c>
      <c r="R16" s="65">
        <f>VLOOKUP($A16,'Return Data'!$B$7:$R$2843,16,0)</f>
        <v>19.859300000000001</v>
      </c>
      <c r="S16" s="67">
        <f t="shared" si="7"/>
        <v>16</v>
      </c>
    </row>
    <row r="17" spans="1:19" x14ac:dyDescent="0.3">
      <c r="A17" s="63" t="s">
        <v>1167</v>
      </c>
      <c r="B17" s="64">
        <f>VLOOKUP($A17,'Return Data'!$B$7:$R$2843,3,0)</f>
        <v>44379</v>
      </c>
      <c r="C17" s="65">
        <f>VLOOKUP($A17,'Return Data'!$B$7:$R$2843,4,0)</f>
        <v>17.14</v>
      </c>
      <c r="D17" s="65">
        <f>VLOOKUP($A17,'Return Data'!$B$7:$R$2843,10,0)</f>
        <v>11.2265</v>
      </c>
      <c r="E17" s="66">
        <f t="shared" si="0"/>
        <v>21</v>
      </c>
      <c r="F17" s="65">
        <f>VLOOKUP($A17,'Return Data'!$B$7:$R$2843,11,0)</f>
        <v>23.398099999999999</v>
      </c>
      <c r="G17" s="66">
        <f t="shared" si="1"/>
        <v>20</v>
      </c>
      <c r="H17" s="65">
        <f>VLOOKUP($A17,'Return Data'!$B$7:$R$2843,12,0)</f>
        <v>47.250900000000001</v>
      </c>
      <c r="I17" s="66">
        <f t="shared" si="2"/>
        <v>20</v>
      </c>
      <c r="J17" s="65">
        <f>VLOOKUP($A17,'Return Data'!$B$7:$R$2843,13,0)</f>
        <v>66.569500000000005</v>
      </c>
      <c r="K17" s="66">
        <f t="shared" si="3"/>
        <v>19</v>
      </c>
      <c r="L17" s="65">
        <f>VLOOKUP($A17,'Return Data'!$B$7:$R$2843,17,0)</f>
        <v>24.115100000000002</v>
      </c>
      <c r="M17" s="66">
        <f t="shared" si="4"/>
        <v>18</v>
      </c>
      <c r="N17" s="65">
        <f>VLOOKUP($A17,'Return Data'!$B$7:$R$2843,14,0)</f>
        <v>14.3131</v>
      </c>
      <c r="O17" s="66">
        <f t="shared" si="5"/>
        <v>18</v>
      </c>
      <c r="P17" s="65"/>
      <c r="Q17" s="66"/>
      <c r="R17" s="65">
        <f>VLOOKUP($A17,'Return Data'!$B$7:$R$2843,16,0)</f>
        <v>12.916499999999999</v>
      </c>
      <c r="S17" s="67">
        <f t="shared" si="7"/>
        <v>25</v>
      </c>
    </row>
    <row r="18" spans="1:19" x14ac:dyDescent="0.3">
      <c r="A18" s="63" t="s">
        <v>1169</v>
      </c>
      <c r="B18" s="64">
        <f>VLOOKUP($A18,'Return Data'!$B$7:$R$2843,3,0)</f>
        <v>44379</v>
      </c>
      <c r="C18" s="65">
        <f>VLOOKUP($A18,'Return Data'!$B$7:$R$2843,4,0)</f>
        <v>90</v>
      </c>
      <c r="D18" s="65">
        <f>VLOOKUP($A18,'Return Data'!$B$7:$R$2843,10,0)</f>
        <v>13.895200000000001</v>
      </c>
      <c r="E18" s="66">
        <f t="shared" si="0"/>
        <v>10</v>
      </c>
      <c r="F18" s="65">
        <f>VLOOKUP($A18,'Return Data'!$B$7:$R$2843,11,0)</f>
        <v>26.511099999999999</v>
      </c>
      <c r="G18" s="66">
        <f t="shared" si="1"/>
        <v>14</v>
      </c>
      <c r="H18" s="65">
        <f>VLOOKUP($A18,'Return Data'!$B$7:$R$2843,12,0)</f>
        <v>47.929000000000002</v>
      </c>
      <c r="I18" s="66">
        <f t="shared" si="2"/>
        <v>19</v>
      </c>
      <c r="J18" s="65">
        <f>VLOOKUP($A18,'Return Data'!$B$7:$R$2843,13,0)</f>
        <v>70.132300000000001</v>
      </c>
      <c r="K18" s="66">
        <f t="shared" si="3"/>
        <v>16</v>
      </c>
      <c r="L18" s="65">
        <f>VLOOKUP($A18,'Return Data'!$B$7:$R$2843,17,0)</f>
        <v>29.6068</v>
      </c>
      <c r="M18" s="66">
        <f t="shared" si="4"/>
        <v>11</v>
      </c>
      <c r="N18" s="65">
        <f>VLOOKUP($A18,'Return Data'!$B$7:$R$2843,14,0)</f>
        <v>21.388300000000001</v>
      </c>
      <c r="O18" s="66">
        <f t="shared" si="5"/>
        <v>6</v>
      </c>
      <c r="P18" s="65">
        <f>VLOOKUP($A18,'Return Data'!$B$7:$R$2843,15,0)</f>
        <v>19.0623</v>
      </c>
      <c r="Q18" s="66">
        <f>RANK(P18,P$8:P$33,0)</f>
        <v>5</v>
      </c>
      <c r="R18" s="65">
        <f>VLOOKUP($A18,'Return Data'!$B$7:$R$2843,16,0)</f>
        <v>21.114100000000001</v>
      </c>
      <c r="S18" s="67">
        <f t="shared" si="7"/>
        <v>6</v>
      </c>
    </row>
    <row r="19" spans="1:19" x14ac:dyDescent="0.3">
      <c r="A19" s="63" t="s">
        <v>1171</v>
      </c>
      <c r="B19" s="64">
        <f>VLOOKUP($A19,'Return Data'!$B$7:$R$2843,3,0)</f>
        <v>44379</v>
      </c>
      <c r="C19" s="65">
        <f>VLOOKUP($A19,'Return Data'!$B$7:$R$2843,4,0)</f>
        <v>72.319999999999993</v>
      </c>
      <c r="D19" s="65">
        <f>VLOOKUP($A19,'Return Data'!$B$7:$R$2843,10,0)</f>
        <v>13.452</v>
      </c>
      <c r="E19" s="66">
        <f t="shared" si="0"/>
        <v>13</v>
      </c>
      <c r="F19" s="65">
        <f>VLOOKUP($A19,'Return Data'!$B$7:$R$2843,11,0)</f>
        <v>32.2774</v>
      </c>
      <c r="G19" s="66">
        <f t="shared" si="1"/>
        <v>6</v>
      </c>
      <c r="H19" s="65">
        <f>VLOOKUP($A19,'Return Data'!$B$7:$R$2843,12,0)</f>
        <v>60.241100000000003</v>
      </c>
      <c r="I19" s="66">
        <f t="shared" si="2"/>
        <v>6</v>
      </c>
      <c r="J19" s="65">
        <f>VLOOKUP($A19,'Return Data'!$B$7:$R$2843,13,0)</f>
        <v>84.767899999999997</v>
      </c>
      <c r="K19" s="66">
        <f t="shared" si="3"/>
        <v>6</v>
      </c>
      <c r="L19" s="65">
        <f>VLOOKUP($A19,'Return Data'!$B$7:$R$2843,17,0)</f>
        <v>30.874199999999998</v>
      </c>
      <c r="M19" s="66">
        <f t="shared" si="4"/>
        <v>5</v>
      </c>
      <c r="N19" s="65">
        <f>VLOOKUP($A19,'Return Data'!$B$7:$R$2843,14,0)</f>
        <v>21.550599999999999</v>
      </c>
      <c r="O19" s="66">
        <f t="shared" si="5"/>
        <v>4</v>
      </c>
      <c r="P19" s="65">
        <f>VLOOKUP($A19,'Return Data'!$B$7:$R$2843,15,0)</f>
        <v>19.119499999999999</v>
      </c>
      <c r="Q19" s="66">
        <f>RANK(P19,P$8:P$33,0)</f>
        <v>4</v>
      </c>
      <c r="R19" s="65">
        <f>VLOOKUP($A19,'Return Data'!$B$7:$R$2843,16,0)</f>
        <v>21.386900000000001</v>
      </c>
      <c r="S19" s="67">
        <f t="shared" si="7"/>
        <v>5</v>
      </c>
    </row>
    <row r="20" spans="1:19" x14ac:dyDescent="0.3">
      <c r="A20" s="63" t="s">
        <v>1172</v>
      </c>
      <c r="B20" s="64">
        <f>VLOOKUP($A20,'Return Data'!$B$7:$R$2843,3,0)</f>
        <v>44379</v>
      </c>
      <c r="C20" s="65">
        <f>VLOOKUP($A20,'Return Data'!$B$7:$R$2843,4,0)</f>
        <v>208.33</v>
      </c>
      <c r="D20" s="65">
        <f>VLOOKUP($A20,'Return Data'!$B$7:$R$2843,10,0)</f>
        <v>9.5494000000000003</v>
      </c>
      <c r="E20" s="66">
        <f t="shared" si="0"/>
        <v>25</v>
      </c>
      <c r="F20" s="65">
        <f>VLOOKUP($A20,'Return Data'!$B$7:$R$2843,11,0)</f>
        <v>21.461099999999998</v>
      </c>
      <c r="G20" s="66">
        <f t="shared" si="1"/>
        <v>24</v>
      </c>
      <c r="H20" s="65">
        <f>VLOOKUP($A20,'Return Data'!$B$7:$R$2843,12,0)</f>
        <v>40.270699999999998</v>
      </c>
      <c r="I20" s="66">
        <f t="shared" si="2"/>
        <v>25</v>
      </c>
      <c r="J20" s="65">
        <f>VLOOKUP($A20,'Return Data'!$B$7:$R$2843,13,0)</f>
        <v>62.516599999999997</v>
      </c>
      <c r="K20" s="66">
        <f t="shared" si="3"/>
        <v>24</v>
      </c>
      <c r="L20" s="65">
        <f>VLOOKUP($A20,'Return Data'!$B$7:$R$2843,17,0)</f>
        <v>22.228300000000001</v>
      </c>
      <c r="M20" s="66">
        <f t="shared" si="4"/>
        <v>19</v>
      </c>
      <c r="N20" s="65">
        <f>VLOOKUP($A20,'Return Data'!$B$7:$R$2843,14,0)</f>
        <v>13.7972</v>
      </c>
      <c r="O20" s="66">
        <f t="shared" si="5"/>
        <v>19</v>
      </c>
      <c r="P20" s="65">
        <f>VLOOKUP($A20,'Return Data'!$B$7:$R$2843,15,0)</f>
        <v>16.629300000000001</v>
      </c>
      <c r="Q20" s="66">
        <f>RANK(P20,P$8:P$33,0)</f>
        <v>13</v>
      </c>
      <c r="R20" s="65">
        <f>VLOOKUP($A20,'Return Data'!$B$7:$R$2843,16,0)</f>
        <v>20.430700000000002</v>
      </c>
      <c r="S20" s="67">
        <f t="shared" si="7"/>
        <v>9</v>
      </c>
    </row>
    <row r="21" spans="1:19" x14ac:dyDescent="0.3">
      <c r="A21" s="63" t="s">
        <v>1174</v>
      </c>
      <c r="B21" s="64">
        <f>VLOOKUP($A21,'Return Data'!$B$7:$R$2843,3,0)</f>
        <v>44379</v>
      </c>
      <c r="C21" s="65">
        <f>VLOOKUP($A21,'Return Data'!$B$7:$R$2843,4,0)</f>
        <v>16.779399999999999</v>
      </c>
      <c r="D21" s="65">
        <f>VLOOKUP($A21,'Return Data'!$B$7:$R$2843,10,0)</f>
        <v>16.155000000000001</v>
      </c>
      <c r="E21" s="66">
        <f t="shared" si="0"/>
        <v>3</v>
      </c>
      <c r="F21" s="65">
        <f>VLOOKUP($A21,'Return Data'!$B$7:$R$2843,11,0)</f>
        <v>34.968299999999999</v>
      </c>
      <c r="G21" s="66">
        <f t="shared" si="1"/>
        <v>3</v>
      </c>
      <c r="H21" s="65">
        <f>VLOOKUP($A21,'Return Data'!$B$7:$R$2843,12,0)</f>
        <v>59.075099999999999</v>
      </c>
      <c r="I21" s="66">
        <f t="shared" si="2"/>
        <v>7</v>
      </c>
      <c r="J21" s="65">
        <f>VLOOKUP($A21,'Return Data'!$B$7:$R$2843,13,0)</f>
        <v>76.971800000000002</v>
      </c>
      <c r="K21" s="66">
        <f t="shared" si="3"/>
        <v>12</v>
      </c>
      <c r="L21" s="65">
        <f>VLOOKUP($A21,'Return Data'!$B$7:$R$2843,17,0)</f>
        <v>31.4956</v>
      </c>
      <c r="M21" s="66">
        <f t="shared" si="4"/>
        <v>4</v>
      </c>
      <c r="N21" s="65"/>
      <c r="O21" s="66"/>
      <c r="P21" s="65"/>
      <c r="Q21" s="66"/>
      <c r="R21" s="65">
        <f>VLOOKUP($A21,'Return Data'!$B$7:$R$2843,16,0)</f>
        <v>16.328800000000001</v>
      </c>
      <c r="S21" s="67">
        <f t="shared" si="7"/>
        <v>23</v>
      </c>
    </row>
    <row r="22" spans="1:19" x14ac:dyDescent="0.3">
      <c r="A22" s="63" t="s">
        <v>1176</v>
      </c>
      <c r="B22" s="64">
        <f>VLOOKUP($A22,'Return Data'!$B$7:$R$2843,3,0)</f>
        <v>44379</v>
      </c>
      <c r="C22" s="65">
        <f>VLOOKUP($A22,'Return Data'!$B$7:$R$2843,4,0)</f>
        <v>19.231000000000002</v>
      </c>
      <c r="D22" s="65">
        <f>VLOOKUP($A22,'Return Data'!$B$7:$R$2843,10,0)</f>
        <v>14.668200000000001</v>
      </c>
      <c r="E22" s="66">
        <f t="shared" si="0"/>
        <v>8</v>
      </c>
      <c r="F22" s="65">
        <f>VLOOKUP($A22,'Return Data'!$B$7:$R$2843,11,0)</f>
        <v>32.609299999999998</v>
      </c>
      <c r="G22" s="66">
        <f t="shared" si="1"/>
        <v>4</v>
      </c>
      <c r="H22" s="65">
        <f>VLOOKUP($A22,'Return Data'!$B$7:$R$2843,12,0)</f>
        <v>64.171099999999996</v>
      </c>
      <c r="I22" s="66">
        <f t="shared" si="2"/>
        <v>3</v>
      </c>
      <c r="J22" s="65">
        <f>VLOOKUP($A22,'Return Data'!$B$7:$R$2843,13,0)</f>
        <v>89.095399999999998</v>
      </c>
      <c r="K22" s="66">
        <f t="shared" ref="K22:K31" si="8">RANK(J22,J$8:J$33,0)</f>
        <v>4</v>
      </c>
      <c r="L22" s="65"/>
      <c r="M22" s="66"/>
      <c r="N22" s="65"/>
      <c r="O22" s="66"/>
      <c r="P22" s="65"/>
      <c r="Q22" s="66"/>
      <c r="R22" s="65">
        <f>VLOOKUP($A22,'Return Data'!$B$7:$R$2843,16,0)</f>
        <v>40.360599999999998</v>
      </c>
      <c r="S22" s="67">
        <f t="shared" si="7"/>
        <v>2</v>
      </c>
    </row>
    <row r="23" spans="1:19" x14ac:dyDescent="0.3">
      <c r="A23" s="63" t="s">
        <v>1178</v>
      </c>
      <c r="B23" s="64">
        <f>VLOOKUP($A23,'Return Data'!$B$7:$R$2843,3,0)</f>
        <v>44379</v>
      </c>
      <c r="C23" s="65">
        <f>VLOOKUP($A23,'Return Data'!$B$7:$R$2843,4,0)</f>
        <v>39.041600000000003</v>
      </c>
      <c r="D23" s="65">
        <f>VLOOKUP($A23,'Return Data'!$B$7:$R$2843,10,0)</f>
        <v>8.8313000000000006</v>
      </c>
      <c r="E23" s="66">
        <f t="shared" si="0"/>
        <v>26</v>
      </c>
      <c r="F23" s="65">
        <f>VLOOKUP($A23,'Return Data'!$B$7:$R$2843,11,0)</f>
        <v>21.318000000000001</v>
      </c>
      <c r="G23" s="66">
        <f t="shared" si="1"/>
        <v>25</v>
      </c>
      <c r="H23" s="65">
        <f>VLOOKUP($A23,'Return Data'!$B$7:$R$2843,12,0)</f>
        <v>42.647399999999998</v>
      </c>
      <c r="I23" s="66">
        <f t="shared" si="2"/>
        <v>24</v>
      </c>
      <c r="J23" s="65">
        <f>VLOOKUP($A23,'Return Data'!$B$7:$R$2843,13,0)</f>
        <v>65.192499999999995</v>
      </c>
      <c r="K23" s="66">
        <f t="shared" si="8"/>
        <v>21</v>
      </c>
      <c r="L23" s="65">
        <f>VLOOKUP($A23,'Return Data'!$B$7:$R$2843,17,0)</f>
        <v>20.6907</v>
      </c>
      <c r="M23" s="66">
        <f>RANK(L23,L$8:L$33,0)</f>
        <v>21</v>
      </c>
      <c r="N23" s="65">
        <f>VLOOKUP($A23,'Return Data'!$B$7:$R$2843,14,0)</f>
        <v>13.6023</v>
      </c>
      <c r="O23" s="66">
        <f>RANK(N23,N$8:N$33,0)</f>
        <v>20</v>
      </c>
      <c r="P23" s="65">
        <f>VLOOKUP($A23,'Return Data'!$B$7:$R$2843,15,0)</f>
        <v>12.3706</v>
      </c>
      <c r="Q23" s="66">
        <f>RANK(P23,P$8:P$33,0)</f>
        <v>20</v>
      </c>
      <c r="R23" s="65">
        <f>VLOOKUP($A23,'Return Data'!$B$7:$R$2843,16,0)</f>
        <v>20.340699999999998</v>
      </c>
      <c r="S23" s="67">
        <f t="shared" si="7"/>
        <v>10</v>
      </c>
    </row>
    <row r="24" spans="1:19" x14ac:dyDescent="0.3">
      <c r="A24" s="63" t="s">
        <v>1181</v>
      </c>
      <c r="B24" s="64">
        <f>VLOOKUP($A24,'Return Data'!$B$7:$R$2843,3,0)</f>
        <v>44379</v>
      </c>
      <c r="C24" s="65">
        <f>VLOOKUP($A24,'Return Data'!$B$7:$R$2843,4,0)</f>
        <v>1879.9937</v>
      </c>
      <c r="D24" s="65">
        <f>VLOOKUP($A24,'Return Data'!$B$7:$R$2843,10,0)</f>
        <v>12.2212</v>
      </c>
      <c r="E24" s="66">
        <f t="shared" si="0"/>
        <v>17</v>
      </c>
      <c r="F24" s="65">
        <f>VLOOKUP($A24,'Return Data'!$B$7:$R$2843,11,0)</f>
        <v>26.111000000000001</v>
      </c>
      <c r="G24" s="66">
        <f t="shared" si="1"/>
        <v>17</v>
      </c>
      <c r="H24" s="65">
        <f>VLOOKUP($A24,'Return Data'!$B$7:$R$2843,12,0)</f>
        <v>52.555199999999999</v>
      </c>
      <c r="I24" s="66">
        <f t="shared" si="2"/>
        <v>15</v>
      </c>
      <c r="J24" s="65">
        <f>VLOOKUP($A24,'Return Data'!$B$7:$R$2843,13,0)</f>
        <v>77.270600000000002</v>
      </c>
      <c r="K24" s="66">
        <f t="shared" si="8"/>
        <v>11</v>
      </c>
      <c r="L24" s="65">
        <f>VLOOKUP($A24,'Return Data'!$B$7:$R$2843,17,0)</f>
        <v>25.709900000000001</v>
      </c>
      <c r="M24" s="66">
        <f>RANK(L24,L$8:L$33,0)</f>
        <v>15</v>
      </c>
      <c r="N24" s="65">
        <f>VLOOKUP($A24,'Return Data'!$B$7:$R$2843,14,0)</f>
        <v>19.6816</v>
      </c>
      <c r="O24" s="66">
        <f>RANK(N24,N$8:N$33,0)</f>
        <v>10</v>
      </c>
      <c r="P24" s="65">
        <f>VLOOKUP($A24,'Return Data'!$B$7:$R$2843,15,0)</f>
        <v>17.2728</v>
      </c>
      <c r="Q24" s="66">
        <f>RANK(P24,P$8:P$33,0)</f>
        <v>9</v>
      </c>
      <c r="R24" s="65">
        <f>VLOOKUP($A24,'Return Data'!$B$7:$R$2843,16,0)</f>
        <v>16.705200000000001</v>
      </c>
      <c r="S24" s="67">
        <f t="shared" si="7"/>
        <v>21</v>
      </c>
    </row>
    <row r="25" spans="1:19" x14ac:dyDescent="0.3">
      <c r="A25" s="63" t="s">
        <v>1182</v>
      </c>
      <c r="B25" s="64">
        <f>VLOOKUP($A25,'Return Data'!$B$7:$R$2843,3,0)</f>
        <v>44379</v>
      </c>
      <c r="C25" s="65">
        <f>VLOOKUP($A25,'Return Data'!$B$7:$R$2843,4,0)</f>
        <v>40.26</v>
      </c>
      <c r="D25" s="65">
        <f>VLOOKUP($A25,'Return Data'!$B$7:$R$2843,10,0)</f>
        <v>16.628</v>
      </c>
      <c r="E25" s="66">
        <f t="shared" si="0"/>
        <v>2</v>
      </c>
      <c r="F25" s="65">
        <f>VLOOKUP($A25,'Return Data'!$B$7:$R$2843,11,0)</f>
        <v>35.555599999999998</v>
      </c>
      <c r="G25" s="66">
        <f t="shared" si="1"/>
        <v>1</v>
      </c>
      <c r="H25" s="65">
        <f>VLOOKUP($A25,'Return Data'!$B$7:$R$2843,12,0)</f>
        <v>65.610900000000001</v>
      </c>
      <c r="I25" s="66">
        <f t="shared" si="2"/>
        <v>2</v>
      </c>
      <c r="J25" s="65">
        <f>VLOOKUP($A25,'Return Data'!$B$7:$R$2843,13,0)</f>
        <v>102.617</v>
      </c>
      <c r="K25" s="66">
        <f t="shared" si="8"/>
        <v>1</v>
      </c>
      <c r="L25" s="65">
        <f>VLOOKUP($A25,'Return Data'!$B$7:$R$2843,17,0)</f>
        <v>45.148400000000002</v>
      </c>
      <c r="M25" s="66">
        <f>RANK(L25,L$8:L$33,0)</f>
        <v>1</v>
      </c>
      <c r="N25" s="65">
        <f>VLOOKUP($A25,'Return Data'!$B$7:$R$2843,14,0)</f>
        <v>26.533300000000001</v>
      </c>
      <c r="O25" s="66">
        <f>RANK(N25,N$8:N$33,0)</f>
        <v>1</v>
      </c>
      <c r="P25" s="65">
        <f>VLOOKUP($A25,'Return Data'!$B$7:$R$2843,15,0)</f>
        <v>20.884599999999999</v>
      </c>
      <c r="Q25" s="66">
        <f>RANK(P25,P$8:P$33,0)</f>
        <v>1</v>
      </c>
      <c r="R25" s="65">
        <f>VLOOKUP($A25,'Return Data'!$B$7:$R$2843,16,0)</f>
        <v>20.1524</v>
      </c>
      <c r="S25" s="67">
        <f t="shared" si="7"/>
        <v>14</v>
      </c>
    </row>
    <row r="26" spans="1:19" x14ac:dyDescent="0.3">
      <c r="A26" s="63" t="s">
        <v>1184</v>
      </c>
      <c r="B26" s="64">
        <f>VLOOKUP($A26,'Return Data'!$B$7:$R$2843,3,0)</f>
        <v>44379</v>
      </c>
      <c r="C26" s="65">
        <f>VLOOKUP($A26,'Return Data'!$B$7:$R$2843,4,0)</f>
        <v>16.190000000000001</v>
      </c>
      <c r="D26" s="65">
        <f>VLOOKUP($A26,'Return Data'!$B$7:$R$2843,10,0)</f>
        <v>14.578900000000001</v>
      </c>
      <c r="E26" s="66">
        <f t="shared" si="0"/>
        <v>9</v>
      </c>
      <c r="F26" s="65">
        <f>VLOOKUP($A26,'Return Data'!$B$7:$R$2843,11,0)</f>
        <v>27.7822</v>
      </c>
      <c r="G26" s="66">
        <f t="shared" ref="G26" si="9">RANK(F26,F$8:F$33,0)</f>
        <v>12</v>
      </c>
      <c r="H26" s="65">
        <f>VLOOKUP($A26,'Return Data'!$B$7:$R$2843,12,0)</f>
        <v>54.337499999999999</v>
      </c>
      <c r="I26" s="66">
        <f t="shared" ref="I26" si="10">RANK(H26,H$8:H$33,0)</f>
        <v>11</v>
      </c>
      <c r="J26" s="65">
        <f>VLOOKUP($A26,'Return Data'!$B$7:$R$2843,13,0)</f>
        <v>73.526300000000006</v>
      </c>
      <c r="K26" s="66">
        <f t="shared" si="8"/>
        <v>14</v>
      </c>
      <c r="L26" s="65"/>
      <c r="M26" s="66"/>
      <c r="N26" s="65"/>
      <c r="O26" s="66"/>
      <c r="P26" s="65"/>
      <c r="Q26" s="66"/>
      <c r="R26" s="65">
        <f>VLOOKUP($A26,'Return Data'!$B$7:$R$2843,16,0)</f>
        <v>37.677799999999998</v>
      </c>
      <c r="S26" s="67">
        <f t="shared" si="7"/>
        <v>3</v>
      </c>
    </row>
    <row r="27" spans="1:19" x14ac:dyDescent="0.3">
      <c r="A27" s="63" t="s">
        <v>1187</v>
      </c>
      <c r="B27" s="64">
        <f>VLOOKUP($A27,'Return Data'!$B$7:$R$2843,3,0)</f>
        <v>44379</v>
      </c>
      <c r="C27" s="65">
        <f>VLOOKUP($A27,'Return Data'!$B$7:$R$2843,4,0)</f>
        <v>111.42489999999999</v>
      </c>
      <c r="D27" s="65">
        <f>VLOOKUP($A27,'Return Data'!$B$7:$R$2843,10,0)</f>
        <v>23.169899999999998</v>
      </c>
      <c r="E27" s="66">
        <f t="shared" si="0"/>
        <v>1</v>
      </c>
      <c r="F27" s="65">
        <f>VLOOKUP($A27,'Return Data'!$B$7:$R$2843,11,0)</f>
        <v>35.235599999999998</v>
      </c>
      <c r="G27" s="66">
        <f t="shared" ref="G27:G33" si="11">RANK(F27,F$8:F$33,0)</f>
        <v>2</v>
      </c>
      <c r="H27" s="65">
        <f>VLOOKUP($A27,'Return Data'!$B$7:$R$2843,12,0)</f>
        <v>69.482699999999994</v>
      </c>
      <c r="I27" s="66">
        <f t="shared" ref="I27:I33" si="12">RANK(H27,H$8:H$33,0)</f>
        <v>1</v>
      </c>
      <c r="J27" s="65">
        <f>VLOOKUP($A27,'Return Data'!$B$7:$R$2843,13,0)</f>
        <v>97.112799999999993</v>
      </c>
      <c r="K27" s="66">
        <f t="shared" si="8"/>
        <v>2</v>
      </c>
      <c r="L27" s="65">
        <f>VLOOKUP($A27,'Return Data'!$B$7:$R$2843,17,0)</f>
        <v>41.5486</v>
      </c>
      <c r="M27" s="66">
        <f>RANK(L27,L$8:L$33,0)</f>
        <v>2</v>
      </c>
      <c r="N27" s="65">
        <f>VLOOKUP($A27,'Return Data'!$B$7:$R$2843,14,0)</f>
        <v>25.505099999999999</v>
      </c>
      <c r="O27" s="66">
        <f>RANK(N27,N$8:N$33,0)</f>
        <v>2</v>
      </c>
      <c r="P27" s="65">
        <f>VLOOKUP($A27,'Return Data'!$B$7:$R$2843,15,0)</f>
        <v>19.001999999999999</v>
      </c>
      <c r="Q27" s="66">
        <f>RANK(P27,P$8:P$33,0)</f>
        <v>6</v>
      </c>
      <c r="R27" s="65">
        <f>VLOOKUP($A27,'Return Data'!$B$7:$R$2843,16,0)</f>
        <v>16.443100000000001</v>
      </c>
      <c r="S27" s="67">
        <f t="shared" si="7"/>
        <v>22</v>
      </c>
    </row>
    <row r="28" spans="1:19" x14ac:dyDescent="0.3">
      <c r="A28" s="63" t="s">
        <v>1188</v>
      </c>
      <c r="B28" s="64">
        <f>VLOOKUP($A28,'Return Data'!$B$7:$R$2843,3,0)</f>
        <v>44379</v>
      </c>
      <c r="C28" s="65">
        <f>VLOOKUP($A28,'Return Data'!$B$7:$R$2843,4,0)</f>
        <v>131.46170000000001</v>
      </c>
      <c r="D28" s="65">
        <f>VLOOKUP($A28,'Return Data'!$B$7:$R$2843,10,0)</f>
        <v>12.2761</v>
      </c>
      <c r="E28" s="66">
        <f t="shared" si="0"/>
        <v>16</v>
      </c>
      <c r="F28" s="65">
        <f>VLOOKUP($A28,'Return Data'!$B$7:$R$2843,11,0)</f>
        <v>30.306000000000001</v>
      </c>
      <c r="G28" s="66">
        <f t="shared" si="11"/>
        <v>9</v>
      </c>
      <c r="H28" s="65">
        <f>VLOOKUP($A28,'Return Data'!$B$7:$R$2843,12,0)</f>
        <v>63.173499999999997</v>
      </c>
      <c r="I28" s="66">
        <f t="shared" si="12"/>
        <v>4</v>
      </c>
      <c r="J28" s="65">
        <f>VLOOKUP($A28,'Return Data'!$B$7:$R$2843,13,0)</f>
        <v>84.608400000000003</v>
      </c>
      <c r="K28" s="66">
        <f t="shared" si="8"/>
        <v>7</v>
      </c>
      <c r="L28" s="65">
        <f>VLOOKUP($A28,'Return Data'!$B$7:$R$2843,17,0)</f>
        <v>30.4603</v>
      </c>
      <c r="M28" s="66">
        <f>RANK(L28,L$8:L$33,0)</f>
        <v>7</v>
      </c>
      <c r="N28" s="65">
        <f>VLOOKUP($A28,'Return Data'!$B$7:$R$2843,14,0)</f>
        <v>20.107199999999999</v>
      </c>
      <c r="O28" s="66">
        <f>RANK(N28,N$8:N$33,0)</f>
        <v>9</v>
      </c>
      <c r="P28" s="65">
        <f>VLOOKUP($A28,'Return Data'!$B$7:$R$2843,15,0)</f>
        <v>14.0061</v>
      </c>
      <c r="Q28" s="66">
        <f>RANK(P28,P$8:P$33,0)</f>
        <v>18</v>
      </c>
      <c r="R28" s="65">
        <f>VLOOKUP($A28,'Return Data'!$B$7:$R$2843,16,0)</f>
        <v>20.029900000000001</v>
      </c>
      <c r="S28" s="67">
        <f t="shared" si="7"/>
        <v>15</v>
      </c>
    </row>
    <row r="29" spans="1:19" x14ac:dyDescent="0.3">
      <c r="A29" s="63" t="s">
        <v>1191</v>
      </c>
      <c r="B29" s="64">
        <f>VLOOKUP($A29,'Return Data'!$B$7:$R$2843,3,0)</f>
        <v>44379</v>
      </c>
      <c r="C29" s="65">
        <f>VLOOKUP($A29,'Return Data'!$B$7:$R$2843,4,0)</f>
        <v>671.74649999999997</v>
      </c>
      <c r="D29" s="65">
        <f>VLOOKUP($A29,'Return Data'!$B$7:$R$2843,10,0)</f>
        <v>9.8707999999999991</v>
      </c>
      <c r="E29" s="66">
        <f t="shared" si="0"/>
        <v>24</v>
      </c>
      <c r="F29" s="65">
        <f>VLOOKUP($A29,'Return Data'!$B$7:$R$2843,11,0)</f>
        <v>22.648700000000002</v>
      </c>
      <c r="G29" s="66">
        <f t="shared" si="11"/>
        <v>23</v>
      </c>
      <c r="H29" s="65">
        <f>VLOOKUP($A29,'Return Data'!$B$7:$R$2843,12,0)</f>
        <v>46.829300000000003</v>
      </c>
      <c r="I29" s="66">
        <f t="shared" si="12"/>
        <v>21</v>
      </c>
      <c r="J29" s="65">
        <f>VLOOKUP($A29,'Return Data'!$B$7:$R$2843,13,0)</f>
        <v>64.016499999999994</v>
      </c>
      <c r="K29" s="66">
        <f t="shared" si="8"/>
        <v>23</v>
      </c>
      <c r="L29" s="65">
        <f>VLOOKUP($A29,'Return Data'!$B$7:$R$2843,17,0)</f>
        <v>18.106000000000002</v>
      </c>
      <c r="M29" s="66">
        <f>RANK(L29,L$8:L$33,0)</f>
        <v>23</v>
      </c>
      <c r="N29" s="65">
        <f>VLOOKUP($A29,'Return Data'!$B$7:$R$2843,14,0)</f>
        <v>10.407500000000001</v>
      </c>
      <c r="O29" s="66">
        <f>RANK(N29,N$8:N$33,0)</f>
        <v>22</v>
      </c>
      <c r="P29" s="65">
        <f>VLOOKUP($A29,'Return Data'!$B$7:$R$2843,15,0)</f>
        <v>12.161799999999999</v>
      </c>
      <c r="Q29" s="66">
        <f>RANK(P29,P$8:P$33,0)</f>
        <v>21</v>
      </c>
      <c r="R29" s="65">
        <f>VLOOKUP($A29,'Return Data'!$B$7:$R$2843,16,0)</f>
        <v>17.2393</v>
      </c>
      <c r="S29" s="67">
        <f t="shared" si="7"/>
        <v>20</v>
      </c>
    </row>
    <row r="30" spans="1:19" x14ac:dyDescent="0.3">
      <c r="A30" s="63" t="s">
        <v>1193</v>
      </c>
      <c r="B30" s="64">
        <f>VLOOKUP($A30,'Return Data'!$B$7:$R$2843,3,0)</f>
        <v>44379</v>
      </c>
      <c r="C30" s="65">
        <f>VLOOKUP($A30,'Return Data'!$B$7:$R$2843,4,0)</f>
        <v>237.1566</v>
      </c>
      <c r="D30" s="65">
        <f>VLOOKUP($A30,'Return Data'!$B$7:$R$2843,10,0)</f>
        <v>11.123900000000001</v>
      </c>
      <c r="E30" s="66">
        <f t="shared" si="0"/>
        <v>22</v>
      </c>
      <c r="F30" s="65">
        <f>VLOOKUP($A30,'Return Data'!$B$7:$R$2843,11,0)</f>
        <v>24.666</v>
      </c>
      <c r="G30" s="66">
        <f t="shared" si="11"/>
        <v>18</v>
      </c>
      <c r="H30" s="65">
        <f>VLOOKUP($A30,'Return Data'!$B$7:$R$2843,12,0)</f>
        <v>49.484099999999998</v>
      </c>
      <c r="I30" s="66">
        <f t="shared" si="12"/>
        <v>18</v>
      </c>
      <c r="J30" s="65">
        <f>VLOOKUP($A30,'Return Data'!$B$7:$R$2843,13,0)</f>
        <v>69.499799999999993</v>
      </c>
      <c r="K30" s="66">
        <f t="shared" si="8"/>
        <v>17</v>
      </c>
      <c r="L30" s="65">
        <f>VLOOKUP($A30,'Return Data'!$B$7:$R$2843,17,0)</f>
        <v>26.043199999999999</v>
      </c>
      <c r="M30" s="66">
        <f>RANK(L30,L$8:L$33,0)</f>
        <v>14</v>
      </c>
      <c r="N30" s="65">
        <f>VLOOKUP($A30,'Return Data'!$B$7:$R$2843,14,0)</f>
        <v>21.5441</v>
      </c>
      <c r="O30" s="66">
        <f>RANK(N30,N$8:N$33,0)</f>
        <v>5</v>
      </c>
      <c r="P30" s="65">
        <f>VLOOKUP($A30,'Return Data'!$B$7:$R$2843,15,0)</f>
        <v>17.481000000000002</v>
      </c>
      <c r="Q30" s="66">
        <f>RANK(P30,P$8:P$33,0)</f>
        <v>8</v>
      </c>
      <c r="R30" s="65">
        <f>VLOOKUP($A30,'Return Data'!$B$7:$R$2843,16,0)</f>
        <v>20.287500000000001</v>
      </c>
      <c r="S30" s="67">
        <f t="shared" si="7"/>
        <v>11</v>
      </c>
    </row>
    <row r="31" spans="1:19" x14ac:dyDescent="0.3">
      <c r="A31" s="63" t="s">
        <v>1194</v>
      </c>
      <c r="B31" s="64">
        <f>VLOOKUP($A31,'Return Data'!$B$7:$R$2843,3,0)</f>
        <v>44379</v>
      </c>
      <c r="C31" s="65">
        <f>VLOOKUP($A31,'Return Data'!$B$7:$R$2843,4,0)</f>
        <v>72.13</v>
      </c>
      <c r="D31" s="65">
        <f>VLOOKUP($A31,'Return Data'!$B$7:$R$2843,10,0)</f>
        <v>12.667899999999999</v>
      </c>
      <c r="E31" s="66">
        <f t="shared" si="0"/>
        <v>14</v>
      </c>
      <c r="F31" s="65">
        <f>VLOOKUP($A31,'Return Data'!$B$7:$R$2843,11,0)</f>
        <v>26.410799999999998</v>
      </c>
      <c r="G31" s="66">
        <f t="shared" si="11"/>
        <v>15</v>
      </c>
      <c r="H31" s="65">
        <f>VLOOKUP($A31,'Return Data'!$B$7:$R$2843,12,0)</f>
        <v>44.723100000000002</v>
      </c>
      <c r="I31" s="66">
        <f t="shared" si="12"/>
        <v>23</v>
      </c>
      <c r="J31" s="65">
        <f>VLOOKUP($A31,'Return Data'!$B$7:$R$2843,13,0)</f>
        <v>65.322000000000003</v>
      </c>
      <c r="K31" s="66">
        <f t="shared" si="8"/>
        <v>20</v>
      </c>
      <c r="L31" s="65">
        <f>VLOOKUP($A31,'Return Data'!$B$7:$R$2843,17,0)</f>
        <v>27.992599999999999</v>
      </c>
      <c r="M31" s="66">
        <f>RANK(L31,L$8:L$33,0)</f>
        <v>12</v>
      </c>
      <c r="N31" s="65">
        <f>VLOOKUP($A31,'Return Data'!$B$7:$R$2843,14,0)</f>
        <v>16.962399999999999</v>
      </c>
      <c r="O31" s="66">
        <f>RANK(N31,N$8:N$33,0)</f>
        <v>15</v>
      </c>
      <c r="P31" s="65">
        <f>VLOOKUP($A31,'Return Data'!$B$7:$R$2843,15,0)</f>
        <v>17.6221</v>
      </c>
      <c r="Q31" s="66">
        <f>RANK(P31,P$8:P$33,0)</f>
        <v>7</v>
      </c>
      <c r="R31" s="65">
        <f>VLOOKUP($A31,'Return Data'!$B$7:$R$2843,16,0)</f>
        <v>17.955400000000001</v>
      </c>
      <c r="S31" s="67">
        <f t="shared" si="7"/>
        <v>19</v>
      </c>
    </row>
    <row r="32" spans="1:19" x14ac:dyDescent="0.3">
      <c r="A32" s="63" t="s">
        <v>1196</v>
      </c>
      <c r="B32" s="64">
        <f>VLOOKUP($A32,'Return Data'!$B$7:$R$2843,3,0)</f>
        <v>44379</v>
      </c>
      <c r="C32" s="65">
        <f>VLOOKUP($A32,'Return Data'!$B$7:$R$2843,4,0)</f>
        <v>24.97</v>
      </c>
      <c r="D32" s="65">
        <f>VLOOKUP($A32,'Return Data'!$B$7:$R$2843,10,0)</f>
        <v>16.031600000000001</v>
      </c>
      <c r="E32" s="66">
        <f t="shared" si="0"/>
        <v>4</v>
      </c>
      <c r="F32" s="65">
        <f>VLOOKUP($A32,'Return Data'!$B$7:$R$2843,11,0)</f>
        <v>30.87</v>
      </c>
      <c r="G32" s="66">
        <f t="shared" si="11"/>
        <v>8</v>
      </c>
      <c r="H32" s="65">
        <f>VLOOKUP($A32,'Return Data'!$B$7:$R$2843,12,0)</f>
        <v>56.1601</v>
      </c>
      <c r="I32" s="66">
        <f t="shared" si="12"/>
        <v>10</v>
      </c>
      <c r="J32" s="65"/>
      <c r="K32" s="66"/>
      <c r="L32" s="65"/>
      <c r="M32" s="66"/>
      <c r="N32" s="65"/>
      <c r="O32" s="66"/>
      <c r="P32" s="65"/>
      <c r="Q32" s="66"/>
      <c r="R32" s="65">
        <f>VLOOKUP($A32,'Return Data'!$B$7:$R$2843,16,0)</f>
        <v>104.7777</v>
      </c>
      <c r="S32" s="67">
        <f t="shared" si="7"/>
        <v>1</v>
      </c>
    </row>
    <row r="33" spans="1:19" x14ac:dyDescent="0.3">
      <c r="A33" s="63" t="s">
        <v>1939</v>
      </c>
      <c r="B33" s="64">
        <f>VLOOKUP($A33,'Return Data'!$B$7:$R$2843,3,0)</f>
        <v>44379</v>
      </c>
      <c r="C33" s="65">
        <f>VLOOKUP($A33,'Return Data'!$B$7:$R$2843,4,0)</f>
        <v>178.18809999999999</v>
      </c>
      <c r="D33" s="65">
        <f>VLOOKUP($A33,'Return Data'!$B$7:$R$2843,10,0)</f>
        <v>12.1006</v>
      </c>
      <c r="E33" s="66">
        <f t="shared" si="0"/>
        <v>18</v>
      </c>
      <c r="F33" s="65">
        <f>VLOOKUP($A33,'Return Data'!$B$7:$R$2843,11,0)</f>
        <v>24.2807</v>
      </c>
      <c r="G33" s="66">
        <f t="shared" si="11"/>
        <v>19</v>
      </c>
      <c r="H33" s="65">
        <f>VLOOKUP($A33,'Return Data'!$B$7:$R$2843,12,0)</f>
        <v>51.136400000000002</v>
      </c>
      <c r="I33" s="66">
        <f t="shared" si="12"/>
        <v>16</v>
      </c>
      <c r="J33" s="65">
        <f>VLOOKUP($A33,'Return Data'!$B$7:$R$2843,13,0)</f>
        <v>79.313699999999997</v>
      </c>
      <c r="K33" s="66">
        <f>RANK(J33,J$8:J$33,0)</f>
        <v>8</v>
      </c>
      <c r="L33" s="65">
        <f>VLOOKUP($A33,'Return Data'!$B$7:$R$2843,17,0)</f>
        <v>30.3004</v>
      </c>
      <c r="M33" s="66">
        <f>RANK(L33,L$8:L$33,0)</f>
        <v>9</v>
      </c>
      <c r="N33" s="65">
        <f>VLOOKUP($A33,'Return Data'!$B$7:$R$2843,14,0)</f>
        <v>18.380600000000001</v>
      </c>
      <c r="O33" s="66">
        <f>RANK(N33,N$8:N$33,0)</f>
        <v>12</v>
      </c>
      <c r="P33" s="65">
        <f>VLOOKUP($A33,'Return Data'!$B$7:$R$2843,15,0)</f>
        <v>15.376899999999999</v>
      </c>
      <c r="Q33" s="66">
        <f>RANK(P33,P$8:P$33,0)</f>
        <v>16</v>
      </c>
      <c r="R33" s="65">
        <f>VLOOKUP($A33,'Return Data'!$B$7:$R$2843,16,0)</f>
        <v>20.5578</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13.396465384615384</v>
      </c>
      <c r="E35" s="74"/>
      <c r="F35" s="75">
        <f>AVERAGE(F8:F33)</f>
        <v>27.659915384615388</v>
      </c>
      <c r="G35" s="74"/>
      <c r="H35" s="75">
        <f>AVERAGE(H8:H33)</f>
        <v>53.297550000000001</v>
      </c>
      <c r="I35" s="74"/>
      <c r="J35" s="75">
        <f>AVERAGE(J8:J33)</f>
        <v>75.979079999999982</v>
      </c>
      <c r="K35" s="74"/>
      <c r="L35" s="75">
        <f>AVERAGE(L8:L33)</f>
        <v>28.076973913043474</v>
      </c>
      <c r="M35" s="74"/>
      <c r="N35" s="75">
        <f>AVERAGE(N8:N33)</f>
        <v>18.503295454545455</v>
      </c>
      <c r="O35" s="74"/>
      <c r="P35" s="75">
        <f>AVERAGE(P8:P33)</f>
        <v>16.797599999999996</v>
      </c>
      <c r="Q35" s="74"/>
      <c r="R35" s="75">
        <f>AVERAGE(R8:R33)</f>
        <v>23.567638461538465</v>
      </c>
      <c r="S35" s="76"/>
    </row>
    <row r="36" spans="1:19" x14ac:dyDescent="0.3">
      <c r="A36" s="73" t="s">
        <v>28</v>
      </c>
      <c r="B36" s="74"/>
      <c r="C36" s="74"/>
      <c r="D36" s="75">
        <f>MIN(D8:D33)</f>
        <v>8.8313000000000006</v>
      </c>
      <c r="E36" s="74"/>
      <c r="F36" s="75">
        <f>MIN(F8:F33)</f>
        <v>21.2852</v>
      </c>
      <c r="G36" s="74"/>
      <c r="H36" s="75">
        <f>MIN(H8:H33)</f>
        <v>39.921100000000003</v>
      </c>
      <c r="I36" s="74"/>
      <c r="J36" s="75">
        <f>MIN(J8:J33)</f>
        <v>61.179299999999998</v>
      </c>
      <c r="K36" s="74"/>
      <c r="L36" s="75">
        <f>MIN(L8:L33)</f>
        <v>18.106000000000002</v>
      </c>
      <c r="M36" s="74"/>
      <c r="N36" s="75">
        <f>MIN(N8:N33)</f>
        <v>10.407500000000001</v>
      </c>
      <c r="O36" s="74"/>
      <c r="P36" s="75">
        <f>MIN(P8:P33)</f>
        <v>12.161799999999999</v>
      </c>
      <c r="Q36" s="74"/>
      <c r="R36" s="75">
        <f>MIN(R8:R33)</f>
        <v>9.4243000000000006</v>
      </c>
      <c r="S36" s="76"/>
    </row>
    <row r="37" spans="1:19" ht="15" thickBot="1" x14ac:dyDescent="0.35">
      <c r="A37" s="77" t="s">
        <v>29</v>
      </c>
      <c r="B37" s="78"/>
      <c r="C37" s="78"/>
      <c r="D37" s="79">
        <f>MAX(D8:D33)</f>
        <v>23.169899999999998</v>
      </c>
      <c r="E37" s="78"/>
      <c r="F37" s="79">
        <f>MAX(F8:F33)</f>
        <v>35.555599999999998</v>
      </c>
      <c r="G37" s="78"/>
      <c r="H37" s="79">
        <f>MAX(H8:H33)</f>
        <v>69.482699999999994</v>
      </c>
      <c r="I37" s="78"/>
      <c r="J37" s="79">
        <f>MAX(J8:J33)</f>
        <v>102.617</v>
      </c>
      <c r="K37" s="78"/>
      <c r="L37" s="79">
        <f>MAX(L8:L33)</f>
        <v>45.148400000000002</v>
      </c>
      <c r="M37" s="78"/>
      <c r="N37" s="79">
        <f>MAX(N8:N33)</f>
        <v>26.533300000000001</v>
      </c>
      <c r="O37" s="78"/>
      <c r="P37" s="79">
        <f>MAX(P8:P33)</f>
        <v>20.884599999999999</v>
      </c>
      <c r="Q37" s="78"/>
      <c r="R37" s="79">
        <f>MAX(R8:R33)</f>
        <v>104.7777</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44379</v>
      </c>
      <c r="C8" s="65">
        <f>VLOOKUP($A8,'Return Data'!$B$7:$R$2843,4,0)</f>
        <v>402.61</v>
      </c>
      <c r="D8" s="65">
        <f>VLOOKUP($A8,'Return Data'!$B$7:$R$2843,10,0)</f>
        <v>13.3666</v>
      </c>
      <c r="E8" s="66">
        <f t="shared" ref="E8:E33" si="0">RANK(D8,D$8:D$33,0)</f>
        <v>11</v>
      </c>
      <c r="F8" s="65">
        <f>VLOOKUP($A8,'Return Data'!$B$7:$R$2843,11,0)</f>
        <v>25.736999999999998</v>
      </c>
      <c r="G8" s="66">
        <f t="shared" ref="G8:G25" si="1">RANK(F8,F$8:F$33,0)</f>
        <v>15</v>
      </c>
      <c r="H8" s="65">
        <f>VLOOKUP($A8,'Return Data'!$B$7:$R$2843,12,0)</f>
        <v>50.020499999999998</v>
      </c>
      <c r="I8" s="66">
        <f t="shared" ref="I8:I25" si="2">RANK(H8,H$8:H$33,0)</f>
        <v>17</v>
      </c>
      <c r="J8" s="65">
        <f>VLOOKUP($A8,'Return Data'!$B$7:$R$2843,13,0)</f>
        <v>70.388099999999994</v>
      </c>
      <c r="K8" s="66">
        <f t="shared" ref="K8:K21" si="3">RANK(J8,J$8:J$33,0)</f>
        <v>14</v>
      </c>
      <c r="L8" s="65">
        <f>VLOOKUP($A8,'Return Data'!$B$7:$R$2843,17,0)</f>
        <v>18.936</v>
      </c>
      <c r="M8" s="66">
        <f t="shared" ref="M8:M21" si="4">RANK(L8,L$8:L$33,0)</f>
        <v>22</v>
      </c>
      <c r="N8" s="65">
        <f>VLOOKUP($A8,'Return Data'!$B$7:$R$2843,14,0)</f>
        <v>11.122199999999999</v>
      </c>
      <c r="O8" s="66">
        <f t="shared" ref="O8:O20" si="5">RANK(N8,N$8:N$33,0)</f>
        <v>21</v>
      </c>
      <c r="P8" s="65">
        <f>VLOOKUP($A8,'Return Data'!$B$7:$R$2843,15,0)</f>
        <v>11.771100000000001</v>
      </c>
      <c r="Q8" s="66">
        <f t="shared" ref="Q8:Q16" si="6">RANK(P8,P$8:P$33,0)</f>
        <v>19</v>
      </c>
      <c r="R8" s="65">
        <f>VLOOKUP($A8,'Return Data'!$B$7:$R$2843,16,0)</f>
        <v>21.773599999999998</v>
      </c>
      <c r="S8" s="67">
        <f t="shared" ref="S8:S33" si="7">RANK(R8,R$8:R$33,0)</f>
        <v>6</v>
      </c>
    </row>
    <row r="9" spans="1:20" x14ac:dyDescent="0.3">
      <c r="A9" s="63" t="s">
        <v>1151</v>
      </c>
      <c r="B9" s="64">
        <f>VLOOKUP($A9,'Return Data'!$B$7:$R$2843,3,0)</f>
        <v>44379</v>
      </c>
      <c r="C9" s="65">
        <f>VLOOKUP($A9,'Return Data'!$B$7:$R$2843,4,0)</f>
        <v>61.36</v>
      </c>
      <c r="D9" s="65">
        <f>VLOOKUP($A9,'Return Data'!$B$7:$R$2843,10,0)</f>
        <v>11.5839</v>
      </c>
      <c r="E9" s="66">
        <f t="shared" si="0"/>
        <v>20</v>
      </c>
      <c r="F9" s="65">
        <f>VLOOKUP($A9,'Return Data'!$B$7:$R$2843,11,0)</f>
        <v>21.891100000000002</v>
      </c>
      <c r="G9" s="66">
        <f t="shared" si="1"/>
        <v>23</v>
      </c>
      <c r="H9" s="65">
        <f>VLOOKUP($A9,'Return Data'!$B$7:$R$2843,12,0)</f>
        <v>43.767600000000002</v>
      </c>
      <c r="I9" s="66">
        <f t="shared" si="2"/>
        <v>23</v>
      </c>
      <c r="J9" s="65">
        <f>VLOOKUP($A9,'Return Data'!$B$7:$R$2843,13,0)</f>
        <v>62.242199999999997</v>
      </c>
      <c r="K9" s="66">
        <f t="shared" si="3"/>
        <v>23</v>
      </c>
      <c r="L9" s="65">
        <f>VLOOKUP($A9,'Return Data'!$B$7:$R$2843,17,0)</f>
        <v>28.6294</v>
      </c>
      <c r="M9" s="66">
        <f t="shared" si="4"/>
        <v>10</v>
      </c>
      <c r="N9" s="65">
        <f>VLOOKUP($A9,'Return Data'!$B$7:$R$2843,14,0)</f>
        <v>21.620999999999999</v>
      </c>
      <c r="O9" s="66">
        <f t="shared" si="5"/>
        <v>3</v>
      </c>
      <c r="P9" s="65">
        <f>VLOOKUP($A9,'Return Data'!$B$7:$R$2843,15,0)</f>
        <v>19.221800000000002</v>
      </c>
      <c r="Q9" s="66">
        <f t="shared" si="6"/>
        <v>1</v>
      </c>
      <c r="R9" s="65">
        <f>VLOOKUP($A9,'Return Data'!$B$7:$R$2843,16,0)</f>
        <v>19.107299999999999</v>
      </c>
      <c r="S9" s="67">
        <f t="shared" si="7"/>
        <v>9</v>
      </c>
    </row>
    <row r="10" spans="1:20" x14ac:dyDescent="0.3">
      <c r="A10" s="63" t="s">
        <v>1152</v>
      </c>
      <c r="B10" s="64">
        <f>VLOOKUP($A10,'Return Data'!$B$7:$R$2843,3,0)</f>
        <v>44379</v>
      </c>
      <c r="C10" s="65">
        <f>VLOOKUP($A10,'Return Data'!$B$7:$R$2843,4,0)</f>
        <v>14.89</v>
      </c>
      <c r="D10" s="65">
        <f>VLOOKUP($A10,'Return Data'!$B$7:$R$2843,10,0)</f>
        <v>14.980700000000001</v>
      </c>
      <c r="E10" s="66">
        <f t="shared" si="0"/>
        <v>5</v>
      </c>
      <c r="F10" s="65">
        <f>VLOOKUP($A10,'Return Data'!$B$7:$R$2843,11,0)</f>
        <v>28.030999999999999</v>
      </c>
      <c r="G10" s="66">
        <f t="shared" si="1"/>
        <v>11</v>
      </c>
      <c r="H10" s="65">
        <f>VLOOKUP($A10,'Return Data'!$B$7:$R$2843,12,0)</f>
        <v>52.561500000000002</v>
      </c>
      <c r="I10" s="66">
        <f t="shared" si="2"/>
        <v>11</v>
      </c>
      <c r="J10" s="65">
        <f>VLOOKUP($A10,'Return Data'!$B$7:$R$2843,13,0)</f>
        <v>75.796899999999994</v>
      </c>
      <c r="K10" s="66">
        <f t="shared" si="3"/>
        <v>10</v>
      </c>
      <c r="L10" s="65">
        <f>VLOOKUP($A10,'Return Data'!$B$7:$R$2843,17,0)</f>
        <v>28.8672</v>
      </c>
      <c r="M10" s="66">
        <f t="shared" si="4"/>
        <v>8</v>
      </c>
      <c r="N10" s="65">
        <f>VLOOKUP($A10,'Return Data'!$B$7:$R$2843,14,0)</f>
        <v>17.0961</v>
      </c>
      <c r="O10" s="66">
        <f t="shared" si="5"/>
        <v>13</v>
      </c>
      <c r="P10" s="65">
        <f>VLOOKUP($A10,'Return Data'!$B$7:$R$2843,15,0)</f>
        <v>16.011600000000001</v>
      </c>
      <c r="Q10" s="66">
        <f t="shared" si="6"/>
        <v>11</v>
      </c>
      <c r="R10" s="65">
        <f>VLOOKUP($A10,'Return Data'!$B$7:$R$2843,16,0)</f>
        <v>3.7725</v>
      </c>
      <c r="S10" s="67">
        <f t="shared" si="7"/>
        <v>26</v>
      </c>
    </row>
    <row r="11" spans="1:20" x14ac:dyDescent="0.3">
      <c r="A11" s="63" t="s">
        <v>1154</v>
      </c>
      <c r="B11" s="64">
        <f>VLOOKUP($A11,'Return Data'!$B$7:$R$2843,3,0)</f>
        <v>44379</v>
      </c>
      <c r="C11" s="65">
        <f>VLOOKUP($A11,'Return Data'!$B$7:$R$2843,4,0)</f>
        <v>53.365000000000002</v>
      </c>
      <c r="D11" s="65">
        <f>VLOOKUP($A11,'Return Data'!$B$7:$R$2843,10,0)</f>
        <v>13.145300000000001</v>
      </c>
      <c r="E11" s="66">
        <f t="shared" si="0"/>
        <v>12</v>
      </c>
      <c r="F11" s="65">
        <f>VLOOKUP($A11,'Return Data'!$B$7:$R$2843,11,0)</f>
        <v>30.6493</v>
      </c>
      <c r="G11" s="66">
        <f t="shared" si="1"/>
        <v>7</v>
      </c>
      <c r="H11" s="65">
        <f>VLOOKUP($A11,'Return Data'!$B$7:$R$2843,12,0)</f>
        <v>54.551200000000001</v>
      </c>
      <c r="I11" s="66">
        <f t="shared" si="2"/>
        <v>10</v>
      </c>
      <c r="J11" s="65">
        <f>VLOOKUP($A11,'Return Data'!$B$7:$R$2843,13,0)</f>
        <v>75.076300000000003</v>
      </c>
      <c r="K11" s="66">
        <f t="shared" si="3"/>
        <v>11</v>
      </c>
      <c r="L11" s="65">
        <f>VLOOKUP($A11,'Return Data'!$B$7:$R$2843,17,0)</f>
        <v>28.855599999999999</v>
      </c>
      <c r="M11" s="66">
        <f t="shared" si="4"/>
        <v>9</v>
      </c>
      <c r="N11" s="65">
        <f>VLOOKUP($A11,'Return Data'!$B$7:$R$2843,14,0)</f>
        <v>19.588699999999999</v>
      </c>
      <c r="O11" s="66">
        <f t="shared" si="5"/>
        <v>6</v>
      </c>
      <c r="P11" s="65">
        <f>VLOOKUP($A11,'Return Data'!$B$7:$R$2843,15,0)</f>
        <v>15.013500000000001</v>
      </c>
      <c r="Q11" s="66">
        <f t="shared" si="6"/>
        <v>15</v>
      </c>
      <c r="R11" s="65">
        <f>VLOOKUP($A11,'Return Data'!$B$7:$R$2843,16,0)</f>
        <v>11.664400000000001</v>
      </c>
      <c r="S11" s="67">
        <f t="shared" si="7"/>
        <v>23</v>
      </c>
    </row>
    <row r="12" spans="1:20" x14ac:dyDescent="0.3">
      <c r="A12" s="63" t="s">
        <v>1157</v>
      </c>
      <c r="B12" s="64">
        <f>VLOOKUP($A12,'Return Data'!$B$7:$R$2843,3,0)</f>
        <v>44379</v>
      </c>
      <c r="C12" s="65">
        <f>VLOOKUP($A12,'Return Data'!$B$7:$R$2843,4,0)</f>
        <v>86.203000000000003</v>
      </c>
      <c r="D12" s="65">
        <f>VLOOKUP($A12,'Return Data'!$B$7:$R$2843,10,0)</f>
        <v>11.7097</v>
      </c>
      <c r="E12" s="66">
        <f t="shared" si="0"/>
        <v>19</v>
      </c>
      <c r="F12" s="65">
        <f>VLOOKUP($A12,'Return Data'!$B$7:$R$2843,11,0)</f>
        <v>20.688500000000001</v>
      </c>
      <c r="G12" s="66">
        <f t="shared" si="1"/>
        <v>25</v>
      </c>
      <c r="H12" s="65">
        <f>VLOOKUP($A12,'Return Data'!$B$7:$R$2843,12,0)</f>
        <v>38.889200000000002</v>
      </c>
      <c r="I12" s="66">
        <f t="shared" si="2"/>
        <v>26</v>
      </c>
      <c r="J12" s="65">
        <f>VLOOKUP($A12,'Return Data'!$B$7:$R$2843,13,0)</f>
        <v>59.623399999999997</v>
      </c>
      <c r="K12" s="66">
        <f t="shared" si="3"/>
        <v>25</v>
      </c>
      <c r="L12" s="65">
        <f>VLOOKUP($A12,'Return Data'!$B$7:$R$2843,17,0)</f>
        <v>25.209</v>
      </c>
      <c r="M12" s="66">
        <f t="shared" si="4"/>
        <v>13</v>
      </c>
      <c r="N12" s="65">
        <f>VLOOKUP($A12,'Return Data'!$B$7:$R$2843,14,0)</f>
        <v>18.009</v>
      </c>
      <c r="O12" s="66">
        <f t="shared" si="5"/>
        <v>11</v>
      </c>
      <c r="P12" s="65">
        <f>VLOOKUP($A12,'Return Data'!$B$7:$R$2843,15,0)</f>
        <v>16.203399999999998</v>
      </c>
      <c r="Q12" s="66">
        <f t="shared" si="6"/>
        <v>10</v>
      </c>
      <c r="R12" s="65">
        <f>VLOOKUP($A12,'Return Data'!$B$7:$R$2843,16,0)</f>
        <v>15.850300000000001</v>
      </c>
      <c r="S12" s="67">
        <f t="shared" si="7"/>
        <v>16</v>
      </c>
    </row>
    <row r="13" spans="1:20" x14ac:dyDescent="0.3">
      <c r="A13" s="63" t="s">
        <v>1159</v>
      </c>
      <c r="B13" s="64">
        <f>VLOOKUP($A13,'Return Data'!$B$7:$R$2843,3,0)</f>
        <v>44379</v>
      </c>
      <c r="C13" s="65">
        <f>VLOOKUP($A13,'Return Data'!$B$7:$R$2843,4,0)</f>
        <v>45.427</v>
      </c>
      <c r="D13" s="65">
        <f>VLOOKUP($A13,'Return Data'!$B$7:$R$2843,10,0)</f>
        <v>14.273099999999999</v>
      </c>
      <c r="E13" s="66">
        <f t="shared" si="0"/>
        <v>7</v>
      </c>
      <c r="F13" s="65">
        <f>VLOOKUP($A13,'Return Data'!$B$7:$R$2843,11,0)</f>
        <v>31.592400000000001</v>
      </c>
      <c r="G13" s="66">
        <f t="shared" si="1"/>
        <v>5</v>
      </c>
      <c r="H13" s="65">
        <f>VLOOKUP($A13,'Return Data'!$B$7:$R$2843,12,0)</f>
        <v>59.169600000000003</v>
      </c>
      <c r="I13" s="66">
        <f t="shared" si="2"/>
        <v>5</v>
      </c>
      <c r="J13" s="65">
        <f>VLOOKUP($A13,'Return Data'!$B$7:$R$2843,13,0)</f>
        <v>86.474299999999999</v>
      </c>
      <c r="K13" s="66">
        <f t="shared" si="3"/>
        <v>3</v>
      </c>
      <c r="L13" s="65">
        <f>VLOOKUP($A13,'Return Data'!$B$7:$R$2843,17,0)</f>
        <v>30.3947</v>
      </c>
      <c r="M13" s="66">
        <f t="shared" si="4"/>
        <v>3</v>
      </c>
      <c r="N13" s="65">
        <f>VLOOKUP($A13,'Return Data'!$B$7:$R$2843,14,0)</f>
        <v>18.8551</v>
      </c>
      <c r="O13" s="66">
        <f t="shared" si="5"/>
        <v>10</v>
      </c>
      <c r="P13" s="65">
        <f>VLOOKUP($A13,'Return Data'!$B$7:$R$2843,15,0)</f>
        <v>17.8291</v>
      </c>
      <c r="Q13" s="66">
        <f t="shared" si="6"/>
        <v>4</v>
      </c>
      <c r="R13" s="65">
        <f>VLOOKUP($A13,'Return Data'!$B$7:$R$2843,16,0)</f>
        <v>11.8398</v>
      </c>
      <c r="S13" s="67">
        <f t="shared" si="7"/>
        <v>22</v>
      </c>
    </row>
    <row r="14" spans="1:20" x14ac:dyDescent="0.3">
      <c r="A14" s="63" t="s">
        <v>1160</v>
      </c>
      <c r="B14" s="64">
        <f>VLOOKUP($A14,'Return Data'!$B$7:$R$2843,3,0)</f>
        <v>44379</v>
      </c>
      <c r="C14" s="65">
        <f>VLOOKUP($A14,'Return Data'!$B$7:$R$2843,4,0)</f>
        <v>1401.5956000000001</v>
      </c>
      <c r="D14" s="65">
        <f>VLOOKUP($A14,'Return Data'!$B$7:$R$2843,10,0)</f>
        <v>10.8522</v>
      </c>
      <c r="E14" s="66">
        <f t="shared" si="0"/>
        <v>22</v>
      </c>
      <c r="F14" s="65">
        <f>VLOOKUP($A14,'Return Data'!$B$7:$R$2843,11,0)</f>
        <v>22.8843</v>
      </c>
      <c r="G14" s="66">
        <f t="shared" si="1"/>
        <v>21</v>
      </c>
      <c r="H14" s="65">
        <f>VLOOKUP($A14,'Return Data'!$B$7:$R$2843,12,0)</f>
        <v>51.651400000000002</v>
      </c>
      <c r="I14" s="66">
        <f t="shared" si="2"/>
        <v>15</v>
      </c>
      <c r="J14" s="65">
        <f>VLOOKUP($A14,'Return Data'!$B$7:$R$2843,13,0)</f>
        <v>67.423699999999997</v>
      </c>
      <c r="K14" s="66">
        <f t="shared" si="3"/>
        <v>18</v>
      </c>
      <c r="L14" s="65">
        <f>VLOOKUP($A14,'Return Data'!$B$7:$R$2843,17,0)</f>
        <v>20.786000000000001</v>
      </c>
      <c r="M14" s="66">
        <f t="shared" si="4"/>
        <v>20</v>
      </c>
      <c r="N14" s="65">
        <f>VLOOKUP($A14,'Return Data'!$B$7:$R$2843,14,0)</f>
        <v>14.4945</v>
      </c>
      <c r="O14" s="66">
        <f t="shared" si="5"/>
        <v>17</v>
      </c>
      <c r="P14" s="65">
        <f>VLOOKUP($A14,'Return Data'!$B$7:$R$2843,15,0)</f>
        <v>13.769600000000001</v>
      </c>
      <c r="Q14" s="66">
        <f t="shared" si="6"/>
        <v>17</v>
      </c>
      <c r="R14" s="65">
        <f>VLOOKUP($A14,'Return Data'!$B$7:$R$2843,16,0)</f>
        <v>19.610299999999999</v>
      </c>
      <c r="S14" s="67">
        <f t="shared" si="7"/>
        <v>7</v>
      </c>
    </row>
    <row r="15" spans="1:20" x14ac:dyDescent="0.3">
      <c r="A15" s="63" t="s">
        <v>1162</v>
      </c>
      <c r="B15" s="64">
        <f>VLOOKUP($A15,'Return Data'!$B$7:$R$2843,3,0)</f>
        <v>44379</v>
      </c>
      <c r="C15" s="65">
        <f>VLOOKUP($A15,'Return Data'!$B$7:$R$2843,4,0)</f>
        <v>83.61</v>
      </c>
      <c r="D15" s="65">
        <f>VLOOKUP($A15,'Return Data'!$B$7:$R$2843,10,0)</f>
        <v>12.450100000000001</v>
      </c>
      <c r="E15" s="66">
        <f t="shared" si="0"/>
        <v>15</v>
      </c>
      <c r="F15" s="65">
        <f>VLOOKUP($A15,'Return Data'!$B$7:$R$2843,11,0)</f>
        <v>26.704899999999999</v>
      </c>
      <c r="G15" s="66">
        <f t="shared" si="1"/>
        <v>12</v>
      </c>
      <c r="H15" s="65">
        <f>VLOOKUP($A15,'Return Data'!$B$7:$R$2843,12,0)</f>
        <v>52.059699999999999</v>
      </c>
      <c r="I15" s="66">
        <f t="shared" si="2"/>
        <v>13</v>
      </c>
      <c r="J15" s="65">
        <f>VLOOKUP($A15,'Return Data'!$B$7:$R$2843,13,0)</f>
        <v>74.053299999999993</v>
      </c>
      <c r="K15" s="66">
        <f t="shared" si="3"/>
        <v>13</v>
      </c>
      <c r="L15" s="65">
        <f>VLOOKUP($A15,'Return Data'!$B$7:$R$2843,17,0)</f>
        <v>23.872499999999999</v>
      </c>
      <c r="M15" s="66">
        <f t="shared" si="4"/>
        <v>17</v>
      </c>
      <c r="N15" s="65">
        <f>VLOOKUP($A15,'Return Data'!$B$7:$R$2843,14,0)</f>
        <v>15.085800000000001</v>
      </c>
      <c r="O15" s="66">
        <f t="shared" si="5"/>
        <v>16</v>
      </c>
      <c r="P15" s="65">
        <f>VLOOKUP($A15,'Return Data'!$B$7:$R$2843,15,0)</f>
        <v>15.553900000000001</v>
      </c>
      <c r="Q15" s="66">
        <f t="shared" si="6"/>
        <v>12</v>
      </c>
      <c r="R15" s="65">
        <f>VLOOKUP($A15,'Return Data'!$B$7:$R$2843,16,0)</f>
        <v>16.3413</v>
      </c>
      <c r="S15" s="67">
        <f t="shared" si="7"/>
        <v>14</v>
      </c>
    </row>
    <row r="16" spans="1:20" x14ac:dyDescent="0.3">
      <c r="A16" s="63" t="s">
        <v>1164</v>
      </c>
      <c r="B16" s="64">
        <f>VLOOKUP($A16,'Return Data'!$B$7:$R$2843,3,0)</f>
        <v>44379</v>
      </c>
      <c r="C16" s="65">
        <f>VLOOKUP($A16,'Return Data'!$B$7:$R$2843,4,0)</f>
        <v>147.24</v>
      </c>
      <c r="D16" s="65">
        <f>VLOOKUP($A16,'Return Data'!$B$7:$R$2843,10,0)</f>
        <v>14.7981</v>
      </c>
      <c r="E16" s="66">
        <f t="shared" si="0"/>
        <v>6</v>
      </c>
      <c r="F16" s="65">
        <f>VLOOKUP($A16,'Return Data'!$B$7:$R$2843,11,0)</f>
        <v>28.616399999999999</v>
      </c>
      <c r="G16" s="66">
        <f t="shared" si="1"/>
        <v>10</v>
      </c>
      <c r="H16" s="65">
        <f>VLOOKUP($A16,'Return Data'!$B$7:$R$2843,12,0)</f>
        <v>57.374899999999997</v>
      </c>
      <c r="I16" s="66">
        <f t="shared" si="2"/>
        <v>7</v>
      </c>
      <c r="J16" s="65">
        <f>VLOOKUP($A16,'Return Data'!$B$7:$R$2843,13,0)</f>
        <v>83.339600000000004</v>
      </c>
      <c r="K16" s="66">
        <f t="shared" si="3"/>
        <v>5</v>
      </c>
      <c r="L16" s="65">
        <f>VLOOKUP($A16,'Return Data'!$B$7:$R$2843,17,0)</f>
        <v>23.950299999999999</v>
      </c>
      <c r="M16" s="66">
        <f t="shared" si="4"/>
        <v>16</v>
      </c>
      <c r="N16" s="65">
        <f>VLOOKUP($A16,'Return Data'!$B$7:$R$2843,14,0)</f>
        <v>16.082899999999999</v>
      </c>
      <c r="O16" s="66">
        <f t="shared" si="5"/>
        <v>15</v>
      </c>
      <c r="P16" s="65">
        <f>VLOOKUP($A16,'Return Data'!$B$7:$R$2843,15,0)</f>
        <v>15.373699999999999</v>
      </c>
      <c r="Q16" s="66">
        <f t="shared" si="6"/>
        <v>14</v>
      </c>
      <c r="R16" s="65">
        <f>VLOOKUP($A16,'Return Data'!$B$7:$R$2843,16,0)</f>
        <v>17.488</v>
      </c>
      <c r="S16" s="67">
        <f t="shared" si="7"/>
        <v>12</v>
      </c>
    </row>
    <row r="17" spans="1:19" x14ac:dyDescent="0.3">
      <c r="A17" s="63" t="s">
        <v>1166</v>
      </c>
      <c r="B17" s="64">
        <f>VLOOKUP($A17,'Return Data'!$B$7:$R$2843,3,0)</f>
        <v>44379</v>
      </c>
      <c r="C17" s="65">
        <f>VLOOKUP($A17,'Return Data'!$B$7:$R$2843,4,0)</f>
        <v>15.92</v>
      </c>
      <c r="D17" s="65">
        <f>VLOOKUP($A17,'Return Data'!$B$7:$R$2843,10,0)</f>
        <v>11.0181</v>
      </c>
      <c r="E17" s="66">
        <f t="shared" si="0"/>
        <v>21</v>
      </c>
      <c r="F17" s="65">
        <f>VLOOKUP($A17,'Return Data'!$B$7:$R$2843,11,0)</f>
        <v>22.9344</v>
      </c>
      <c r="G17" s="66">
        <f t="shared" si="1"/>
        <v>20</v>
      </c>
      <c r="H17" s="65">
        <f>VLOOKUP($A17,'Return Data'!$B$7:$R$2843,12,0)</f>
        <v>46.323500000000003</v>
      </c>
      <c r="I17" s="66">
        <f t="shared" si="2"/>
        <v>19</v>
      </c>
      <c r="J17" s="65">
        <f>VLOOKUP($A17,'Return Data'!$B$7:$R$2843,13,0)</f>
        <v>65.145200000000003</v>
      </c>
      <c r="K17" s="66">
        <f t="shared" si="3"/>
        <v>19</v>
      </c>
      <c r="L17" s="65">
        <f>VLOOKUP($A17,'Return Data'!$B$7:$R$2843,17,0)</f>
        <v>23.040099999999999</v>
      </c>
      <c r="M17" s="66">
        <f t="shared" si="4"/>
        <v>18</v>
      </c>
      <c r="N17" s="65">
        <f>VLOOKUP($A17,'Return Data'!$B$7:$R$2843,14,0)</f>
        <v>12.9648</v>
      </c>
      <c r="O17" s="66">
        <f t="shared" si="5"/>
        <v>18</v>
      </c>
      <c r="P17" s="65"/>
      <c r="Q17" s="66"/>
      <c r="R17" s="65">
        <f>VLOOKUP($A17,'Return Data'!$B$7:$R$2843,16,0)</f>
        <v>11.052300000000001</v>
      </c>
      <c r="S17" s="67">
        <f t="shared" si="7"/>
        <v>24</v>
      </c>
    </row>
    <row r="18" spans="1:19" x14ac:dyDescent="0.3">
      <c r="A18" s="63" t="s">
        <v>1168</v>
      </c>
      <c r="B18" s="64">
        <f>VLOOKUP($A18,'Return Data'!$B$7:$R$2843,3,0)</f>
        <v>44379</v>
      </c>
      <c r="C18" s="65">
        <f>VLOOKUP($A18,'Return Data'!$B$7:$R$2843,4,0)</f>
        <v>78.989999999999995</v>
      </c>
      <c r="D18" s="65">
        <f>VLOOKUP($A18,'Return Data'!$B$7:$R$2843,10,0)</f>
        <v>13.475099999999999</v>
      </c>
      <c r="E18" s="66">
        <f t="shared" si="0"/>
        <v>10</v>
      </c>
      <c r="F18" s="65">
        <f>VLOOKUP($A18,'Return Data'!$B$7:$R$2843,11,0)</f>
        <v>25.540400000000002</v>
      </c>
      <c r="G18" s="66">
        <f t="shared" si="1"/>
        <v>17</v>
      </c>
      <c r="H18" s="65">
        <f>VLOOKUP($A18,'Return Data'!$B$7:$R$2843,12,0)</f>
        <v>46.223599999999998</v>
      </c>
      <c r="I18" s="66">
        <f t="shared" si="2"/>
        <v>20</v>
      </c>
      <c r="J18" s="65">
        <f>VLOOKUP($A18,'Return Data'!$B$7:$R$2843,13,0)</f>
        <v>67.600300000000004</v>
      </c>
      <c r="K18" s="66">
        <f t="shared" si="3"/>
        <v>16</v>
      </c>
      <c r="L18" s="65">
        <f>VLOOKUP($A18,'Return Data'!$B$7:$R$2843,17,0)</f>
        <v>27.747499999999999</v>
      </c>
      <c r="M18" s="66">
        <f t="shared" si="4"/>
        <v>11</v>
      </c>
      <c r="N18" s="65">
        <f>VLOOKUP($A18,'Return Data'!$B$7:$R$2843,14,0)</f>
        <v>19.564900000000002</v>
      </c>
      <c r="O18" s="66">
        <f t="shared" si="5"/>
        <v>7</v>
      </c>
      <c r="P18" s="65">
        <f>VLOOKUP($A18,'Return Data'!$B$7:$R$2843,15,0)</f>
        <v>17.154699999999998</v>
      </c>
      <c r="Q18" s="66">
        <f>RANK(P18,P$8:P$33,0)</f>
        <v>6</v>
      </c>
      <c r="R18" s="65">
        <f>VLOOKUP($A18,'Return Data'!$B$7:$R$2843,16,0)</f>
        <v>15.650700000000001</v>
      </c>
      <c r="S18" s="67">
        <f t="shared" si="7"/>
        <v>17</v>
      </c>
    </row>
    <row r="19" spans="1:19" x14ac:dyDescent="0.3">
      <c r="A19" s="63" t="s">
        <v>1170</v>
      </c>
      <c r="B19" s="64">
        <f>VLOOKUP($A19,'Return Data'!$B$7:$R$2843,3,0)</f>
        <v>44379</v>
      </c>
      <c r="C19" s="65">
        <f>VLOOKUP($A19,'Return Data'!$B$7:$R$2843,4,0)</f>
        <v>65.462000000000003</v>
      </c>
      <c r="D19" s="65">
        <f>VLOOKUP($A19,'Return Data'!$B$7:$R$2843,10,0)</f>
        <v>13.085800000000001</v>
      </c>
      <c r="E19" s="66">
        <f t="shared" si="0"/>
        <v>13</v>
      </c>
      <c r="F19" s="65">
        <f>VLOOKUP($A19,'Return Data'!$B$7:$R$2843,11,0)</f>
        <v>31.436599999999999</v>
      </c>
      <c r="G19" s="66">
        <f t="shared" si="1"/>
        <v>6</v>
      </c>
      <c r="H19" s="65">
        <f>VLOOKUP($A19,'Return Data'!$B$7:$R$2843,12,0)</f>
        <v>58.734200000000001</v>
      </c>
      <c r="I19" s="66">
        <f t="shared" si="2"/>
        <v>6</v>
      </c>
      <c r="J19" s="65">
        <f>VLOOKUP($A19,'Return Data'!$B$7:$R$2843,13,0)</f>
        <v>82.467399999999998</v>
      </c>
      <c r="K19" s="66">
        <f t="shared" si="3"/>
        <v>7</v>
      </c>
      <c r="L19" s="65">
        <f>VLOOKUP($A19,'Return Data'!$B$7:$R$2843,17,0)</f>
        <v>29.238800000000001</v>
      </c>
      <c r="M19" s="66">
        <f t="shared" si="4"/>
        <v>6</v>
      </c>
      <c r="N19" s="65">
        <f>VLOOKUP($A19,'Return Data'!$B$7:$R$2843,14,0)</f>
        <v>20.046700000000001</v>
      </c>
      <c r="O19" s="66">
        <f t="shared" si="5"/>
        <v>5</v>
      </c>
      <c r="P19" s="65">
        <f>VLOOKUP($A19,'Return Data'!$B$7:$R$2843,15,0)</f>
        <v>17.596900000000002</v>
      </c>
      <c r="Q19" s="66">
        <f>RANK(P19,P$8:P$33,0)</f>
        <v>5</v>
      </c>
      <c r="R19" s="65">
        <f>VLOOKUP($A19,'Return Data'!$B$7:$R$2843,16,0)</f>
        <v>14.074400000000001</v>
      </c>
      <c r="S19" s="67">
        <f t="shared" si="7"/>
        <v>19</v>
      </c>
    </row>
    <row r="20" spans="1:19" x14ac:dyDescent="0.3">
      <c r="A20" s="63" t="s">
        <v>1173</v>
      </c>
      <c r="B20" s="64">
        <f>VLOOKUP($A20,'Return Data'!$B$7:$R$2843,3,0)</f>
        <v>44379</v>
      </c>
      <c r="C20" s="65">
        <f>VLOOKUP($A20,'Return Data'!$B$7:$R$2843,4,0)</f>
        <v>192.64</v>
      </c>
      <c r="D20" s="65">
        <f>VLOOKUP($A20,'Return Data'!$B$7:$R$2843,10,0)</f>
        <v>9.2310999999999996</v>
      </c>
      <c r="E20" s="66">
        <f t="shared" si="0"/>
        <v>25</v>
      </c>
      <c r="F20" s="65">
        <f>VLOOKUP($A20,'Return Data'!$B$7:$R$2843,11,0)</f>
        <v>20.7774</v>
      </c>
      <c r="G20" s="66">
        <f t="shared" si="1"/>
        <v>24</v>
      </c>
      <c r="H20" s="65">
        <f>VLOOKUP($A20,'Return Data'!$B$7:$R$2843,12,0)</f>
        <v>39.090299999999999</v>
      </c>
      <c r="I20" s="66">
        <f t="shared" si="2"/>
        <v>25</v>
      </c>
      <c r="J20" s="65">
        <f>VLOOKUP($A20,'Return Data'!$B$7:$R$2843,13,0)</f>
        <v>60.694000000000003</v>
      </c>
      <c r="K20" s="66">
        <f t="shared" si="3"/>
        <v>24</v>
      </c>
      <c r="L20" s="65">
        <f>VLOOKUP($A20,'Return Data'!$B$7:$R$2843,17,0)</f>
        <v>20.806100000000001</v>
      </c>
      <c r="M20" s="66">
        <f t="shared" si="4"/>
        <v>19</v>
      </c>
      <c r="N20" s="65">
        <f>VLOOKUP($A20,'Return Data'!$B$7:$R$2843,14,0)</f>
        <v>12.5176</v>
      </c>
      <c r="O20" s="66">
        <f t="shared" si="5"/>
        <v>19</v>
      </c>
      <c r="P20" s="65">
        <f>VLOOKUP($A20,'Return Data'!$B$7:$R$2843,15,0)</f>
        <v>15.440200000000001</v>
      </c>
      <c r="Q20" s="66">
        <f>RANK(P20,P$8:P$33,0)</f>
        <v>13</v>
      </c>
      <c r="R20" s="65">
        <f>VLOOKUP($A20,'Return Data'!$B$7:$R$2843,16,0)</f>
        <v>19.121400000000001</v>
      </c>
      <c r="S20" s="67">
        <f t="shared" si="7"/>
        <v>8</v>
      </c>
    </row>
    <row r="21" spans="1:19" x14ac:dyDescent="0.3">
      <c r="A21" s="63" t="s">
        <v>1175</v>
      </c>
      <c r="B21" s="64">
        <f>VLOOKUP($A21,'Return Data'!$B$7:$R$2843,3,0)</f>
        <v>44379</v>
      </c>
      <c r="C21" s="65">
        <f>VLOOKUP($A21,'Return Data'!$B$7:$R$2843,4,0)</f>
        <v>15.8003</v>
      </c>
      <c r="D21" s="65">
        <f>VLOOKUP($A21,'Return Data'!$B$7:$R$2843,10,0)</f>
        <v>15.674300000000001</v>
      </c>
      <c r="E21" s="66">
        <f t="shared" si="0"/>
        <v>3</v>
      </c>
      <c r="F21" s="65">
        <f>VLOOKUP($A21,'Return Data'!$B$7:$R$2843,11,0)</f>
        <v>33.880400000000002</v>
      </c>
      <c r="G21" s="66">
        <f t="shared" si="1"/>
        <v>2</v>
      </c>
      <c r="H21" s="65">
        <f>VLOOKUP($A21,'Return Data'!$B$7:$R$2843,12,0)</f>
        <v>57.165300000000002</v>
      </c>
      <c r="I21" s="66">
        <f t="shared" si="2"/>
        <v>8</v>
      </c>
      <c r="J21" s="65">
        <f>VLOOKUP($A21,'Return Data'!$B$7:$R$2843,13,0)</f>
        <v>74.111800000000002</v>
      </c>
      <c r="K21" s="66">
        <f t="shared" si="3"/>
        <v>12</v>
      </c>
      <c r="L21" s="65">
        <f>VLOOKUP($A21,'Return Data'!$B$7:$R$2843,17,0)</f>
        <v>29.406400000000001</v>
      </c>
      <c r="M21" s="66">
        <f t="shared" si="4"/>
        <v>4</v>
      </c>
      <c r="N21" s="65"/>
      <c r="O21" s="66"/>
      <c r="P21" s="65"/>
      <c r="Q21" s="66"/>
      <c r="R21" s="65">
        <f>VLOOKUP($A21,'Return Data'!$B$7:$R$2843,16,0)</f>
        <v>14.3028</v>
      </c>
      <c r="S21" s="67">
        <f t="shared" si="7"/>
        <v>18</v>
      </c>
    </row>
    <row r="22" spans="1:19" x14ac:dyDescent="0.3">
      <c r="A22" s="63" t="s">
        <v>1177</v>
      </c>
      <c r="B22" s="64">
        <f>VLOOKUP($A22,'Return Data'!$B$7:$R$2843,3,0)</f>
        <v>44379</v>
      </c>
      <c r="C22" s="65">
        <f>VLOOKUP($A22,'Return Data'!$B$7:$R$2843,4,0)</f>
        <v>18.641999999999999</v>
      </c>
      <c r="D22" s="65">
        <f>VLOOKUP($A22,'Return Data'!$B$7:$R$2843,10,0)</f>
        <v>14.2559</v>
      </c>
      <c r="E22" s="66">
        <f t="shared" si="0"/>
        <v>8</v>
      </c>
      <c r="F22" s="65">
        <f>VLOOKUP($A22,'Return Data'!$B$7:$R$2843,11,0)</f>
        <v>31.615400000000001</v>
      </c>
      <c r="G22" s="66">
        <f t="shared" si="1"/>
        <v>4</v>
      </c>
      <c r="H22" s="65">
        <f>VLOOKUP($A22,'Return Data'!$B$7:$R$2843,12,0)</f>
        <v>62.316099999999999</v>
      </c>
      <c r="I22" s="66">
        <f t="shared" si="2"/>
        <v>3</v>
      </c>
      <c r="J22" s="65">
        <f>VLOOKUP($A22,'Return Data'!$B$7:$R$2843,13,0)</f>
        <v>86.233800000000002</v>
      </c>
      <c r="K22" s="66">
        <f t="shared" ref="K22" si="8">RANK(J22,J$8:J$33,0)</f>
        <v>4</v>
      </c>
      <c r="L22" s="65"/>
      <c r="M22" s="66"/>
      <c r="N22" s="65"/>
      <c r="O22" s="66"/>
      <c r="P22" s="65"/>
      <c r="Q22" s="66"/>
      <c r="R22" s="65">
        <f>VLOOKUP($A22,'Return Data'!$B$7:$R$2843,16,0)</f>
        <v>38.115099999999998</v>
      </c>
      <c r="S22" s="67">
        <f t="shared" si="7"/>
        <v>2</v>
      </c>
    </row>
    <row r="23" spans="1:19" x14ac:dyDescent="0.3">
      <c r="A23" s="63" t="s">
        <v>1179</v>
      </c>
      <c r="B23" s="64">
        <f>VLOOKUP($A23,'Return Data'!$B$7:$R$2843,3,0)</f>
        <v>44379</v>
      </c>
      <c r="C23" s="65">
        <f>VLOOKUP($A23,'Return Data'!$B$7:$R$2843,4,0)</f>
        <v>35.634599999999999</v>
      </c>
      <c r="D23" s="65">
        <f>VLOOKUP($A23,'Return Data'!$B$7:$R$2843,10,0)</f>
        <v>8.5001999999999995</v>
      </c>
      <c r="E23" s="66">
        <f t="shared" si="0"/>
        <v>26</v>
      </c>
      <c r="F23" s="65">
        <f>VLOOKUP($A23,'Return Data'!$B$7:$R$2843,11,0)</f>
        <v>20.544</v>
      </c>
      <c r="G23" s="66">
        <f t="shared" si="1"/>
        <v>26</v>
      </c>
      <c r="H23" s="65">
        <f>VLOOKUP($A23,'Return Data'!$B$7:$R$2843,12,0)</f>
        <v>41.243499999999997</v>
      </c>
      <c r="I23" s="66">
        <f t="shared" si="2"/>
        <v>24</v>
      </c>
      <c r="J23" s="65">
        <f>VLOOKUP($A23,'Return Data'!$B$7:$R$2843,13,0)</f>
        <v>63.065800000000003</v>
      </c>
      <c r="K23" s="66">
        <f t="shared" ref="K23:K31" si="9">RANK(J23,J$8:J$33,0)</f>
        <v>21</v>
      </c>
      <c r="L23" s="65">
        <f>VLOOKUP($A23,'Return Data'!$B$7:$R$2843,17,0)</f>
        <v>19.2287</v>
      </c>
      <c r="M23" s="66">
        <f>RANK(L23,L$8:L$33,0)</f>
        <v>21</v>
      </c>
      <c r="N23" s="65">
        <f>VLOOKUP($A23,'Return Data'!$B$7:$R$2843,14,0)</f>
        <v>12.223800000000001</v>
      </c>
      <c r="O23" s="66">
        <f>RANK(N23,N$8:N$33,0)</f>
        <v>20</v>
      </c>
      <c r="P23" s="65">
        <f>VLOOKUP($A23,'Return Data'!$B$7:$R$2843,15,0)</f>
        <v>10.9732</v>
      </c>
      <c r="Q23" s="66">
        <f>RANK(P23,P$8:P$33,0)</f>
        <v>21</v>
      </c>
      <c r="R23" s="65">
        <f>VLOOKUP($A23,'Return Data'!$B$7:$R$2843,16,0)</f>
        <v>18.856200000000001</v>
      </c>
      <c r="S23" s="67">
        <f t="shared" si="7"/>
        <v>10</v>
      </c>
    </row>
    <row r="24" spans="1:19" x14ac:dyDescent="0.3">
      <c r="A24" s="63" t="s">
        <v>1180</v>
      </c>
      <c r="B24" s="64">
        <f>VLOOKUP($A24,'Return Data'!$B$7:$R$2843,3,0)</f>
        <v>44379</v>
      </c>
      <c r="C24" s="65">
        <f>VLOOKUP($A24,'Return Data'!$B$7:$R$2843,4,0)</f>
        <v>1772.3132000000001</v>
      </c>
      <c r="D24" s="65">
        <f>VLOOKUP($A24,'Return Data'!$B$7:$R$2843,10,0)</f>
        <v>12.0107</v>
      </c>
      <c r="E24" s="66">
        <f t="shared" si="0"/>
        <v>16</v>
      </c>
      <c r="F24" s="65">
        <f>VLOOKUP($A24,'Return Data'!$B$7:$R$2843,11,0)</f>
        <v>25.653199999999998</v>
      </c>
      <c r="G24" s="66">
        <f t="shared" si="1"/>
        <v>16</v>
      </c>
      <c r="H24" s="65">
        <f>VLOOKUP($A24,'Return Data'!$B$7:$R$2843,12,0)</f>
        <v>51.723500000000001</v>
      </c>
      <c r="I24" s="66">
        <f t="shared" si="2"/>
        <v>14</v>
      </c>
      <c r="J24" s="65">
        <f>VLOOKUP($A24,'Return Data'!$B$7:$R$2843,13,0)</f>
        <v>76.000900000000001</v>
      </c>
      <c r="K24" s="66">
        <f t="shared" si="9"/>
        <v>9</v>
      </c>
      <c r="L24" s="65">
        <f>VLOOKUP($A24,'Return Data'!$B$7:$R$2843,17,0)</f>
        <v>24.858499999999999</v>
      </c>
      <c r="M24" s="66">
        <f>RANK(L24,L$8:L$33,0)</f>
        <v>14</v>
      </c>
      <c r="N24" s="65">
        <f>VLOOKUP($A24,'Return Data'!$B$7:$R$2843,14,0)</f>
        <v>18.895299999999999</v>
      </c>
      <c r="O24" s="66">
        <f>RANK(N24,N$8:N$33,0)</f>
        <v>9</v>
      </c>
      <c r="P24" s="65">
        <f>VLOOKUP($A24,'Return Data'!$B$7:$R$2843,15,0)</f>
        <v>16.449100000000001</v>
      </c>
      <c r="Q24" s="66">
        <f>RANK(P24,P$8:P$33,0)</f>
        <v>8</v>
      </c>
      <c r="R24" s="65">
        <f>VLOOKUP($A24,'Return Data'!$B$7:$R$2843,16,0)</f>
        <v>22.2699</v>
      </c>
      <c r="S24" s="67">
        <f t="shared" si="7"/>
        <v>5</v>
      </c>
    </row>
    <row r="25" spans="1:19" x14ac:dyDescent="0.3">
      <c r="A25" s="63" t="s">
        <v>1183</v>
      </c>
      <c r="B25" s="64">
        <f>VLOOKUP($A25,'Return Data'!$B$7:$R$2843,3,0)</f>
        <v>44379</v>
      </c>
      <c r="C25" s="65">
        <f>VLOOKUP($A25,'Return Data'!$B$7:$R$2843,4,0)</f>
        <v>36.840000000000003</v>
      </c>
      <c r="D25" s="65">
        <f>VLOOKUP($A25,'Return Data'!$B$7:$R$2843,10,0)</f>
        <v>16.068100000000001</v>
      </c>
      <c r="E25" s="66">
        <f t="shared" si="0"/>
        <v>2</v>
      </c>
      <c r="F25" s="65">
        <f>VLOOKUP($A25,'Return Data'!$B$7:$R$2843,11,0)</f>
        <v>34.256599999999999</v>
      </c>
      <c r="G25" s="66">
        <f t="shared" si="1"/>
        <v>1</v>
      </c>
      <c r="H25" s="65">
        <f>VLOOKUP($A25,'Return Data'!$B$7:$R$2843,12,0)</f>
        <v>63.297899999999998</v>
      </c>
      <c r="I25" s="66">
        <f t="shared" si="2"/>
        <v>2</v>
      </c>
      <c r="J25" s="65">
        <f>VLOOKUP($A25,'Return Data'!$B$7:$R$2843,13,0)</f>
        <v>98.812700000000007</v>
      </c>
      <c r="K25" s="66">
        <f t="shared" si="9"/>
        <v>1</v>
      </c>
      <c r="L25" s="65">
        <f>VLOOKUP($A25,'Return Data'!$B$7:$R$2843,17,0)</f>
        <v>42.636000000000003</v>
      </c>
      <c r="M25" s="66">
        <f>RANK(L25,L$8:L$33,0)</f>
        <v>1</v>
      </c>
      <c r="N25" s="65">
        <f>VLOOKUP($A25,'Return Data'!$B$7:$R$2843,14,0)</f>
        <v>24.410599999999999</v>
      </c>
      <c r="O25" s="66">
        <f>RANK(N25,N$8:N$33,0)</f>
        <v>1</v>
      </c>
      <c r="P25" s="65">
        <f>VLOOKUP($A25,'Return Data'!$B$7:$R$2843,15,0)</f>
        <v>19.035599999999999</v>
      </c>
      <c r="Q25" s="66">
        <f>RANK(P25,P$8:P$33,0)</f>
        <v>2</v>
      </c>
      <c r="R25" s="65">
        <f>VLOOKUP($A25,'Return Data'!$B$7:$R$2843,16,0)</f>
        <v>18.7546</v>
      </c>
      <c r="S25" s="67">
        <f t="shared" si="7"/>
        <v>11</v>
      </c>
    </row>
    <row r="26" spans="1:19" x14ac:dyDescent="0.3">
      <c r="A26" s="63" t="s">
        <v>1185</v>
      </c>
      <c r="B26" s="64">
        <f>VLOOKUP($A26,'Return Data'!$B$7:$R$2843,3,0)</f>
        <v>44379</v>
      </c>
      <c r="C26" s="65">
        <f>VLOOKUP($A26,'Return Data'!$B$7:$R$2843,4,0)</f>
        <v>15.73</v>
      </c>
      <c r="D26" s="65">
        <f>VLOOKUP($A26,'Return Data'!$B$7:$R$2843,10,0)</f>
        <v>14.1509</v>
      </c>
      <c r="E26" s="66">
        <f t="shared" si="0"/>
        <v>9</v>
      </c>
      <c r="F26" s="65">
        <f>VLOOKUP($A26,'Return Data'!$B$7:$R$2843,11,0)</f>
        <v>26.650600000000001</v>
      </c>
      <c r="G26" s="66">
        <f t="shared" ref="G26" si="10">RANK(F26,F$8:F$33,0)</f>
        <v>13</v>
      </c>
      <c r="H26" s="65">
        <f>VLOOKUP($A26,'Return Data'!$B$7:$R$2843,12,0)</f>
        <v>52.274900000000002</v>
      </c>
      <c r="I26" s="66">
        <f t="shared" ref="I26" si="11">RANK(H26,H$8:H$33,0)</f>
        <v>12</v>
      </c>
      <c r="J26" s="65">
        <f>VLOOKUP($A26,'Return Data'!$B$7:$R$2843,13,0)</f>
        <v>70.238100000000003</v>
      </c>
      <c r="K26" s="66">
        <f t="shared" si="9"/>
        <v>15</v>
      </c>
      <c r="L26" s="65"/>
      <c r="M26" s="66"/>
      <c r="N26" s="65"/>
      <c r="O26" s="66"/>
      <c r="P26" s="65"/>
      <c r="Q26" s="66"/>
      <c r="R26" s="65">
        <f>VLOOKUP($A26,'Return Data'!$B$7:$R$2843,16,0)</f>
        <v>35.069200000000002</v>
      </c>
      <c r="S26" s="67">
        <f t="shared" si="7"/>
        <v>3</v>
      </c>
    </row>
    <row r="27" spans="1:19" x14ac:dyDescent="0.3">
      <c r="A27" s="63" t="s">
        <v>1186</v>
      </c>
      <c r="B27" s="64">
        <f>VLOOKUP($A27,'Return Data'!$B$7:$R$2843,3,0)</f>
        <v>44379</v>
      </c>
      <c r="C27" s="65">
        <f>VLOOKUP($A27,'Return Data'!$B$7:$R$2843,4,0)</f>
        <v>105.9966</v>
      </c>
      <c r="D27" s="65">
        <f>VLOOKUP($A27,'Return Data'!$B$7:$R$2843,10,0)</f>
        <v>22.287600000000001</v>
      </c>
      <c r="E27" s="66">
        <f t="shared" si="0"/>
        <v>1</v>
      </c>
      <c r="F27" s="65">
        <f>VLOOKUP($A27,'Return Data'!$B$7:$R$2843,11,0)</f>
        <v>33.640700000000002</v>
      </c>
      <c r="G27" s="66">
        <f t="shared" ref="G27:G33" si="12">RANK(F27,F$8:F$33,0)</f>
        <v>3</v>
      </c>
      <c r="H27" s="65">
        <f>VLOOKUP($A27,'Return Data'!$B$7:$R$2843,12,0)</f>
        <v>67.034499999999994</v>
      </c>
      <c r="I27" s="66">
        <f t="shared" ref="I27:I33" si="13">RANK(H27,H$8:H$33,0)</f>
        <v>1</v>
      </c>
      <c r="J27" s="65">
        <f>VLOOKUP($A27,'Return Data'!$B$7:$R$2843,13,0)</f>
        <v>93.397300000000001</v>
      </c>
      <c r="K27" s="66">
        <f t="shared" si="9"/>
        <v>2</v>
      </c>
      <c r="L27" s="65">
        <f>VLOOKUP($A27,'Return Data'!$B$7:$R$2843,17,0)</f>
        <v>38.985300000000002</v>
      </c>
      <c r="M27" s="66">
        <f>RANK(L27,L$8:L$33,0)</f>
        <v>2</v>
      </c>
      <c r="N27" s="65">
        <f>VLOOKUP($A27,'Return Data'!$B$7:$R$2843,14,0)</f>
        <v>23.757000000000001</v>
      </c>
      <c r="O27" s="66">
        <f>RANK(N27,N$8:N$33,0)</f>
        <v>2</v>
      </c>
      <c r="P27" s="65">
        <f>VLOOKUP($A27,'Return Data'!$B$7:$R$2843,15,0)</f>
        <v>17.9465</v>
      </c>
      <c r="Q27" s="66">
        <f>RANK(P27,P$8:P$33,0)</f>
        <v>3</v>
      </c>
      <c r="R27" s="65">
        <f>VLOOKUP($A27,'Return Data'!$B$7:$R$2843,16,0)</f>
        <v>12.2951</v>
      </c>
      <c r="S27" s="67">
        <f t="shared" si="7"/>
        <v>20</v>
      </c>
    </row>
    <row r="28" spans="1:19" x14ac:dyDescent="0.3">
      <c r="A28" s="63" t="s">
        <v>1189</v>
      </c>
      <c r="B28" s="64">
        <f>VLOOKUP($A28,'Return Data'!$B$7:$R$2843,3,0)</f>
        <v>44379</v>
      </c>
      <c r="C28" s="65">
        <f>VLOOKUP($A28,'Return Data'!$B$7:$R$2843,4,0)</f>
        <v>121.5224</v>
      </c>
      <c r="D28" s="65">
        <f>VLOOKUP($A28,'Return Data'!$B$7:$R$2843,10,0)</f>
        <v>12.0107</v>
      </c>
      <c r="E28" s="66">
        <f t="shared" si="0"/>
        <v>16</v>
      </c>
      <c r="F28" s="65">
        <f>VLOOKUP($A28,'Return Data'!$B$7:$R$2843,11,0)</f>
        <v>29.704799999999999</v>
      </c>
      <c r="G28" s="66">
        <f t="shared" si="12"/>
        <v>9</v>
      </c>
      <c r="H28" s="65">
        <f>VLOOKUP($A28,'Return Data'!$B$7:$R$2843,12,0)</f>
        <v>62.078899999999997</v>
      </c>
      <c r="I28" s="66">
        <f t="shared" si="13"/>
        <v>4</v>
      </c>
      <c r="J28" s="65">
        <f>VLOOKUP($A28,'Return Data'!$B$7:$R$2843,13,0)</f>
        <v>83.011499999999998</v>
      </c>
      <c r="K28" s="66">
        <f t="shared" si="9"/>
        <v>6</v>
      </c>
      <c r="L28" s="65">
        <f>VLOOKUP($A28,'Return Data'!$B$7:$R$2843,17,0)</f>
        <v>29.273399999999999</v>
      </c>
      <c r="M28" s="66">
        <f>RANK(L28,L$8:L$33,0)</f>
        <v>5</v>
      </c>
      <c r="N28" s="65">
        <f>VLOOKUP($A28,'Return Data'!$B$7:$R$2843,14,0)</f>
        <v>19.034600000000001</v>
      </c>
      <c r="O28" s="66">
        <f>RANK(N28,N$8:N$33,0)</f>
        <v>8</v>
      </c>
      <c r="P28" s="65">
        <f>VLOOKUP($A28,'Return Data'!$B$7:$R$2843,15,0)</f>
        <v>12.8775</v>
      </c>
      <c r="Q28" s="66">
        <f>RANK(P28,P$8:P$33,0)</f>
        <v>18</v>
      </c>
      <c r="R28" s="65">
        <f>VLOOKUP($A28,'Return Data'!$B$7:$R$2843,16,0)</f>
        <v>16.5899</v>
      </c>
      <c r="S28" s="67">
        <f t="shared" si="7"/>
        <v>13</v>
      </c>
    </row>
    <row r="29" spans="1:19" x14ac:dyDescent="0.3">
      <c r="A29" s="63" t="s">
        <v>1190</v>
      </c>
      <c r="B29" s="64">
        <f>VLOOKUP($A29,'Return Data'!$B$7:$R$2843,3,0)</f>
        <v>44379</v>
      </c>
      <c r="C29" s="65">
        <f>VLOOKUP($A29,'Return Data'!$B$7:$R$2843,4,0)</f>
        <v>636.75229999999999</v>
      </c>
      <c r="D29" s="65">
        <f>VLOOKUP($A29,'Return Data'!$B$7:$R$2843,10,0)</f>
        <v>9.6220999999999997</v>
      </c>
      <c r="E29" s="66">
        <f t="shared" si="0"/>
        <v>24</v>
      </c>
      <c r="F29" s="65">
        <f>VLOOKUP($A29,'Return Data'!$B$7:$R$2843,11,0)</f>
        <v>22.13</v>
      </c>
      <c r="G29" s="66">
        <f t="shared" si="12"/>
        <v>22</v>
      </c>
      <c r="H29" s="65">
        <f>VLOOKUP($A29,'Return Data'!$B$7:$R$2843,12,0)</f>
        <v>45.92</v>
      </c>
      <c r="I29" s="66">
        <f t="shared" si="13"/>
        <v>21</v>
      </c>
      <c r="J29" s="65">
        <f>VLOOKUP($A29,'Return Data'!$B$7:$R$2843,13,0)</f>
        <v>62.677799999999998</v>
      </c>
      <c r="K29" s="66">
        <f t="shared" si="9"/>
        <v>22</v>
      </c>
      <c r="L29" s="65">
        <f>VLOOKUP($A29,'Return Data'!$B$7:$R$2843,17,0)</f>
        <v>17.163399999999999</v>
      </c>
      <c r="M29" s="66">
        <f>RANK(L29,L$8:L$33,0)</f>
        <v>23</v>
      </c>
      <c r="N29" s="65">
        <f>VLOOKUP($A29,'Return Data'!$B$7:$R$2843,14,0)</f>
        <v>9.5303000000000004</v>
      </c>
      <c r="O29" s="66">
        <f>RANK(N29,N$8:N$33,0)</f>
        <v>22</v>
      </c>
      <c r="P29" s="65">
        <f>VLOOKUP($A29,'Return Data'!$B$7:$R$2843,15,0)</f>
        <v>11.351699999999999</v>
      </c>
      <c r="Q29" s="66">
        <f>RANK(P29,P$8:P$33,0)</f>
        <v>20</v>
      </c>
      <c r="R29" s="65">
        <f>VLOOKUP($A29,'Return Data'!$B$7:$R$2843,16,0)</f>
        <v>24.4831</v>
      </c>
      <c r="S29" s="67">
        <f t="shared" si="7"/>
        <v>4</v>
      </c>
    </row>
    <row r="30" spans="1:19" x14ac:dyDescent="0.3">
      <c r="A30" s="63" t="s">
        <v>1192</v>
      </c>
      <c r="B30" s="64">
        <f>VLOOKUP($A30,'Return Data'!$B$7:$R$2843,3,0)</f>
        <v>44379</v>
      </c>
      <c r="C30" s="65">
        <f>VLOOKUP($A30,'Return Data'!$B$7:$R$2843,4,0)</f>
        <v>219.12469999999999</v>
      </c>
      <c r="D30" s="65">
        <f>VLOOKUP($A30,'Return Data'!$B$7:$R$2843,10,0)</f>
        <v>10.7872</v>
      </c>
      <c r="E30" s="66">
        <f t="shared" si="0"/>
        <v>23</v>
      </c>
      <c r="F30" s="65">
        <f>VLOOKUP($A30,'Return Data'!$B$7:$R$2843,11,0)</f>
        <v>23.924900000000001</v>
      </c>
      <c r="G30" s="66">
        <f t="shared" si="12"/>
        <v>18</v>
      </c>
      <c r="H30" s="65">
        <f>VLOOKUP($A30,'Return Data'!$B$7:$R$2843,12,0)</f>
        <v>48.145200000000003</v>
      </c>
      <c r="I30" s="66">
        <f t="shared" si="13"/>
        <v>18</v>
      </c>
      <c r="J30" s="65">
        <f>VLOOKUP($A30,'Return Data'!$B$7:$R$2843,13,0)</f>
        <v>67.423900000000003</v>
      </c>
      <c r="K30" s="66">
        <f t="shared" si="9"/>
        <v>17</v>
      </c>
      <c r="L30" s="65">
        <f>VLOOKUP($A30,'Return Data'!$B$7:$R$2843,17,0)</f>
        <v>24.388500000000001</v>
      </c>
      <c r="M30" s="66">
        <f>RANK(L30,L$8:L$33,0)</f>
        <v>15</v>
      </c>
      <c r="N30" s="65">
        <f>VLOOKUP($A30,'Return Data'!$B$7:$R$2843,14,0)</f>
        <v>20.055099999999999</v>
      </c>
      <c r="O30" s="66">
        <f>RANK(N30,N$8:N$33,0)</f>
        <v>4</v>
      </c>
      <c r="P30" s="65">
        <f>VLOOKUP($A30,'Return Data'!$B$7:$R$2843,15,0)</f>
        <v>16.264099999999999</v>
      </c>
      <c r="Q30" s="66">
        <f>RANK(P30,P$8:P$33,0)</f>
        <v>9</v>
      </c>
      <c r="R30" s="65">
        <f>VLOOKUP($A30,'Return Data'!$B$7:$R$2843,16,0)</f>
        <v>12.102399999999999</v>
      </c>
      <c r="S30" s="67">
        <f t="shared" si="7"/>
        <v>21</v>
      </c>
    </row>
    <row r="31" spans="1:19" x14ac:dyDescent="0.3">
      <c r="A31" s="63" t="s">
        <v>1195</v>
      </c>
      <c r="B31" s="64">
        <f>VLOOKUP($A31,'Return Data'!$B$7:$R$2843,3,0)</f>
        <v>44379</v>
      </c>
      <c r="C31" s="65">
        <f>VLOOKUP($A31,'Return Data'!$B$7:$R$2843,4,0)</f>
        <v>69.349999999999994</v>
      </c>
      <c r="D31" s="65">
        <f>VLOOKUP($A31,'Return Data'!$B$7:$R$2843,10,0)</f>
        <v>12.562900000000001</v>
      </c>
      <c r="E31" s="66">
        <f t="shared" si="0"/>
        <v>14</v>
      </c>
      <c r="F31" s="65">
        <f>VLOOKUP($A31,'Return Data'!$B$7:$R$2843,11,0)</f>
        <v>26.159700000000001</v>
      </c>
      <c r="G31" s="66">
        <f t="shared" si="12"/>
        <v>14</v>
      </c>
      <c r="H31" s="65">
        <f>VLOOKUP($A31,'Return Data'!$B$7:$R$2843,12,0)</f>
        <v>44.2988</v>
      </c>
      <c r="I31" s="66">
        <f t="shared" si="13"/>
        <v>22</v>
      </c>
      <c r="J31" s="65">
        <f>VLOOKUP($A31,'Return Data'!$B$7:$R$2843,13,0)</f>
        <v>64.726799999999997</v>
      </c>
      <c r="K31" s="66">
        <f t="shared" si="9"/>
        <v>20</v>
      </c>
      <c r="L31" s="65">
        <f>VLOOKUP($A31,'Return Data'!$B$7:$R$2843,17,0)</f>
        <v>27.488199999999999</v>
      </c>
      <c r="M31" s="66">
        <f>RANK(L31,L$8:L$33,0)</f>
        <v>12</v>
      </c>
      <c r="N31" s="65">
        <f>VLOOKUP($A31,'Return Data'!$B$7:$R$2843,14,0)</f>
        <v>16.439599999999999</v>
      </c>
      <c r="O31" s="66">
        <f>RANK(N31,N$8:N$33,0)</f>
        <v>14</v>
      </c>
      <c r="P31" s="65">
        <f>VLOOKUP($A31,'Return Data'!$B$7:$R$2843,15,0)</f>
        <v>17.129200000000001</v>
      </c>
      <c r="Q31" s="66">
        <f>RANK(P31,P$8:P$33,0)</f>
        <v>7</v>
      </c>
      <c r="R31" s="65">
        <f>VLOOKUP($A31,'Return Data'!$B$7:$R$2843,16,0)</f>
        <v>7.4816000000000003</v>
      </c>
      <c r="S31" s="67">
        <f t="shared" si="7"/>
        <v>25</v>
      </c>
    </row>
    <row r="32" spans="1:19" x14ac:dyDescent="0.3">
      <c r="A32" s="63" t="s">
        <v>1197</v>
      </c>
      <c r="B32" s="64">
        <f>VLOOKUP($A32,'Return Data'!$B$7:$R$2843,3,0)</f>
        <v>44379</v>
      </c>
      <c r="C32" s="65">
        <f>VLOOKUP($A32,'Return Data'!$B$7:$R$2843,4,0)</f>
        <v>24.61</v>
      </c>
      <c r="D32" s="65">
        <f>VLOOKUP($A32,'Return Data'!$B$7:$R$2843,10,0)</f>
        <v>15.6485</v>
      </c>
      <c r="E32" s="66">
        <f t="shared" si="0"/>
        <v>4</v>
      </c>
      <c r="F32" s="65">
        <f>VLOOKUP($A32,'Return Data'!$B$7:$R$2843,11,0)</f>
        <v>30.074000000000002</v>
      </c>
      <c r="G32" s="66">
        <f t="shared" si="12"/>
        <v>8</v>
      </c>
      <c r="H32" s="65">
        <f>VLOOKUP($A32,'Return Data'!$B$7:$R$2843,12,0)</f>
        <v>54.877299999999998</v>
      </c>
      <c r="I32" s="66">
        <f t="shared" si="13"/>
        <v>9</v>
      </c>
      <c r="J32" s="65"/>
      <c r="K32" s="66"/>
      <c r="L32" s="65"/>
      <c r="M32" s="66"/>
      <c r="N32" s="65"/>
      <c r="O32" s="66"/>
      <c r="P32" s="65"/>
      <c r="Q32" s="66"/>
      <c r="R32" s="65">
        <f>VLOOKUP($A32,'Return Data'!$B$7:$R$2843,16,0)</f>
        <v>102.46169999999999</v>
      </c>
      <c r="S32" s="67">
        <f t="shared" si="7"/>
        <v>1</v>
      </c>
    </row>
    <row r="33" spans="1:19" x14ac:dyDescent="0.3">
      <c r="A33" s="63" t="s">
        <v>1940</v>
      </c>
      <c r="B33" s="64">
        <f>VLOOKUP($A33,'Return Data'!$B$7:$R$2843,3,0)</f>
        <v>44379</v>
      </c>
      <c r="C33" s="65">
        <f>VLOOKUP($A33,'Return Data'!$B$7:$R$2843,4,0)</f>
        <v>166.14080000000001</v>
      </c>
      <c r="D33" s="65">
        <f>VLOOKUP($A33,'Return Data'!$B$7:$R$2843,10,0)</f>
        <v>11.8415</v>
      </c>
      <c r="E33" s="66">
        <f t="shared" si="0"/>
        <v>18</v>
      </c>
      <c r="F33" s="65">
        <f>VLOOKUP($A33,'Return Data'!$B$7:$R$2843,11,0)</f>
        <v>23.707699999999999</v>
      </c>
      <c r="G33" s="66">
        <f t="shared" si="12"/>
        <v>19</v>
      </c>
      <c r="H33" s="65">
        <f>VLOOKUP($A33,'Return Data'!$B$7:$R$2843,12,0)</f>
        <v>50.1068</v>
      </c>
      <c r="I33" s="66">
        <f t="shared" si="13"/>
        <v>16</v>
      </c>
      <c r="J33" s="65">
        <f>VLOOKUP($A33,'Return Data'!$B$7:$R$2843,13,0)</f>
        <v>77.678200000000004</v>
      </c>
      <c r="K33" s="66">
        <f>RANK(J33,J$8:J$33,0)</f>
        <v>8</v>
      </c>
      <c r="L33" s="65">
        <f>VLOOKUP($A33,'Return Data'!$B$7:$R$2843,17,0)</f>
        <v>29.1617</v>
      </c>
      <c r="M33" s="66">
        <f>RANK(L33,L$8:L$33,0)</f>
        <v>7</v>
      </c>
      <c r="N33" s="65">
        <f>VLOOKUP($A33,'Return Data'!$B$7:$R$2843,14,0)</f>
        <v>17.352699999999999</v>
      </c>
      <c r="O33" s="66">
        <f>RANK(N33,N$8:N$33,0)</f>
        <v>12</v>
      </c>
      <c r="P33" s="65">
        <f>VLOOKUP($A33,'Return Data'!$B$7:$R$2843,15,0)</f>
        <v>14.345000000000001</v>
      </c>
      <c r="Q33" s="66">
        <f>RANK(P33,P$8:P$33,0)</f>
        <v>16</v>
      </c>
      <c r="R33" s="65">
        <f>VLOOKUP($A33,'Return Data'!$B$7:$R$2843,16,0)</f>
        <v>15.944000000000001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13.053476923076923</v>
      </c>
      <c r="E35" s="74"/>
      <c r="F35" s="75">
        <f>AVERAGE(F8:F33)</f>
        <v>26.900988461538461</v>
      </c>
      <c r="G35" s="74"/>
      <c r="H35" s="75">
        <f>AVERAGE(H8:H33)</f>
        <v>51.957688461538474</v>
      </c>
      <c r="I35" s="74"/>
      <c r="J35" s="75">
        <f>AVERAGE(J8:J33)</f>
        <v>73.908132000000009</v>
      </c>
      <c r="K35" s="74"/>
      <c r="L35" s="75">
        <f>AVERAGE(L8:L33)</f>
        <v>26.648839130434791</v>
      </c>
      <c r="M35" s="74"/>
      <c r="N35" s="75">
        <f>AVERAGE(N8:N33)</f>
        <v>17.215831818181815</v>
      </c>
      <c r="O35" s="74"/>
      <c r="P35" s="75">
        <f>AVERAGE(P8:P33)</f>
        <v>15.586257142857145</v>
      </c>
      <c r="Q35" s="74"/>
      <c r="R35" s="75">
        <f>AVERAGE(R8:R33)</f>
        <v>20.618149999999996</v>
      </c>
      <c r="S35" s="76"/>
    </row>
    <row r="36" spans="1:19" x14ac:dyDescent="0.3">
      <c r="A36" s="73" t="s">
        <v>28</v>
      </c>
      <c r="B36" s="74"/>
      <c r="C36" s="74"/>
      <c r="D36" s="75">
        <f>MIN(D8:D33)</f>
        <v>8.5001999999999995</v>
      </c>
      <c r="E36" s="74"/>
      <c r="F36" s="75">
        <f>MIN(F8:F33)</f>
        <v>20.544</v>
      </c>
      <c r="G36" s="74"/>
      <c r="H36" s="75">
        <f>MIN(H8:H33)</f>
        <v>38.889200000000002</v>
      </c>
      <c r="I36" s="74"/>
      <c r="J36" s="75">
        <f>MIN(J8:J33)</f>
        <v>59.623399999999997</v>
      </c>
      <c r="K36" s="74"/>
      <c r="L36" s="75">
        <f>MIN(L8:L33)</f>
        <v>17.163399999999999</v>
      </c>
      <c r="M36" s="74"/>
      <c r="N36" s="75">
        <f>MIN(N8:N33)</f>
        <v>9.5303000000000004</v>
      </c>
      <c r="O36" s="74"/>
      <c r="P36" s="75">
        <f>MIN(P8:P33)</f>
        <v>10.9732</v>
      </c>
      <c r="Q36" s="74"/>
      <c r="R36" s="75">
        <f>MIN(R8:R33)</f>
        <v>3.7725</v>
      </c>
      <c r="S36" s="76"/>
    </row>
    <row r="37" spans="1:19" ht="15" thickBot="1" x14ac:dyDescent="0.35">
      <c r="A37" s="77" t="s">
        <v>29</v>
      </c>
      <c r="B37" s="78"/>
      <c r="C37" s="78"/>
      <c r="D37" s="79">
        <f>MAX(D8:D33)</f>
        <v>22.287600000000001</v>
      </c>
      <c r="E37" s="78"/>
      <c r="F37" s="79">
        <f>MAX(F8:F33)</f>
        <v>34.256599999999999</v>
      </c>
      <c r="G37" s="78"/>
      <c r="H37" s="79">
        <f>MAX(H8:H33)</f>
        <v>67.034499999999994</v>
      </c>
      <c r="I37" s="78"/>
      <c r="J37" s="79">
        <f>MAX(J8:J33)</f>
        <v>98.812700000000007</v>
      </c>
      <c r="K37" s="78"/>
      <c r="L37" s="79">
        <f>MAX(L8:L33)</f>
        <v>42.636000000000003</v>
      </c>
      <c r="M37" s="78"/>
      <c r="N37" s="79">
        <f>MAX(N8:N33)</f>
        <v>24.410599999999999</v>
      </c>
      <c r="O37" s="78"/>
      <c r="P37" s="79">
        <f>MAX(P8:P33)</f>
        <v>19.221800000000002</v>
      </c>
      <c r="Q37" s="78"/>
      <c r="R37" s="79">
        <f>MAX(R8:R33)</f>
        <v>102.46169999999999</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44379</v>
      </c>
      <c r="C8" s="65">
        <f>VLOOKUP($A8,'Return Data'!$B$7:$R$2843,4,0)</f>
        <v>1138.55</v>
      </c>
      <c r="D8" s="65">
        <f>VLOOKUP($A8,'Return Data'!$B$7:$R$2843,10,0)</f>
        <v>11.2126</v>
      </c>
      <c r="E8" s="66">
        <f>RANK(D8,D$8:D$41,0)</f>
        <v>12</v>
      </c>
      <c r="F8" s="65">
        <f>VLOOKUP($A8,'Return Data'!$B$7:$R$2843,11,0)</f>
        <v>19.019200000000001</v>
      </c>
      <c r="G8" s="66">
        <f>RANK(F8,F$8:F$41,0)</f>
        <v>19</v>
      </c>
      <c r="H8" s="65">
        <f>VLOOKUP($A8,'Return Data'!$B$7:$R$2843,12,0)</f>
        <v>47.017800000000001</v>
      </c>
      <c r="I8" s="66">
        <f>RANK(H8,H$8:H$41,0)</f>
        <v>17</v>
      </c>
      <c r="J8" s="65">
        <f>VLOOKUP($A8,'Return Data'!$B$7:$R$2843,13,0)</f>
        <v>63.3735</v>
      </c>
      <c r="K8" s="66">
        <f>RANK(J8,J$8:J$41,0)</f>
        <v>10</v>
      </c>
      <c r="L8" s="65">
        <f>VLOOKUP($A8,'Return Data'!$B$7:$R$2843,17,0)</f>
        <v>20.9238</v>
      </c>
      <c r="M8" s="66">
        <f>RANK(L8,L$8:L$41,0)</f>
        <v>13</v>
      </c>
      <c r="N8" s="65">
        <f>VLOOKUP($A8,'Return Data'!$B$7:$R$2843,14,0)</f>
        <v>16.0671</v>
      </c>
      <c r="O8" s="66">
        <f>RANK(N8,N$8:N$41,0)</f>
        <v>13</v>
      </c>
      <c r="P8" s="65">
        <f>VLOOKUP($A8,'Return Data'!$B$7:$R$2843,15,0)</f>
        <v>16.673400000000001</v>
      </c>
      <c r="Q8" s="66">
        <f>RANK(P8,P$8:P$41,0)</f>
        <v>9</v>
      </c>
      <c r="R8" s="65">
        <f>VLOOKUP($A8,'Return Data'!$B$7:$R$2843,16,0)</f>
        <v>18.004000000000001</v>
      </c>
      <c r="S8" s="67">
        <f>RANK(R8,R$8:R$41,0)</f>
        <v>7</v>
      </c>
    </row>
    <row r="9" spans="1:20" x14ac:dyDescent="0.3">
      <c r="A9" s="63" t="s">
        <v>1806</v>
      </c>
      <c r="B9" s="64">
        <f>VLOOKUP($A9,'Return Data'!$B$7:$R$2843,3,0)</f>
        <v>44379</v>
      </c>
      <c r="C9" s="65">
        <f>VLOOKUP($A9,'Return Data'!$B$7:$R$2843,4,0)</f>
        <v>18</v>
      </c>
      <c r="D9" s="65">
        <f>VLOOKUP($A9,'Return Data'!$B$7:$R$2843,10,0)</f>
        <v>9.0908999999999995</v>
      </c>
      <c r="E9" s="66">
        <f t="shared" ref="E9:E41" si="0">RANK(D9,D$8:D$41,0)</f>
        <v>23</v>
      </c>
      <c r="F9" s="65">
        <f>VLOOKUP($A9,'Return Data'!$B$7:$R$2843,11,0)</f>
        <v>12.3596</v>
      </c>
      <c r="G9" s="66">
        <f t="shared" ref="G9:G41" si="1">RANK(F9,F$8:F$41,0)</f>
        <v>31</v>
      </c>
      <c r="H9" s="65">
        <f>VLOOKUP($A9,'Return Data'!$B$7:$R$2843,12,0)</f>
        <v>39.5349</v>
      </c>
      <c r="I9" s="66">
        <f t="shared" ref="I9:I41" si="2">RANK(H9,H$8:H$41,0)</f>
        <v>26</v>
      </c>
      <c r="J9" s="65">
        <f>VLOOKUP($A9,'Return Data'!$B$7:$R$2843,13,0)</f>
        <v>49.875100000000003</v>
      </c>
      <c r="K9" s="66">
        <f t="shared" ref="K9:K41" si="3">RANK(J9,J$8:J$41,0)</f>
        <v>28</v>
      </c>
      <c r="L9" s="65">
        <f>VLOOKUP($A9,'Return Data'!$B$7:$R$2843,17,0)</f>
        <v>20.842099999999999</v>
      </c>
      <c r="M9" s="66">
        <f t="shared" ref="M9:M41" si="4">RANK(L9,L$8:L$41,0)</f>
        <v>14</v>
      </c>
      <c r="N9" s="65">
        <f>VLOOKUP($A9,'Return Data'!$B$7:$R$2843,14,0)</f>
        <v>17.965499999999999</v>
      </c>
      <c r="O9" s="66">
        <f t="shared" ref="O9:O41" si="5">RANK(N9,N$8:N$41,0)</f>
        <v>9</v>
      </c>
      <c r="P9" s="65"/>
      <c r="Q9" s="66"/>
      <c r="R9" s="65">
        <f>VLOOKUP($A9,'Return Data'!$B$7:$R$2843,16,0)</f>
        <v>17.6052</v>
      </c>
      <c r="S9" s="67">
        <f t="shared" ref="S9:S41" si="6">RANK(R9,R$8:R$41,0)</f>
        <v>10</v>
      </c>
    </row>
    <row r="10" spans="1:20" x14ac:dyDescent="0.3">
      <c r="A10" s="63" t="s">
        <v>1259</v>
      </c>
      <c r="B10" s="64">
        <f>VLOOKUP($A10,'Return Data'!$B$7:$R$2843,3,0)</f>
        <v>44379</v>
      </c>
      <c r="C10" s="65">
        <f>VLOOKUP($A10,'Return Data'!$B$7:$R$2843,4,0)</f>
        <v>158.41</v>
      </c>
      <c r="D10" s="65">
        <f>VLOOKUP($A10,'Return Data'!$B$7:$R$2843,10,0)</f>
        <v>11.4308</v>
      </c>
      <c r="E10" s="66">
        <f t="shared" si="0"/>
        <v>10</v>
      </c>
      <c r="F10" s="65">
        <f>VLOOKUP($A10,'Return Data'!$B$7:$R$2843,11,0)</f>
        <v>22.6938</v>
      </c>
      <c r="G10" s="66">
        <f t="shared" si="1"/>
        <v>14</v>
      </c>
      <c r="H10" s="65">
        <f>VLOOKUP($A10,'Return Data'!$B$7:$R$2843,12,0)</f>
        <v>51.168999999999997</v>
      </c>
      <c r="I10" s="66">
        <f t="shared" si="2"/>
        <v>9</v>
      </c>
      <c r="J10" s="65">
        <f>VLOOKUP($A10,'Return Data'!$B$7:$R$2843,13,0)</f>
        <v>66.501999999999995</v>
      </c>
      <c r="K10" s="66">
        <f t="shared" si="3"/>
        <v>7</v>
      </c>
      <c r="L10" s="65">
        <f>VLOOKUP($A10,'Return Data'!$B$7:$R$2843,17,0)</f>
        <v>22.046800000000001</v>
      </c>
      <c r="M10" s="66">
        <f t="shared" si="4"/>
        <v>10</v>
      </c>
      <c r="N10" s="65">
        <f>VLOOKUP($A10,'Return Data'!$B$7:$R$2843,14,0)</f>
        <v>16.5246</v>
      </c>
      <c r="O10" s="66">
        <f t="shared" si="5"/>
        <v>12</v>
      </c>
      <c r="P10" s="65">
        <f>VLOOKUP($A10,'Return Data'!$B$7:$R$2843,15,0)</f>
        <v>14.444000000000001</v>
      </c>
      <c r="Q10" s="66">
        <f t="shared" ref="Q10:Q41" si="7">RANK(P10,P$8:P$41,0)</f>
        <v>17</v>
      </c>
      <c r="R10" s="65">
        <f>VLOOKUP($A10,'Return Data'!$B$7:$R$2843,16,0)</f>
        <v>14.369899999999999</v>
      </c>
      <c r="S10" s="67">
        <f t="shared" si="6"/>
        <v>27</v>
      </c>
    </row>
    <row r="11" spans="1:20" x14ac:dyDescent="0.3">
      <c r="A11" s="63" t="s">
        <v>1261</v>
      </c>
      <c r="B11" s="64">
        <f>VLOOKUP($A11,'Return Data'!$B$7:$R$2843,3,0)</f>
        <v>44379</v>
      </c>
      <c r="C11" s="65">
        <f>VLOOKUP($A11,'Return Data'!$B$7:$R$2843,4,0)</f>
        <v>77.438000000000002</v>
      </c>
      <c r="D11" s="65">
        <f>VLOOKUP($A11,'Return Data'!$B$7:$R$2843,10,0)</f>
        <v>12.8127</v>
      </c>
      <c r="E11" s="66">
        <f t="shared" si="0"/>
        <v>7</v>
      </c>
      <c r="F11" s="65">
        <f>VLOOKUP($A11,'Return Data'!$B$7:$R$2843,11,0)</f>
        <v>23.596299999999999</v>
      </c>
      <c r="G11" s="66">
        <f t="shared" si="1"/>
        <v>8</v>
      </c>
      <c r="H11" s="65">
        <f>VLOOKUP($A11,'Return Data'!$B$7:$R$2843,12,0)</f>
        <v>49.655999999999999</v>
      </c>
      <c r="I11" s="66">
        <f t="shared" si="2"/>
        <v>13</v>
      </c>
      <c r="J11" s="65">
        <f>VLOOKUP($A11,'Return Data'!$B$7:$R$2843,13,0)</f>
        <v>57.5032</v>
      </c>
      <c r="K11" s="66">
        <f t="shared" si="3"/>
        <v>20</v>
      </c>
      <c r="L11" s="65">
        <f>VLOOKUP($A11,'Return Data'!$B$7:$R$2843,17,0)</f>
        <v>21.2759</v>
      </c>
      <c r="M11" s="66">
        <f t="shared" si="4"/>
        <v>12</v>
      </c>
      <c r="N11" s="65">
        <f>VLOOKUP($A11,'Return Data'!$B$7:$R$2843,14,0)</f>
        <v>16.780100000000001</v>
      </c>
      <c r="O11" s="66">
        <f t="shared" si="5"/>
        <v>11</v>
      </c>
      <c r="P11" s="65">
        <f>VLOOKUP($A11,'Return Data'!$B$7:$R$2843,15,0)</f>
        <v>15.572100000000001</v>
      </c>
      <c r="Q11" s="66">
        <f t="shared" si="7"/>
        <v>13</v>
      </c>
      <c r="R11" s="65">
        <f>VLOOKUP($A11,'Return Data'!$B$7:$R$2843,16,0)</f>
        <v>16.695599999999999</v>
      </c>
      <c r="S11" s="67">
        <f t="shared" si="6"/>
        <v>15</v>
      </c>
    </row>
    <row r="12" spans="1:20" x14ac:dyDescent="0.3">
      <c r="A12" s="63" t="s">
        <v>1827</v>
      </c>
      <c r="B12" s="64">
        <f>VLOOKUP($A12,'Return Data'!$B$7:$R$2843,3,0)</f>
        <v>44379</v>
      </c>
      <c r="C12" s="65">
        <f>VLOOKUP($A12,'Return Data'!$B$7:$R$2843,4,0)</f>
        <v>216.97</v>
      </c>
      <c r="D12" s="65">
        <f>VLOOKUP($A12,'Return Data'!$B$7:$R$2843,10,0)</f>
        <v>9.9863</v>
      </c>
      <c r="E12" s="66">
        <f t="shared" si="0"/>
        <v>18</v>
      </c>
      <c r="F12" s="65">
        <f>VLOOKUP($A12,'Return Data'!$B$7:$R$2843,11,0)</f>
        <v>18.0853</v>
      </c>
      <c r="G12" s="66">
        <f t="shared" si="1"/>
        <v>20</v>
      </c>
      <c r="H12" s="65">
        <f>VLOOKUP($A12,'Return Data'!$B$7:$R$2843,12,0)</f>
        <v>40.515500000000003</v>
      </c>
      <c r="I12" s="66">
        <f t="shared" si="2"/>
        <v>23</v>
      </c>
      <c r="J12" s="65">
        <f>VLOOKUP($A12,'Return Data'!$B$7:$R$2843,13,0)</f>
        <v>55.8917</v>
      </c>
      <c r="K12" s="66">
        <f t="shared" si="3"/>
        <v>22</v>
      </c>
      <c r="L12" s="65">
        <f>VLOOKUP($A12,'Return Data'!$B$7:$R$2843,17,0)</f>
        <v>22.872499999999999</v>
      </c>
      <c r="M12" s="66">
        <f t="shared" si="4"/>
        <v>9</v>
      </c>
      <c r="N12" s="65">
        <f>VLOOKUP($A12,'Return Data'!$B$7:$R$2843,14,0)</f>
        <v>19.248000000000001</v>
      </c>
      <c r="O12" s="66">
        <f t="shared" si="5"/>
        <v>7</v>
      </c>
      <c r="P12" s="65">
        <f>VLOOKUP($A12,'Return Data'!$B$7:$R$2843,15,0)</f>
        <v>18.231100000000001</v>
      </c>
      <c r="Q12" s="66">
        <f t="shared" si="7"/>
        <v>4</v>
      </c>
      <c r="R12" s="65">
        <f>VLOOKUP($A12,'Return Data'!$B$7:$R$2843,16,0)</f>
        <v>15.4528</v>
      </c>
      <c r="S12" s="67">
        <f t="shared" si="6"/>
        <v>22</v>
      </c>
    </row>
    <row r="13" spans="1:20" x14ac:dyDescent="0.3">
      <c r="A13" s="102" t="s">
        <v>1873</v>
      </c>
      <c r="B13" s="64">
        <f>VLOOKUP($A13,'Return Data'!$B$7:$R$2843,3,0)</f>
        <v>44379</v>
      </c>
      <c r="C13" s="65">
        <f>VLOOKUP($A13,'Return Data'!$B$7:$R$2843,4,0)</f>
        <v>65.305999999999997</v>
      </c>
      <c r="D13" s="65">
        <f>VLOOKUP($A13,'Return Data'!$B$7:$R$2843,10,0)</f>
        <v>10.8102</v>
      </c>
      <c r="E13" s="66">
        <f t="shared" si="0"/>
        <v>14</v>
      </c>
      <c r="F13" s="65">
        <f>VLOOKUP($A13,'Return Data'!$B$7:$R$2843,11,0)</f>
        <v>21.089500000000001</v>
      </c>
      <c r="G13" s="66">
        <f t="shared" si="1"/>
        <v>15</v>
      </c>
      <c r="H13" s="65">
        <f>VLOOKUP($A13,'Return Data'!$B$7:$R$2843,12,0)</f>
        <v>50.478099999999998</v>
      </c>
      <c r="I13" s="66">
        <f t="shared" si="2"/>
        <v>10</v>
      </c>
      <c r="J13" s="65">
        <f>VLOOKUP($A13,'Return Data'!$B$7:$R$2843,13,0)</f>
        <v>60.480699999999999</v>
      </c>
      <c r="K13" s="66">
        <f t="shared" si="3"/>
        <v>16</v>
      </c>
      <c r="L13" s="65">
        <f>VLOOKUP($A13,'Return Data'!$B$7:$R$2843,17,0)</f>
        <v>24.559000000000001</v>
      </c>
      <c r="M13" s="66">
        <f t="shared" si="4"/>
        <v>7</v>
      </c>
      <c r="N13" s="65">
        <f>VLOOKUP($A13,'Return Data'!$B$7:$R$2843,14,0)</f>
        <v>19.855399999999999</v>
      </c>
      <c r="O13" s="66">
        <f t="shared" si="5"/>
        <v>5</v>
      </c>
      <c r="P13" s="65">
        <f>VLOOKUP($A13,'Return Data'!$B$7:$R$2843,15,0)</f>
        <v>18.182700000000001</v>
      </c>
      <c r="Q13" s="66">
        <f t="shared" si="7"/>
        <v>5</v>
      </c>
      <c r="R13" s="65">
        <f>VLOOKUP($A13,'Return Data'!$B$7:$R$2843,16,0)</f>
        <v>16.482800000000001</v>
      </c>
      <c r="S13" s="67">
        <f t="shared" si="6"/>
        <v>16</v>
      </c>
    </row>
    <row r="14" spans="1:20" x14ac:dyDescent="0.3">
      <c r="A14" s="102" t="s">
        <v>1788</v>
      </c>
      <c r="B14" s="64">
        <f>VLOOKUP($A14,'Return Data'!$B$7:$R$2843,3,0)</f>
        <v>44379</v>
      </c>
      <c r="C14" s="65">
        <f>VLOOKUP($A14,'Return Data'!$B$7:$R$2843,4,0)</f>
        <v>22.335000000000001</v>
      </c>
      <c r="D14" s="65">
        <f>VLOOKUP($A14,'Return Data'!$B$7:$R$2843,10,0)</f>
        <v>9.1801999999999992</v>
      </c>
      <c r="E14" s="66">
        <f t="shared" si="0"/>
        <v>21</v>
      </c>
      <c r="F14" s="65">
        <f>VLOOKUP($A14,'Return Data'!$B$7:$R$2843,11,0)</f>
        <v>20.3719</v>
      </c>
      <c r="G14" s="66">
        <f t="shared" si="1"/>
        <v>17</v>
      </c>
      <c r="H14" s="65">
        <f>VLOOKUP($A14,'Return Data'!$B$7:$R$2843,12,0)</f>
        <v>46.5167</v>
      </c>
      <c r="I14" s="66">
        <f t="shared" si="2"/>
        <v>19</v>
      </c>
      <c r="J14" s="65">
        <f>VLOOKUP($A14,'Return Data'!$B$7:$R$2843,13,0)</f>
        <v>61.953400000000002</v>
      </c>
      <c r="K14" s="66">
        <f t="shared" si="3"/>
        <v>13</v>
      </c>
      <c r="L14" s="65">
        <f>VLOOKUP($A14,'Return Data'!$B$7:$R$2843,17,0)</f>
        <v>19.510899999999999</v>
      </c>
      <c r="M14" s="66">
        <f t="shared" si="4"/>
        <v>18</v>
      </c>
      <c r="N14" s="65">
        <f>VLOOKUP($A14,'Return Data'!$B$7:$R$2843,14,0)</f>
        <v>15.8552</v>
      </c>
      <c r="O14" s="66">
        <f t="shared" si="5"/>
        <v>15</v>
      </c>
      <c r="P14" s="65">
        <f>VLOOKUP($A14,'Return Data'!$B$7:$R$2843,15,0)</f>
        <v>16.946100000000001</v>
      </c>
      <c r="Q14" s="66">
        <f t="shared" si="7"/>
        <v>8</v>
      </c>
      <c r="R14" s="65">
        <f>VLOOKUP($A14,'Return Data'!$B$7:$R$2843,16,0)</f>
        <v>13.3477</v>
      </c>
      <c r="S14" s="67">
        <f t="shared" si="6"/>
        <v>31</v>
      </c>
    </row>
    <row r="15" spans="1:20" x14ac:dyDescent="0.3">
      <c r="A15" s="63" t="s">
        <v>1795</v>
      </c>
      <c r="B15" s="64">
        <f>VLOOKUP($A15,'Return Data'!$B$7:$R$2843,3,0)</f>
        <v>44379</v>
      </c>
      <c r="C15" s="65">
        <f>VLOOKUP($A15,'Return Data'!$B$7:$R$2843,4,0)</f>
        <v>913.73910000000001</v>
      </c>
      <c r="D15" s="65">
        <f>VLOOKUP($A15,'Return Data'!$B$7:$R$2843,10,0)</f>
        <v>9.0937000000000001</v>
      </c>
      <c r="E15" s="66">
        <f t="shared" si="0"/>
        <v>22</v>
      </c>
      <c r="F15" s="65">
        <f>VLOOKUP($A15,'Return Data'!$B$7:$R$2843,11,0)</f>
        <v>23.345700000000001</v>
      </c>
      <c r="G15" s="66">
        <f t="shared" si="1"/>
        <v>9</v>
      </c>
      <c r="H15" s="65">
        <f>VLOOKUP($A15,'Return Data'!$B$7:$R$2843,12,0)</f>
        <v>55.731999999999999</v>
      </c>
      <c r="I15" s="66">
        <f t="shared" si="2"/>
        <v>5</v>
      </c>
      <c r="J15" s="65">
        <f>VLOOKUP($A15,'Return Data'!$B$7:$R$2843,13,0)</f>
        <v>64.968500000000006</v>
      </c>
      <c r="K15" s="66">
        <f t="shared" si="3"/>
        <v>8</v>
      </c>
      <c r="L15" s="65">
        <f>VLOOKUP($A15,'Return Data'!$B$7:$R$2843,17,0)</f>
        <v>20.593299999999999</v>
      </c>
      <c r="M15" s="66">
        <f t="shared" si="4"/>
        <v>16</v>
      </c>
      <c r="N15" s="65">
        <f>VLOOKUP($A15,'Return Data'!$B$7:$R$2843,14,0)</f>
        <v>15.012</v>
      </c>
      <c r="O15" s="66">
        <f t="shared" si="5"/>
        <v>20</v>
      </c>
      <c r="P15" s="65">
        <f>VLOOKUP($A15,'Return Data'!$B$7:$R$2843,15,0)</f>
        <v>13.5989</v>
      </c>
      <c r="Q15" s="66">
        <f t="shared" si="7"/>
        <v>20</v>
      </c>
      <c r="R15" s="65">
        <f>VLOOKUP($A15,'Return Data'!$B$7:$R$2843,16,0)</f>
        <v>16.262799999999999</v>
      </c>
      <c r="S15" s="67">
        <f t="shared" si="6"/>
        <v>17</v>
      </c>
    </row>
    <row r="16" spans="1:20" x14ac:dyDescent="0.3">
      <c r="A16" s="63" t="s">
        <v>1797</v>
      </c>
      <c r="B16" s="64">
        <f>VLOOKUP($A16,'Return Data'!$B$7:$R$2843,3,0)</f>
        <v>44379</v>
      </c>
      <c r="C16" s="65">
        <f>VLOOKUP($A16,'Return Data'!$B$7:$R$2843,4,0)</f>
        <v>947.15499999999997</v>
      </c>
      <c r="D16" s="65">
        <f>VLOOKUP($A16,'Return Data'!$B$7:$R$2843,10,0)</f>
        <v>10.002700000000001</v>
      </c>
      <c r="E16" s="66">
        <f t="shared" si="0"/>
        <v>17</v>
      </c>
      <c r="F16" s="65">
        <f>VLOOKUP($A16,'Return Data'!$B$7:$R$2843,11,0)</f>
        <v>23.886700000000001</v>
      </c>
      <c r="G16" s="66">
        <f t="shared" si="1"/>
        <v>7</v>
      </c>
      <c r="H16" s="65">
        <f>VLOOKUP($A16,'Return Data'!$B$7:$R$2843,12,0)</f>
        <v>57.883400000000002</v>
      </c>
      <c r="I16" s="66">
        <f t="shared" si="2"/>
        <v>3</v>
      </c>
      <c r="J16" s="65">
        <f>VLOOKUP($A16,'Return Data'!$B$7:$R$2843,13,0)</f>
        <v>64.254999999999995</v>
      </c>
      <c r="K16" s="66">
        <f t="shared" si="3"/>
        <v>9</v>
      </c>
      <c r="L16" s="65">
        <f>VLOOKUP($A16,'Return Data'!$B$7:$R$2843,17,0)</f>
        <v>13.185</v>
      </c>
      <c r="M16" s="66">
        <f t="shared" si="4"/>
        <v>28</v>
      </c>
      <c r="N16" s="65">
        <f>VLOOKUP($A16,'Return Data'!$B$7:$R$2843,14,0)</f>
        <v>15.401300000000001</v>
      </c>
      <c r="O16" s="66">
        <f t="shared" si="5"/>
        <v>16</v>
      </c>
      <c r="P16" s="65">
        <f>VLOOKUP($A16,'Return Data'!$B$7:$R$2843,15,0)</f>
        <v>14.793100000000001</v>
      </c>
      <c r="Q16" s="66">
        <f t="shared" si="7"/>
        <v>16</v>
      </c>
      <c r="R16" s="65">
        <f>VLOOKUP($A16,'Return Data'!$B$7:$R$2843,16,0)</f>
        <v>14.769399999999999</v>
      </c>
      <c r="S16" s="67">
        <f t="shared" si="6"/>
        <v>25</v>
      </c>
    </row>
    <row r="17" spans="1:19" x14ac:dyDescent="0.3">
      <c r="A17" s="126" t="s">
        <v>1791</v>
      </c>
      <c r="B17" s="64">
        <f>VLOOKUP($A17,'Return Data'!$B$7:$R$2843,3,0)</f>
        <v>44379</v>
      </c>
      <c r="C17" s="65">
        <f>VLOOKUP($A17,'Return Data'!$B$7:$R$2843,4,0)</f>
        <v>127.8642</v>
      </c>
      <c r="D17" s="65">
        <f>VLOOKUP($A17,'Return Data'!$B$7:$R$2843,10,0)</f>
        <v>10.355</v>
      </c>
      <c r="E17" s="66">
        <f t="shared" si="0"/>
        <v>15</v>
      </c>
      <c r="F17" s="65">
        <f>VLOOKUP($A17,'Return Data'!$B$7:$R$2843,11,0)</f>
        <v>17.993200000000002</v>
      </c>
      <c r="G17" s="66">
        <f t="shared" si="1"/>
        <v>21</v>
      </c>
      <c r="H17" s="65">
        <f>VLOOKUP($A17,'Return Data'!$B$7:$R$2843,12,0)</f>
        <v>42.416800000000002</v>
      </c>
      <c r="I17" s="66">
        <f t="shared" si="2"/>
        <v>21</v>
      </c>
      <c r="J17" s="65">
        <f>VLOOKUP($A17,'Return Data'!$B$7:$R$2843,13,0)</f>
        <v>57.308599999999998</v>
      </c>
      <c r="K17" s="66">
        <f t="shared" si="3"/>
        <v>21</v>
      </c>
      <c r="L17" s="65">
        <f>VLOOKUP($A17,'Return Data'!$B$7:$R$2843,17,0)</f>
        <v>18.899000000000001</v>
      </c>
      <c r="M17" s="66">
        <f t="shared" si="4"/>
        <v>19</v>
      </c>
      <c r="N17" s="65">
        <f>VLOOKUP($A17,'Return Data'!$B$7:$R$2843,14,0)</f>
        <v>13.086600000000001</v>
      </c>
      <c r="O17" s="66">
        <f t="shared" si="5"/>
        <v>25</v>
      </c>
      <c r="P17" s="65">
        <f>VLOOKUP($A17,'Return Data'!$B$7:$R$2843,15,0)</f>
        <v>12.972200000000001</v>
      </c>
      <c r="Q17" s="66">
        <f t="shared" si="7"/>
        <v>22</v>
      </c>
      <c r="R17" s="65">
        <f>VLOOKUP($A17,'Return Data'!$B$7:$R$2843,16,0)</f>
        <v>15.2418</v>
      </c>
      <c r="S17" s="67">
        <f t="shared" si="6"/>
        <v>23</v>
      </c>
    </row>
    <row r="18" spans="1:19" x14ac:dyDescent="0.3">
      <c r="A18" s="127" t="s">
        <v>1263</v>
      </c>
      <c r="B18" s="64">
        <f>VLOOKUP($A18,'Return Data'!$B$7:$R$2843,3,0)</f>
        <v>44379</v>
      </c>
      <c r="C18" s="65">
        <f>VLOOKUP($A18,'Return Data'!$B$7:$R$2843,4,0)</f>
        <v>432.8</v>
      </c>
      <c r="D18" s="65">
        <f>VLOOKUP($A18,'Return Data'!$B$7:$R$2843,10,0)</f>
        <v>11.148199999999999</v>
      </c>
      <c r="E18" s="66">
        <f t="shared" si="0"/>
        <v>13</v>
      </c>
      <c r="F18" s="65">
        <f>VLOOKUP($A18,'Return Data'!$B$7:$R$2843,11,0)</f>
        <v>22.724399999999999</v>
      </c>
      <c r="G18" s="66">
        <f t="shared" si="1"/>
        <v>13</v>
      </c>
      <c r="H18" s="65">
        <f>VLOOKUP($A18,'Return Data'!$B$7:$R$2843,12,0)</f>
        <v>52.566299999999998</v>
      </c>
      <c r="I18" s="66">
        <f t="shared" si="2"/>
        <v>8</v>
      </c>
      <c r="J18" s="65">
        <f>VLOOKUP($A18,'Return Data'!$B$7:$R$2843,13,0)</f>
        <v>62.657800000000002</v>
      </c>
      <c r="K18" s="66">
        <f t="shared" si="3"/>
        <v>12</v>
      </c>
      <c r="L18" s="65">
        <f>VLOOKUP($A18,'Return Data'!$B$7:$R$2843,17,0)</f>
        <v>16.547899999999998</v>
      </c>
      <c r="M18" s="66">
        <f t="shared" si="4"/>
        <v>23</v>
      </c>
      <c r="N18" s="65">
        <f>VLOOKUP($A18,'Return Data'!$B$7:$R$2843,14,0)</f>
        <v>14.859500000000001</v>
      </c>
      <c r="O18" s="66">
        <f t="shared" si="5"/>
        <v>21</v>
      </c>
      <c r="P18" s="65">
        <f>VLOOKUP($A18,'Return Data'!$B$7:$R$2843,15,0)</f>
        <v>14.074299999999999</v>
      </c>
      <c r="Q18" s="66">
        <f t="shared" si="7"/>
        <v>18</v>
      </c>
      <c r="R18" s="65">
        <f>VLOOKUP($A18,'Return Data'!$B$7:$R$2843,16,0)</f>
        <v>15.962</v>
      </c>
      <c r="S18" s="67">
        <f t="shared" si="6"/>
        <v>21</v>
      </c>
    </row>
    <row r="19" spans="1:19" x14ac:dyDescent="0.3">
      <c r="A19" s="63" t="s">
        <v>1799</v>
      </c>
      <c r="B19" s="64">
        <f>VLOOKUP($A19,'Return Data'!$B$7:$R$2843,3,0)</f>
        <v>44379</v>
      </c>
      <c r="C19" s="65">
        <f>VLOOKUP($A19,'Return Data'!$B$7:$R$2843,4,0)</f>
        <v>33.15</v>
      </c>
      <c r="D19" s="65">
        <f>VLOOKUP($A19,'Return Data'!$B$7:$R$2843,10,0)</f>
        <v>11.2416</v>
      </c>
      <c r="E19" s="66">
        <f t="shared" si="0"/>
        <v>11</v>
      </c>
      <c r="F19" s="65">
        <f>VLOOKUP($A19,'Return Data'!$B$7:$R$2843,11,0)</f>
        <v>17.2621</v>
      </c>
      <c r="G19" s="66">
        <f t="shared" si="1"/>
        <v>23</v>
      </c>
      <c r="H19" s="65">
        <f>VLOOKUP($A19,'Return Data'!$B$7:$R$2843,12,0)</f>
        <v>40.466099999999997</v>
      </c>
      <c r="I19" s="66">
        <f t="shared" si="2"/>
        <v>24</v>
      </c>
      <c r="J19" s="65">
        <f>VLOOKUP($A19,'Return Data'!$B$7:$R$2843,13,0)</f>
        <v>54.0428</v>
      </c>
      <c r="K19" s="66">
        <f t="shared" si="3"/>
        <v>23</v>
      </c>
      <c r="L19" s="65">
        <f>VLOOKUP($A19,'Return Data'!$B$7:$R$2843,17,0)</f>
        <v>21.564800000000002</v>
      </c>
      <c r="M19" s="66">
        <f t="shared" si="4"/>
        <v>11</v>
      </c>
      <c r="N19" s="65">
        <f>VLOOKUP($A19,'Return Data'!$B$7:$R$2843,14,0)</f>
        <v>14.2682</v>
      </c>
      <c r="O19" s="66">
        <f t="shared" si="5"/>
        <v>22</v>
      </c>
      <c r="P19" s="65">
        <f>VLOOKUP($A19,'Return Data'!$B$7:$R$2843,15,0)</f>
        <v>13.548299999999999</v>
      </c>
      <c r="Q19" s="66">
        <f t="shared" si="7"/>
        <v>21</v>
      </c>
      <c r="R19" s="65">
        <f>VLOOKUP($A19,'Return Data'!$B$7:$R$2843,16,0)</f>
        <v>17.925599999999999</v>
      </c>
      <c r="S19" s="67">
        <f t="shared" si="6"/>
        <v>8</v>
      </c>
    </row>
    <row r="20" spans="1:19" x14ac:dyDescent="0.3">
      <c r="A20" s="63" t="s">
        <v>1821</v>
      </c>
      <c r="B20" s="64">
        <f>VLOOKUP($A20,'Return Data'!$B$7:$R$2843,3,0)</f>
        <v>44379</v>
      </c>
      <c r="C20" s="65">
        <f>VLOOKUP($A20,'Return Data'!$B$7:$R$2843,4,0)</f>
        <v>130.46</v>
      </c>
      <c r="D20" s="65">
        <f>VLOOKUP($A20,'Return Data'!$B$7:$R$2843,10,0)</f>
        <v>8.7800999999999991</v>
      </c>
      <c r="E20" s="66">
        <f t="shared" si="0"/>
        <v>27</v>
      </c>
      <c r="F20" s="65">
        <f>VLOOKUP($A20,'Return Data'!$B$7:$R$2843,11,0)</f>
        <v>16.3263</v>
      </c>
      <c r="G20" s="66">
        <f t="shared" si="1"/>
        <v>26</v>
      </c>
      <c r="H20" s="65">
        <f>VLOOKUP($A20,'Return Data'!$B$7:$R$2843,12,0)</f>
        <v>40.128900000000002</v>
      </c>
      <c r="I20" s="66">
        <f t="shared" si="2"/>
        <v>25</v>
      </c>
      <c r="J20" s="65">
        <f>VLOOKUP($A20,'Return Data'!$B$7:$R$2843,13,0)</f>
        <v>52.531300000000002</v>
      </c>
      <c r="K20" s="66">
        <f t="shared" si="3"/>
        <v>25</v>
      </c>
      <c r="L20" s="65">
        <f>VLOOKUP($A20,'Return Data'!$B$7:$R$2843,17,0)</f>
        <v>15.1685</v>
      </c>
      <c r="M20" s="66">
        <f t="shared" si="4"/>
        <v>26</v>
      </c>
      <c r="N20" s="65">
        <f>VLOOKUP($A20,'Return Data'!$B$7:$R$2843,14,0)</f>
        <v>10.673500000000001</v>
      </c>
      <c r="O20" s="66">
        <f t="shared" si="5"/>
        <v>27</v>
      </c>
      <c r="P20" s="65">
        <f>VLOOKUP($A20,'Return Data'!$B$7:$R$2843,15,0)</f>
        <v>11.3238</v>
      </c>
      <c r="Q20" s="66">
        <f t="shared" si="7"/>
        <v>25</v>
      </c>
      <c r="R20" s="65">
        <f>VLOOKUP($A20,'Return Data'!$B$7:$R$2843,16,0)</f>
        <v>14.766</v>
      </c>
      <c r="S20" s="67">
        <f t="shared" si="6"/>
        <v>26</v>
      </c>
    </row>
    <row r="21" spans="1:19" x14ac:dyDescent="0.3">
      <c r="A21" s="63" t="s">
        <v>1266</v>
      </c>
      <c r="B21" s="64">
        <f>VLOOKUP($A21,'Return Data'!$B$7:$R$2843,3,0)</f>
        <v>44379</v>
      </c>
      <c r="C21" s="65">
        <f>VLOOKUP($A21,'Return Data'!$B$7:$R$2843,4,0)</f>
        <v>82.55</v>
      </c>
      <c r="D21" s="65">
        <f>VLOOKUP($A21,'Return Data'!$B$7:$R$2843,10,0)</f>
        <v>16.530200000000001</v>
      </c>
      <c r="E21" s="66">
        <f t="shared" si="0"/>
        <v>2</v>
      </c>
      <c r="F21" s="65">
        <f>VLOOKUP($A21,'Return Data'!$B$7:$R$2843,11,0)</f>
        <v>27.1173</v>
      </c>
      <c r="G21" s="66">
        <f t="shared" si="1"/>
        <v>4</v>
      </c>
      <c r="H21" s="65">
        <f>VLOOKUP($A21,'Return Data'!$B$7:$R$2843,12,0)</f>
        <v>53.667200000000001</v>
      </c>
      <c r="I21" s="66">
        <f t="shared" si="2"/>
        <v>7</v>
      </c>
      <c r="J21" s="65">
        <f>VLOOKUP($A21,'Return Data'!$B$7:$R$2843,13,0)</f>
        <v>70.663600000000002</v>
      </c>
      <c r="K21" s="66">
        <f t="shared" si="3"/>
        <v>5</v>
      </c>
      <c r="L21" s="65">
        <f>VLOOKUP($A21,'Return Data'!$B$7:$R$2843,17,0)</f>
        <v>26.210999999999999</v>
      </c>
      <c r="M21" s="66">
        <f t="shared" si="4"/>
        <v>6</v>
      </c>
      <c r="N21" s="65">
        <f>VLOOKUP($A21,'Return Data'!$B$7:$R$2843,14,0)</f>
        <v>17.052700000000002</v>
      </c>
      <c r="O21" s="66">
        <f t="shared" si="5"/>
        <v>10</v>
      </c>
      <c r="P21" s="65">
        <f>VLOOKUP($A21,'Return Data'!$B$7:$R$2843,15,0)</f>
        <v>16.418299999999999</v>
      </c>
      <c r="Q21" s="66">
        <f t="shared" si="7"/>
        <v>11</v>
      </c>
      <c r="R21" s="65">
        <f>VLOOKUP($A21,'Return Data'!$B$7:$R$2843,16,0)</f>
        <v>19.770499999999998</v>
      </c>
      <c r="S21" s="67">
        <f t="shared" si="6"/>
        <v>5</v>
      </c>
    </row>
    <row r="22" spans="1:19" x14ac:dyDescent="0.3">
      <c r="A22" s="63" t="s">
        <v>1267</v>
      </c>
      <c r="B22" s="64">
        <f>VLOOKUP($A22,'Return Data'!$B$7:$R$2843,3,0)</f>
        <v>44379</v>
      </c>
      <c r="C22" s="65">
        <f>VLOOKUP($A22,'Return Data'!$B$7:$R$2843,4,0)</f>
        <v>14.818899999999999</v>
      </c>
      <c r="D22" s="65">
        <f>VLOOKUP($A22,'Return Data'!$B$7:$R$2843,10,0)</f>
        <v>9.6973000000000003</v>
      </c>
      <c r="E22" s="66">
        <f t="shared" si="0"/>
        <v>20</v>
      </c>
      <c r="F22" s="65">
        <f>VLOOKUP($A22,'Return Data'!$B$7:$R$2843,11,0)</f>
        <v>22.747199999999999</v>
      </c>
      <c r="G22" s="66">
        <f t="shared" si="1"/>
        <v>12</v>
      </c>
      <c r="H22" s="65">
        <f>VLOOKUP($A22,'Return Data'!$B$7:$R$2843,12,0)</f>
        <v>49.835700000000003</v>
      </c>
      <c r="I22" s="66">
        <f t="shared" si="2"/>
        <v>12</v>
      </c>
      <c r="J22" s="65">
        <f>VLOOKUP($A22,'Return Data'!$B$7:$R$2843,13,0)</f>
        <v>57.899799999999999</v>
      </c>
      <c r="K22" s="66">
        <f t="shared" si="3"/>
        <v>19</v>
      </c>
      <c r="L22" s="65"/>
      <c r="M22" s="66"/>
      <c r="N22" s="65"/>
      <c r="O22" s="66"/>
      <c r="P22" s="65"/>
      <c r="Q22" s="66"/>
      <c r="R22" s="65">
        <f>VLOOKUP($A22,'Return Data'!$B$7:$R$2843,16,0)</f>
        <v>20.2363</v>
      </c>
      <c r="S22" s="67">
        <f t="shared" si="6"/>
        <v>4</v>
      </c>
    </row>
    <row r="23" spans="1:19" x14ac:dyDescent="0.3">
      <c r="A23" s="63" t="s">
        <v>1801</v>
      </c>
      <c r="B23" s="64">
        <f>VLOOKUP($A23,'Return Data'!$B$7:$R$2843,3,0)</f>
        <v>44379</v>
      </c>
      <c r="C23" s="65">
        <f>VLOOKUP($A23,'Return Data'!$B$7:$R$2843,4,0)</f>
        <v>49.301699999999997</v>
      </c>
      <c r="D23" s="65">
        <f>VLOOKUP($A23,'Return Data'!$B$7:$R$2843,10,0)</f>
        <v>5.9062999999999999</v>
      </c>
      <c r="E23" s="66">
        <f t="shared" si="0"/>
        <v>33</v>
      </c>
      <c r="F23" s="65">
        <f>VLOOKUP($A23,'Return Data'!$B$7:$R$2843,11,0)</f>
        <v>16.259799999999998</v>
      </c>
      <c r="G23" s="66">
        <f t="shared" si="1"/>
        <v>28</v>
      </c>
      <c r="H23" s="65">
        <f>VLOOKUP($A23,'Return Data'!$B$7:$R$2843,12,0)</f>
        <v>46.848799999999997</v>
      </c>
      <c r="I23" s="66">
        <f t="shared" si="2"/>
        <v>18</v>
      </c>
      <c r="J23" s="65">
        <f>VLOOKUP($A23,'Return Data'!$B$7:$R$2843,13,0)</f>
        <v>50.753599999999999</v>
      </c>
      <c r="K23" s="66">
        <f t="shared" si="3"/>
        <v>26</v>
      </c>
      <c r="L23" s="65">
        <f>VLOOKUP($A23,'Return Data'!$B$7:$R$2843,17,0)</f>
        <v>20.620100000000001</v>
      </c>
      <c r="M23" s="66">
        <f t="shared" si="4"/>
        <v>15</v>
      </c>
      <c r="N23" s="65">
        <f>VLOOKUP($A23,'Return Data'!$B$7:$R$2843,14,0)</f>
        <v>15.364000000000001</v>
      </c>
      <c r="O23" s="66">
        <f t="shared" si="5"/>
        <v>17</v>
      </c>
      <c r="P23" s="65">
        <f>VLOOKUP($A23,'Return Data'!$B$7:$R$2843,15,0)</f>
        <v>17.1465</v>
      </c>
      <c r="Q23" s="66">
        <f t="shared" si="7"/>
        <v>7</v>
      </c>
      <c r="R23" s="65">
        <f>VLOOKUP($A23,'Return Data'!$B$7:$R$2843,16,0)</f>
        <v>16.217600000000001</v>
      </c>
      <c r="S23" s="67">
        <f t="shared" si="6"/>
        <v>19</v>
      </c>
    </row>
    <row r="24" spans="1:19" x14ac:dyDescent="0.3">
      <c r="A24" s="63" t="s">
        <v>1809</v>
      </c>
      <c r="B24" s="64">
        <f>VLOOKUP($A24,'Return Data'!$B$7:$R$2843,3,0)</f>
        <v>44379</v>
      </c>
      <c r="C24" s="65">
        <f>VLOOKUP($A24,'Return Data'!$B$7:$R$2843,4,0)</f>
        <v>52.753</v>
      </c>
      <c r="D24" s="65">
        <f>VLOOKUP($A24,'Return Data'!$B$7:$R$2843,10,0)</f>
        <v>6.7485999999999997</v>
      </c>
      <c r="E24" s="66">
        <f t="shared" si="0"/>
        <v>31</v>
      </c>
      <c r="F24" s="65">
        <f>VLOOKUP($A24,'Return Data'!$B$7:$R$2843,11,0)</f>
        <v>16.290800000000001</v>
      </c>
      <c r="G24" s="66">
        <f t="shared" si="1"/>
        <v>27</v>
      </c>
      <c r="H24" s="65">
        <f>VLOOKUP($A24,'Return Data'!$B$7:$R$2843,12,0)</f>
        <v>39.043199999999999</v>
      </c>
      <c r="I24" s="66">
        <f t="shared" si="2"/>
        <v>27</v>
      </c>
      <c r="J24" s="65">
        <f>VLOOKUP($A24,'Return Data'!$B$7:$R$2843,13,0)</f>
        <v>49.4589</v>
      </c>
      <c r="K24" s="66">
        <f t="shared" si="3"/>
        <v>29</v>
      </c>
      <c r="L24" s="65">
        <f>VLOOKUP($A24,'Return Data'!$B$7:$R$2843,17,0)</f>
        <v>16.398399999999999</v>
      </c>
      <c r="M24" s="66">
        <f t="shared" si="4"/>
        <v>24</v>
      </c>
      <c r="N24" s="65">
        <f>VLOOKUP($A24,'Return Data'!$B$7:$R$2843,14,0)</f>
        <v>15.2727</v>
      </c>
      <c r="O24" s="66">
        <f t="shared" si="5"/>
        <v>18</v>
      </c>
      <c r="P24" s="65">
        <f>VLOOKUP($A24,'Return Data'!$B$7:$R$2843,15,0)</f>
        <v>15.730399999999999</v>
      </c>
      <c r="Q24" s="66">
        <f t="shared" si="7"/>
        <v>12</v>
      </c>
      <c r="R24" s="65">
        <f>VLOOKUP($A24,'Return Data'!$B$7:$R$2843,16,0)</f>
        <v>17.5047</v>
      </c>
      <c r="S24" s="67">
        <f t="shared" si="6"/>
        <v>11</v>
      </c>
    </row>
    <row r="25" spans="1:19" x14ac:dyDescent="0.3">
      <c r="A25" s="63" t="s">
        <v>1823</v>
      </c>
      <c r="B25" s="64">
        <f>VLOOKUP($A25,'Return Data'!$B$7:$R$2843,3,0)</f>
        <v>44379</v>
      </c>
      <c r="C25" s="65">
        <f>VLOOKUP($A25,'Return Data'!$B$7:$R$2843,4,0)</f>
        <v>117.01900000000001</v>
      </c>
      <c r="D25" s="65">
        <f>VLOOKUP($A25,'Return Data'!$B$7:$R$2843,10,0)</f>
        <v>8.9999000000000002</v>
      </c>
      <c r="E25" s="66">
        <f t="shared" si="0"/>
        <v>26</v>
      </c>
      <c r="F25" s="65">
        <f>VLOOKUP($A25,'Return Data'!$B$7:$R$2843,11,0)</f>
        <v>16.446100000000001</v>
      </c>
      <c r="G25" s="66">
        <f t="shared" si="1"/>
        <v>24</v>
      </c>
      <c r="H25" s="65">
        <f>VLOOKUP($A25,'Return Data'!$B$7:$R$2843,12,0)</f>
        <v>36.299999999999997</v>
      </c>
      <c r="I25" s="66">
        <f t="shared" si="2"/>
        <v>29</v>
      </c>
      <c r="J25" s="65">
        <f>VLOOKUP($A25,'Return Data'!$B$7:$R$2843,13,0)</f>
        <v>50.147599999999997</v>
      </c>
      <c r="K25" s="66">
        <f t="shared" si="3"/>
        <v>27</v>
      </c>
      <c r="L25" s="65">
        <f>VLOOKUP($A25,'Return Data'!$B$7:$R$2843,17,0)</f>
        <v>15.835699999999999</v>
      </c>
      <c r="M25" s="66">
        <f t="shared" si="4"/>
        <v>25</v>
      </c>
      <c r="N25" s="65">
        <f>VLOOKUP($A25,'Return Data'!$B$7:$R$2843,14,0)</f>
        <v>11.4772</v>
      </c>
      <c r="O25" s="66">
        <f t="shared" si="5"/>
        <v>26</v>
      </c>
      <c r="P25" s="65">
        <f>VLOOKUP($A25,'Return Data'!$B$7:$R$2843,15,0)</f>
        <v>12.662599999999999</v>
      </c>
      <c r="Q25" s="66">
        <f t="shared" si="7"/>
        <v>23</v>
      </c>
      <c r="R25" s="65">
        <f>VLOOKUP($A25,'Return Data'!$B$7:$R$2843,16,0)</f>
        <v>14.127800000000001</v>
      </c>
      <c r="S25" s="67">
        <f t="shared" si="6"/>
        <v>28</v>
      </c>
    </row>
    <row r="26" spans="1:19" x14ac:dyDescent="0.3">
      <c r="A26" s="63" t="s">
        <v>1826</v>
      </c>
      <c r="B26" s="64">
        <f>VLOOKUP($A26,'Return Data'!$B$7:$R$2843,3,0)</f>
        <v>44379</v>
      </c>
      <c r="C26" s="65">
        <f>VLOOKUP($A26,'Return Data'!$B$7:$R$2843,4,0)</f>
        <v>65.978399999999993</v>
      </c>
      <c r="D26" s="65">
        <f>VLOOKUP($A26,'Return Data'!$B$7:$R$2843,10,0)</f>
        <v>8.0510000000000002</v>
      </c>
      <c r="E26" s="66">
        <f t="shared" si="0"/>
        <v>28</v>
      </c>
      <c r="F26" s="65">
        <f>VLOOKUP($A26,'Return Data'!$B$7:$R$2843,11,0)</f>
        <v>10.873900000000001</v>
      </c>
      <c r="G26" s="66">
        <f t="shared" si="1"/>
        <v>33</v>
      </c>
      <c r="H26" s="65">
        <f>VLOOKUP($A26,'Return Data'!$B$7:$R$2843,12,0)</f>
        <v>33.507399999999997</v>
      </c>
      <c r="I26" s="66">
        <f t="shared" si="2"/>
        <v>31</v>
      </c>
      <c r="J26" s="65">
        <f>VLOOKUP($A26,'Return Data'!$B$7:$R$2843,13,0)</f>
        <v>40.037199999999999</v>
      </c>
      <c r="K26" s="66">
        <f t="shared" si="3"/>
        <v>34</v>
      </c>
      <c r="L26" s="65">
        <f>VLOOKUP($A26,'Return Data'!$B$7:$R$2843,17,0)</f>
        <v>14.802</v>
      </c>
      <c r="M26" s="66">
        <f t="shared" si="4"/>
        <v>27</v>
      </c>
      <c r="N26" s="65">
        <f>VLOOKUP($A26,'Return Data'!$B$7:$R$2843,14,0)</f>
        <v>13.902699999999999</v>
      </c>
      <c r="O26" s="66">
        <f t="shared" si="5"/>
        <v>23</v>
      </c>
      <c r="P26" s="65">
        <f>VLOOKUP($A26,'Return Data'!$B$7:$R$2843,15,0)</f>
        <v>10.6663</v>
      </c>
      <c r="Q26" s="66">
        <f t="shared" si="7"/>
        <v>26</v>
      </c>
      <c r="R26" s="65">
        <f>VLOOKUP($A26,'Return Data'!$B$7:$R$2843,16,0)</f>
        <v>10.8513</v>
      </c>
      <c r="S26" s="67">
        <f t="shared" si="6"/>
        <v>33</v>
      </c>
    </row>
    <row r="27" spans="1:19" x14ac:dyDescent="0.3">
      <c r="A27" s="63" t="s">
        <v>1269</v>
      </c>
      <c r="B27" s="64">
        <f>VLOOKUP($A27,'Return Data'!$B$7:$R$2843,3,0)</f>
        <v>44379</v>
      </c>
      <c r="C27" s="65">
        <f>VLOOKUP($A27,'Return Data'!$B$7:$R$2843,4,0)</f>
        <v>19.6356</v>
      </c>
      <c r="D27" s="65">
        <f>VLOOKUP($A27,'Return Data'!$B$7:$R$2843,10,0)</f>
        <v>15.918799999999999</v>
      </c>
      <c r="E27" s="66">
        <f t="shared" si="0"/>
        <v>3</v>
      </c>
      <c r="F27" s="65">
        <f>VLOOKUP($A27,'Return Data'!$B$7:$R$2843,11,0)</f>
        <v>32.302900000000001</v>
      </c>
      <c r="G27" s="66">
        <f t="shared" si="1"/>
        <v>2</v>
      </c>
      <c r="H27" s="65">
        <f>VLOOKUP($A27,'Return Data'!$B$7:$R$2843,12,0)</f>
        <v>59.527500000000003</v>
      </c>
      <c r="I27" s="66">
        <f t="shared" si="2"/>
        <v>2</v>
      </c>
      <c r="J27" s="65">
        <f>VLOOKUP($A27,'Return Data'!$B$7:$R$2843,13,0)</f>
        <v>72.058000000000007</v>
      </c>
      <c r="K27" s="66">
        <f t="shared" si="3"/>
        <v>3</v>
      </c>
      <c r="L27" s="65">
        <f>VLOOKUP($A27,'Return Data'!$B$7:$R$2843,17,0)</f>
        <v>29.3081</v>
      </c>
      <c r="M27" s="66">
        <f t="shared" si="4"/>
        <v>4</v>
      </c>
      <c r="N27" s="65">
        <f>VLOOKUP($A27,'Return Data'!$B$7:$R$2843,14,0)</f>
        <v>22.2866</v>
      </c>
      <c r="O27" s="66">
        <f t="shared" si="5"/>
        <v>4</v>
      </c>
      <c r="P27" s="65"/>
      <c r="Q27" s="66"/>
      <c r="R27" s="65">
        <f>VLOOKUP($A27,'Return Data'!$B$7:$R$2843,16,0)</f>
        <v>17.677900000000001</v>
      </c>
      <c r="S27" s="67">
        <f t="shared" si="6"/>
        <v>9</v>
      </c>
    </row>
    <row r="28" spans="1:19" x14ac:dyDescent="0.3">
      <c r="A28" s="63" t="s">
        <v>1819</v>
      </c>
      <c r="B28" s="64">
        <f>VLOOKUP($A28,'Return Data'!$B$7:$R$2843,3,0)</f>
        <v>44379</v>
      </c>
      <c r="C28" s="65">
        <f>VLOOKUP($A28,'Return Data'!$B$7:$R$2843,4,0)</f>
        <v>35.729799999999997</v>
      </c>
      <c r="D28" s="65">
        <f>VLOOKUP($A28,'Return Data'!$B$7:$R$2843,10,0)</f>
        <v>5.0487000000000002</v>
      </c>
      <c r="E28" s="66">
        <f t="shared" si="0"/>
        <v>34</v>
      </c>
      <c r="F28" s="65">
        <f>VLOOKUP($A28,'Return Data'!$B$7:$R$2843,11,0)</f>
        <v>11.2866</v>
      </c>
      <c r="G28" s="66">
        <f t="shared" si="1"/>
        <v>32</v>
      </c>
      <c r="H28" s="65">
        <f>VLOOKUP($A28,'Return Data'!$B$7:$R$2843,12,0)</f>
        <v>31.9621</v>
      </c>
      <c r="I28" s="66">
        <f t="shared" si="2"/>
        <v>32</v>
      </c>
      <c r="J28" s="65">
        <f>VLOOKUP($A28,'Return Data'!$B$7:$R$2843,13,0)</f>
        <v>43.616</v>
      </c>
      <c r="K28" s="66">
        <f t="shared" si="3"/>
        <v>32</v>
      </c>
      <c r="L28" s="65">
        <f>VLOOKUP($A28,'Return Data'!$B$7:$R$2843,17,0)</f>
        <v>12.569599999999999</v>
      </c>
      <c r="M28" s="66">
        <f t="shared" si="4"/>
        <v>30</v>
      </c>
      <c r="N28" s="65">
        <f>VLOOKUP($A28,'Return Data'!$B$7:$R$2843,14,0)</f>
        <v>9.9267000000000003</v>
      </c>
      <c r="O28" s="66">
        <f t="shared" si="5"/>
        <v>28</v>
      </c>
      <c r="P28" s="65">
        <f>VLOOKUP($A28,'Return Data'!$B$7:$R$2843,15,0)</f>
        <v>13.7851</v>
      </c>
      <c r="Q28" s="66">
        <f t="shared" si="7"/>
        <v>19</v>
      </c>
      <c r="R28" s="65">
        <f>VLOOKUP($A28,'Return Data'!$B$7:$R$2843,16,0)</f>
        <v>19.3948</v>
      </c>
      <c r="S28" s="67">
        <f t="shared" si="6"/>
        <v>6</v>
      </c>
    </row>
    <row r="29" spans="1:19" x14ac:dyDescent="0.3">
      <c r="A29" s="63" t="s">
        <v>2015</v>
      </c>
      <c r="B29" s="64">
        <f>VLOOKUP($A29,'Return Data'!$B$7:$R$2843,3,0)</f>
        <v>44379</v>
      </c>
      <c r="C29" s="65">
        <f>VLOOKUP($A29,'Return Data'!$B$7:$R$2843,4,0)</f>
        <v>15.196300000000001</v>
      </c>
      <c r="D29" s="65">
        <f>VLOOKUP($A29,'Return Data'!$B$7:$R$2843,10,0)</f>
        <v>9.9253</v>
      </c>
      <c r="E29" s="66">
        <f t="shared" si="0"/>
        <v>19</v>
      </c>
      <c r="F29" s="65">
        <f>VLOOKUP($A29,'Return Data'!$B$7:$R$2843,11,0)</f>
        <v>17.555599999999998</v>
      </c>
      <c r="G29" s="66">
        <f t="shared" si="1"/>
        <v>22</v>
      </c>
      <c r="H29" s="65">
        <f>VLOOKUP($A29,'Return Data'!$B$7:$R$2843,12,0)</f>
        <v>41.624400000000001</v>
      </c>
      <c r="I29" s="66">
        <f t="shared" si="2"/>
        <v>22</v>
      </c>
      <c r="J29" s="65">
        <f>VLOOKUP($A29,'Return Data'!$B$7:$R$2843,13,0)</f>
        <v>53.171500000000002</v>
      </c>
      <c r="K29" s="66">
        <f t="shared" si="3"/>
        <v>24</v>
      </c>
      <c r="L29" s="65">
        <f>VLOOKUP($A29,'Return Data'!$B$7:$R$2843,17,0)</f>
        <v>17.1981</v>
      </c>
      <c r="M29" s="66">
        <f t="shared" si="4"/>
        <v>22</v>
      </c>
      <c r="N29" s="65"/>
      <c r="O29" s="66"/>
      <c r="P29" s="65"/>
      <c r="Q29" s="66"/>
      <c r="R29" s="65">
        <f>VLOOKUP($A29,'Return Data'!$B$7:$R$2843,16,0)</f>
        <v>15.057</v>
      </c>
      <c r="S29" s="67">
        <f t="shared" si="6"/>
        <v>24</v>
      </c>
    </row>
    <row r="30" spans="1:19" x14ac:dyDescent="0.3">
      <c r="A30" s="63" t="s">
        <v>1272</v>
      </c>
      <c r="B30" s="64">
        <f>VLOOKUP($A30,'Return Data'!$B$7:$R$2843,3,0)</f>
        <v>44379</v>
      </c>
      <c r="C30" s="65">
        <f>VLOOKUP($A30,'Return Data'!$B$7:$R$2843,4,0)</f>
        <v>133.6628</v>
      </c>
      <c r="D30" s="65">
        <f>VLOOKUP($A30,'Return Data'!$B$7:$R$2843,10,0)</f>
        <v>10.037800000000001</v>
      </c>
      <c r="E30" s="66">
        <f t="shared" si="0"/>
        <v>16</v>
      </c>
      <c r="F30" s="65">
        <f>VLOOKUP($A30,'Return Data'!$B$7:$R$2843,11,0)</f>
        <v>27.619399999999999</v>
      </c>
      <c r="G30" s="66">
        <f t="shared" si="1"/>
        <v>3</v>
      </c>
      <c r="H30" s="65">
        <f>VLOOKUP($A30,'Return Data'!$B$7:$R$2843,12,0)</f>
        <v>57.042900000000003</v>
      </c>
      <c r="I30" s="66">
        <f t="shared" si="2"/>
        <v>4</v>
      </c>
      <c r="J30" s="65">
        <f>VLOOKUP($A30,'Return Data'!$B$7:$R$2843,13,0)</f>
        <v>70.773600000000002</v>
      </c>
      <c r="K30" s="66">
        <f t="shared" si="3"/>
        <v>4</v>
      </c>
      <c r="L30" s="65">
        <f>VLOOKUP($A30,'Return Data'!$B$7:$R$2843,17,0)</f>
        <v>12.360300000000001</v>
      </c>
      <c r="M30" s="66">
        <f t="shared" si="4"/>
        <v>31</v>
      </c>
      <c r="N30" s="65">
        <f>VLOOKUP($A30,'Return Data'!$B$7:$R$2843,14,0)</f>
        <v>13.7881</v>
      </c>
      <c r="O30" s="66">
        <f t="shared" si="5"/>
        <v>24</v>
      </c>
      <c r="P30" s="65">
        <f>VLOOKUP($A30,'Return Data'!$B$7:$R$2843,15,0)</f>
        <v>12.5243</v>
      </c>
      <c r="Q30" s="66">
        <f t="shared" si="7"/>
        <v>24</v>
      </c>
      <c r="R30" s="65">
        <f>VLOOKUP($A30,'Return Data'!$B$7:$R$2843,16,0)</f>
        <v>13.750999999999999</v>
      </c>
      <c r="S30" s="67">
        <f t="shared" si="6"/>
        <v>29</v>
      </c>
    </row>
    <row r="31" spans="1:19" x14ac:dyDescent="0.3">
      <c r="A31" s="63" t="s">
        <v>1781</v>
      </c>
      <c r="B31" s="64">
        <f>VLOOKUP($A31,'Return Data'!$B$7:$R$2843,3,0)</f>
        <v>44379</v>
      </c>
      <c r="C31" s="65">
        <f>VLOOKUP($A31,'Return Data'!$B$7:$R$2843,4,0)</f>
        <v>45.643700000000003</v>
      </c>
      <c r="D31" s="65">
        <f>VLOOKUP($A31,'Return Data'!$B$7:$R$2843,10,0)</f>
        <v>12.9954</v>
      </c>
      <c r="E31" s="66">
        <f t="shared" si="0"/>
        <v>6</v>
      </c>
      <c r="F31" s="65">
        <f>VLOOKUP($A31,'Return Data'!$B$7:$R$2843,11,0)</f>
        <v>23.003299999999999</v>
      </c>
      <c r="G31" s="66">
        <f t="shared" si="1"/>
        <v>11</v>
      </c>
      <c r="H31" s="65">
        <f>VLOOKUP($A31,'Return Data'!$B$7:$R$2843,12,0)</f>
        <v>38.4011</v>
      </c>
      <c r="I31" s="66">
        <f t="shared" si="2"/>
        <v>28</v>
      </c>
      <c r="J31" s="65">
        <f>VLOOKUP($A31,'Return Data'!$B$7:$R$2843,13,0)</f>
        <v>59.535299999999999</v>
      </c>
      <c r="K31" s="66">
        <f t="shared" si="3"/>
        <v>17</v>
      </c>
      <c r="L31" s="65">
        <f>VLOOKUP($A31,'Return Data'!$B$7:$R$2843,17,0)</f>
        <v>31.720800000000001</v>
      </c>
      <c r="M31" s="66">
        <f t="shared" si="4"/>
        <v>3</v>
      </c>
      <c r="N31" s="65">
        <f>VLOOKUP($A31,'Return Data'!$B$7:$R$2843,14,0)</f>
        <v>23.0456</v>
      </c>
      <c r="O31" s="66">
        <f t="shared" si="5"/>
        <v>3</v>
      </c>
      <c r="P31" s="65">
        <f>VLOOKUP($A31,'Return Data'!$B$7:$R$2843,15,0)</f>
        <v>20.9876</v>
      </c>
      <c r="Q31" s="66">
        <f t="shared" si="7"/>
        <v>2</v>
      </c>
      <c r="R31" s="65">
        <f>VLOOKUP($A31,'Return Data'!$B$7:$R$2843,16,0)</f>
        <v>20.613399999999999</v>
      </c>
      <c r="S31" s="67">
        <f t="shared" si="6"/>
        <v>3</v>
      </c>
    </row>
    <row r="32" spans="1:19" x14ac:dyDescent="0.3">
      <c r="A32" s="63" t="s">
        <v>1810</v>
      </c>
      <c r="B32" s="64">
        <f>VLOOKUP($A32,'Return Data'!$B$7:$R$2843,3,0)</f>
        <v>44379</v>
      </c>
      <c r="C32" s="65">
        <f>VLOOKUP($A32,'Return Data'!$B$7:$R$2843,4,0)</f>
        <v>25.96</v>
      </c>
      <c r="D32" s="65">
        <f>VLOOKUP($A32,'Return Data'!$B$7:$R$2843,10,0)</f>
        <v>14.918100000000001</v>
      </c>
      <c r="E32" s="66">
        <f t="shared" si="0"/>
        <v>4</v>
      </c>
      <c r="F32" s="65">
        <f>VLOOKUP($A32,'Return Data'!$B$7:$R$2843,11,0)</f>
        <v>25.5319</v>
      </c>
      <c r="G32" s="66">
        <f t="shared" si="1"/>
        <v>5</v>
      </c>
      <c r="H32" s="65">
        <f>VLOOKUP($A32,'Return Data'!$B$7:$R$2843,12,0)</f>
        <v>55.356099999999998</v>
      </c>
      <c r="I32" s="66">
        <f t="shared" si="2"/>
        <v>6</v>
      </c>
      <c r="J32" s="65">
        <f>VLOOKUP($A32,'Return Data'!$B$7:$R$2843,13,0)</f>
        <v>78.174300000000002</v>
      </c>
      <c r="K32" s="66">
        <f t="shared" si="3"/>
        <v>2</v>
      </c>
      <c r="L32" s="65">
        <f>VLOOKUP($A32,'Return Data'!$B$7:$R$2843,17,0)</f>
        <v>33.475000000000001</v>
      </c>
      <c r="M32" s="66">
        <f t="shared" si="4"/>
        <v>2</v>
      </c>
      <c r="N32" s="65">
        <f>VLOOKUP($A32,'Return Data'!$B$7:$R$2843,14,0)</f>
        <v>24.513000000000002</v>
      </c>
      <c r="O32" s="66">
        <f t="shared" si="5"/>
        <v>2</v>
      </c>
      <c r="P32" s="65">
        <f>VLOOKUP($A32,'Return Data'!$B$7:$R$2843,15,0)</f>
        <v>20.494499999999999</v>
      </c>
      <c r="Q32" s="66">
        <f t="shared" si="7"/>
        <v>3</v>
      </c>
      <c r="R32" s="65">
        <f>VLOOKUP($A32,'Return Data'!$B$7:$R$2843,16,0)</f>
        <v>16.253799999999998</v>
      </c>
      <c r="S32" s="67">
        <f t="shared" si="6"/>
        <v>18</v>
      </c>
    </row>
    <row r="33" spans="1:19" x14ac:dyDescent="0.3">
      <c r="A33" s="63" t="s">
        <v>1274</v>
      </c>
      <c r="B33" s="64">
        <f>VLOOKUP($A33,'Return Data'!$B$7:$R$2843,3,0)</f>
        <v>44379</v>
      </c>
      <c r="C33" s="65">
        <f>VLOOKUP($A33,'Return Data'!$B$7:$R$2843,4,0)</f>
        <v>219.08</v>
      </c>
      <c r="D33" s="65">
        <f>VLOOKUP($A33,'Return Data'!$B$7:$R$2843,10,0)</f>
        <v>13.307499999999999</v>
      </c>
      <c r="E33" s="66">
        <f t="shared" si="0"/>
        <v>5</v>
      </c>
      <c r="F33" s="65">
        <f>VLOOKUP($A33,'Return Data'!$B$7:$R$2843,11,0)</f>
        <v>24.216100000000001</v>
      </c>
      <c r="G33" s="66">
        <f t="shared" si="1"/>
        <v>6</v>
      </c>
      <c r="H33" s="65">
        <f>VLOOKUP($A33,'Return Data'!$B$7:$R$2843,12,0)</f>
        <v>49.931600000000003</v>
      </c>
      <c r="I33" s="66">
        <f t="shared" si="2"/>
        <v>11</v>
      </c>
      <c r="J33" s="65">
        <f>VLOOKUP($A33,'Return Data'!$B$7:$R$2843,13,0)</f>
        <v>63.370600000000003</v>
      </c>
      <c r="K33" s="66">
        <f t="shared" si="3"/>
        <v>11</v>
      </c>
      <c r="L33" s="65">
        <f>VLOOKUP($A33,'Return Data'!$B$7:$R$2843,17,0)</f>
        <v>20.592600000000001</v>
      </c>
      <c r="M33" s="66">
        <f t="shared" si="4"/>
        <v>17</v>
      </c>
      <c r="N33" s="65">
        <f>VLOOKUP($A33,'Return Data'!$B$7:$R$2843,14,0)</f>
        <v>15.270799999999999</v>
      </c>
      <c r="O33" s="66">
        <f t="shared" si="5"/>
        <v>19</v>
      </c>
      <c r="P33" s="65">
        <f>VLOOKUP($A33,'Return Data'!$B$7:$R$2843,15,0)</f>
        <v>16.631</v>
      </c>
      <c r="Q33" s="66">
        <f t="shared" si="7"/>
        <v>10</v>
      </c>
      <c r="R33" s="65">
        <f>VLOOKUP($A33,'Return Data'!$B$7:$R$2843,16,0)</f>
        <v>16.865300000000001</v>
      </c>
      <c r="S33" s="67">
        <f t="shared" si="6"/>
        <v>14</v>
      </c>
    </row>
    <row r="34" spans="1:19" x14ac:dyDescent="0.3">
      <c r="A34" s="63" t="s">
        <v>1276</v>
      </c>
      <c r="B34" s="64">
        <f>VLOOKUP($A34,'Return Data'!$B$7:$R$2843,3,0)</f>
        <v>44379</v>
      </c>
      <c r="C34" s="65">
        <f>VLOOKUP($A34,'Return Data'!$B$7:$R$2843,4,0)</f>
        <v>373.83859999999999</v>
      </c>
      <c r="D34" s="65">
        <f>VLOOKUP($A34,'Return Data'!$B$7:$R$2843,10,0)</f>
        <v>18.443300000000001</v>
      </c>
      <c r="E34" s="66">
        <f t="shared" si="0"/>
        <v>1</v>
      </c>
      <c r="F34" s="65">
        <f>VLOOKUP($A34,'Return Data'!$B$7:$R$2843,11,0)</f>
        <v>35.843299999999999</v>
      </c>
      <c r="G34" s="66">
        <f t="shared" si="1"/>
        <v>1</v>
      </c>
      <c r="H34" s="65">
        <f>VLOOKUP($A34,'Return Data'!$B$7:$R$2843,12,0)</f>
        <v>63.5319</v>
      </c>
      <c r="I34" s="66">
        <f t="shared" si="2"/>
        <v>1</v>
      </c>
      <c r="J34" s="65">
        <f>VLOOKUP($A34,'Return Data'!$B$7:$R$2843,13,0)</f>
        <v>100.74720000000001</v>
      </c>
      <c r="K34" s="66">
        <f t="shared" si="3"/>
        <v>1</v>
      </c>
      <c r="L34" s="65">
        <f>VLOOKUP($A34,'Return Data'!$B$7:$R$2843,17,0)</f>
        <v>40.579700000000003</v>
      </c>
      <c r="M34" s="66">
        <f t="shared" si="4"/>
        <v>1</v>
      </c>
      <c r="N34" s="65">
        <f>VLOOKUP($A34,'Return Data'!$B$7:$R$2843,14,0)</f>
        <v>28.721499999999999</v>
      </c>
      <c r="O34" s="66">
        <f t="shared" si="5"/>
        <v>1</v>
      </c>
      <c r="P34" s="65">
        <f>VLOOKUP($A34,'Return Data'!$B$7:$R$2843,15,0)</f>
        <v>22.748699999999999</v>
      </c>
      <c r="Q34" s="66">
        <f t="shared" si="7"/>
        <v>1</v>
      </c>
      <c r="R34" s="65">
        <f>VLOOKUP($A34,'Return Data'!$B$7:$R$2843,16,0)</f>
        <v>21.0459</v>
      </c>
      <c r="S34" s="67">
        <f t="shared" si="6"/>
        <v>2</v>
      </c>
    </row>
    <row r="35" spans="1:19" x14ac:dyDescent="0.3">
      <c r="A35" s="63" t="s">
        <v>1812</v>
      </c>
      <c r="B35" s="64">
        <f>VLOOKUP($A35,'Return Data'!$B$7:$R$2843,3,0)</f>
        <v>44379</v>
      </c>
      <c r="C35" s="65">
        <f>VLOOKUP($A35,'Return Data'!$B$7:$R$2843,4,0)</f>
        <v>74.604799999999997</v>
      </c>
      <c r="D35" s="65">
        <f>VLOOKUP($A35,'Return Data'!$B$7:$R$2843,10,0)</f>
        <v>9.0744000000000007</v>
      </c>
      <c r="E35" s="66">
        <f t="shared" si="0"/>
        <v>24</v>
      </c>
      <c r="F35" s="65">
        <f>VLOOKUP($A35,'Return Data'!$B$7:$R$2843,11,0)</f>
        <v>19.259899999999998</v>
      </c>
      <c r="G35" s="66">
        <f t="shared" si="1"/>
        <v>18</v>
      </c>
      <c r="H35" s="65">
        <f>VLOOKUP($A35,'Return Data'!$B$7:$R$2843,12,0)</f>
        <v>47.6282</v>
      </c>
      <c r="I35" s="66">
        <f t="shared" si="2"/>
        <v>15</v>
      </c>
      <c r="J35" s="65">
        <f>VLOOKUP($A35,'Return Data'!$B$7:$R$2843,13,0)</f>
        <v>59.277500000000003</v>
      </c>
      <c r="K35" s="66">
        <f t="shared" si="3"/>
        <v>18</v>
      </c>
      <c r="L35" s="65">
        <f>VLOOKUP($A35,'Return Data'!$B$7:$R$2843,17,0)</f>
        <v>18.277899999999999</v>
      </c>
      <c r="M35" s="66">
        <f t="shared" si="4"/>
        <v>21</v>
      </c>
      <c r="N35" s="65">
        <f>VLOOKUP($A35,'Return Data'!$B$7:$R$2843,14,0)</f>
        <v>15.875299999999999</v>
      </c>
      <c r="O35" s="66">
        <f t="shared" si="5"/>
        <v>14</v>
      </c>
      <c r="P35" s="65">
        <f>VLOOKUP($A35,'Return Data'!$B$7:$R$2843,15,0)</f>
        <v>15.361499999999999</v>
      </c>
      <c r="Q35" s="66">
        <f t="shared" si="7"/>
        <v>15</v>
      </c>
      <c r="R35" s="65">
        <f>VLOOKUP($A35,'Return Data'!$B$7:$R$2843,16,0)</f>
        <v>17.4529</v>
      </c>
      <c r="S35" s="67">
        <f t="shared" si="6"/>
        <v>12</v>
      </c>
    </row>
    <row r="36" spans="1:19" x14ac:dyDescent="0.3">
      <c r="A36" s="63" t="s">
        <v>1814</v>
      </c>
      <c r="B36" s="64">
        <f>VLOOKUP($A36,'Return Data'!$B$7:$R$2843,3,0)</f>
        <v>44379</v>
      </c>
      <c r="C36" s="65">
        <f>VLOOKUP($A36,'Return Data'!$B$7:$R$2843,4,0)</f>
        <v>14.007300000000001</v>
      </c>
      <c r="D36" s="65">
        <f>VLOOKUP($A36,'Return Data'!$B$7:$R$2843,10,0)</f>
        <v>6.0130999999999997</v>
      </c>
      <c r="E36" s="66">
        <f t="shared" si="0"/>
        <v>32</v>
      </c>
      <c r="F36" s="65">
        <f>VLOOKUP($A36,'Return Data'!$B$7:$R$2843,11,0)</f>
        <v>10.0649</v>
      </c>
      <c r="G36" s="66">
        <f t="shared" si="1"/>
        <v>34</v>
      </c>
      <c r="H36" s="65">
        <f>VLOOKUP($A36,'Return Data'!$B$7:$R$2843,12,0)</f>
        <v>30.823799999999999</v>
      </c>
      <c r="I36" s="66">
        <f t="shared" si="2"/>
        <v>34</v>
      </c>
      <c r="J36" s="65">
        <f>VLOOKUP($A36,'Return Data'!$B$7:$R$2843,13,0)</f>
        <v>40.166899999999998</v>
      </c>
      <c r="K36" s="66">
        <f t="shared" si="3"/>
        <v>33</v>
      </c>
      <c r="L36" s="65">
        <f>VLOOKUP($A36,'Return Data'!$B$7:$R$2843,17,0)</f>
        <v>13.179500000000001</v>
      </c>
      <c r="M36" s="66">
        <f t="shared" si="4"/>
        <v>29</v>
      </c>
      <c r="N36" s="65"/>
      <c r="O36" s="66"/>
      <c r="P36" s="65"/>
      <c r="Q36" s="66"/>
      <c r="R36" s="65">
        <f>VLOOKUP($A36,'Return Data'!$B$7:$R$2843,16,0)</f>
        <v>12.978400000000001</v>
      </c>
      <c r="S36" s="67">
        <f t="shared" si="6"/>
        <v>32</v>
      </c>
    </row>
    <row r="37" spans="1:19" x14ac:dyDescent="0.3">
      <c r="A37" s="63" t="s">
        <v>1277</v>
      </c>
      <c r="B37" s="64">
        <f>VLOOKUP($A37,'Return Data'!$B$7:$R$2843,3,0)</f>
        <v>44379</v>
      </c>
      <c r="C37" s="65">
        <f>VLOOKUP($A37,'Return Data'!$B$7:$R$2843,4,0)</f>
        <v>15.383800000000001</v>
      </c>
      <c r="D37" s="65">
        <f>VLOOKUP($A37,'Return Data'!$B$7:$R$2843,10,0)</f>
        <v>11.637</v>
      </c>
      <c r="E37" s="66">
        <f t="shared" si="0"/>
        <v>8</v>
      </c>
      <c r="F37" s="65">
        <f>VLOOKUP($A37,'Return Data'!$B$7:$R$2843,11,0)</f>
        <v>23.250800000000002</v>
      </c>
      <c r="G37" s="66">
        <f t="shared" si="1"/>
        <v>10</v>
      </c>
      <c r="H37" s="65">
        <f>VLOOKUP($A37,'Return Data'!$B$7:$R$2843,12,0)</f>
        <v>47.244399999999999</v>
      </c>
      <c r="I37" s="66">
        <f t="shared" si="2"/>
        <v>16</v>
      </c>
      <c r="J37" s="65">
        <f>VLOOKUP($A37,'Return Data'!$B$7:$R$2843,13,0)</f>
        <v>61.720199999999998</v>
      </c>
      <c r="K37" s="66">
        <f t="shared" si="3"/>
        <v>14</v>
      </c>
      <c r="L37" s="65"/>
      <c r="M37" s="66"/>
      <c r="N37" s="65"/>
      <c r="O37" s="66"/>
      <c r="P37" s="65"/>
      <c r="Q37" s="66"/>
      <c r="R37" s="65">
        <f>VLOOKUP($A37,'Return Data'!$B$7:$R$2843,16,0)</f>
        <v>26.670100000000001</v>
      </c>
      <c r="S37" s="67">
        <f t="shared" si="6"/>
        <v>1</v>
      </c>
    </row>
    <row r="38" spans="1:19" x14ac:dyDescent="0.3">
      <c r="A38" s="102" t="s">
        <v>1792</v>
      </c>
      <c r="B38" s="64">
        <f>VLOOKUP($A38,'Return Data'!$B$7:$R$2843,3,0)</f>
        <v>44379</v>
      </c>
      <c r="C38" s="65">
        <f>VLOOKUP($A38,'Return Data'!$B$7:$R$2843,4,0)</f>
        <v>15.271100000000001</v>
      </c>
      <c r="D38" s="65">
        <f>VLOOKUP($A38,'Return Data'!$B$7:$R$2843,10,0)</f>
        <v>7.5968</v>
      </c>
      <c r="E38" s="66">
        <f t="shared" si="0"/>
        <v>30</v>
      </c>
      <c r="F38" s="65">
        <f>VLOOKUP($A38,'Return Data'!$B$7:$R$2843,11,0)</f>
        <v>13.0891</v>
      </c>
      <c r="G38" s="66">
        <f t="shared" si="1"/>
        <v>30</v>
      </c>
      <c r="H38" s="65">
        <f>VLOOKUP($A38,'Return Data'!$B$7:$R$2843,12,0)</f>
        <v>31.715499999999999</v>
      </c>
      <c r="I38" s="66">
        <f t="shared" si="2"/>
        <v>33</v>
      </c>
      <c r="J38" s="65">
        <f>VLOOKUP($A38,'Return Data'!$B$7:$R$2843,13,0)</f>
        <v>46.391300000000001</v>
      </c>
      <c r="K38" s="66">
        <f t="shared" si="3"/>
        <v>30</v>
      </c>
      <c r="L38" s="65">
        <f>VLOOKUP($A38,'Return Data'!$B$7:$R$2843,17,0)</f>
        <v>18.548200000000001</v>
      </c>
      <c r="M38" s="66">
        <f t="shared" si="4"/>
        <v>20</v>
      </c>
      <c r="N38" s="65"/>
      <c r="O38" s="66"/>
      <c r="P38" s="65"/>
      <c r="Q38" s="66"/>
      <c r="R38" s="65">
        <f>VLOOKUP($A38,'Return Data'!$B$7:$R$2843,16,0)</f>
        <v>16.187100000000001</v>
      </c>
      <c r="S38" s="67">
        <f t="shared" si="6"/>
        <v>20</v>
      </c>
    </row>
    <row r="39" spans="1:19" x14ac:dyDescent="0.3">
      <c r="A39" s="63" t="s">
        <v>1816</v>
      </c>
      <c r="B39" s="64">
        <f>VLOOKUP($A39,'Return Data'!$B$7:$R$2843,3,0)</f>
        <v>44379</v>
      </c>
      <c r="C39" s="65">
        <f>VLOOKUP($A39,'Return Data'!$B$7:$R$2843,4,0)</f>
        <v>142.13999999999999</v>
      </c>
      <c r="D39" s="65">
        <f>VLOOKUP($A39,'Return Data'!$B$7:$R$2843,10,0)</f>
        <v>8.0336999999999996</v>
      </c>
      <c r="E39" s="66">
        <f t="shared" si="0"/>
        <v>29</v>
      </c>
      <c r="F39" s="65">
        <f>VLOOKUP($A39,'Return Data'!$B$7:$R$2843,11,0)</f>
        <v>13.9034</v>
      </c>
      <c r="G39" s="66">
        <f t="shared" si="1"/>
        <v>29</v>
      </c>
      <c r="H39" s="65">
        <f>VLOOKUP($A39,'Return Data'!$B$7:$R$2843,12,0)</f>
        <v>33.54</v>
      </c>
      <c r="I39" s="66">
        <f t="shared" si="2"/>
        <v>30</v>
      </c>
      <c r="J39" s="65">
        <f>VLOOKUP($A39,'Return Data'!$B$7:$R$2843,13,0)</f>
        <v>44.319200000000002</v>
      </c>
      <c r="K39" s="66">
        <f t="shared" si="3"/>
        <v>31</v>
      </c>
      <c r="L39" s="65">
        <f>VLOOKUP($A39,'Return Data'!$B$7:$R$2843,17,0)</f>
        <v>9.6743000000000006</v>
      </c>
      <c r="M39" s="66">
        <f t="shared" si="4"/>
        <v>32</v>
      </c>
      <c r="N39" s="65">
        <f>VLOOKUP($A39,'Return Data'!$B$7:$R$2843,14,0)</f>
        <v>8.0291999999999994</v>
      </c>
      <c r="O39" s="66">
        <f t="shared" si="5"/>
        <v>29</v>
      </c>
      <c r="P39" s="65">
        <f>VLOOKUP($A39,'Return Data'!$B$7:$R$2843,15,0)</f>
        <v>8.9146999999999998</v>
      </c>
      <c r="Q39" s="66">
        <f t="shared" si="7"/>
        <v>27</v>
      </c>
      <c r="R39" s="65">
        <f>VLOOKUP($A39,'Return Data'!$B$7:$R$2843,16,0)</f>
        <v>9.8331</v>
      </c>
      <c r="S39" s="67">
        <f t="shared" si="6"/>
        <v>34</v>
      </c>
    </row>
    <row r="40" spans="1:19" x14ac:dyDescent="0.3">
      <c r="A40" s="63" t="s">
        <v>1802</v>
      </c>
      <c r="B40" s="64">
        <f>VLOOKUP($A40,'Return Data'!$B$7:$R$2843,3,0)</f>
        <v>44379</v>
      </c>
      <c r="C40" s="65">
        <f>VLOOKUP($A40,'Return Data'!$B$7:$R$2843,4,0)</f>
        <v>32.090000000000003</v>
      </c>
      <c r="D40" s="65">
        <f>VLOOKUP($A40,'Return Data'!$B$7:$R$2843,10,0)</f>
        <v>11.6174</v>
      </c>
      <c r="E40" s="66">
        <f t="shared" si="0"/>
        <v>9</v>
      </c>
      <c r="F40" s="65">
        <f>VLOOKUP($A40,'Return Data'!$B$7:$R$2843,11,0)</f>
        <v>20.639099999999999</v>
      </c>
      <c r="G40" s="66">
        <f t="shared" si="1"/>
        <v>16</v>
      </c>
      <c r="H40" s="65">
        <f>VLOOKUP($A40,'Return Data'!$B$7:$R$2843,12,0)</f>
        <v>44.810499999999998</v>
      </c>
      <c r="I40" s="66">
        <f t="shared" si="2"/>
        <v>20</v>
      </c>
      <c r="J40" s="65">
        <f>VLOOKUP($A40,'Return Data'!$B$7:$R$2843,13,0)</f>
        <v>61.662500000000001</v>
      </c>
      <c r="K40" s="66">
        <f t="shared" si="3"/>
        <v>15</v>
      </c>
      <c r="L40" s="65">
        <f>VLOOKUP($A40,'Return Data'!$B$7:$R$2843,17,0)</f>
        <v>23.6097</v>
      </c>
      <c r="M40" s="66">
        <f t="shared" si="4"/>
        <v>8</v>
      </c>
      <c r="N40" s="65">
        <f>VLOOKUP($A40,'Return Data'!$B$7:$R$2843,14,0)</f>
        <v>18.267099999999999</v>
      </c>
      <c r="O40" s="66">
        <f t="shared" si="5"/>
        <v>8</v>
      </c>
      <c r="P40" s="65">
        <f>VLOOKUP($A40,'Return Data'!$B$7:$R$2843,15,0)</f>
        <v>15.455299999999999</v>
      </c>
      <c r="Q40" s="66">
        <f t="shared" si="7"/>
        <v>14</v>
      </c>
      <c r="R40" s="65">
        <f>VLOOKUP($A40,'Return Data'!$B$7:$R$2843,16,0)</f>
        <v>13.550700000000001</v>
      </c>
      <c r="S40" s="67">
        <f t="shared" si="6"/>
        <v>30</v>
      </c>
    </row>
    <row r="41" spans="1:19" x14ac:dyDescent="0.3">
      <c r="A41" s="63" t="s">
        <v>1875</v>
      </c>
      <c r="B41" s="64">
        <f>VLOOKUP($A41,'Return Data'!$B$7:$R$2843,3,0)</f>
        <v>44379</v>
      </c>
      <c r="C41" s="65">
        <f>VLOOKUP($A41,'Return Data'!$B$7:$R$2843,4,0)</f>
        <v>242.66890000000001</v>
      </c>
      <c r="D41" s="65">
        <f>VLOOKUP($A41,'Return Data'!$B$7:$R$2843,10,0)</f>
        <v>9.0411999999999999</v>
      </c>
      <c r="E41" s="66">
        <f t="shared" si="0"/>
        <v>25</v>
      </c>
      <c r="F41" s="65">
        <f>VLOOKUP($A41,'Return Data'!$B$7:$R$2843,11,0)</f>
        <v>16.351800000000001</v>
      </c>
      <c r="G41" s="66">
        <f t="shared" si="1"/>
        <v>25</v>
      </c>
      <c r="H41" s="65">
        <f>VLOOKUP($A41,'Return Data'!$B$7:$R$2843,12,0)</f>
        <v>48.414099999999998</v>
      </c>
      <c r="I41" s="66">
        <f t="shared" si="2"/>
        <v>14</v>
      </c>
      <c r="J41" s="65">
        <f>VLOOKUP($A41,'Return Data'!$B$7:$R$2843,13,0)</f>
        <v>69.407200000000003</v>
      </c>
      <c r="K41" s="66">
        <f t="shared" si="3"/>
        <v>6</v>
      </c>
      <c r="L41" s="65">
        <f>VLOOKUP($A41,'Return Data'!$B$7:$R$2843,17,0)</f>
        <v>28.583500000000001</v>
      </c>
      <c r="M41" s="66">
        <f t="shared" si="4"/>
        <v>5</v>
      </c>
      <c r="N41" s="65">
        <f>VLOOKUP($A41,'Return Data'!$B$7:$R$2843,14,0)</f>
        <v>19.679400000000001</v>
      </c>
      <c r="O41" s="66">
        <f t="shared" si="5"/>
        <v>6</v>
      </c>
      <c r="P41" s="65">
        <f>VLOOKUP($A41,'Return Data'!$B$7:$R$2843,15,0)</f>
        <v>17.985399999999998</v>
      </c>
      <c r="Q41" s="66">
        <f t="shared" si="7"/>
        <v>6</v>
      </c>
      <c r="R41" s="65">
        <f>VLOOKUP($A41,'Return Data'!$B$7:$R$2843,16,0)</f>
        <v>17.1096</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10.431964705882352</v>
      </c>
      <c r="E43" s="74"/>
      <c r="F43" s="75">
        <f>AVERAGE(F8:F41)</f>
        <v>20.070800000000006</v>
      </c>
      <c r="G43" s="74"/>
      <c r="H43" s="75">
        <f>AVERAGE(H8:H41)</f>
        <v>45.730526470588238</v>
      </c>
      <c r="I43" s="74"/>
      <c r="J43" s="75">
        <f>AVERAGE(J8:J41)</f>
        <v>59.255752941176461</v>
      </c>
      <c r="K43" s="74"/>
      <c r="L43" s="75">
        <f>AVERAGE(L8:L41)</f>
        <v>20.6729375</v>
      </c>
      <c r="M43" s="74"/>
      <c r="N43" s="75">
        <f>AVERAGE(N8:N41)</f>
        <v>16.485158620689653</v>
      </c>
      <c r="O43" s="74"/>
      <c r="P43" s="75">
        <f>AVERAGE(P8:P41)</f>
        <v>15.476748148148149</v>
      </c>
      <c r="Q43" s="74"/>
      <c r="R43" s="75">
        <f>AVERAGE(R8:R41)</f>
        <v>16.47161176470588</v>
      </c>
      <c r="S43" s="76"/>
    </row>
    <row r="44" spans="1:19" x14ac:dyDescent="0.3">
      <c r="A44" s="73" t="s">
        <v>28</v>
      </c>
      <c r="B44" s="74"/>
      <c r="C44" s="74"/>
      <c r="D44" s="75">
        <f>MIN(D8:D41)</f>
        <v>5.0487000000000002</v>
      </c>
      <c r="E44" s="74"/>
      <c r="F44" s="75">
        <f>MIN(F8:F41)</f>
        <v>10.0649</v>
      </c>
      <c r="G44" s="74"/>
      <c r="H44" s="75">
        <f>MIN(H8:H41)</f>
        <v>30.823799999999999</v>
      </c>
      <c r="I44" s="74"/>
      <c r="J44" s="75">
        <f>MIN(J8:J41)</f>
        <v>40.037199999999999</v>
      </c>
      <c r="K44" s="74"/>
      <c r="L44" s="75">
        <f>MIN(L8:L41)</f>
        <v>9.6743000000000006</v>
      </c>
      <c r="M44" s="74"/>
      <c r="N44" s="75">
        <f>MIN(N8:N41)</f>
        <v>8.0291999999999994</v>
      </c>
      <c r="O44" s="74"/>
      <c r="P44" s="75">
        <f>MIN(P8:P41)</f>
        <v>8.9146999999999998</v>
      </c>
      <c r="Q44" s="74"/>
      <c r="R44" s="75">
        <f>MIN(R8:R41)</f>
        <v>9.8331</v>
      </c>
      <c r="S44" s="76"/>
    </row>
    <row r="45" spans="1:19" ht="15" thickBot="1" x14ac:dyDescent="0.35">
      <c r="A45" s="77" t="s">
        <v>29</v>
      </c>
      <c r="B45" s="78"/>
      <c r="C45" s="78"/>
      <c r="D45" s="79">
        <f>MAX(D8:D41)</f>
        <v>18.443300000000001</v>
      </c>
      <c r="E45" s="78"/>
      <c r="F45" s="79">
        <f>MAX(F8:F41)</f>
        <v>35.843299999999999</v>
      </c>
      <c r="G45" s="78"/>
      <c r="H45" s="79">
        <f>MAX(H8:H41)</f>
        <v>63.5319</v>
      </c>
      <c r="I45" s="78"/>
      <c r="J45" s="79">
        <f>MAX(J8:J41)</f>
        <v>100.74720000000001</v>
      </c>
      <c r="K45" s="78"/>
      <c r="L45" s="79">
        <f>MAX(L8:L41)</f>
        <v>40.579700000000003</v>
      </c>
      <c r="M45" s="78"/>
      <c r="N45" s="79">
        <f>MAX(N8:N41)</f>
        <v>28.721499999999999</v>
      </c>
      <c r="O45" s="78"/>
      <c r="P45" s="79">
        <f>MAX(P8:P41)</f>
        <v>22.748699999999999</v>
      </c>
      <c r="Q45" s="78"/>
      <c r="R45" s="79">
        <f>MAX(R8:R41)</f>
        <v>26.670100000000001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44379</v>
      </c>
      <c r="C8" s="65">
        <f>VLOOKUP($A8,'Return Data'!$B$7:$R$2843,4,0)</f>
        <v>1053.6400000000001</v>
      </c>
      <c r="D8" s="65">
        <f>VLOOKUP($A8,'Return Data'!$B$7:$R$2843,10,0)</f>
        <v>10.991300000000001</v>
      </c>
      <c r="E8" s="66">
        <f t="shared" ref="E8:E41" si="0">RANK(D8,D$8:D$41,0)</f>
        <v>11</v>
      </c>
      <c r="F8" s="65">
        <f>VLOOKUP($A8,'Return Data'!$B$7:$R$2843,11,0)</f>
        <v>18.566400000000002</v>
      </c>
      <c r="G8" s="66">
        <f t="shared" ref="G8:G41" si="1">RANK(F8,F$8:F$41,0)</f>
        <v>19</v>
      </c>
      <c r="H8" s="65">
        <f>VLOOKUP($A8,'Return Data'!$B$7:$R$2843,12,0)</f>
        <v>46.129800000000003</v>
      </c>
      <c r="I8" s="66">
        <f t="shared" ref="I8:I41" si="2">RANK(H8,H$8:H$41,0)</f>
        <v>16</v>
      </c>
      <c r="J8" s="65">
        <f>VLOOKUP($A8,'Return Data'!$B$7:$R$2843,13,0)</f>
        <v>61.998800000000003</v>
      </c>
      <c r="K8" s="66">
        <f t="shared" ref="K8:K41" si="3">RANK(J8,J$8:J$41,0)</f>
        <v>11</v>
      </c>
      <c r="L8" s="65">
        <f>VLOOKUP($A8,'Return Data'!$B$7:$R$2843,17,0)</f>
        <v>19.898499999999999</v>
      </c>
      <c r="M8" s="66">
        <f t="shared" ref="M8:M21" si="4">RANK(L8,L$8:L$41,0)</f>
        <v>12</v>
      </c>
      <c r="N8" s="65">
        <f>VLOOKUP($A8,'Return Data'!$B$7:$R$2843,14,0)</f>
        <v>15.039300000000001</v>
      </c>
      <c r="O8" s="66">
        <f t="shared" ref="O8:O21" si="5">RANK(N8,N$8:N$41,0)</f>
        <v>13</v>
      </c>
      <c r="P8" s="65">
        <f>VLOOKUP($A8,'Return Data'!$B$7:$R$2843,15,0)</f>
        <v>15.5374</v>
      </c>
      <c r="Q8" s="66">
        <f>RANK(P8,P$8:P$41,0)</f>
        <v>9</v>
      </c>
      <c r="R8" s="65">
        <f>VLOOKUP($A8,'Return Data'!$B$7:$R$2843,16,0)</f>
        <v>22.594200000000001</v>
      </c>
      <c r="S8" s="67">
        <f t="shared" ref="S8:S41" si="6">RANK(R8,R$8:R$41,0)</f>
        <v>2</v>
      </c>
    </row>
    <row r="9" spans="1:20" x14ac:dyDescent="0.3">
      <c r="A9" s="63" t="s">
        <v>1807</v>
      </c>
      <c r="B9" s="64">
        <f>VLOOKUP($A9,'Return Data'!$B$7:$R$2843,3,0)</f>
        <v>44379</v>
      </c>
      <c r="C9" s="65">
        <f>VLOOKUP($A9,'Return Data'!$B$7:$R$2843,4,0)</f>
        <v>17.04</v>
      </c>
      <c r="D9" s="65">
        <f>VLOOKUP($A9,'Return Data'!$B$7:$R$2843,10,0)</f>
        <v>8.7428000000000008</v>
      </c>
      <c r="E9" s="66">
        <f t="shared" si="0"/>
        <v>25</v>
      </c>
      <c r="F9" s="65">
        <f>VLOOKUP($A9,'Return Data'!$B$7:$R$2843,11,0)</f>
        <v>11.6645</v>
      </c>
      <c r="G9" s="66">
        <f t="shared" si="1"/>
        <v>31</v>
      </c>
      <c r="H9" s="65">
        <f>VLOOKUP($A9,'Return Data'!$B$7:$R$2843,12,0)</f>
        <v>38.1995</v>
      </c>
      <c r="I9" s="66">
        <f t="shared" si="2"/>
        <v>26</v>
      </c>
      <c r="J9" s="65">
        <f>VLOOKUP($A9,'Return Data'!$B$7:$R$2843,13,0)</f>
        <v>47.788400000000003</v>
      </c>
      <c r="K9" s="66">
        <f t="shared" si="3"/>
        <v>29</v>
      </c>
      <c r="L9" s="65">
        <f>VLOOKUP($A9,'Return Data'!$B$7:$R$2843,17,0)</f>
        <v>19.184799999999999</v>
      </c>
      <c r="M9" s="66">
        <f t="shared" si="4"/>
        <v>17</v>
      </c>
      <c r="N9" s="65">
        <f>VLOOKUP($A9,'Return Data'!$B$7:$R$2843,14,0)</f>
        <v>16.257300000000001</v>
      </c>
      <c r="O9" s="66">
        <f t="shared" si="5"/>
        <v>9</v>
      </c>
      <c r="P9" s="65"/>
      <c r="Q9" s="66"/>
      <c r="R9" s="65">
        <f>VLOOKUP($A9,'Return Data'!$B$7:$R$2843,16,0)</f>
        <v>15.840299999999999</v>
      </c>
      <c r="S9" s="67">
        <f t="shared" si="6"/>
        <v>17</v>
      </c>
    </row>
    <row r="10" spans="1:20" x14ac:dyDescent="0.3">
      <c r="A10" s="63" t="s">
        <v>1258</v>
      </c>
      <c r="B10" s="64">
        <f>VLOOKUP($A10,'Return Data'!$B$7:$R$2843,3,0)</f>
        <v>44379</v>
      </c>
      <c r="C10" s="65">
        <f>VLOOKUP($A10,'Return Data'!$B$7:$R$2843,4,0)</f>
        <v>147.06</v>
      </c>
      <c r="D10" s="65">
        <f>VLOOKUP($A10,'Return Data'!$B$7:$R$2843,10,0)</f>
        <v>11.223699999999999</v>
      </c>
      <c r="E10" s="66">
        <f t="shared" si="0"/>
        <v>9</v>
      </c>
      <c r="F10" s="65">
        <f>VLOOKUP($A10,'Return Data'!$B$7:$R$2843,11,0)</f>
        <v>22.1936</v>
      </c>
      <c r="G10" s="66">
        <f t="shared" si="1"/>
        <v>12</v>
      </c>
      <c r="H10" s="65">
        <f>VLOOKUP($A10,'Return Data'!$B$7:$R$2843,12,0)</f>
        <v>50.245199999999997</v>
      </c>
      <c r="I10" s="66">
        <f t="shared" si="2"/>
        <v>9</v>
      </c>
      <c r="J10" s="65">
        <f>VLOOKUP($A10,'Return Data'!$B$7:$R$2843,13,0)</f>
        <v>65.180300000000003</v>
      </c>
      <c r="K10" s="66">
        <f t="shared" si="3"/>
        <v>7</v>
      </c>
      <c r="L10" s="65">
        <f>VLOOKUP($A10,'Return Data'!$B$7:$R$2843,17,0)</f>
        <v>21.0792</v>
      </c>
      <c r="M10" s="66">
        <f t="shared" si="4"/>
        <v>10</v>
      </c>
      <c r="N10" s="65">
        <f>VLOOKUP($A10,'Return Data'!$B$7:$R$2843,14,0)</f>
        <v>15.546900000000001</v>
      </c>
      <c r="O10" s="66">
        <f t="shared" si="5"/>
        <v>10</v>
      </c>
      <c r="P10" s="65">
        <f>VLOOKUP($A10,'Return Data'!$B$7:$R$2843,15,0)</f>
        <v>13.425000000000001</v>
      </c>
      <c r="Q10" s="66">
        <f t="shared" ref="Q10:Q21" si="7">RANK(P10,P$8:P$41,0)</f>
        <v>17</v>
      </c>
      <c r="R10" s="65">
        <f>VLOOKUP($A10,'Return Data'!$B$7:$R$2843,16,0)</f>
        <v>16.2864</v>
      </c>
      <c r="S10" s="67">
        <f t="shared" si="6"/>
        <v>13</v>
      </c>
    </row>
    <row r="11" spans="1:20" x14ac:dyDescent="0.3">
      <c r="A11" s="63" t="s">
        <v>1260</v>
      </c>
      <c r="B11" s="64">
        <f>VLOOKUP($A11,'Return Data'!$B$7:$R$2843,3,0)</f>
        <v>44379</v>
      </c>
      <c r="C11" s="65">
        <f>VLOOKUP($A11,'Return Data'!$B$7:$R$2843,4,0)</f>
        <v>68.509</v>
      </c>
      <c r="D11" s="65">
        <f>VLOOKUP($A11,'Return Data'!$B$7:$R$2843,10,0)</f>
        <v>12.413</v>
      </c>
      <c r="E11" s="66">
        <f t="shared" si="0"/>
        <v>7</v>
      </c>
      <c r="F11" s="65">
        <f>VLOOKUP($A11,'Return Data'!$B$7:$R$2843,11,0)</f>
        <v>22.71</v>
      </c>
      <c r="G11" s="66">
        <f t="shared" si="1"/>
        <v>9</v>
      </c>
      <c r="H11" s="65">
        <f>VLOOKUP($A11,'Return Data'!$B$7:$R$2843,12,0)</f>
        <v>48.050699999999999</v>
      </c>
      <c r="I11" s="66">
        <f t="shared" si="2"/>
        <v>12</v>
      </c>
      <c r="J11" s="65">
        <f>VLOOKUP($A11,'Return Data'!$B$7:$R$2843,13,0)</f>
        <v>55.275300000000001</v>
      </c>
      <c r="K11" s="66">
        <f t="shared" si="3"/>
        <v>20</v>
      </c>
      <c r="L11" s="65">
        <f>VLOOKUP($A11,'Return Data'!$B$7:$R$2843,17,0)</f>
        <v>19.6249</v>
      </c>
      <c r="M11" s="66">
        <f t="shared" si="4"/>
        <v>15</v>
      </c>
      <c r="N11" s="65">
        <f>VLOOKUP($A11,'Return Data'!$B$7:$R$2843,14,0)</f>
        <v>15.135199999999999</v>
      </c>
      <c r="O11" s="66">
        <f t="shared" si="5"/>
        <v>12</v>
      </c>
      <c r="P11" s="65">
        <f>VLOOKUP($A11,'Return Data'!$B$7:$R$2843,15,0)</f>
        <v>13.841699999999999</v>
      </c>
      <c r="Q11" s="66">
        <f t="shared" si="7"/>
        <v>16</v>
      </c>
      <c r="R11" s="65">
        <f>VLOOKUP($A11,'Return Data'!$B$7:$R$2843,16,0)</f>
        <v>12.9476</v>
      </c>
      <c r="S11" s="67">
        <f t="shared" si="6"/>
        <v>27</v>
      </c>
    </row>
    <row r="12" spans="1:20" x14ac:dyDescent="0.3">
      <c r="A12" s="63" t="s">
        <v>1828</v>
      </c>
      <c r="B12" s="64">
        <f>VLOOKUP($A12,'Return Data'!$B$7:$R$2843,3,0)</f>
        <v>44379</v>
      </c>
      <c r="C12" s="65">
        <f>VLOOKUP($A12,'Return Data'!$B$7:$R$2843,4,0)</f>
        <v>203.38</v>
      </c>
      <c r="D12" s="65">
        <f>VLOOKUP($A12,'Return Data'!$B$7:$R$2843,10,0)</f>
        <v>9.6270000000000007</v>
      </c>
      <c r="E12" s="66">
        <f t="shared" si="0"/>
        <v>18</v>
      </c>
      <c r="F12" s="65">
        <f>VLOOKUP($A12,'Return Data'!$B$7:$R$2843,11,0)</f>
        <v>17.3233</v>
      </c>
      <c r="G12" s="66">
        <f t="shared" si="1"/>
        <v>20</v>
      </c>
      <c r="H12" s="65">
        <f>VLOOKUP($A12,'Return Data'!$B$7:$R$2843,12,0)</f>
        <v>39.186999999999998</v>
      </c>
      <c r="I12" s="66">
        <f t="shared" si="2"/>
        <v>24</v>
      </c>
      <c r="J12" s="65">
        <f>VLOOKUP($A12,'Return Data'!$B$7:$R$2843,13,0)</f>
        <v>53.889200000000002</v>
      </c>
      <c r="K12" s="66">
        <f t="shared" si="3"/>
        <v>22</v>
      </c>
      <c r="L12" s="65">
        <f>VLOOKUP($A12,'Return Data'!$B$7:$R$2843,17,0)</f>
        <v>21.292100000000001</v>
      </c>
      <c r="M12" s="66">
        <f t="shared" si="4"/>
        <v>9</v>
      </c>
      <c r="N12" s="65">
        <f>VLOOKUP($A12,'Return Data'!$B$7:$R$2843,14,0)</f>
        <v>17.960999999999999</v>
      </c>
      <c r="O12" s="66">
        <f t="shared" si="5"/>
        <v>7</v>
      </c>
      <c r="P12" s="65">
        <f>VLOOKUP($A12,'Return Data'!$B$7:$R$2843,15,0)</f>
        <v>17.142800000000001</v>
      </c>
      <c r="Q12" s="66">
        <f t="shared" si="7"/>
        <v>6</v>
      </c>
      <c r="R12" s="65">
        <f>VLOOKUP($A12,'Return Data'!$B$7:$R$2843,16,0)</f>
        <v>18.4344</v>
      </c>
      <c r="S12" s="67">
        <f t="shared" si="6"/>
        <v>6</v>
      </c>
    </row>
    <row r="13" spans="1:20" x14ac:dyDescent="0.3">
      <c r="A13" s="102" t="s">
        <v>1874</v>
      </c>
      <c r="B13" s="64">
        <f>VLOOKUP($A13,'Return Data'!$B$7:$R$2843,3,0)</f>
        <v>44379</v>
      </c>
      <c r="C13" s="65">
        <f>VLOOKUP($A13,'Return Data'!$B$7:$R$2843,4,0)</f>
        <v>61.338000000000001</v>
      </c>
      <c r="D13" s="65">
        <f>VLOOKUP($A13,'Return Data'!$B$7:$R$2843,10,0)</f>
        <v>10.526899999999999</v>
      </c>
      <c r="E13" s="66">
        <f t="shared" si="0"/>
        <v>14</v>
      </c>
      <c r="F13" s="65">
        <f>VLOOKUP($A13,'Return Data'!$B$7:$R$2843,11,0)</f>
        <v>20.4785</v>
      </c>
      <c r="G13" s="66">
        <f t="shared" si="1"/>
        <v>15</v>
      </c>
      <c r="H13" s="65">
        <f>VLOOKUP($A13,'Return Data'!$B$7:$R$2843,12,0)</f>
        <v>49.331699999999998</v>
      </c>
      <c r="I13" s="66">
        <f t="shared" si="2"/>
        <v>10</v>
      </c>
      <c r="J13" s="65">
        <f>VLOOKUP($A13,'Return Data'!$B$7:$R$2843,13,0)</f>
        <v>58.877899999999997</v>
      </c>
      <c r="K13" s="66">
        <f t="shared" si="3"/>
        <v>16</v>
      </c>
      <c r="L13" s="65">
        <f>VLOOKUP($A13,'Return Data'!$B$7:$R$2843,17,0)</f>
        <v>23.343</v>
      </c>
      <c r="M13" s="66">
        <f t="shared" si="4"/>
        <v>7</v>
      </c>
      <c r="N13" s="65">
        <f>VLOOKUP($A13,'Return Data'!$B$7:$R$2843,14,0)</f>
        <v>18.767399999999999</v>
      </c>
      <c r="O13" s="66">
        <f t="shared" si="5"/>
        <v>6</v>
      </c>
      <c r="P13" s="65">
        <f>VLOOKUP($A13,'Return Data'!$B$7:$R$2843,15,0)</f>
        <v>17.195699999999999</v>
      </c>
      <c r="Q13" s="66">
        <f t="shared" si="7"/>
        <v>5</v>
      </c>
      <c r="R13" s="65">
        <f>VLOOKUP($A13,'Return Data'!$B$7:$R$2843,16,0)</f>
        <v>13.7493</v>
      </c>
      <c r="S13" s="67">
        <f t="shared" si="6"/>
        <v>25</v>
      </c>
    </row>
    <row r="14" spans="1:20" x14ac:dyDescent="0.3">
      <c r="A14" s="102" t="s">
        <v>1789</v>
      </c>
      <c r="B14" s="64">
        <f>VLOOKUP($A14,'Return Data'!$B$7:$R$2843,3,0)</f>
        <v>44379</v>
      </c>
      <c r="C14" s="65">
        <f>VLOOKUP($A14,'Return Data'!$B$7:$R$2843,4,0)</f>
        <v>20.623000000000001</v>
      </c>
      <c r="D14" s="65">
        <f>VLOOKUP($A14,'Return Data'!$B$7:$R$2843,10,0)</f>
        <v>8.6907999999999994</v>
      </c>
      <c r="E14" s="66">
        <f t="shared" si="0"/>
        <v>26</v>
      </c>
      <c r="F14" s="65">
        <f>VLOOKUP($A14,'Return Data'!$B$7:$R$2843,11,0)</f>
        <v>19.311499999999999</v>
      </c>
      <c r="G14" s="66">
        <f t="shared" si="1"/>
        <v>17</v>
      </c>
      <c r="H14" s="65">
        <f>VLOOKUP($A14,'Return Data'!$B$7:$R$2843,12,0)</f>
        <v>44.580800000000004</v>
      </c>
      <c r="I14" s="66">
        <f t="shared" si="2"/>
        <v>19</v>
      </c>
      <c r="J14" s="65">
        <f>VLOOKUP($A14,'Return Data'!$B$7:$R$2843,13,0)</f>
        <v>59.1158</v>
      </c>
      <c r="K14" s="66">
        <f t="shared" si="3"/>
        <v>14</v>
      </c>
      <c r="L14" s="65">
        <f>VLOOKUP($A14,'Return Data'!$B$7:$R$2843,17,0)</f>
        <v>17.401299999999999</v>
      </c>
      <c r="M14" s="66">
        <f t="shared" si="4"/>
        <v>19</v>
      </c>
      <c r="N14" s="65">
        <f>VLOOKUP($A14,'Return Data'!$B$7:$R$2843,14,0)</f>
        <v>13.874599999999999</v>
      </c>
      <c r="O14" s="66">
        <f t="shared" si="5"/>
        <v>20</v>
      </c>
      <c r="P14" s="65">
        <f>VLOOKUP($A14,'Return Data'!$B$7:$R$2843,15,0)</f>
        <v>15.434100000000001</v>
      </c>
      <c r="Q14" s="66">
        <f t="shared" si="7"/>
        <v>10</v>
      </c>
      <c r="R14" s="65">
        <f>VLOOKUP($A14,'Return Data'!$B$7:$R$2843,16,0)</f>
        <v>11.946999999999999</v>
      </c>
      <c r="S14" s="67">
        <f t="shared" si="6"/>
        <v>30</v>
      </c>
    </row>
    <row r="15" spans="1:20" x14ac:dyDescent="0.3">
      <c r="A15" s="63" t="s">
        <v>1794</v>
      </c>
      <c r="B15" s="64">
        <f>VLOOKUP($A15,'Return Data'!$B$7:$R$2843,3,0)</f>
        <v>44379</v>
      </c>
      <c r="C15" s="65">
        <f>VLOOKUP($A15,'Return Data'!$B$7:$R$2843,4,0)</f>
        <v>846.35299999999995</v>
      </c>
      <c r="D15" s="65">
        <f>VLOOKUP($A15,'Return Data'!$B$7:$R$2843,10,0)</f>
        <v>8.8993000000000002</v>
      </c>
      <c r="E15" s="66">
        <f t="shared" si="0"/>
        <v>21</v>
      </c>
      <c r="F15" s="65">
        <f>VLOOKUP($A15,'Return Data'!$B$7:$R$2843,11,0)</f>
        <v>22.8949</v>
      </c>
      <c r="G15" s="66">
        <f t="shared" si="1"/>
        <v>8</v>
      </c>
      <c r="H15" s="65">
        <f>VLOOKUP($A15,'Return Data'!$B$7:$R$2843,12,0)</f>
        <v>54.875100000000003</v>
      </c>
      <c r="I15" s="66">
        <f t="shared" si="2"/>
        <v>5</v>
      </c>
      <c r="J15" s="65">
        <f>VLOOKUP($A15,'Return Data'!$B$7:$R$2843,13,0)</f>
        <v>63.756799999999998</v>
      </c>
      <c r="K15" s="66">
        <f t="shared" si="3"/>
        <v>8</v>
      </c>
      <c r="L15" s="65">
        <f>VLOOKUP($A15,'Return Data'!$B$7:$R$2843,17,0)</f>
        <v>19.681899999999999</v>
      </c>
      <c r="M15" s="66">
        <f t="shared" si="4"/>
        <v>14</v>
      </c>
      <c r="N15" s="65">
        <f>VLOOKUP($A15,'Return Data'!$B$7:$R$2843,14,0)</f>
        <v>14.0809</v>
      </c>
      <c r="O15" s="66">
        <f t="shared" si="5"/>
        <v>19</v>
      </c>
      <c r="P15" s="65">
        <f>VLOOKUP($A15,'Return Data'!$B$7:$R$2843,15,0)</f>
        <v>12.5501</v>
      </c>
      <c r="Q15" s="66">
        <f t="shared" si="7"/>
        <v>20</v>
      </c>
      <c r="R15" s="65">
        <f>VLOOKUP($A15,'Return Data'!$B$7:$R$2843,16,0)</f>
        <v>18.029299999999999</v>
      </c>
      <c r="S15" s="67">
        <f t="shared" si="6"/>
        <v>8</v>
      </c>
    </row>
    <row r="16" spans="1:20" x14ac:dyDescent="0.3">
      <c r="A16" s="63" t="s">
        <v>1796</v>
      </c>
      <c r="B16" s="64">
        <f>VLOOKUP($A16,'Return Data'!$B$7:$R$2843,3,0)</f>
        <v>44379</v>
      </c>
      <c r="C16" s="65">
        <f>VLOOKUP($A16,'Return Data'!$B$7:$R$2843,4,0)</f>
        <v>889.62199999999996</v>
      </c>
      <c r="D16" s="65">
        <f>VLOOKUP($A16,'Return Data'!$B$7:$R$2843,10,0)</f>
        <v>9.8332999999999995</v>
      </c>
      <c r="E16" s="66">
        <f t="shared" si="0"/>
        <v>17</v>
      </c>
      <c r="F16" s="65">
        <f>VLOOKUP($A16,'Return Data'!$B$7:$R$2843,11,0)</f>
        <v>23.515699999999999</v>
      </c>
      <c r="G16" s="66">
        <f t="shared" si="1"/>
        <v>7</v>
      </c>
      <c r="H16" s="65">
        <f>VLOOKUP($A16,'Return Data'!$B$7:$R$2843,12,0)</f>
        <v>57.198399999999999</v>
      </c>
      <c r="I16" s="66">
        <f t="shared" si="2"/>
        <v>3</v>
      </c>
      <c r="J16" s="65">
        <f>VLOOKUP($A16,'Return Data'!$B$7:$R$2843,13,0)</f>
        <v>63.295999999999999</v>
      </c>
      <c r="K16" s="66">
        <f t="shared" si="3"/>
        <v>9</v>
      </c>
      <c r="L16" s="65">
        <f>VLOOKUP($A16,'Return Data'!$B$7:$R$2843,17,0)</f>
        <v>12.5466</v>
      </c>
      <c r="M16" s="66">
        <f t="shared" si="4"/>
        <v>28</v>
      </c>
      <c r="N16" s="65">
        <f>VLOOKUP($A16,'Return Data'!$B$7:$R$2843,14,0)</f>
        <v>14.679500000000001</v>
      </c>
      <c r="O16" s="66">
        <f t="shared" si="5"/>
        <v>15</v>
      </c>
      <c r="P16" s="65">
        <f>VLOOKUP($A16,'Return Data'!$B$7:$R$2843,15,0)</f>
        <v>13.9537</v>
      </c>
      <c r="Q16" s="66">
        <f t="shared" si="7"/>
        <v>15</v>
      </c>
      <c r="R16" s="65">
        <f>VLOOKUP($A16,'Return Data'!$B$7:$R$2843,16,0)</f>
        <v>18.4419</v>
      </c>
      <c r="S16" s="67">
        <f t="shared" si="6"/>
        <v>5</v>
      </c>
    </row>
    <row r="17" spans="1:19" x14ac:dyDescent="0.3">
      <c r="A17" s="126" t="s">
        <v>1790</v>
      </c>
      <c r="B17" s="64">
        <f>VLOOKUP($A17,'Return Data'!$B$7:$R$2843,3,0)</f>
        <v>44379</v>
      </c>
      <c r="C17" s="65">
        <f>VLOOKUP($A17,'Return Data'!$B$7:$R$2843,4,0)</f>
        <v>118.98860000000001</v>
      </c>
      <c r="D17" s="65">
        <f>VLOOKUP($A17,'Return Data'!$B$7:$R$2843,10,0)</f>
        <v>10.0342</v>
      </c>
      <c r="E17" s="66">
        <f t="shared" si="0"/>
        <v>15</v>
      </c>
      <c r="F17" s="65">
        <f>VLOOKUP($A17,'Return Data'!$B$7:$R$2843,11,0)</f>
        <v>17.3094</v>
      </c>
      <c r="G17" s="66">
        <f t="shared" si="1"/>
        <v>21</v>
      </c>
      <c r="H17" s="65">
        <f>VLOOKUP($A17,'Return Data'!$B$7:$R$2843,12,0)</f>
        <v>41.184699999999999</v>
      </c>
      <c r="I17" s="66">
        <f t="shared" si="2"/>
        <v>21</v>
      </c>
      <c r="J17" s="65">
        <f>VLOOKUP($A17,'Return Data'!$B$7:$R$2843,13,0)</f>
        <v>55.490699999999997</v>
      </c>
      <c r="K17" s="66">
        <f t="shared" si="3"/>
        <v>19</v>
      </c>
      <c r="L17" s="65">
        <f>VLOOKUP($A17,'Return Data'!$B$7:$R$2843,17,0)</f>
        <v>17.531700000000001</v>
      </c>
      <c r="M17" s="66">
        <f t="shared" si="4"/>
        <v>18</v>
      </c>
      <c r="N17" s="65">
        <f>VLOOKUP($A17,'Return Data'!$B$7:$R$2843,14,0)</f>
        <v>11.9193</v>
      </c>
      <c r="O17" s="66">
        <f t="shared" si="5"/>
        <v>25</v>
      </c>
      <c r="P17" s="65">
        <f>VLOOKUP($A17,'Return Data'!$B$7:$R$2843,15,0)</f>
        <v>11.941000000000001</v>
      </c>
      <c r="Q17" s="66">
        <f t="shared" si="7"/>
        <v>21</v>
      </c>
      <c r="R17" s="65">
        <f>VLOOKUP($A17,'Return Data'!$B$7:$R$2843,16,0)</f>
        <v>15.3287</v>
      </c>
      <c r="S17" s="67">
        <f t="shared" si="6"/>
        <v>20</v>
      </c>
    </row>
    <row r="18" spans="1:19" x14ac:dyDescent="0.3">
      <c r="A18" s="127" t="s">
        <v>1262</v>
      </c>
      <c r="B18" s="64">
        <f>VLOOKUP($A18,'Return Data'!$B$7:$R$2843,3,0)</f>
        <v>44379</v>
      </c>
      <c r="C18" s="65">
        <f>VLOOKUP($A18,'Return Data'!$B$7:$R$2843,4,0)</f>
        <v>401.42</v>
      </c>
      <c r="D18" s="65">
        <f>VLOOKUP($A18,'Return Data'!$B$7:$R$2843,10,0)</f>
        <v>10.8926</v>
      </c>
      <c r="E18" s="66">
        <f t="shared" si="0"/>
        <v>13</v>
      </c>
      <c r="F18" s="65">
        <f>VLOOKUP($A18,'Return Data'!$B$7:$R$2843,11,0)</f>
        <v>22.175599999999999</v>
      </c>
      <c r="G18" s="66">
        <f t="shared" si="1"/>
        <v>13</v>
      </c>
      <c r="H18" s="65">
        <f>VLOOKUP($A18,'Return Data'!$B$7:$R$2843,12,0)</f>
        <v>51.519300000000001</v>
      </c>
      <c r="I18" s="66">
        <f t="shared" si="2"/>
        <v>8</v>
      </c>
      <c r="J18" s="65">
        <f>VLOOKUP($A18,'Return Data'!$B$7:$R$2843,13,0)</f>
        <v>61.1417</v>
      </c>
      <c r="K18" s="66">
        <f t="shared" si="3"/>
        <v>12</v>
      </c>
      <c r="L18" s="65">
        <f>VLOOKUP($A18,'Return Data'!$B$7:$R$2843,17,0)</f>
        <v>15.446400000000001</v>
      </c>
      <c r="M18" s="66">
        <f t="shared" si="4"/>
        <v>22</v>
      </c>
      <c r="N18" s="65">
        <f>VLOOKUP($A18,'Return Data'!$B$7:$R$2843,14,0)</f>
        <v>13.772399999999999</v>
      </c>
      <c r="O18" s="66">
        <f t="shared" si="5"/>
        <v>21</v>
      </c>
      <c r="P18" s="65">
        <f>VLOOKUP($A18,'Return Data'!$B$7:$R$2843,15,0)</f>
        <v>12.9099</v>
      </c>
      <c r="Q18" s="66">
        <f t="shared" si="7"/>
        <v>18</v>
      </c>
      <c r="R18" s="65">
        <f>VLOOKUP($A18,'Return Data'!$B$7:$R$2843,16,0)</f>
        <v>14.7898</v>
      </c>
      <c r="S18" s="67">
        <f t="shared" si="6"/>
        <v>21</v>
      </c>
    </row>
    <row r="19" spans="1:19" x14ac:dyDescent="0.3">
      <c r="A19" s="63" t="s">
        <v>1798</v>
      </c>
      <c r="B19" s="64">
        <f>VLOOKUP($A19,'Return Data'!$B$7:$R$2843,3,0)</f>
        <v>44379</v>
      </c>
      <c r="C19" s="65">
        <f>VLOOKUP($A19,'Return Data'!$B$7:$R$2843,4,0)</f>
        <v>30.17</v>
      </c>
      <c r="D19" s="65">
        <f>VLOOKUP($A19,'Return Data'!$B$7:$R$2843,10,0)</f>
        <v>10.9191</v>
      </c>
      <c r="E19" s="66">
        <f t="shared" si="0"/>
        <v>12</v>
      </c>
      <c r="F19" s="65">
        <f>VLOOKUP($A19,'Return Data'!$B$7:$R$2843,11,0)</f>
        <v>16.531500000000001</v>
      </c>
      <c r="G19" s="66">
        <f t="shared" si="1"/>
        <v>22</v>
      </c>
      <c r="H19" s="65">
        <f>VLOOKUP($A19,'Return Data'!$B$7:$R$2843,12,0)</f>
        <v>39.096400000000003</v>
      </c>
      <c r="I19" s="66">
        <f t="shared" si="2"/>
        <v>25</v>
      </c>
      <c r="J19" s="65">
        <f>VLOOKUP($A19,'Return Data'!$B$7:$R$2843,13,0)</f>
        <v>52.066499999999998</v>
      </c>
      <c r="K19" s="66">
        <f t="shared" si="3"/>
        <v>23</v>
      </c>
      <c r="L19" s="65">
        <f>VLOOKUP($A19,'Return Data'!$B$7:$R$2843,17,0)</f>
        <v>19.974</v>
      </c>
      <c r="M19" s="66">
        <f t="shared" si="4"/>
        <v>11</v>
      </c>
      <c r="N19" s="65">
        <f>VLOOKUP($A19,'Return Data'!$B$7:$R$2843,14,0)</f>
        <v>12.610799999999999</v>
      </c>
      <c r="O19" s="66">
        <f t="shared" si="5"/>
        <v>24</v>
      </c>
      <c r="P19" s="65">
        <f>VLOOKUP($A19,'Return Data'!$B$7:$R$2843,15,0)</f>
        <v>11.7256</v>
      </c>
      <c r="Q19" s="66">
        <f t="shared" si="7"/>
        <v>23</v>
      </c>
      <c r="R19" s="65">
        <f>VLOOKUP($A19,'Return Data'!$B$7:$R$2843,16,0)</f>
        <v>16.4072</v>
      </c>
      <c r="S19" s="67">
        <f t="shared" si="6"/>
        <v>12</v>
      </c>
    </row>
    <row r="20" spans="1:19" x14ac:dyDescent="0.3">
      <c r="A20" s="63" t="s">
        <v>1822</v>
      </c>
      <c r="B20" s="64">
        <f>VLOOKUP($A20,'Return Data'!$B$7:$R$2843,3,0)</f>
        <v>44379</v>
      </c>
      <c r="C20" s="65">
        <f>VLOOKUP($A20,'Return Data'!$B$7:$R$2843,4,0)</f>
        <v>122.82</v>
      </c>
      <c r="D20" s="65">
        <f>VLOOKUP($A20,'Return Data'!$B$7:$R$2843,10,0)</f>
        <v>8.5846</v>
      </c>
      <c r="E20" s="66">
        <f t="shared" si="0"/>
        <v>27</v>
      </c>
      <c r="F20" s="65">
        <f>VLOOKUP($A20,'Return Data'!$B$7:$R$2843,11,0)</f>
        <v>15.9117</v>
      </c>
      <c r="G20" s="66">
        <f t="shared" si="1"/>
        <v>26</v>
      </c>
      <c r="H20" s="65">
        <f>VLOOKUP($A20,'Return Data'!$B$7:$R$2843,12,0)</f>
        <v>39.393900000000002</v>
      </c>
      <c r="I20" s="66">
        <f t="shared" si="2"/>
        <v>23</v>
      </c>
      <c r="J20" s="65">
        <f>VLOOKUP($A20,'Return Data'!$B$7:$R$2843,13,0)</f>
        <v>51.461300000000001</v>
      </c>
      <c r="K20" s="66">
        <f t="shared" si="3"/>
        <v>24</v>
      </c>
      <c r="L20" s="65">
        <f>VLOOKUP($A20,'Return Data'!$B$7:$R$2843,17,0)</f>
        <v>14.3889</v>
      </c>
      <c r="M20" s="66">
        <f t="shared" si="4"/>
        <v>26</v>
      </c>
      <c r="N20" s="65">
        <f>VLOOKUP($A20,'Return Data'!$B$7:$R$2843,14,0)</f>
        <v>9.9101999999999997</v>
      </c>
      <c r="O20" s="66">
        <f t="shared" si="5"/>
        <v>27</v>
      </c>
      <c r="P20" s="65">
        <f>VLOOKUP($A20,'Return Data'!$B$7:$R$2843,15,0)</f>
        <v>10.5252</v>
      </c>
      <c r="Q20" s="66">
        <f t="shared" si="7"/>
        <v>25</v>
      </c>
      <c r="R20" s="65">
        <f>VLOOKUP($A20,'Return Data'!$B$7:$R$2843,16,0)</f>
        <v>17.2392</v>
      </c>
      <c r="S20" s="67">
        <f t="shared" si="6"/>
        <v>10</v>
      </c>
    </row>
    <row r="21" spans="1:19" x14ac:dyDescent="0.3">
      <c r="A21" s="63" t="s">
        <v>1265</v>
      </c>
      <c r="B21" s="64">
        <f>VLOOKUP($A21,'Return Data'!$B$7:$R$2843,3,0)</f>
        <v>44379</v>
      </c>
      <c r="C21" s="65">
        <f>VLOOKUP($A21,'Return Data'!$B$7:$R$2843,4,0)</f>
        <v>73.13</v>
      </c>
      <c r="D21" s="65">
        <f>VLOOKUP($A21,'Return Data'!$B$7:$R$2843,10,0)</f>
        <v>16.153099999999998</v>
      </c>
      <c r="E21" s="66">
        <f t="shared" si="0"/>
        <v>2</v>
      </c>
      <c r="F21" s="65">
        <f>VLOOKUP($A21,'Return Data'!$B$7:$R$2843,11,0)</f>
        <v>26.260400000000001</v>
      </c>
      <c r="G21" s="66">
        <f t="shared" si="1"/>
        <v>4</v>
      </c>
      <c r="H21" s="65">
        <f>VLOOKUP($A21,'Return Data'!$B$7:$R$2843,12,0)</f>
        <v>52.100700000000003</v>
      </c>
      <c r="I21" s="66">
        <f t="shared" si="2"/>
        <v>7</v>
      </c>
      <c r="J21" s="65">
        <f>VLOOKUP($A21,'Return Data'!$B$7:$R$2843,13,0)</f>
        <v>68.385900000000007</v>
      </c>
      <c r="K21" s="66">
        <f t="shared" si="3"/>
        <v>5</v>
      </c>
      <c r="L21" s="65">
        <f>VLOOKUP($A21,'Return Data'!$B$7:$R$2843,17,0)</f>
        <v>24.568000000000001</v>
      </c>
      <c r="M21" s="66">
        <f t="shared" si="4"/>
        <v>6</v>
      </c>
      <c r="N21" s="65">
        <f>VLOOKUP($A21,'Return Data'!$B$7:$R$2843,14,0)</f>
        <v>15.446300000000001</v>
      </c>
      <c r="O21" s="66">
        <f t="shared" si="5"/>
        <v>11</v>
      </c>
      <c r="P21" s="65">
        <f>VLOOKUP($A21,'Return Data'!$B$7:$R$2843,15,0)</f>
        <v>14.6744</v>
      </c>
      <c r="Q21" s="66">
        <f t="shared" si="7"/>
        <v>11</v>
      </c>
      <c r="R21" s="65">
        <f>VLOOKUP($A21,'Return Data'!$B$7:$R$2843,16,0)</f>
        <v>16.134899999999998</v>
      </c>
      <c r="S21" s="67">
        <f t="shared" si="6"/>
        <v>14</v>
      </c>
    </row>
    <row r="22" spans="1:19" x14ac:dyDescent="0.3">
      <c r="A22" s="63" t="s">
        <v>1268</v>
      </c>
      <c r="B22" s="64">
        <f>VLOOKUP($A22,'Return Data'!$B$7:$R$2843,3,0)</f>
        <v>44379</v>
      </c>
      <c r="C22" s="65">
        <f>VLOOKUP($A22,'Return Data'!$B$7:$R$2843,4,0)</f>
        <v>14.157400000000001</v>
      </c>
      <c r="D22" s="65">
        <f>VLOOKUP($A22,'Return Data'!$B$7:$R$2843,10,0)</f>
        <v>9.1044999999999998</v>
      </c>
      <c r="E22" s="66">
        <f t="shared" si="0"/>
        <v>20</v>
      </c>
      <c r="F22" s="65">
        <f>VLOOKUP($A22,'Return Data'!$B$7:$R$2843,11,0)</f>
        <v>21.4435</v>
      </c>
      <c r="G22" s="66">
        <f t="shared" si="1"/>
        <v>14</v>
      </c>
      <c r="H22" s="65">
        <f>VLOOKUP($A22,'Return Data'!$B$7:$R$2843,12,0)</f>
        <v>47.4499</v>
      </c>
      <c r="I22" s="66">
        <f t="shared" si="2"/>
        <v>14</v>
      </c>
      <c r="J22" s="65">
        <f>VLOOKUP($A22,'Return Data'!$B$7:$R$2843,13,0)</f>
        <v>54.556800000000003</v>
      </c>
      <c r="K22" s="66">
        <f t="shared" si="3"/>
        <v>21</v>
      </c>
      <c r="L22" s="65"/>
      <c r="M22" s="66"/>
      <c r="N22" s="65"/>
      <c r="O22" s="66"/>
      <c r="P22" s="65"/>
      <c r="Q22" s="66"/>
      <c r="R22" s="65">
        <f>VLOOKUP($A22,'Return Data'!$B$7:$R$2843,16,0)</f>
        <v>17.690999999999999</v>
      </c>
      <c r="S22" s="67">
        <f t="shared" si="6"/>
        <v>9</v>
      </c>
    </row>
    <row r="23" spans="1:19" x14ac:dyDescent="0.3">
      <c r="A23" s="63" t="s">
        <v>1800</v>
      </c>
      <c r="B23" s="64">
        <f>VLOOKUP($A23,'Return Data'!$B$7:$R$2843,3,0)</f>
        <v>44379</v>
      </c>
      <c r="C23" s="65">
        <f>VLOOKUP($A23,'Return Data'!$B$7:$R$2843,4,0)</f>
        <v>45.310600000000001</v>
      </c>
      <c r="D23" s="65">
        <f>VLOOKUP($A23,'Return Data'!$B$7:$R$2843,10,0)</f>
        <v>5.6984000000000004</v>
      </c>
      <c r="E23" s="66">
        <f t="shared" si="0"/>
        <v>32</v>
      </c>
      <c r="F23" s="65">
        <f>VLOOKUP($A23,'Return Data'!$B$7:$R$2843,11,0)</f>
        <v>15.8087</v>
      </c>
      <c r="G23" s="66">
        <f t="shared" si="1"/>
        <v>27</v>
      </c>
      <c r="H23" s="65">
        <f>VLOOKUP($A23,'Return Data'!$B$7:$R$2843,12,0)</f>
        <v>45.991300000000003</v>
      </c>
      <c r="I23" s="66">
        <f t="shared" si="2"/>
        <v>17</v>
      </c>
      <c r="J23" s="65">
        <f>VLOOKUP($A23,'Return Data'!$B$7:$R$2843,13,0)</f>
        <v>49.5824</v>
      </c>
      <c r="K23" s="66">
        <f t="shared" si="3"/>
        <v>26</v>
      </c>
      <c r="L23" s="65">
        <f>VLOOKUP($A23,'Return Data'!$B$7:$R$2843,17,0)</f>
        <v>19.684200000000001</v>
      </c>
      <c r="M23" s="66">
        <f t="shared" ref="M23:M36" si="8">RANK(L23,L$8:L$41,0)</f>
        <v>13</v>
      </c>
      <c r="N23" s="65">
        <f>VLOOKUP($A23,'Return Data'!$B$7:$R$2843,14,0)</f>
        <v>14.4686</v>
      </c>
      <c r="O23" s="66">
        <f t="shared" ref="O23:O28" si="9">RANK(N23,N$8:N$41,0)</f>
        <v>16</v>
      </c>
      <c r="P23" s="65">
        <f>VLOOKUP($A23,'Return Data'!$B$7:$R$2843,15,0)</f>
        <v>16.039200000000001</v>
      </c>
      <c r="Q23" s="66">
        <f>RANK(P23,P$8:P$41,0)</f>
        <v>7</v>
      </c>
      <c r="R23" s="65">
        <f>VLOOKUP($A23,'Return Data'!$B$7:$R$2843,16,0)</f>
        <v>12.549200000000001</v>
      </c>
      <c r="S23" s="67">
        <f t="shared" si="6"/>
        <v>29</v>
      </c>
    </row>
    <row r="24" spans="1:19" x14ac:dyDescent="0.3">
      <c r="A24" s="63" t="s">
        <v>1808</v>
      </c>
      <c r="B24" s="64">
        <f>VLOOKUP($A24,'Return Data'!$B$7:$R$2843,3,0)</f>
        <v>44379</v>
      </c>
      <c r="C24" s="65">
        <f>VLOOKUP($A24,'Return Data'!$B$7:$R$2843,4,0)</f>
        <v>48.552</v>
      </c>
      <c r="D24" s="65">
        <f>VLOOKUP($A24,'Return Data'!$B$7:$R$2843,10,0)</f>
        <v>6.4877000000000002</v>
      </c>
      <c r="E24" s="66">
        <f t="shared" si="0"/>
        <v>31</v>
      </c>
      <c r="F24" s="65">
        <f>VLOOKUP($A24,'Return Data'!$B$7:$R$2843,11,0)</f>
        <v>15.7157</v>
      </c>
      <c r="G24" s="66">
        <f t="shared" si="1"/>
        <v>28</v>
      </c>
      <c r="H24" s="65">
        <f>VLOOKUP($A24,'Return Data'!$B$7:$R$2843,12,0)</f>
        <v>38.037700000000001</v>
      </c>
      <c r="I24" s="66">
        <f t="shared" si="2"/>
        <v>27</v>
      </c>
      <c r="J24" s="65">
        <f>VLOOKUP($A24,'Return Data'!$B$7:$R$2843,13,0)</f>
        <v>48.0334</v>
      </c>
      <c r="K24" s="66">
        <f t="shared" si="3"/>
        <v>28</v>
      </c>
      <c r="L24" s="65">
        <f>VLOOKUP($A24,'Return Data'!$B$7:$R$2843,17,0)</f>
        <v>15.289400000000001</v>
      </c>
      <c r="M24" s="66">
        <f t="shared" si="8"/>
        <v>23</v>
      </c>
      <c r="N24" s="65">
        <f>VLOOKUP($A24,'Return Data'!$B$7:$R$2843,14,0)</f>
        <v>14.1516</v>
      </c>
      <c r="O24" s="66">
        <f t="shared" si="9"/>
        <v>18</v>
      </c>
      <c r="P24" s="65">
        <f>VLOOKUP($A24,'Return Data'!$B$7:$R$2843,15,0)</f>
        <v>14.53</v>
      </c>
      <c r="Q24" s="66">
        <f>RANK(P24,P$8:P$41,0)</f>
        <v>13</v>
      </c>
      <c r="R24" s="65">
        <f>VLOOKUP($A24,'Return Data'!$B$7:$R$2843,16,0)</f>
        <v>14.3104</v>
      </c>
      <c r="S24" s="67">
        <f t="shared" si="6"/>
        <v>23</v>
      </c>
    </row>
    <row r="25" spans="1:19" x14ac:dyDescent="0.3">
      <c r="A25" s="63" t="s">
        <v>1824</v>
      </c>
      <c r="B25" s="64">
        <f>VLOOKUP($A25,'Return Data'!$B$7:$R$2843,3,0)</f>
        <v>44379</v>
      </c>
      <c r="C25" s="65">
        <f>VLOOKUP($A25,'Return Data'!$B$7:$R$2843,4,0)</f>
        <v>110.355</v>
      </c>
      <c r="D25" s="65">
        <f>VLOOKUP($A25,'Return Data'!$B$7:$R$2843,10,0)</f>
        <v>8.7949000000000002</v>
      </c>
      <c r="E25" s="66">
        <f t="shared" si="0"/>
        <v>24</v>
      </c>
      <c r="F25" s="65">
        <f>VLOOKUP($A25,'Return Data'!$B$7:$R$2843,11,0)</f>
        <v>16.036100000000001</v>
      </c>
      <c r="G25" s="66">
        <f t="shared" si="1"/>
        <v>24</v>
      </c>
      <c r="H25" s="65">
        <f>VLOOKUP($A25,'Return Data'!$B$7:$R$2843,12,0)</f>
        <v>35.587899999999998</v>
      </c>
      <c r="I25" s="66">
        <f t="shared" si="2"/>
        <v>29</v>
      </c>
      <c r="J25" s="65">
        <f>VLOOKUP($A25,'Return Data'!$B$7:$R$2843,13,0)</f>
        <v>49.086100000000002</v>
      </c>
      <c r="K25" s="66">
        <f t="shared" si="3"/>
        <v>27</v>
      </c>
      <c r="L25" s="65">
        <f>VLOOKUP($A25,'Return Data'!$B$7:$R$2843,17,0)</f>
        <v>15.0457</v>
      </c>
      <c r="M25" s="66">
        <f t="shared" si="8"/>
        <v>24</v>
      </c>
      <c r="N25" s="65">
        <f>VLOOKUP($A25,'Return Data'!$B$7:$R$2843,14,0)</f>
        <v>10.691700000000001</v>
      </c>
      <c r="O25" s="66">
        <f t="shared" si="9"/>
        <v>26</v>
      </c>
      <c r="P25" s="65">
        <f>VLOOKUP($A25,'Return Data'!$B$7:$R$2843,15,0)</f>
        <v>11.860200000000001</v>
      </c>
      <c r="Q25" s="66">
        <f>RANK(P25,P$8:P$41,0)</f>
        <v>22</v>
      </c>
      <c r="R25" s="65">
        <f>VLOOKUP($A25,'Return Data'!$B$7:$R$2843,16,0)</f>
        <v>16.040700000000001</v>
      </c>
      <c r="S25" s="67">
        <f t="shared" si="6"/>
        <v>16</v>
      </c>
    </row>
    <row r="26" spans="1:19" x14ac:dyDescent="0.3">
      <c r="A26" s="63" t="s">
        <v>1825</v>
      </c>
      <c r="B26" s="64">
        <f>VLOOKUP($A26,'Return Data'!$B$7:$R$2843,3,0)</f>
        <v>44379</v>
      </c>
      <c r="C26" s="65">
        <f>VLOOKUP($A26,'Return Data'!$B$7:$R$2843,4,0)</f>
        <v>62.081299999999999</v>
      </c>
      <c r="D26" s="65">
        <f>VLOOKUP($A26,'Return Data'!$B$7:$R$2843,10,0)</f>
        <v>7.7830000000000004</v>
      </c>
      <c r="E26" s="66">
        <f t="shared" si="0"/>
        <v>29</v>
      </c>
      <c r="F26" s="65">
        <f>VLOOKUP($A26,'Return Data'!$B$7:$R$2843,11,0)</f>
        <v>10.338900000000001</v>
      </c>
      <c r="G26" s="66">
        <f t="shared" si="1"/>
        <v>33</v>
      </c>
      <c r="H26" s="65">
        <f>VLOOKUP($A26,'Return Data'!$B$7:$R$2843,12,0)</f>
        <v>32.606400000000001</v>
      </c>
      <c r="I26" s="66">
        <f t="shared" si="2"/>
        <v>31</v>
      </c>
      <c r="J26" s="65">
        <f>VLOOKUP($A26,'Return Data'!$B$7:$R$2843,13,0)</f>
        <v>38.778199999999998</v>
      </c>
      <c r="K26" s="66">
        <f t="shared" si="3"/>
        <v>33</v>
      </c>
      <c r="L26" s="65">
        <f>VLOOKUP($A26,'Return Data'!$B$7:$R$2843,17,0)</f>
        <v>13.900600000000001</v>
      </c>
      <c r="M26" s="66">
        <f t="shared" si="8"/>
        <v>27</v>
      </c>
      <c r="N26" s="65">
        <f>VLOOKUP($A26,'Return Data'!$B$7:$R$2843,14,0)</f>
        <v>12.9574</v>
      </c>
      <c r="O26" s="66">
        <f t="shared" si="9"/>
        <v>23</v>
      </c>
      <c r="P26" s="65">
        <f>VLOOKUP($A26,'Return Data'!$B$7:$R$2843,15,0)</f>
        <v>9.7561999999999998</v>
      </c>
      <c r="Q26" s="66">
        <f>RANK(P26,P$8:P$41,0)</f>
        <v>26</v>
      </c>
      <c r="R26" s="65">
        <f>VLOOKUP($A26,'Return Data'!$B$7:$R$2843,16,0)</f>
        <v>9.1342999999999996</v>
      </c>
      <c r="S26" s="67">
        <f t="shared" si="6"/>
        <v>34</v>
      </c>
    </row>
    <row r="27" spans="1:19" x14ac:dyDescent="0.3">
      <c r="A27" s="63" t="s">
        <v>1270</v>
      </c>
      <c r="B27" s="64">
        <f>VLOOKUP($A27,'Return Data'!$B$7:$R$2843,3,0)</f>
        <v>44379</v>
      </c>
      <c r="C27" s="65">
        <f>VLOOKUP($A27,'Return Data'!$B$7:$R$2843,4,0)</f>
        <v>18.069400000000002</v>
      </c>
      <c r="D27" s="65">
        <f>VLOOKUP($A27,'Return Data'!$B$7:$R$2843,10,0)</f>
        <v>15.4034</v>
      </c>
      <c r="E27" s="66">
        <f t="shared" si="0"/>
        <v>3</v>
      </c>
      <c r="F27" s="65">
        <f>VLOOKUP($A27,'Return Data'!$B$7:$R$2843,11,0)</f>
        <v>31.163900000000002</v>
      </c>
      <c r="G27" s="66">
        <f t="shared" si="1"/>
        <v>2</v>
      </c>
      <c r="H27" s="65">
        <f>VLOOKUP($A27,'Return Data'!$B$7:$R$2843,12,0)</f>
        <v>57.459299999999999</v>
      </c>
      <c r="I27" s="66">
        <f t="shared" si="2"/>
        <v>2</v>
      </c>
      <c r="J27" s="65">
        <f>VLOOKUP($A27,'Return Data'!$B$7:$R$2843,13,0)</f>
        <v>69.078299999999999</v>
      </c>
      <c r="K27" s="66">
        <f t="shared" si="3"/>
        <v>4</v>
      </c>
      <c r="L27" s="65">
        <f>VLOOKUP($A27,'Return Data'!$B$7:$R$2843,17,0)</f>
        <v>27.118099999999998</v>
      </c>
      <c r="M27" s="66">
        <f t="shared" si="8"/>
        <v>5</v>
      </c>
      <c r="N27" s="65">
        <f>VLOOKUP($A27,'Return Data'!$B$7:$R$2843,14,0)</f>
        <v>20.1249</v>
      </c>
      <c r="O27" s="66">
        <f t="shared" si="9"/>
        <v>4</v>
      </c>
      <c r="P27" s="65"/>
      <c r="Q27" s="66"/>
      <c r="R27" s="65">
        <f>VLOOKUP($A27,'Return Data'!$B$7:$R$2843,16,0)</f>
        <v>15.3415</v>
      </c>
      <c r="S27" s="67">
        <f t="shared" si="6"/>
        <v>19</v>
      </c>
    </row>
    <row r="28" spans="1:19" x14ac:dyDescent="0.3">
      <c r="A28" s="63" t="s">
        <v>1820</v>
      </c>
      <c r="B28" s="64">
        <f>VLOOKUP($A28,'Return Data'!$B$7:$R$2843,3,0)</f>
        <v>44379</v>
      </c>
      <c r="C28" s="65">
        <f>VLOOKUP($A28,'Return Data'!$B$7:$R$2843,4,0)</f>
        <v>33.380699999999997</v>
      </c>
      <c r="D28" s="65">
        <f>VLOOKUP($A28,'Return Data'!$B$7:$R$2843,10,0)</f>
        <v>4.8003999999999998</v>
      </c>
      <c r="E28" s="66">
        <f t="shared" si="0"/>
        <v>34</v>
      </c>
      <c r="F28" s="65">
        <f>VLOOKUP($A28,'Return Data'!$B$7:$R$2843,11,0)</f>
        <v>10.7963</v>
      </c>
      <c r="G28" s="66">
        <f t="shared" si="1"/>
        <v>32</v>
      </c>
      <c r="H28" s="65">
        <f>VLOOKUP($A28,'Return Data'!$B$7:$R$2843,12,0)</f>
        <v>31.099599999999999</v>
      </c>
      <c r="I28" s="66">
        <f t="shared" si="2"/>
        <v>32</v>
      </c>
      <c r="J28" s="65">
        <f>VLOOKUP($A28,'Return Data'!$B$7:$R$2843,13,0)</f>
        <v>42.308300000000003</v>
      </c>
      <c r="K28" s="66">
        <f t="shared" si="3"/>
        <v>32</v>
      </c>
      <c r="L28" s="65">
        <f>VLOOKUP($A28,'Return Data'!$B$7:$R$2843,17,0)</f>
        <v>11.555</v>
      </c>
      <c r="M28" s="66">
        <f t="shared" si="8"/>
        <v>30</v>
      </c>
      <c r="N28" s="65">
        <f>VLOOKUP($A28,'Return Data'!$B$7:$R$2843,14,0)</f>
        <v>8.9204000000000008</v>
      </c>
      <c r="O28" s="66">
        <f t="shared" si="9"/>
        <v>28</v>
      </c>
      <c r="P28" s="65">
        <f>VLOOKUP($A28,'Return Data'!$B$7:$R$2843,15,0)</f>
        <v>12.7514</v>
      </c>
      <c r="Q28" s="66">
        <f>RANK(P28,P$8:P$41,0)</f>
        <v>19</v>
      </c>
      <c r="R28" s="65">
        <f>VLOOKUP($A28,'Return Data'!$B$7:$R$2843,16,0)</f>
        <v>18.2699</v>
      </c>
      <c r="S28" s="67">
        <f t="shared" si="6"/>
        <v>7</v>
      </c>
    </row>
    <row r="29" spans="1:19" x14ac:dyDescent="0.3">
      <c r="A29" s="63" t="s">
        <v>2016</v>
      </c>
      <c r="B29" s="64">
        <f>VLOOKUP($A29,'Return Data'!$B$7:$R$2843,3,0)</f>
        <v>44379</v>
      </c>
      <c r="C29" s="65">
        <f>VLOOKUP($A29,'Return Data'!$B$7:$R$2843,4,0)</f>
        <v>14.272500000000001</v>
      </c>
      <c r="D29" s="65">
        <f>VLOOKUP($A29,'Return Data'!$B$7:$R$2843,10,0)</f>
        <v>9.3703000000000003</v>
      </c>
      <c r="E29" s="66">
        <f t="shared" si="0"/>
        <v>19</v>
      </c>
      <c r="F29" s="65">
        <f>VLOOKUP($A29,'Return Data'!$B$7:$R$2843,11,0)</f>
        <v>16.371500000000001</v>
      </c>
      <c r="G29" s="66">
        <f t="shared" si="1"/>
        <v>23</v>
      </c>
      <c r="H29" s="65">
        <f>VLOOKUP($A29,'Return Data'!$B$7:$R$2843,12,0)</f>
        <v>39.527000000000001</v>
      </c>
      <c r="I29" s="66">
        <f t="shared" si="2"/>
        <v>22</v>
      </c>
      <c r="J29" s="65">
        <f>VLOOKUP($A29,'Return Data'!$B$7:$R$2843,13,0)</f>
        <v>50</v>
      </c>
      <c r="K29" s="66">
        <f t="shared" si="3"/>
        <v>25</v>
      </c>
      <c r="L29" s="65">
        <f>VLOOKUP($A29,'Return Data'!$B$7:$R$2843,17,0)</f>
        <v>14.8832</v>
      </c>
      <c r="M29" s="66">
        <f t="shared" si="8"/>
        <v>25</v>
      </c>
      <c r="N29" s="65"/>
      <c r="O29" s="66"/>
      <c r="P29" s="65"/>
      <c r="Q29" s="66"/>
      <c r="R29" s="65">
        <f>VLOOKUP($A29,'Return Data'!$B$7:$R$2843,16,0)</f>
        <v>12.663600000000001</v>
      </c>
      <c r="S29" s="67">
        <f t="shared" si="6"/>
        <v>28</v>
      </c>
    </row>
    <row r="30" spans="1:19" x14ac:dyDescent="0.3">
      <c r="A30" s="63" t="s">
        <v>1271</v>
      </c>
      <c r="B30" s="64">
        <f>VLOOKUP($A30,'Return Data'!$B$7:$R$2843,3,0)</f>
        <v>44379</v>
      </c>
      <c r="C30" s="65">
        <f>VLOOKUP($A30,'Return Data'!$B$7:$R$2843,4,0)</f>
        <v>125.5877</v>
      </c>
      <c r="D30" s="65">
        <f>VLOOKUP($A30,'Return Data'!$B$7:$R$2843,10,0)</f>
        <v>9.8564000000000007</v>
      </c>
      <c r="E30" s="66">
        <f t="shared" si="0"/>
        <v>16</v>
      </c>
      <c r="F30" s="65">
        <f>VLOOKUP($A30,'Return Data'!$B$7:$R$2843,11,0)</f>
        <v>27.2211</v>
      </c>
      <c r="G30" s="66">
        <f t="shared" si="1"/>
        <v>3</v>
      </c>
      <c r="H30" s="65">
        <f>VLOOKUP($A30,'Return Data'!$B$7:$R$2843,12,0)</f>
        <v>56.2849</v>
      </c>
      <c r="I30" s="66">
        <f t="shared" si="2"/>
        <v>4</v>
      </c>
      <c r="J30" s="65">
        <f>VLOOKUP($A30,'Return Data'!$B$7:$R$2843,13,0)</f>
        <v>69.658299999999997</v>
      </c>
      <c r="K30" s="66">
        <f t="shared" si="3"/>
        <v>3</v>
      </c>
      <c r="L30" s="65">
        <f>VLOOKUP($A30,'Return Data'!$B$7:$R$2843,17,0)</f>
        <v>11.604900000000001</v>
      </c>
      <c r="M30" s="66">
        <f t="shared" si="8"/>
        <v>29</v>
      </c>
      <c r="N30" s="65">
        <f>VLOOKUP($A30,'Return Data'!$B$7:$R$2843,14,0)</f>
        <v>13.0307</v>
      </c>
      <c r="O30" s="66">
        <f t="shared" ref="O30:O35" si="10">RANK(N30,N$8:N$41,0)</f>
        <v>22</v>
      </c>
      <c r="P30" s="65">
        <f>VLOOKUP($A30,'Return Data'!$B$7:$R$2843,15,0)</f>
        <v>11.72</v>
      </c>
      <c r="Q30" s="66">
        <f t="shared" ref="Q30:Q35" si="11">RANK(P30,P$8:P$41,0)</f>
        <v>24</v>
      </c>
      <c r="R30" s="65">
        <f>VLOOKUP($A30,'Return Data'!$B$7:$R$2843,16,0)</f>
        <v>16.822900000000001</v>
      </c>
      <c r="S30" s="67">
        <f t="shared" si="6"/>
        <v>11</v>
      </c>
    </row>
    <row r="31" spans="1:19" x14ac:dyDescent="0.3">
      <c r="A31" s="63" t="s">
        <v>1780</v>
      </c>
      <c r="B31" s="64">
        <f>VLOOKUP($A31,'Return Data'!$B$7:$R$2843,3,0)</f>
        <v>44379</v>
      </c>
      <c r="C31" s="65">
        <f>VLOOKUP($A31,'Return Data'!$B$7:$R$2843,4,0)</f>
        <v>43.314799999999998</v>
      </c>
      <c r="D31" s="65">
        <f>VLOOKUP($A31,'Return Data'!$B$7:$R$2843,10,0)</f>
        <v>12.6713</v>
      </c>
      <c r="E31" s="66">
        <f t="shared" si="0"/>
        <v>6</v>
      </c>
      <c r="F31" s="65">
        <f>VLOOKUP($A31,'Return Data'!$B$7:$R$2843,11,0)</f>
        <v>22.377600000000001</v>
      </c>
      <c r="G31" s="66">
        <f t="shared" si="1"/>
        <v>10</v>
      </c>
      <c r="H31" s="65">
        <f>VLOOKUP($A31,'Return Data'!$B$7:$R$2843,12,0)</f>
        <v>37.341200000000001</v>
      </c>
      <c r="I31" s="66">
        <f t="shared" si="2"/>
        <v>28</v>
      </c>
      <c r="J31" s="65">
        <f>VLOOKUP($A31,'Return Data'!$B$7:$R$2843,13,0)</f>
        <v>57.935099999999998</v>
      </c>
      <c r="K31" s="66">
        <f t="shared" si="3"/>
        <v>17</v>
      </c>
      <c r="L31" s="65">
        <f>VLOOKUP($A31,'Return Data'!$B$7:$R$2843,17,0)</f>
        <v>30.5059</v>
      </c>
      <c r="M31" s="66">
        <f t="shared" si="8"/>
        <v>3</v>
      </c>
      <c r="N31" s="65">
        <f>VLOOKUP($A31,'Return Data'!$B$7:$R$2843,14,0)</f>
        <v>22.0015</v>
      </c>
      <c r="O31" s="66">
        <f t="shared" si="10"/>
        <v>3</v>
      </c>
      <c r="P31" s="65">
        <f>VLOOKUP($A31,'Return Data'!$B$7:$R$2843,15,0)</f>
        <v>20.098500000000001</v>
      </c>
      <c r="Q31" s="66">
        <f t="shared" si="11"/>
        <v>2</v>
      </c>
      <c r="R31" s="65">
        <f>VLOOKUP($A31,'Return Data'!$B$7:$R$2843,16,0)</f>
        <v>19.836400000000001</v>
      </c>
      <c r="S31" s="67">
        <f t="shared" si="6"/>
        <v>3</v>
      </c>
    </row>
    <row r="32" spans="1:19" x14ac:dyDescent="0.3">
      <c r="A32" s="63" t="s">
        <v>1811</v>
      </c>
      <c r="B32" s="64">
        <f>VLOOKUP($A32,'Return Data'!$B$7:$R$2843,3,0)</f>
        <v>44379</v>
      </c>
      <c r="C32" s="65">
        <f>VLOOKUP($A32,'Return Data'!$B$7:$R$2843,4,0)</f>
        <v>23.61</v>
      </c>
      <c r="D32" s="65">
        <f>VLOOKUP($A32,'Return Data'!$B$7:$R$2843,10,0)</f>
        <v>14.2788</v>
      </c>
      <c r="E32" s="66">
        <f t="shared" si="0"/>
        <v>4</v>
      </c>
      <c r="F32" s="65">
        <f>VLOOKUP($A32,'Return Data'!$B$7:$R$2843,11,0)</f>
        <v>24.263200000000001</v>
      </c>
      <c r="G32" s="66">
        <f t="shared" si="1"/>
        <v>5</v>
      </c>
      <c r="H32" s="65">
        <f>VLOOKUP($A32,'Return Data'!$B$7:$R$2843,12,0)</f>
        <v>52.914499999999997</v>
      </c>
      <c r="I32" s="66">
        <f t="shared" si="2"/>
        <v>6</v>
      </c>
      <c r="J32" s="65">
        <f>VLOOKUP($A32,'Return Data'!$B$7:$R$2843,13,0)</f>
        <v>74.630200000000002</v>
      </c>
      <c r="K32" s="66">
        <f t="shared" si="3"/>
        <v>2</v>
      </c>
      <c r="L32" s="65">
        <f>VLOOKUP($A32,'Return Data'!$B$7:$R$2843,17,0)</f>
        <v>30.894300000000001</v>
      </c>
      <c r="M32" s="66">
        <f t="shared" si="8"/>
        <v>2</v>
      </c>
      <c r="N32" s="65">
        <f>VLOOKUP($A32,'Return Data'!$B$7:$R$2843,14,0)</f>
        <v>22.11</v>
      </c>
      <c r="O32" s="66">
        <f t="shared" si="10"/>
        <v>2</v>
      </c>
      <c r="P32" s="65">
        <f>VLOOKUP($A32,'Return Data'!$B$7:$R$2843,15,0)</f>
        <v>18.371099999999998</v>
      </c>
      <c r="Q32" s="66">
        <f t="shared" si="11"/>
        <v>3</v>
      </c>
      <c r="R32" s="65">
        <f>VLOOKUP($A32,'Return Data'!$B$7:$R$2843,16,0)</f>
        <v>14.5253</v>
      </c>
      <c r="S32" s="67">
        <f t="shared" si="6"/>
        <v>22</v>
      </c>
    </row>
    <row r="33" spans="1:19" x14ac:dyDescent="0.3">
      <c r="A33" s="63" t="s">
        <v>1273</v>
      </c>
      <c r="B33" s="64">
        <f>VLOOKUP($A33,'Return Data'!$B$7:$R$2843,3,0)</f>
        <v>44379</v>
      </c>
      <c r="C33" s="65">
        <f>VLOOKUP($A33,'Return Data'!$B$7:$R$2843,4,0)</f>
        <v>205.54</v>
      </c>
      <c r="D33" s="65">
        <f>VLOOKUP($A33,'Return Data'!$B$7:$R$2843,10,0)</f>
        <v>13.089399999999999</v>
      </c>
      <c r="E33" s="66">
        <f t="shared" si="0"/>
        <v>5</v>
      </c>
      <c r="F33" s="65">
        <f>VLOOKUP($A33,'Return Data'!$B$7:$R$2843,11,0)</f>
        <v>23.767099999999999</v>
      </c>
      <c r="G33" s="66">
        <f t="shared" si="1"/>
        <v>6</v>
      </c>
      <c r="H33" s="65">
        <f>VLOOKUP($A33,'Return Data'!$B$7:$R$2843,12,0)</f>
        <v>49.082500000000003</v>
      </c>
      <c r="I33" s="66">
        <f t="shared" si="2"/>
        <v>11</v>
      </c>
      <c r="J33" s="65">
        <f>VLOOKUP($A33,'Return Data'!$B$7:$R$2843,13,0)</f>
        <v>62.123399999999997</v>
      </c>
      <c r="K33" s="66">
        <f t="shared" si="3"/>
        <v>10</v>
      </c>
      <c r="L33" s="65">
        <f>VLOOKUP($A33,'Return Data'!$B$7:$R$2843,17,0)</f>
        <v>19.621600000000001</v>
      </c>
      <c r="M33" s="66">
        <f t="shared" si="8"/>
        <v>16</v>
      </c>
      <c r="N33" s="65">
        <f>VLOOKUP($A33,'Return Data'!$B$7:$R$2843,14,0)</f>
        <v>14.2789</v>
      </c>
      <c r="O33" s="66">
        <f t="shared" si="10"/>
        <v>17</v>
      </c>
      <c r="P33" s="65">
        <f>VLOOKUP($A33,'Return Data'!$B$7:$R$2843,15,0)</f>
        <v>15.6595</v>
      </c>
      <c r="Q33" s="66">
        <f t="shared" si="11"/>
        <v>8</v>
      </c>
      <c r="R33" s="65">
        <f>VLOOKUP($A33,'Return Data'!$B$7:$R$2843,16,0)</f>
        <v>15.7255</v>
      </c>
      <c r="S33" s="67">
        <f t="shared" si="6"/>
        <v>18</v>
      </c>
    </row>
    <row r="34" spans="1:19" x14ac:dyDescent="0.3">
      <c r="A34" s="63" t="s">
        <v>1275</v>
      </c>
      <c r="B34" s="64">
        <f>VLOOKUP($A34,'Return Data'!$B$7:$R$2843,3,0)</f>
        <v>44379</v>
      </c>
      <c r="C34" s="65">
        <f>VLOOKUP($A34,'Return Data'!$B$7:$R$2843,4,0)</f>
        <v>361.42500000000001</v>
      </c>
      <c r="D34" s="65">
        <f>VLOOKUP($A34,'Return Data'!$B$7:$R$2843,10,0)</f>
        <v>17.869199999999999</v>
      </c>
      <c r="E34" s="66">
        <f t="shared" si="0"/>
        <v>1</v>
      </c>
      <c r="F34" s="65">
        <f>VLOOKUP($A34,'Return Data'!$B$7:$R$2843,11,0)</f>
        <v>34.475999999999999</v>
      </c>
      <c r="G34" s="66">
        <f t="shared" si="1"/>
        <v>1</v>
      </c>
      <c r="H34" s="65">
        <f>VLOOKUP($A34,'Return Data'!$B$7:$R$2843,12,0)</f>
        <v>61.070099999999996</v>
      </c>
      <c r="I34" s="66">
        <f t="shared" si="2"/>
        <v>1</v>
      </c>
      <c r="J34" s="65">
        <f>VLOOKUP($A34,'Return Data'!$B$7:$R$2843,13,0)</f>
        <v>96.817899999999995</v>
      </c>
      <c r="K34" s="66">
        <f t="shared" si="3"/>
        <v>1</v>
      </c>
      <c r="L34" s="65">
        <f>VLOOKUP($A34,'Return Data'!$B$7:$R$2843,17,0)</f>
        <v>39.1678</v>
      </c>
      <c r="M34" s="66">
        <f t="shared" si="8"/>
        <v>1</v>
      </c>
      <c r="N34" s="65">
        <f>VLOOKUP($A34,'Return Data'!$B$7:$R$2843,14,0)</f>
        <v>27.604900000000001</v>
      </c>
      <c r="O34" s="66">
        <f t="shared" si="10"/>
        <v>1</v>
      </c>
      <c r="P34" s="65">
        <f>VLOOKUP($A34,'Return Data'!$B$7:$R$2843,15,0)</f>
        <v>22.031099999999999</v>
      </c>
      <c r="Q34" s="66">
        <f t="shared" si="11"/>
        <v>1</v>
      </c>
      <c r="R34" s="65">
        <f>VLOOKUP($A34,'Return Data'!$B$7:$R$2843,16,0)</f>
        <v>19.331399999999999</v>
      </c>
      <c r="S34" s="67">
        <f t="shared" si="6"/>
        <v>4</v>
      </c>
    </row>
    <row r="35" spans="1:19" x14ac:dyDescent="0.3">
      <c r="A35" s="63" t="s">
        <v>1813</v>
      </c>
      <c r="B35" s="64">
        <f>VLOOKUP($A35,'Return Data'!$B$7:$R$2843,3,0)</f>
        <v>44379</v>
      </c>
      <c r="C35" s="65">
        <f>VLOOKUP($A35,'Return Data'!$B$7:$R$2843,4,0)</f>
        <v>69.194199999999995</v>
      </c>
      <c r="D35" s="65">
        <f>VLOOKUP($A35,'Return Data'!$B$7:$R$2843,10,0)</f>
        <v>8.7956000000000003</v>
      </c>
      <c r="E35" s="66">
        <f t="shared" si="0"/>
        <v>23</v>
      </c>
      <c r="F35" s="65">
        <f>VLOOKUP($A35,'Return Data'!$B$7:$R$2843,11,0)</f>
        <v>18.659800000000001</v>
      </c>
      <c r="G35" s="66">
        <f t="shared" si="1"/>
        <v>18</v>
      </c>
      <c r="H35" s="65">
        <f>VLOOKUP($A35,'Return Data'!$B$7:$R$2843,12,0)</f>
        <v>46.563400000000001</v>
      </c>
      <c r="I35" s="66">
        <f t="shared" si="2"/>
        <v>15</v>
      </c>
      <c r="J35" s="65">
        <f>VLOOKUP($A35,'Return Data'!$B$7:$R$2843,13,0)</f>
        <v>57.759700000000002</v>
      </c>
      <c r="K35" s="66">
        <f t="shared" si="3"/>
        <v>18</v>
      </c>
      <c r="L35" s="65">
        <f>VLOOKUP($A35,'Return Data'!$B$7:$R$2843,17,0)</f>
        <v>17.142299999999999</v>
      </c>
      <c r="M35" s="66">
        <f t="shared" si="8"/>
        <v>20</v>
      </c>
      <c r="N35" s="65">
        <f>VLOOKUP($A35,'Return Data'!$B$7:$R$2843,14,0)</f>
        <v>14.7681</v>
      </c>
      <c r="O35" s="66">
        <f t="shared" si="10"/>
        <v>14</v>
      </c>
      <c r="P35" s="65">
        <f>VLOOKUP($A35,'Return Data'!$B$7:$R$2843,15,0)</f>
        <v>14.172700000000001</v>
      </c>
      <c r="Q35" s="66">
        <f t="shared" si="11"/>
        <v>14</v>
      </c>
      <c r="R35" s="65">
        <f>VLOOKUP($A35,'Return Data'!$B$7:$R$2843,16,0)</f>
        <v>13.0212</v>
      </c>
      <c r="S35" s="67">
        <f t="shared" si="6"/>
        <v>26</v>
      </c>
    </row>
    <row r="36" spans="1:19" x14ac:dyDescent="0.3">
      <c r="A36" s="63" t="s">
        <v>1815</v>
      </c>
      <c r="B36" s="64">
        <f>VLOOKUP($A36,'Return Data'!$B$7:$R$2843,3,0)</f>
        <v>44379</v>
      </c>
      <c r="C36" s="65">
        <f>VLOOKUP($A36,'Return Data'!$B$7:$R$2843,4,0)</f>
        <v>13.323600000000001</v>
      </c>
      <c r="D36" s="65">
        <f>VLOOKUP($A36,'Return Data'!$B$7:$R$2843,10,0)</f>
        <v>5.5251000000000001</v>
      </c>
      <c r="E36" s="66">
        <f t="shared" si="0"/>
        <v>33</v>
      </c>
      <c r="F36" s="65">
        <f>VLOOKUP($A36,'Return Data'!$B$7:$R$2843,11,0)</f>
        <v>9.0668000000000006</v>
      </c>
      <c r="G36" s="66">
        <f t="shared" si="1"/>
        <v>34</v>
      </c>
      <c r="H36" s="65">
        <f>VLOOKUP($A36,'Return Data'!$B$7:$R$2843,12,0)</f>
        <v>29.0534</v>
      </c>
      <c r="I36" s="66">
        <f t="shared" si="2"/>
        <v>34</v>
      </c>
      <c r="J36" s="65">
        <f>VLOOKUP($A36,'Return Data'!$B$7:$R$2843,13,0)</f>
        <v>37.673200000000001</v>
      </c>
      <c r="K36" s="66">
        <f t="shared" si="3"/>
        <v>34</v>
      </c>
      <c r="L36" s="65">
        <f>VLOOKUP($A36,'Return Data'!$B$7:$R$2843,17,0)</f>
        <v>11.1374</v>
      </c>
      <c r="M36" s="66">
        <f t="shared" si="8"/>
        <v>31</v>
      </c>
      <c r="N36" s="65"/>
      <c r="O36" s="66"/>
      <c r="P36" s="65"/>
      <c r="Q36" s="66"/>
      <c r="R36" s="65">
        <f>VLOOKUP($A36,'Return Data'!$B$7:$R$2843,16,0)</f>
        <v>10.9496</v>
      </c>
      <c r="S36" s="67">
        <f t="shared" si="6"/>
        <v>32</v>
      </c>
    </row>
    <row r="37" spans="1:19" x14ac:dyDescent="0.3">
      <c r="A37" s="63" t="s">
        <v>1278</v>
      </c>
      <c r="B37" s="64">
        <f>VLOOKUP($A37,'Return Data'!$B$7:$R$2843,3,0)</f>
        <v>44379</v>
      </c>
      <c r="C37" s="65">
        <f>VLOOKUP($A37,'Return Data'!$B$7:$R$2843,4,0)</f>
        <v>14.860799999999999</v>
      </c>
      <c r="D37" s="65">
        <f>VLOOKUP($A37,'Return Data'!$B$7:$R$2843,10,0)</f>
        <v>11.172800000000001</v>
      </c>
      <c r="E37" s="66">
        <f t="shared" si="0"/>
        <v>10</v>
      </c>
      <c r="F37" s="65">
        <f>VLOOKUP($A37,'Return Data'!$B$7:$R$2843,11,0)</f>
        <v>22.312100000000001</v>
      </c>
      <c r="G37" s="66">
        <f t="shared" si="1"/>
        <v>11</v>
      </c>
      <c r="H37" s="65">
        <f>VLOOKUP($A37,'Return Data'!$B$7:$R$2843,12,0)</f>
        <v>45.383400000000002</v>
      </c>
      <c r="I37" s="66">
        <f t="shared" si="2"/>
        <v>18</v>
      </c>
      <c r="J37" s="65">
        <f>VLOOKUP($A37,'Return Data'!$B$7:$R$2843,13,0)</f>
        <v>58.8949</v>
      </c>
      <c r="K37" s="66">
        <f t="shared" si="3"/>
        <v>15</v>
      </c>
      <c r="L37" s="65"/>
      <c r="M37" s="66"/>
      <c r="N37" s="65"/>
      <c r="O37" s="66"/>
      <c r="P37" s="65"/>
      <c r="Q37" s="66"/>
      <c r="R37" s="65">
        <f>VLOOKUP($A37,'Return Data'!$B$7:$R$2843,16,0)</f>
        <v>24.288</v>
      </c>
      <c r="S37" s="67">
        <f t="shared" si="6"/>
        <v>1</v>
      </c>
    </row>
    <row r="38" spans="1:19" x14ac:dyDescent="0.3">
      <c r="A38" s="102" t="s">
        <v>1793</v>
      </c>
      <c r="B38" s="64">
        <f>VLOOKUP($A38,'Return Data'!$B$7:$R$2843,3,0)</f>
        <v>44379</v>
      </c>
      <c r="C38" s="65">
        <f>VLOOKUP($A38,'Return Data'!$B$7:$R$2843,4,0)</f>
        <v>14.5092</v>
      </c>
      <c r="D38" s="65">
        <f>VLOOKUP($A38,'Return Data'!$B$7:$R$2843,10,0)</f>
        <v>7.2222</v>
      </c>
      <c r="E38" s="66">
        <f t="shared" si="0"/>
        <v>30</v>
      </c>
      <c r="F38" s="65">
        <f>VLOOKUP($A38,'Return Data'!$B$7:$R$2843,11,0)</f>
        <v>12.3264</v>
      </c>
      <c r="G38" s="66">
        <f t="shared" si="1"/>
        <v>30</v>
      </c>
      <c r="H38" s="65">
        <f>VLOOKUP($A38,'Return Data'!$B$7:$R$2843,12,0)</f>
        <v>30.203299999999999</v>
      </c>
      <c r="I38" s="66">
        <f t="shared" si="2"/>
        <v>33</v>
      </c>
      <c r="J38" s="65">
        <f>VLOOKUP($A38,'Return Data'!$B$7:$R$2843,13,0)</f>
        <v>44.089100000000002</v>
      </c>
      <c r="K38" s="66">
        <f t="shared" si="3"/>
        <v>31</v>
      </c>
      <c r="L38" s="65">
        <f>VLOOKUP($A38,'Return Data'!$B$7:$R$2843,17,0)</f>
        <v>16.517800000000001</v>
      </c>
      <c r="M38" s="66">
        <f>RANK(L38,L$8:L$41,0)</f>
        <v>21</v>
      </c>
      <c r="N38" s="65"/>
      <c r="O38" s="66"/>
      <c r="P38" s="65"/>
      <c r="Q38" s="66"/>
      <c r="R38" s="65">
        <f>VLOOKUP($A38,'Return Data'!$B$7:$R$2843,16,0)</f>
        <v>14.0989</v>
      </c>
      <c r="S38" s="67">
        <f t="shared" si="6"/>
        <v>24</v>
      </c>
    </row>
    <row r="39" spans="1:19" x14ac:dyDescent="0.3">
      <c r="A39" s="63" t="s">
        <v>1817</v>
      </c>
      <c r="B39" s="64">
        <f>VLOOKUP($A39,'Return Data'!$B$7:$R$2843,3,0)</f>
        <v>44379</v>
      </c>
      <c r="C39" s="65">
        <f>VLOOKUP($A39,'Return Data'!$B$7:$R$2843,4,0)</f>
        <v>136.9</v>
      </c>
      <c r="D39" s="65">
        <f>VLOOKUP($A39,'Return Data'!$B$7:$R$2843,10,0)</f>
        <v>8.0164000000000009</v>
      </c>
      <c r="E39" s="66">
        <f t="shared" si="0"/>
        <v>28</v>
      </c>
      <c r="F39" s="65">
        <f>VLOOKUP($A39,'Return Data'!$B$7:$R$2843,11,0)</f>
        <v>13.874599999999999</v>
      </c>
      <c r="G39" s="66">
        <f t="shared" si="1"/>
        <v>29</v>
      </c>
      <c r="H39" s="65">
        <f>VLOOKUP($A39,'Return Data'!$B$7:$R$2843,12,0)</f>
        <v>33.482799999999997</v>
      </c>
      <c r="I39" s="66">
        <f t="shared" si="2"/>
        <v>30</v>
      </c>
      <c r="J39" s="65">
        <f>VLOOKUP($A39,'Return Data'!$B$7:$R$2843,13,0)</f>
        <v>44.226700000000001</v>
      </c>
      <c r="K39" s="66">
        <f t="shared" si="3"/>
        <v>30</v>
      </c>
      <c r="L39" s="65">
        <f>VLOOKUP($A39,'Return Data'!$B$7:$R$2843,17,0)</f>
        <v>9.5611999999999995</v>
      </c>
      <c r="M39" s="66">
        <f>RANK(L39,L$8:L$41,0)</f>
        <v>32</v>
      </c>
      <c r="N39" s="65">
        <f>VLOOKUP($A39,'Return Data'!$B$7:$R$2843,14,0)</f>
        <v>7.9084000000000003</v>
      </c>
      <c r="O39" s="66">
        <f>RANK(N39,N$8:N$41,0)</f>
        <v>29</v>
      </c>
      <c r="P39" s="65">
        <f>VLOOKUP($A39,'Return Data'!$B$7:$R$2843,15,0)</f>
        <v>8.7407000000000004</v>
      </c>
      <c r="Q39" s="66">
        <f>RANK(P39,P$8:P$41,0)</f>
        <v>27</v>
      </c>
      <c r="R39" s="65">
        <f>VLOOKUP($A39,'Return Data'!$B$7:$R$2843,16,0)</f>
        <v>10.005000000000001</v>
      </c>
      <c r="S39" s="67">
        <f t="shared" si="6"/>
        <v>33</v>
      </c>
    </row>
    <row r="40" spans="1:19" x14ac:dyDescent="0.3">
      <c r="A40" s="63" t="s">
        <v>1803</v>
      </c>
      <c r="B40" s="64">
        <f>VLOOKUP($A40,'Return Data'!$B$7:$R$2843,3,0)</f>
        <v>44379</v>
      </c>
      <c r="C40" s="65">
        <f>VLOOKUP($A40,'Return Data'!$B$7:$R$2843,4,0)</f>
        <v>30.16</v>
      </c>
      <c r="D40" s="65">
        <f>VLOOKUP($A40,'Return Data'!$B$7:$R$2843,10,0)</f>
        <v>11.373699999999999</v>
      </c>
      <c r="E40" s="66">
        <f t="shared" si="0"/>
        <v>8</v>
      </c>
      <c r="F40" s="65">
        <f>VLOOKUP($A40,'Return Data'!$B$7:$R$2843,11,0)</f>
        <v>20.159400000000002</v>
      </c>
      <c r="G40" s="66">
        <f t="shared" si="1"/>
        <v>16</v>
      </c>
      <c r="H40" s="65">
        <f>VLOOKUP($A40,'Return Data'!$B$7:$R$2843,12,0)</f>
        <v>43.893099999999997</v>
      </c>
      <c r="I40" s="66">
        <f t="shared" si="2"/>
        <v>20</v>
      </c>
      <c r="J40" s="65">
        <f>VLOOKUP($A40,'Return Data'!$B$7:$R$2843,13,0)</f>
        <v>60.340200000000003</v>
      </c>
      <c r="K40" s="66">
        <f t="shared" si="3"/>
        <v>13</v>
      </c>
      <c r="L40" s="65">
        <f>VLOOKUP($A40,'Return Data'!$B$7:$R$2843,17,0)</f>
        <v>22.674299999999999</v>
      </c>
      <c r="M40" s="66">
        <f>RANK(L40,L$8:L$41,0)</f>
        <v>8</v>
      </c>
      <c r="N40" s="65">
        <f>VLOOKUP($A40,'Return Data'!$B$7:$R$2843,14,0)</f>
        <v>17.444099999999999</v>
      </c>
      <c r="O40" s="66">
        <f>RANK(N40,N$8:N$41,0)</f>
        <v>8</v>
      </c>
      <c r="P40" s="65">
        <f>VLOOKUP($A40,'Return Data'!$B$7:$R$2843,15,0)</f>
        <v>14.6556</v>
      </c>
      <c r="Q40" s="66">
        <f>RANK(P40,P$8:P$41,0)</f>
        <v>12</v>
      </c>
      <c r="R40" s="65">
        <f>VLOOKUP($A40,'Return Data'!$B$7:$R$2843,16,0)</f>
        <v>11.587899999999999</v>
      </c>
      <c r="S40" s="67">
        <f t="shared" si="6"/>
        <v>31</v>
      </c>
    </row>
    <row r="41" spans="1:19" x14ac:dyDescent="0.3">
      <c r="A41" s="63" t="s">
        <v>1876</v>
      </c>
      <c r="B41" s="64">
        <f>VLOOKUP($A41,'Return Data'!$B$7:$R$2843,3,0)</f>
        <v>44379</v>
      </c>
      <c r="C41" s="65">
        <f>VLOOKUP($A41,'Return Data'!$B$7:$R$2843,4,0)</f>
        <v>233.2987</v>
      </c>
      <c r="D41" s="65">
        <f>VLOOKUP($A41,'Return Data'!$B$7:$R$2843,10,0)</f>
        <v>8.8483000000000001</v>
      </c>
      <c r="E41" s="66">
        <f t="shared" si="0"/>
        <v>22</v>
      </c>
      <c r="F41" s="65">
        <f>VLOOKUP($A41,'Return Data'!$B$7:$R$2843,11,0)</f>
        <v>15.9427</v>
      </c>
      <c r="G41" s="66">
        <f t="shared" si="1"/>
        <v>25</v>
      </c>
      <c r="H41" s="65">
        <f>VLOOKUP($A41,'Return Data'!$B$7:$R$2843,12,0)</f>
        <v>47.650700000000001</v>
      </c>
      <c r="I41" s="66">
        <f t="shared" si="2"/>
        <v>13</v>
      </c>
      <c r="J41" s="65">
        <f>VLOOKUP($A41,'Return Data'!$B$7:$R$2843,13,0)</f>
        <v>68.1798</v>
      </c>
      <c r="K41" s="66">
        <f t="shared" si="3"/>
        <v>6</v>
      </c>
      <c r="L41" s="65">
        <f>VLOOKUP($A41,'Return Data'!$B$7:$R$2843,17,0)</f>
        <v>27.7425</v>
      </c>
      <c r="M41" s="66">
        <f>RANK(L41,L$8:L$41,0)</f>
        <v>4</v>
      </c>
      <c r="N41" s="65">
        <f>VLOOKUP($A41,'Return Data'!$B$7:$R$2843,14,0)</f>
        <v>18.954599999999999</v>
      </c>
      <c r="O41" s="66">
        <f>RANK(N41,N$8:N$41,0)</f>
        <v>5</v>
      </c>
      <c r="P41" s="65">
        <f>VLOOKUP($A41,'Return Data'!$B$7:$R$2843,15,0)</f>
        <v>17.3352</v>
      </c>
      <c r="Q41" s="66">
        <f>RANK(P41,P$8:P$41,0)</f>
        <v>4</v>
      </c>
      <c r="R41" s="65">
        <f>VLOOKUP($A41,'Return Data'!$B$7:$R$2843,16,0)</f>
        <v>16.1128</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10.108632352941171</v>
      </c>
      <c r="E43" s="74"/>
      <c r="F43" s="75">
        <f>AVERAGE(F8:F41)</f>
        <v>19.381423529411762</v>
      </c>
      <c r="G43" s="74"/>
      <c r="H43" s="75">
        <f>AVERAGE(H8:H41)</f>
        <v>44.463988235294117</v>
      </c>
      <c r="I43" s="74"/>
      <c r="J43" s="75">
        <f>AVERAGE(J8:J41)</f>
        <v>57.396370588235293</v>
      </c>
      <c r="K43" s="74"/>
      <c r="L43" s="75">
        <f>AVERAGE(L8:L41)</f>
        <v>19.375234374999994</v>
      </c>
      <c r="M43" s="74"/>
      <c r="N43" s="75">
        <f>AVERAGE(N8:N41)</f>
        <v>15.324720689655175</v>
      </c>
      <c r="O43" s="74"/>
      <c r="P43" s="75">
        <f>AVERAGE(P8:P41)</f>
        <v>14.391777777777778</v>
      </c>
      <c r="Q43" s="74"/>
      <c r="R43" s="75">
        <f>AVERAGE(R8:R41)</f>
        <v>15.602226470588237</v>
      </c>
      <c r="S43" s="76"/>
    </row>
    <row r="44" spans="1:19" x14ac:dyDescent="0.3">
      <c r="A44" s="73" t="s">
        <v>28</v>
      </c>
      <c r="B44" s="74"/>
      <c r="C44" s="74"/>
      <c r="D44" s="75">
        <f>MIN(D8:D41)</f>
        <v>4.8003999999999998</v>
      </c>
      <c r="E44" s="74"/>
      <c r="F44" s="75">
        <f>MIN(F8:F41)</f>
        <v>9.0668000000000006</v>
      </c>
      <c r="G44" s="74"/>
      <c r="H44" s="75">
        <f>MIN(H8:H41)</f>
        <v>29.0534</v>
      </c>
      <c r="I44" s="74"/>
      <c r="J44" s="75">
        <f>MIN(J8:J41)</f>
        <v>37.673200000000001</v>
      </c>
      <c r="K44" s="74"/>
      <c r="L44" s="75">
        <f>MIN(L8:L41)</f>
        <v>9.5611999999999995</v>
      </c>
      <c r="M44" s="74"/>
      <c r="N44" s="75">
        <f>MIN(N8:N41)</f>
        <v>7.9084000000000003</v>
      </c>
      <c r="O44" s="74"/>
      <c r="P44" s="75">
        <f>MIN(P8:P41)</f>
        <v>8.7407000000000004</v>
      </c>
      <c r="Q44" s="74"/>
      <c r="R44" s="75">
        <f>MIN(R8:R41)</f>
        <v>9.1342999999999996</v>
      </c>
      <c r="S44" s="76"/>
    </row>
    <row r="45" spans="1:19" ht="15" thickBot="1" x14ac:dyDescent="0.35">
      <c r="A45" s="77" t="s">
        <v>29</v>
      </c>
      <c r="B45" s="78"/>
      <c r="C45" s="78"/>
      <c r="D45" s="79">
        <f>MAX(D8:D41)</f>
        <v>17.869199999999999</v>
      </c>
      <c r="E45" s="78"/>
      <c r="F45" s="79">
        <f>MAX(F8:F41)</f>
        <v>34.475999999999999</v>
      </c>
      <c r="G45" s="78"/>
      <c r="H45" s="79">
        <f>MAX(H8:H41)</f>
        <v>61.070099999999996</v>
      </c>
      <c r="I45" s="78"/>
      <c r="J45" s="79">
        <f>MAX(J8:J41)</f>
        <v>96.817899999999995</v>
      </c>
      <c r="K45" s="78"/>
      <c r="L45" s="79">
        <f>MAX(L8:L41)</f>
        <v>39.1678</v>
      </c>
      <c r="M45" s="78"/>
      <c r="N45" s="79">
        <f>MAX(N8:N41)</f>
        <v>27.604900000000001</v>
      </c>
      <c r="O45" s="78"/>
      <c r="P45" s="79">
        <f>MAX(P8:P41)</f>
        <v>22.031099999999999</v>
      </c>
      <c r="Q45" s="78"/>
      <c r="R45" s="79">
        <f>MAX(R8:R41)</f>
        <v>24.288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44379</v>
      </c>
      <c r="C8" s="65">
        <f>VLOOKUP($A8,'Return Data'!$B$7:$R$2843,4,0)</f>
        <v>67.414500000000004</v>
      </c>
      <c r="D8" s="65">
        <f>VLOOKUP($A8,'Return Data'!$B$7:$R$2843,10,0)</f>
        <v>12.0898</v>
      </c>
      <c r="E8" s="66">
        <f>RANK(D8,D$8:D$23,0)</f>
        <v>2</v>
      </c>
      <c r="F8" s="65">
        <f>VLOOKUP($A8,'Return Data'!$B$7:$R$2843,11,0)</f>
        <v>25.070699999999999</v>
      </c>
      <c r="G8" s="66">
        <f>RANK(F8,F$8:F$23,0)</f>
        <v>3</v>
      </c>
      <c r="H8" s="65">
        <f>VLOOKUP($A8,'Return Data'!$B$7:$R$2843,12,0)</f>
        <v>49.435699999999997</v>
      </c>
      <c r="I8" s="66">
        <f>RANK(H8,H$8:H$23,0)</f>
        <v>5</v>
      </c>
      <c r="J8" s="65">
        <f>VLOOKUP($A8,'Return Data'!$B$7:$R$2843,13,0)</f>
        <v>71.129300000000001</v>
      </c>
      <c r="K8" s="66">
        <f>RANK(J8,J$8:J$23,0)</f>
        <v>3</v>
      </c>
      <c r="L8" s="65">
        <f>VLOOKUP($A8,'Return Data'!$B$7:$R$2843,17,0)</f>
        <v>15.492900000000001</v>
      </c>
      <c r="M8" s="66">
        <f>RANK(L8,L$8:L$23,0)</f>
        <v>12</v>
      </c>
      <c r="N8" s="65">
        <f>VLOOKUP($A8,'Return Data'!$B$7:$R$2843,14,0)</f>
        <v>6.8455000000000004</v>
      </c>
      <c r="O8" s="66">
        <f>RANK(N8,N$8:N$23,0)</f>
        <v>12</v>
      </c>
      <c r="P8" s="65">
        <f>VLOOKUP($A8,'Return Data'!$B$7:$R$2843,15,0)</f>
        <v>10.2075</v>
      </c>
      <c r="Q8" s="66">
        <f>RANK(P8,P$8:P$23,0)</f>
        <v>11</v>
      </c>
      <c r="R8" s="65">
        <f>VLOOKUP($A8,'Return Data'!$B$7:$R$2843,16,0)</f>
        <v>15.460800000000001</v>
      </c>
      <c r="S8" s="67">
        <f>RANK(R8,R$8:R$23,0)</f>
        <v>8</v>
      </c>
    </row>
    <row r="9" spans="1:20" x14ac:dyDescent="0.3">
      <c r="A9" s="63" t="s">
        <v>31</v>
      </c>
      <c r="B9" s="64">
        <f>VLOOKUP($A9,'Return Data'!$B$7:$R$2843,3,0)</f>
        <v>44379</v>
      </c>
      <c r="C9" s="65">
        <f>VLOOKUP($A9,'Return Data'!$B$7:$R$2843,4,0)</f>
        <v>385.14100000000002</v>
      </c>
      <c r="D9" s="65">
        <f>VLOOKUP($A9,'Return Data'!$B$7:$R$2843,10,0)</f>
        <v>9.0365000000000002</v>
      </c>
      <c r="E9" s="66">
        <f t="shared" ref="E9:E23" si="0">RANK(D9,D$8:D$23,0)</f>
        <v>12</v>
      </c>
      <c r="F9" s="65">
        <f>VLOOKUP($A9,'Return Data'!$B$7:$R$2843,11,0)</f>
        <v>18.8142</v>
      </c>
      <c r="G9" s="66">
        <f t="shared" ref="G9:G23" si="1">RANK(F9,F$8:F$23,0)</f>
        <v>9</v>
      </c>
      <c r="H9" s="65">
        <f>VLOOKUP($A9,'Return Data'!$B$7:$R$2843,12,0)</f>
        <v>42.856499999999997</v>
      </c>
      <c r="I9" s="66">
        <f t="shared" ref="I9:I23" si="2">RANK(H9,H$8:H$23,0)</f>
        <v>10</v>
      </c>
      <c r="J9" s="65">
        <f>VLOOKUP($A9,'Return Data'!$B$7:$R$2843,13,0)</f>
        <v>59.570500000000003</v>
      </c>
      <c r="K9" s="66">
        <f t="shared" ref="K9:K23" si="3">RANK(J9,J$8:J$23,0)</f>
        <v>7</v>
      </c>
      <c r="L9" s="65">
        <f>VLOOKUP($A9,'Return Data'!$B$7:$R$2843,17,0)</f>
        <v>14.8367</v>
      </c>
      <c r="M9" s="66">
        <f t="shared" ref="M9:M23" si="4">RANK(L9,L$8:L$23,0)</f>
        <v>13</v>
      </c>
      <c r="N9" s="65">
        <f>VLOOKUP($A9,'Return Data'!$B$7:$R$2843,14,0)</f>
        <v>10.469200000000001</v>
      </c>
      <c r="O9" s="66">
        <f t="shared" ref="O9:O23" si="5">RANK(N9,N$8:N$23,0)</f>
        <v>9</v>
      </c>
      <c r="P9" s="65">
        <f>VLOOKUP($A9,'Return Data'!$B$7:$R$2843,15,0)</f>
        <v>12.9702</v>
      </c>
      <c r="Q9" s="66">
        <f t="shared" ref="Q9:Q23" si="6">RANK(P9,P$8:P$23,0)</f>
        <v>8</v>
      </c>
      <c r="R9" s="65">
        <f>VLOOKUP($A9,'Return Data'!$B$7:$R$2843,16,0)</f>
        <v>14.235200000000001</v>
      </c>
      <c r="S9" s="67">
        <f t="shared" ref="S9:S23" si="7">RANK(R9,R$8:R$23,0)</f>
        <v>11</v>
      </c>
    </row>
    <row r="10" spans="1:20" x14ac:dyDescent="0.3">
      <c r="A10" s="63" t="s">
        <v>32</v>
      </c>
      <c r="B10" s="64">
        <f>VLOOKUP($A10,'Return Data'!$B$7:$R$2843,3,0)</f>
        <v>44379</v>
      </c>
      <c r="C10" s="65">
        <f>VLOOKUP($A10,'Return Data'!$B$7:$R$2843,4,0)</f>
        <v>214.83</v>
      </c>
      <c r="D10" s="65">
        <f>VLOOKUP($A10,'Return Data'!$B$7:$R$2843,10,0)</f>
        <v>9.7022999999999993</v>
      </c>
      <c r="E10" s="66">
        <f t="shared" si="0"/>
        <v>7</v>
      </c>
      <c r="F10" s="65">
        <f>VLOOKUP($A10,'Return Data'!$B$7:$R$2843,11,0)</f>
        <v>21.861699999999999</v>
      </c>
      <c r="G10" s="66">
        <f t="shared" si="1"/>
        <v>7</v>
      </c>
      <c r="H10" s="65">
        <f>VLOOKUP($A10,'Return Data'!$B$7:$R$2843,12,0)</f>
        <v>46.521599999999999</v>
      </c>
      <c r="I10" s="66">
        <f t="shared" si="2"/>
        <v>6</v>
      </c>
      <c r="J10" s="65">
        <f>VLOOKUP($A10,'Return Data'!$B$7:$R$2843,13,0)</f>
        <v>58.628100000000003</v>
      </c>
      <c r="K10" s="66">
        <f t="shared" si="3"/>
        <v>10</v>
      </c>
      <c r="L10" s="65">
        <f>VLOOKUP($A10,'Return Data'!$B$7:$R$2843,17,0)</f>
        <v>20.669799999999999</v>
      </c>
      <c r="M10" s="66">
        <f t="shared" si="4"/>
        <v>3</v>
      </c>
      <c r="N10" s="65">
        <f>VLOOKUP($A10,'Return Data'!$B$7:$R$2843,14,0)</f>
        <v>14.835100000000001</v>
      </c>
      <c r="O10" s="66">
        <f t="shared" si="5"/>
        <v>3</v>
      </c>
      <c r="P10" s="65">
        <f>VLOOKUP($A10,'Return Data'!$B$7:$R$2843,15,0)</f>
        <v>12.2189</v>
      </c>
      <c r="Q10" s="66">
        <f t="shared" si="6"/>
        <v>9</v>
      </c>
      <c r="R10" s="65">
        <f>VLOOKUP($A10,'Return Data'!$B$7:$R$2843,16,0)</f>
        <v>19.916699999999999</v>
      </c>
      <c r="S10" s="67">
        <f t="shared" si="7"/>
        <v>1</v>
      </c>
    </row>
    <row r="11" spans="1:20" x14ac:dyDescent="0.3">
      <c r="A11" s="63" t="s">
        <v>33</v>
      </c>
      <c r="B11" s="64">
        <f>VLOOKUP($A11,'Return Data'!$B$7:$R$2843,3,0)</f>
        <v>44379</v>
      </c>
      <c r="C11" s="65">
        <f>VLOOKUP($A11,'Return Data'!$B$7:$R$2843,4,0)</f>
        <v>14.37</v>
      </c>
      <c r="D11" s="65">
        <f>VLOOKUP($A11,'Return Data'!$B$7:$R$2843,10,0)</f>
        <v>9.1944999999999997</v>
      </c>
      <c r="E11" s="66">
        <f t="shared" si="0"/>
        <v>10</v>
      </c>
      <c r="F11" s="65">
        <f>VLOOKUP($A11,'Return Data'!$B$7:$R$2843,11,0)</f>
        <v>21.882999999999999</v>
      </c>
      <c r="G11" s="66">
        <f t="shared" si="1"/>
        <v>6</v>
      </c>
      <c r="H11" s="65">
        <f>VLOOKUP($A11,'Return Data'!$B$7:$R$2843,12,0)</f>
        <v>42.8429</v>
      </c>
      <c r="I11" s="66">
        <f t="shared" si="2"/>
        <v>11</v>
      </c>
      <c r="J11" s="65">
        <f>VLOOKUP($A11,'Return Data'!$B$7:$R$2843,13,0)</f>
        <v>56.0261</v>
      </c>
      <c r="K11" s="66">
        <f t="shared" si="3"/>
        <v>11</v>
      </c>
      <c r="L11" s="65">
        <f>VLOOKUP($A11,'Return Data'!$B$7:$R$2843,17,0)</f>
        <v>16.739000000000001</v>
      </c>
      <c r="M11" s="66">
        <f t="shared" si="4"/>
        <v>9</v>
      </c>
      <c r="N11" s="65"/>
      <c r="O11" s="66"/>
      <c r="P11" s="65"/>
      <c r="Q11" s="66"/>
      <c r="R11" s="65">
        <f>VLOOKUP($A11,'Return Data'!$B$7:$R$2843,16,0)</f>
        <v>13.472799999999999</v>
      </c>
      <c r="S11" s="67">
        <f t="shared" si="7"/>
        <v>13</v>
      </c>
    </row>
    <row r="12" spans="1:20" x14ac:dyDescent="0.3">
      <c r="A12" s="63" t="s">
        <v>34</v>
      </c>
      <c r="B12" s="64">
        <f>VLOOKUP($A12,'Return Data'!$B$7:$R$2843,3,0)</f>
        <v>44379</v>
      </c>
      <c r="C12" s="65">
        <f>VLOOKUP($A12,'Return Data'!$B$7:$R$2843,4,0)</f>
        <v>76.5</v>
      </c>
      <c r="D12" s="65">
        <f>VLOOKUP($A12,'Return Data'!$B$7:$R$2843,10,0)</f>
        <v>16.296700000000001</v>
      </c>
      <c r="E12" s="66">
        <f t="shared" si="0"/>
        <v>1</v>
      </c>
      <c r="F12" s="65">
        <f>VLOOKUP($A12,'Return Data'!$B$7:$R$2843,11,0)</f>
        <v>38.161499999999997</v>
      </c>
      <c r="G12" s="66">
        <f t="shared" si="1"/>
        <v>1</v>
      </c>
      <c r="H12" s="65">
        <f>VLOOKUP($A12,'Return Data'!$B$7:$R$2843,12,0)</f>
        <v>69.924499999999995</v>
      </c>
      <c r="I12" s="66">
        <f t="shared" si="2"/>
        <v>1</v>
      </c>
      <c r="J12" s="65">
        <f>VLOOKUP($A12,'Return Data'!$B$7:$R$2843,13,0)</f>
        <v>99.738900000000001</v>
      </c>
      <c r="K12" s="66">
        <f t="shared" si="3"/>
        <v>1</v>
      </c>
      <c r="L12" s="65">
        <f>VLOOKUP($A12,'Return Data'!$B$7:$R$2843,17,0)</f>
        <v>22.753399999999999</v>
      </c>
      <c r="M12" s="66">
        <f t="shared" si="4"/>
        <v>1</v>
      </c>
      <c r="N12" s="65">
        <f>VLOOKUP($A12,'Return Data'!$B$7:$R$2843,14,0)</f>
        <v>13.053599999999999</v>
      </c>
      <c r="O12" s="66">
        <f t="shared" si="5"/>
        <v>6</v>
      </c>
      <c r="P12" s="65">
        <f>VLOOKUP($A12,'Return Data'!$B$7:$R$2843,15,0)</f>
        <v>16.050699999999999</v>
      </c>
      <c r="Q12" s="66">
        <f t="shared" si="6"/>
        <v>1</v>
      </c>
      <c r="R12" s="65">
        <f>VLOOKUP($A12,'Return Data'!$B$7:$R$2843,16,0)</f>
        <v>16.4923</v>
      </c>
      <c r="S12" s="67">
        <f t="shared" si="7"/>
        <v>5</v>
      </c>
    </row>
    <row r="13" spans="1:20" x14ac:dyDescent="0.3">
      <c r="A13" s="63" t="s">
        <v>35</v>
      </c>
      <c r="B13" s="64">
        <f>VLOOKUP($A13,'Return Data'!$B$7:$R$2843,3,0)</f>
        <v>44379</v>
      </c>
      <c r="C13" s="65">
        <f>VLOOKUP($A13,'Return Data'!$B$7:$R$2843,4,0)</f>
        <v>15.592499999999999</v>
      </c>
      <c r="D13" s="65">
        <f>VLOOKUP($A13,'Return Data'!$B$7:$R$2843,10,0)</f>
        <v>9.3818999999999999</v>
      </c>
      <c r="E13" s="66">
        <f t="shared" si="0"/>
        <v>8</v>
      </c>
      <c r="F13" s="65">
        <f>VLOOKUP($A13,'Return Data'!$B$7:$R$2843,11,0)</f>
        <v>14.2475</v>
      </c>
      <c r="G13" s="66">
        <f t="shared" si="1"/>
        <v>15</v>
      </c>
      <c r="H13" s="65">
        <f>VLOOKUP($A13,'Return Data'!$B$7:$R$2843,12,0)</f>
        <v>38.982999999999997</v>
      </c>
      <c r="I13" s="66">
        <f t="shared" si="2"/>
        <v>13</v>
      </c>
      <c r="J13" s="65">
        <f>VLOOKUP($A13,'Return Data'!$B$7:$R$2843,13,0)</f>
        <v>50.543100000000003</v>
      </c>
      <c r="K13" s="66">
        <f t="shared" si="3"/>
        <v>13</v>
      </c>
      <c r="L13" s="65">
        <f>VLOOKUP($A13,'Return Data'!$B$7:$R$2843,17,0)</f>
        <v>14.715299999999999</v>
      </c>
      <c r="M13" s="66">
        <f t="shared" si="4"/>
        <v>14</v>
      </c>
      <c r="N13" s="65">
        <f>VLOOKUP($A13,'Return Data'!$B$7:$R$2843,14,0)</f>
        <v>8.0921000000000003</v>
      </c>
      <c r="O13" s="66">
        <f t="shared" si="5"/>
        <v>11</v>
      </c>
      <c r="P13" s="65">
        <f>VLOOKUP($A13,'Return Data'!$B$7:$R$2843,15,0)</f>
        <v>9.0627999999999993</v>
      </c>
      <c r="Q13" s="66">
        <f t="shared" si="6"/>
        <v>12</v>
      </c>
      <c r="R13" s="65">
        <f>VLOOKUP($A13,'Return Data'!$B$7:$R$2843,16,0)</f>
        <v>7.9284999999999997</v>
      </c>
      <c r="S13" s="67">
        <f t="shared" si="7"/>
        <v>16</v>
      </c>
    </row>
    <row r="14" spans="1:20" x14ac:dyDescent="0.3">
      <c r="A14" s="63" t="s">
        <v>36</v>
      </c>
      <c r="B14" s="64">
        <f>VLOOKUP($A14,'Return Data'!$B$7:$R$2843,3,0)</f>
        <v>44379</v>
      </c>
      <c r="C14" s="65">
        <f>VLOOKUP($A14,'Return Data'!$B$7:$R$2843,4,0)</f>
        <v>369.83734233612802</v>
      </c>
      <c r="D14" s="65">
        <f>VLOOKUP($A14,'Return Data'!$B$7:$R$2843,10,0)</f>
        <v>7.8731</v>
      </c>
      <c r="E14" s="66">
        <f t="shared" si="0"/>
        <v>13</v>
      </c>
      <c r="F14" s="65">
        <f>VLOOKUP($A14,'Return Data'!$B$7:$R$2843,11,0)</f>
        <v>20.021000000000001</v>
      </c>
      <c r="G14" s="66">
        <f t="shared" si="1"/>
        <v>8</v>
      </c>
      <c r="H14" s="65">
        <f>VLOOKUP($A14,'Return Data'!$B$7:$R$2843,12,0)</f>
        <v>50.3825</v>
      </c>
      <c r="I14" s="66">
        <f t="shared" si="2"/>
        <v>4</v>
      </c>
      <c r="J14" s="65">
        <f>VLOOKUP($A14,'Return Data'!$B$7:$R$2843,13,0)</f>
        <v>59.039400000000001</v>
      </c>
      <c r="K14" s="66">
        <f t="shared" si="3"/>
        <v>9</v>
      </c>
      <c r="L14" s="65">
        <f>VLOOKUP($A14,'Return Data'!$B$7:$R$2843,17,0)</f>
        <v>19.095700000000001</v>
      </c>
      <c r="M14" s="66">
        <f t="shared" si="4"/>
        <v>5</v>
      </c>
      <c r="N14" s="65">
        <f>VLOOKUP($A14,'Return Data'!$B$7:$R$2843,14,0)</f>
        <v>14.2872</v>
      </c>
      <c r="O14" s="66">
        <f t="shared" si="5"/>
        <v>4</v>
      </c>
      <c r="P14" s="65">
        <f>VLOOKUP($A14,'Return Data'!$B$7:$R$2843,15,0)</f>
        <v>15.2623</v>
      </c>
      <c r="Q14" s="66">
        <f t="shared" si="6"/>
        <v>2</v>
      </c>
      <c r="R14" s="65">
        <f>VLOOKUP($A14,'Return Data'!$B$7:$R$2843,16,0)</f>
        <v>16.162600000000001</v>
      </c>
      <c r="S14" s="67">
        <f t="shared" si="7"/>
        <v>6</v>
      </c>
    </row>
    <row r="15" spans="1:20" x14ac:dyDescent="0.3">
      <c r="A15" s="63" t="s">
        <v>37</v>
      </c>
      <c r="B15" s="64">
        <f>VLOOKUP($A15,'Return Data'!$B$7:$R$2843,3,0)</f>
        <v>44379</v>
      </c>
      <c r="C15" s="65">
        <f>VLOOKUP($A15,'Return Data'!$B$7:$R$2843,4,0)</f>
        <v>51.113999999999997</v>
      </c>
      <c r="D15" s="65">
        <f>VLOOKUP($A15,'Return Data'!$B$7:$R$2843,10,0)</f>
        <v>10.507199999999999</v>
      </c>
      <c r="E15" s="66">
        <f t="shared" si="0"/>
        <v>5</v>
      </c>
      <c r="F15" s="65">
        <f>VLOOKUP($A15,'Return Data'!$B$7:$R$2843,11,0)</f>
        <v>22.752199999999998</v>
      </c>
      <c r="G15" s="66">
        <f t="shared" si="1"/>
        <v>5</v>
      </c>
      <c r="H15" s="65">
        <f>VLOOKUP($A15,'Return Data'!$B$7:$R$2843,12,0)</f>
        <v>45.140099999999997</v>
      </c>
      <c r="I15" s="66">
        <f t="shared" si="2"/>
        <v>9</v>
      </c>
      <c r="J15" s="65">
        <f>VLOOKUP($A15,'Return Data'!$B$7:$R$2843,13,0)</f>
        <v>63.847900000000003</v>
      </c>
      <c r="K15" s="66">
        <f t="shared" si="3"/>
        <v>5</v>
      </c>
      <c r="L15" s="65">
        <f>VLOOKUP($A15,'Return Data'!$B$7:$R$2843,17,0)</f>
        <v>18.323499999999999</v>
      </c>
      <c r="M15" s="66">
        <f t="shared" si="4"/>
        <v>7</v>
      </c>
      <c r="N15" s="65">
        <f>VLOOKUP($A15,'Return Data'!$B$7:$R$2843,14,0)</f>
        <v>13.659800000000001</v>
      </c>
      <c r="O15" s="66">
        <f t="shared" si="5"/>
        <v>5</v>
      </c>
      <c r="P15" s="65">
        <f>VLOOKUP($A15,'Return Data'!$B$7:$R$2843,15,0)</f>
        <v>14.0533</v>
      </c>
      <c r="Q15" s="66">
        <f t="shared" si="6"/>
        <v>4</v>
      </c>
      <c r="R15" s="65">
        <f>VLOOKUP($A15,'Return Data'!$B$7:$R$2843,16,0)</f>
        <v>15.2599</v>
      </c>
      <c r="S15" s="67">
        <f t="shared" si="7"/>
        <v>9</v>
      </c>
    </row>
    <row r="16" spans="1:20" x14ac:dyDescent="0.3">
      <c r="A16" s="63" t="s">
        <v>38</v>
      </c>
      <c r="B16" s="64">
        <f>VLOOKUP($A16,'Return Data'!$B$7:$R$2843,3,0)</f>
        <v>44379</v>
      </c>
      <c r="C16" s="65">
        <f>VLOOKUP($A16,'Return Data'!$B$7:$R$2843,4,0)</f>
        <v>109.01900000000001</v>
      </c>
      <c r="D16" s="65">
        <f>VLOOKUP($A16,'Return Data'!$B$7:$R$2843,10,0)</f>
        <v>11.9832</v>
      </c>
      <c r="E16" s="66">
        <f t="shared" si="0"/>
        <v>3</v>
      </c>
      <c r="F16" s="65">
        <f>VLOOKUP($A16,'Return Data'!$B$7:$R$2843,11,0)</f>
        <v>23.8827</v>
      </c>
      <c r="G16" s="66">
        <f t="shared" si="1"/>
        <v>4</v>
      </c>
      <c r="H16" s="65">
        <f>VLOOKUP($A16,'Return Data'!$B$7:$R$2843,12,0)</f>
        <v>51.250999999999998</v>
      </c>
      <c r="I16" s="66">
        <f t="shared" si="2"/>
        <v>3</v>
      </c>
      <c r="J16" s="65">
        <f>VLOOKUP($A16,'Return Data'!$B$7:$R$2843,13,0)</f>
        <v>67.9846</v>
      </c>
      <c r="K16" s="66">
        <f t="shared" si="3"/>
        <v>4</v>
      </c>
      <c r="L16" s="65">
        <f>VLOOKUP($A16,'Return Data'!$B$7:$R$2843,17,0)</f>
        <v>20.1783</v>
      </c>
      <c r="M16" s="66">
        <f t="shared" si="4"/>
        <v>4</v>
      </c>
      <c r="N16" s="65">
        <f>VLOOKUP($A16,'Return Data'!$B$7:$R$2843,14,0)</f>
        <v>15.817</v>
      </c>
      <c r="O16" s="66">
        <f t="shared" si="5"/>
        <v>1</v>
      </c>
      <c r="P16" s="65">
        <f>VLOOKUP($A16,'Return Data'!$B$7:$R$2843,15,0)</f>
        <v>15.040699999999999</v>
      </c>
      <c r="Q16" s="66">
        <f t="shared" si="6"/>
        <v>3</v>
      </c>
      <c r="R16" s="65">
        <f>VLOOKUP($A16,'Return Data'!$B$7:$R$2843,16,0)</f>
        <v>16.020399999999999</v>
      </c>
      <c r="S16" s="67">
        <f t="shared" si="7"/>
        <v>7</v>
      </c>
    </row>
    <row r="17" spans="1:19" x14ac:dyDescent="0.3">
      <c r="A17" s="63" t="s">
        <v>39</v>
      </c>
      <c r="B17" s="64">
        <f>VLOOKUP($A17,'Return Data'!$B$7:$R$2843,3,0)</f>
        <v>44379</v>
      </c>
      <c r="C17" s="65">
        <f>VLOOKUP($A17,'Return Data'!$B$7:$R$2843,4,0)</f>
        <v>71.61</v>
      </c>
      <c r="D17" s="65">
        <f>VLOOKUP($A17,'Return Data'!$B$7:$R$2843,10,0)</f>
        <v>7.3452000000000002</v>
      </c>
      <c r="E17" s="66">
        <f t="shared" si="0"/>
        <v>15</v>
      </c>
      <c r="F17" s="65">
        <f>VLOOKUP($A17,'Return Data'!$B$7:$R$2843,11,0)</f>
        <v>18.520399999999999</v>
      </c>
      <c r="G17" s="66">
        <f t="shared" si="1"/>
        <v>11</v>
      </c>
      <c r="H17" s="65">
        <f>VLOOKUP($A17,'Return Data'!$B$7:$R$2843,12,0)</f>
        <v>45.460099999999997</v>
      </c>
      <c r="I17" s="66">
        <f t="shared" si="2"/>
        <v>8</v>
      </c>
      <c r="J17" s="65">
        <f>VLOOKUP($A17,'Return Data'!$B$7:$R$2843,13,0)</f>
        <v>59.5944</v>
      </c>
      <c r="K17" s="66">
        <f t="shared" si="3"/>
        <v>6</v>
      </c>
      <c r="L17" s="65">
        <f>VLOOKUP($A17,'Return Data'!$B$7:$R$2843,17,0)</f>
        <v>13.224500000000001</v>
      </c>
      <c r="M17" s="66">
        <f t="shared" si="4"/>
        <v>16</v>
      </c>
      <c r="N17" s="65">
        <f>VLOOKUP($A17,'Return Data'!$B$7:$R$2843,14,0)</f>
        <v>11.1456</v>
      </c>
      <c r="O17" s="66">
        <f t="shared" si="5"/>
        <v>8</v>
      </c>
      <c r="P17" s="65">
        <f>VLOOKUP($A17,'Return Data'!$B$7:$R$2843,15,0)</f>
        <v>10.877599999999999</v>
      </c>
      <c r="Q17" s="66">
        <f t="shared" si="6"/>
        <v>10</v>
      </c>
      <c r="R17" s="65">
        <f>VLOOKUP($A17,'Return Data'!$B$7:$R$2843,16,0)</f>
        <v>13.5122</v>
      </c>
      <c r="S17" s="67">
        <f t="shared" si="7"/>
        <v>12</v>
      </c>
    </row>
    <row r="18" spans="1:19" x14ac:dyDescent="0.3">
      <c r="A18" s="63" t="s">
        <v>40</v>
      </c>
      <c r="B18" s="64">
        <f>VLOOKUP($A18,'Return Data'!$B$7:$R$2843,3,0)</f>
        <v>44379</v>
      </c>
      <c r="C18" s="65">
        <f>VLOOKUP($A18,'Return Data'!$B$7:$R$2843,4,0)</f>
        <v>175.6671</v>
      </c>
      <c r="D18" s="65">
        <f>VLOOKUP($A18,'Return Data'!$B$7:$R$2843,10,0)</f>
        <v>5.8552999999999997</v>
      </c>
      <c r="E18" s="66">
        <f t="shared" si="0"/>
        <v>16</v>
      </c>
      <c r="F18" s="65">
        <f>VLOOKUP($A18,'Return Data'!$B$7:$R$2843,11,0)</f>
        <v>12.7651</v>
      </c>
      <c r="G18" s="66">
        <f t="shared" si="1"/>
        <v>16</v>
      </c>
      <c r="H18" s="65">
        <f>VLOOKUP($A18,'Return Data'!$B$7:$R$2843,12,0)</f>
        <v>31.703399999999998</v>
      </c>
      <c r="I18" s="66">
        <f t="shared" si="2"/>
        <v>16</v>
      </c>
      <c r="J18" s="65">
        <f>VLOOKUP($A18,'Return Data'!$B$7:$R$2843,13,0)</f>
        <v>42.6584</v>
      </c>
      <c r="K18" s="66">
        <f t="shared" si="3"/>
        <v>16</v>
      </c>
      <c r="L18" s="65">
        <f>VLOOKUP($A18,'Return Data'!$B$7:$R$2843,17,0)</f>
        <v>13.7262</v>
      </c>
      <c r="M18" s="66">
        <f t="shared" si="4"/>
        <v>15</v>
      </c>
      <c r="N18" s="65">
        <f>VLOOKUP($A18,'Return Data'!$B$7:$R$2843,14,0)</f>
        <v>9.2707999999999995</v>
      </c>
      <c r="O18" s="66">
        <f t="shared" si="5"/>
        <v>10</v>
      </c>
      <c r="P18" s="65">
        <f>VLOOKUP($A18,'Return Data'!$B$7:$R$2843,15,0)</f>
        <v>13.317299999999999</v>
      </c>
      <c r="Q18" s="66">
        <f t="shared" si="6"/>
        <v>6</v>
      </c>
      <c r="R18" s="65">
        <f>VLOOKUP($A18,'Return Data'!$B$7:$R$2843,16,0)</f>
        <v>18.340800000000002</v>
      </c>
      <c r="S18" s="67">
        <f t="shared" si="7"/>
        <v>2</v>
      </c>
    </row>
    <row r="19" spans="1:19" x14ac:dyDescent="0.3">
      <c r="A19" s="63" t="s">
        <v>41</v>
      </c>
      <c r="B19" s="64">
        <f>VLOOKUP($A19,'Return Data'!$B$7:$R$2843,3,0)</f>
        <v>44379</v>
      </c>
      <c r="C19" s="65">
        <f>VLOOKUP($A19,'Return Data'!$B$7:$R$2843,4,0)</f>
        <v>13.5663</v>
      </c>
      <c r="D19" s="65">
        <f>VLOOKUP($A19,'Return Data'!$B$7:$R$2843,10,0)</f>
        <v>10.3858</v>
      </c>
      <c r="E19" s="66">
        <f t="shared" si="0"/>
        <v>6</v>
      </c>
      <c r="F19" s="65">
        <f>VLOOKUP($A19,'Return Data'!$B$7:$R$2843,11,0)</f>
        <v>18.4954</v>
      </c>
      <c r="G19" s="66">
        <f t="shared" si="1"/>
        <v>12</v>
      </c>
      <c r="H19" s="65">
        <f>VLOOKUP($A19,'Return Data'!$B$7:$R$2843,12,0)</f>
        <v>36.2119</v>
      </c>
      <c r="I19" s="66">
        <f t="shared" si="2"/>
        <v>14</v>
      </c>
      <c r="J19" s="65">
        <f>VLOOKUP($A19,'Return Data'!$B$7:$R$2843,13,0)</f>
        <v>47.507899999999999</v>
      </c>
      <c r="K19" s="66">
        <f t="shared" si="3"/>
        <v>14</v>
      </c>
      <c r="L19" s="65">
        <f>VLOOKUP($A19,'Return Data'!$B$7:$R$2843,17,0)</f>
        <v>16.620899999999999</v>
      </c>
      <c r="M19" s="66">
        <f t="shared" si="4"/>
        <v>10</v>
      </c>
      <c r="N19" s="65"/>
      <c r="O19" s="66"/>
      <c r="P19" s="65"/>
      <c r="Q19" s="66"/>
      <c r="R19" s="65">
        <f>VLOOKUP($A19,'Return Data'!$B$7:$R$2843,16,0)</f>
        <v>10.805400000000001</v>
      </c>
      <c r="S19" s="67">
        <f t="shared" si="7"/>
        <v>14</v>
      </c>
    </row>
    <row r="20" spans="1:19" x14ac:dyDescent="0.3">
      <c r="A20" s="63" t="s">
        <v>42</v>
      </c>
      <c r="B20" s="64">
        <f>VLOOKUP($A20,'Return Data'!$B$7:$R$2843,3,0)</f>
        <v>44379</v>
      </c>
      <c r="C20" s="65">
        <f>VLOOKUP($A20,'Return Data'!$B$7:$R$2843,4,0)</f>
        <v>12.9216</v>
      </c>
      <c r="D20" s="65">
        <f>VLOOKUP($A20,'Return Data'!$B$7:$R$2843,10,0)</f>
        <v>9.0429999999999993</v>
      </c>
      <c r="E20" s="66">
        <f t="shared" si="0"/>
        <v>11</v>
      </c>
      <c r="F20" s="65">
        <f>VLOOKUP($A20,'Return Data'!$B$7:$R$2843,11,0)</f>
        <v>15.203799999999999</v>
      </c>
      <c r="G20" s="66">
        <f t="shared" si="1"/>
        <v>14</v>
      </c>
      <c r="H20" s="65">
        <f>VLOOKUP($A20,'Return Data'!$B$7:$R$2843,12,0)</f>
        <v>32.751199999999997</v>
      </c>
      <c r="I20" s="66">
        <f t="shared" si="2"/>
        <v>15</v>
      </c>
      <c r="J20" s="65">
        <f>VLOOKUP($A20,'Return Data'!$B$7:$R$2843,13,0)</f>
        <v>43.713900000000002</v>
      </c>
      <c r="K20" s="66">
        <f t="shared" si="3"/>
        <v>15</v>
      </c>
      <c r="L20" s="65">
        <f>VLOOKUP($A20,'Return Data'!$B$7:$R$2843,17,0)</f>
        <v>15.6692</v>
      </c>
      <c r="M20" s="66">
        <f t="shared" si="4"/>
        <v>11</v>
      </c>
      <c r="N20" s="65"/>
      <c r="O20" s="66"/>
      <c r="P20" s="65"/>
      <c r="Q20" s="66"/>
      <c r="R20" s="65">
        <f>VLOOKUP($A20,'Return Data'!$B$7:$R$2843,16,0)</f>
        <v>9.1908999999999992</v>
      </c>
      <c r="S20" s="67">
        <f t="shared" si="7"/>
        <v>15</v>
      </c>
    </row>
    <row r="21" spans="1:19" x14ac:dyDescent="0.3">
      <c r="A21" s="63" t="s">
        <v>43</v>
      </c>
      <c r="B21" s="64">
        <f>VLOOKUP($A21,'Return Data'!$B$7:$R$2843,3,0)</f>
        <v>44379</v>
      </c>
      <c r="C21" s="65">
        <f>VLOOKUP($A21,'Return Data'!$B$7:$R$2843,4,0)</f>
        <v>355.24520000000001</v>
      </c>
      <c r="D21" s="65">
        <f>VLOOKUP($A21,'Return Data'!$B$7:$R$2843,10,0)</f>
        <v>11.072100000000001</v>
      </c>
      <c r="E21" s="66">
        <f t="shared" si="0"/>
        <v>4</v>
      </c>
      <c r="F21" s="65">
        <f>VLOOKUP($A21,'Return Data'!$B$7:$R$2843,11,0)</f>
        <v>30.5458</v>
      </c>
      <c r="G21" s="66">
        <f t="shared" si="1"/>
        <v>2</v>
      </c>
      <c r="H21" s="65">
        <f>VLOOKUP($A21,'Return Data'!$B$7:$R$2843,12,0)</f>
        <v>66.151799999999994</v>
      </c>
      <c r="I21" s="66">
        <f t="shared" si="2"/>
        <v>2</v>
      </c>
      <c r="J21" s="65">
        <f>VLOOKUP($A21,'Return Data'!$B$7:$R$2843,13,0)</f>
        <v>79.590400000000002</v>
      </c>
      <c r="K21" s="66">
        <f t="shared" si="3"/>
        <v>2</v>
      </c>
      <c r="L21" s="65">
        <f>VLOOKUP($A21,'Return Data'!$B$7:$R$2843,17,0)</f>
        <v>18.8569</v>
      </c>
      <c r="M21" s="66">
        <f t="shared" si="4"/>
        <v>6</v>
      </c>
      <c r="N21" s="65">
        <f>VLOOKUP($A21,'Return Data'!$B$7:$R$2843,14,0)</f>
        <v>12.2163</v>
      </c>
      <c r="O21" s="66">
        <f t="shared" si="5"/>
        <v>7</v>
      </c>
      <c r="P21" s="65">
        <f>VLOOKUP($A21,'Return Data'!$B$7:$R$2843,15,0)</f>
        <v>13.1602</v>
      </c>
      <c r="Q21" s="66">
        <f t="shared" si="6"/>
        <v>7</v>
      </c>
      <c r="R21" s="65">
        <f>VLOOKUP($A21,'Return Data'!$B$7:$R$2843,16,0)</f>
        <v>17.313600000000001</v>
      </c>
      <c r="S21" s="67">
        <f t="shared" si="7"/>
        <v>3</v>
      </c>
    </row>
    <row r="22" spans="1:19" x14ac:dyDescent="0.3">
      <c r="A22" s="63" t="s">
        <v>44</v>
      </c>
      <c r="B22" s="64">
        <f>VLOOKUP($A22,'Return Data'!$B$7:$R$2843,3,0)</f>
        <v>44379</v>
      </c>
      <c r="C22" s="65">
        <f>VLOOKUP($A22,'Return Data'!$B$7:$R$2843,4,0)</f>
        <v>14.87</v>
      </c>
      <c r="D22" s="65">
        <f>VLOOKUP($A22,'Return Data'!$B$7:$R$2843,10,0)</f>
        <v>7.8318000000000003</v>
      </c>
      <c r="E22" s="66">
        <f t="shared" si="0"/>
        <v>14</v>
      </c>
      <c r="F22" s="65">
        <f>VLOOKUP($A22,'Return Data'!$B$7:$R$2843,11,0)</f>
        <v>17.178899999999999</v>
      </c>
      <c r="G22" s="66">
        <f t="shared" si="1"/>
        <v>13</v>
      </c>
      <c r="H22" s="65">
        <f>VLOOKUP($A22,'Return Data'!$B$7:$R$2843,12,0)</f>
        <v>41.484299999999998</v>
      </c>
      <c r="I22" s="66">
        <f t="shared" si="2"/>
        <v>12</v>
      </c>
      <c r="J22" s="65">
        <f>VLOOKUP($A22,'Return Data'!$B$7:$R$2843,13,0)</f>
        <v>51.889699999999998</v>
      </c>
      <c r="K22" s="66">
        <f t="shared" si="3"/>
        <v>12</v>
      </c>
      <c r="L22" s="65">
        <f>VLOOKUP($A22,'Return Data'!$B$7:$R$2843,17,0)</f>
        <v>17.6952</v>
      </c>
      <c r="M22" s="66">
        <f t="shared" si="4"/>
        <v>8</v>
      </c>
      <c r="N22" s="65"/>
      <c r="O22" s="66"/>
      <c r="P22" s="65"/>
      <c r="Q22" s="66"/>
      <c r="R22" s="65">
        <f>VLOOKUP($A22,'Return Data'!$B$7:$R$2843,16,0)</f>
        <v>16.656199999999998</v>
      </c>
      <c r="S22" s="67">
        <f t="shared" si="7"/>
        <v>4</v>
      </c>
    </row>
    <row r="23" spans="1:19" x14ac:dyDescent="0.3">
      <c r="A23" s="63" t="s">
        <v>45</v>
      </c>
      <c r="B23" s="64">
        <f>VLOOKUP($A23,'Return Data'!$B$7:$R$2843,3,0)</f>
        <v>44379</v>
      </c>
      <c r="C23" s="65">
        <f>VLOOKUP($A23,'Return Data'!$B$7:$R$2843,4,0)</f>
        <v>91.501599999999996</v>
      </c>
      <c r="D23" s="65">
        <f>VLOOKUP($A23,'Return Data'!$B$7:$R$2843,10,0)</f>
        <v>9.2969000000000008</v>
      </c>
      <c r="E23" s="66">
        <f t="shared" si="0"/>
        <v>9</v>
      </c>
      <c r="F23" s="65">
        <f>VLOOKUP($A23,'Return Data'!$B$7:$R$2843,11,0)</f>
        <v>18.677700000000002</v>
      </c>
      <c r="G23" s="66">
        <f t="shared" si="1"/>
        <v>10</v>
      </c>
      <c r="H23" s="65">
        <f>VLOOKUP($A23,'Return Data'!$B$7:$R$2843,12,0)</f>
        <v>45.5229</v>
      </c>
      <c r="I23" s="66">
        <f t="shared" si="2"/>
        <v>7</v>
      </c>
      <c r="J23" s="65">
        <f>VLOOKUP($A23,'Return Data'!$B$7:$R$2843,13,0)</f>
        <v>59.046399999999998</v>
      </c>
      <c r="K23" s="66">
        <f t="shared" si="3"/>
        <v>8</v>
      </c>
      <c r="L23" s="65">
        <f>VLOOKUP($A23,'Return Data'!$B$7:$R$2843,17,0)</f>
        <v>21.760899999999999</v>
      </c>
      <c r="M23" s="66">
        <f t="shared" si="4"/>
        <v>2</v>
      </c>
      <c r="N23" s="65">
        <f>VLOOKUP($A23,'Return Data'!$B$7:$R$2843,14,0)</f>
        <v>15.6784</v>
      </c>
      <c r="O23" s="66">
        <f t="shared" si="5"/>
        <v>2</v>
      </c>
      <c r="P23" s="65">
        <f>VLOOKUP($A23,'Return Data'!$B$7:$R$2843,15,0)</f>
        <v>14.0291</v>
      </c>
      <c r="Q23" s="66">
        <f t="shared" si="6"/>
        <v>5</v>
      </c>
      <c r="R23" s="65">
        <f>VLOOKUP($A23,'Return Data'!$B$7:$R$2843,16,0)</f>
        <v>14.8772</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9.8059562499999995</v>
      </c>
      <c r="E25" s="74"/>
      <c r="F25" s="75">
        <f>AVERAGE(F8:F23)</f>
        <v>21.130099999999999</v>
      </c>
      <c r="G25" s="74"/>
      <c r="H25" s="75">
        <f>AVERAGE(H8:H23)</f>
        <v>46.038962500000004</v>
      </c>
      <c r="I25" s="74"/>
      <c r="J25" s="75">
        <f>AVERAGE(J8:J23)</f>
        <v>60.656812499999987</v>
      </c>
      <c r="K25" s="74"/>
      <c r="L25" s="75">
        <f>AVERAGE(L8:L23)</f>
        <v>17.522399999999998</v>
      </c>
      <c r="M25" s="74"/>
      <c r="N25" s="75">
        <f>AVERAGE(N8:N23)</f>
        <v>12.114216666666669</v>
      </c>
      <c r="O25" s="74"/>
      <c r="P25" s="75">
        <f>AVERAGE(P8:P23)</f>
        <v>13.020883333333332</v>
      </c>
      <c r="Q25" s="74"/>
      <c r="R25" s="75">
        <f>AVERAGE(R8:R23)</f>
        <v>14.72784375</v>
      </c>
      <c r="S25" s="76"/>
    </row>
    <row r="26" spans="1:19" x14ac:dyDescent="0.3">
      <c r="A26" s="73" t="s">
        <v>28</v>
      </c>
      <c r="B26" s="74"/>
      <c r="C26" s="74"/>
      <c r="D26" s="75">
        <f>MIN(D8:D23)</f>
        <v>5.8552999999999997</v>
      </c>
      <c r="E26" s="74"/>
      <c r="F26" s="75">
        <f>MIN(F8:F23)</f>
        <v>12.7651</v>
      </c>
      <c r="G26" s="74"/>
      <c r="H26" s="75">
        <f>MIN(H8:H23)</f>
        <v>31.703399999999998</v>
      </c>
      <c r="I26" s="74"/>
      <c r="J26" s="75">
        <f>MIN(J8:J23)</f>
        <v>42.6584</v>
      </c>
      <c r="K26" s="74"/>
      <c r="L26" s="75">
        <f>MIN(L8:L23)</f>
        <v>13.224500000000001</v>
      </c>
      <c r="M26" s="74"/>
      <c r="N26" s="75">
        <f>MIN(N8:N23)</f>
        <v>6.8455000000000004</v>
      </c>
      <c r="O26" s="74"/>
      <c r="P26" s="75">
        <f>MIN(P8:P23)</f>
        <v>9.0627999999999993</v>
      </c>
      <c r="Q26" s="74"/>
      <c r="R26" s="75">
        <f>MIN(R8:R23)</f>
        <v>7.9284999999999997</v>
      </c>
      <c r="S26" s="76"/>
    </row>
    <row r="27" spans="1:19" ht="15" thickBot="1" x14ac:dyDescent="0.35">
      <c r="A27" s="77" t="s">
        <v>29</v>
      </c>
      <c r="B27" s="78"/>
      <c r="C27" s="78"/>
      <c r="D27" s="79">
        <f>MAX(D8:D23)</f>
        <v>16.296700000000001</v>
      </c>
      <c r="E27" s="78"/>
      <c r="F27" s="79">
        <f>MAX(F8:F23)</f>
        <v>38.161499999999997</v>
      </c>
      <c r="G27" s="78"/>
      <c r="H27" s="79">
        <f>MAX(H8:H23)</f>
        <v>69.924499999999995</v>
      </c>
      <c r="I27" s="78"/>
      <c r="J27" s="79">
        <f>MAX(J8:J23)</f>
        <v>99.738900000000001</v>
      </c>
      <c r="K27" s="78"/>
      <c r="L27" s="79">
        <f>MAX(L8:L23)</f>
        <v>22.753399999999999</v>
      </c>
      <c r="M27" s="78"/>
      <c r="N27" s="79">
        <f>MAX(N8:N23)</f>
        <v>15.817</v>
      </c>
      <c r="O27" s="78"/>
      <c r="P27" s="79">
        <f>MAX(P8:P23)</f>
        <v>16.050699999999999</v>
      </c>
      <c r="Q27" s="78"/>
      <c r="R27" s="79">
        <f>MAX(R8:R23)</f>
        <v>19.916699999999999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44379</v>
      </c>
      <c r="C8" s="65">
        <f>VLOOKUP($A8,'Return Data'!$B$7:$R$2843,4,0)</f>
        <v>648.38</v>
      </c>
      <c r="D8" s="65">
        <f>VLOOKUP($A8,'Return Data'!$B$7:$R$2843,10,0)</f>
        <v>10.1226</v>
      </c>
      <c r="E8" s="66">
        <f>RANK(D8,D$8:D$34,0)</f>
        <v>17</v>
      </c>
      <c r="F8" s="65">
        <f>VLOOKUP($A8,'Return Data'!$B$7:$R$2843,11,0)</f>
        <v>20.454000000000001</v>
      </c>
      <c r="G8" s="66">
        <f>RANK(F8,F$8:F$34,0)</f>
        <v>18</v>
      </c>
      <c r="H8" s="65">
        <f>VLOOKUP($A8,'Return Data'!$B$7:$R$2843,12,0)</f>
        <v>47.741900000000001</v>
      </c>
      <c r="I8" s="66">
        <f>RANK(H8,H$8:H$34,0)</f>
        <v>12</v>
      </c>
      <c r="J8" s="65">
        <f>VLOOKUP($A8,'Return Data'!$B$7:$R$2843,13,0)</f>
        <v>66.259799999999998</v>
      </c>
      <c r="K8" s="66">
        <f>RANK(J8,J$8:J$34,0)</f>
        <v>9</v>
      </c>
      <c r="L8" s="65">
        <f>VLOOKUP($A8,'Return Data'!$B$7:$R$2843,17,0)</f>
        <v>21.838699999999999</v>
      </c>
      <c r="M8" s="66">
        <f>RANK(L8,L$8:L$34,0)</f>
        <v>11</v>
      </c>
      <c r="N8" s="65">
        <f>VLOOKUP($A8,'Return Data'!$B$7:$R$2843,14,0)</f>
        <v>15.3224</v>
      </c>
      <c r="O8" s="66">
        <f>RANK(N8,N$8:N$34,0)</f>
        <v>14</v>
      </c>
      <c r="P8" s="65">
        <f>VLOOKUP($A8,'Return Data'!$B$7:$R$2843,15,0)</f>
        <v>14.9695</v>
      </c>
      <c r="Q8" s="66">
        <f>RANK(P8,P$8:P$34,0)</f>
        <v>15</v>
      </c>
      <c r="R8" s="65">
        <f>VLOOKUP($A8,'Return Data'!$B$7:$R$2843,16,0)</f>
        <v>17.561499999999999</v>
      </c>
      <c r="S8" s="67">
        <f>RANK(R8,R$8:R$34,0)</f>
        <v>10</v>
      </c>
    </row>
    <row r="9" spans="1:20" x14ac:dyDescent="0.3">
      <c r="A9" s="63" t="s">
        <v>900</v>
      </c>
      <c r="B9" s="64">
        <f>VLOOKUP($A9,'Return Data'!$B$7:$R$2843,3,0)</f>
        <v>44379</v>
      </c>
      <c r="C9" s="65">
        <f>VLOOKUP($A9,'Return Data'!$B$7:$R$2843,4,0)</f>
        <v>19.77</v>
      </c>
      <c r="D9" s="65">
        <f>VLOOKUP($A9,'Return Data'!$B$7:$R$2843,10,0)</f>
        <v>17.678599999999999</v>
      </c>
      <c r="E9" s="66">
        <f t="shared" ref="E9:E34" si="0">RANK(D9,D$8:D$34,0)</f>
        <v>1</v>
      </c>
      <c r="F9" s="65">
        <f>VLOOKUP($A9,'Return Data'!$B$7:$R$2843,11,0)</f>
        <v>27.548400000000001</v>
      </c>
      <c r="G9" s="66">
        <f t="shared" ref="G9:G34" si="1">RANK(F9,F$8:F$34,0)</f>
        <v>2</v>
      </c>
      <c r="H9" s="65">
        <f>VLOOKUP($A9,'Return Data'!$B$7:$R$2843,12,0)</f>
        <v>53.732500000000002</v>
      </c>
      <c r="I9" s="66">
        <f t="shared" ref="I9:I34" si="2">RANK(H9,H$8:H$34,0)</f>
        <v>5</v>
      </c>
      <c r="J9" s="65">
        <f>VLOOKUP($A9,'Return Data'!$B$7:$R$2843,13,0)</f>
        <v>69.554000000000002</v>
      </c>
      <c r="K9" s="66">
        <f t="shared" ref="K9:K34" si="3">RANK(J9,J$8:J$34,0)</f>
        <v>4</v>
      </c>
      <c r="L9" s="65">
        <f>VLOOKUP($A9,'Return Data'!$B$7:$R$2843,17,0)</f>
        <v>31.929099999999998</v>
      </c>
      <c r="M9" s="66">
        <f t="shared" ref="M9:M34" si="4">RANK(L9,L$8:L$34,0)</f>
        <v>1</v>
      </c>
      <c r="N9" s="65"/>
      <c r="O9" s="66"/>
      <c r="P9" s="65"/>
      <c r="Q9" s="66"/>
      <c r="R9" s="65">
        <f>VLOOKUP($A9,'Return Data'!$B$7:$R$2843,16,0)</f>
        <v>28.7654</v>
      </c>
      <c r="S9" s="67">
        <f t="shared" ref="S9:S34" si="5">RANK(R9,R$8:R$34,0)</f>
        <v>2</v>
      </c>
    </row>
    <row r="10" spans="1:20" x14ac:dyDescent="0.3">
      <c r="A10" s="63" t="s">
        <v>902</v>
      </c>
      <c r="B10" s="64">
        <f>VLOOKUP($A10,'Return Data'!$B$7:$R$2843,3,0)</f>
        <v>44379</v>
      </c>
      <c r="C10" s="65">
        <f>VLOOKUP($A10,'Return Data'!$B$7:$R$2843,4,0)</f>
        <v>55.96</v>
      </c>
      <c r="D10" s="65">
        <f>VLOOKUP($A10,'Return Data'!$B$7:$R$2843,10,0)</f>
        <v>15.500500000000001</v>
      </c>
      <c r="E10" s="66">
        <f t="shared" si="0"/>
        <v>2</v>
      </c>
      <c r="F10" s="65">
        <f>VLOOKUP($A10,'Return Data'!$B$7:$R$2843,11,0)</f>
        <v>21.361999999999998</v>
      </c>
      <c r="G10" s="66">
        <f t="shared" si="1"/>
        <v>15</v>
      </c>
      <c r="H10" s="65">
        <f>VLOOKUP($A10,'Return Data'!$B$7:$R$2843,12,0)</f>
        <v>45.653300000000002</v>
      </c>
      <c r="I10" s="66">
        <f t="shared" si="2"/>
        <v>18</v>
      </c>
      <c r="J10" s="65">
        <f>VLOOKUP($A10,'Return Data'!$B$7:$R$2843,13,0)</f>
        <v>62.391199999999998</v>
      </c>
      <c r="K10" s="66">
        <f t="shared" si="3"/>
        <v>15</v>
      </c>
      <c r="L10" s="65">
        <f>VLOOKUP($A10,'Return Data'!$B$7:$R$2843,17,0)</f>
        <v>23.012599999999999</v>
      </c>
      <c r="M10" s="66">
        <f t="shared" si="4"/>
        <v>8</v>
      </c>
      <c r="N10" s="65">
        <f>VLOOKUP($A10,'Return Data'!$B$7:$R$2843,14,0)</f>
        <v>13.8774</v>
      </c>
      <c r="O10" s="66">
        <f t="shared" ref="O10:O34" si="6">RANK(N10,N$8:N$34,0)</f>
        <v>20</v>
      </c>
      <c r="P10" s="65">
        <f>VLOOKUP($A10,'Return Data'!$B$7:$R$2843,15,0)</f>
        <v>14.2074</v>
      </c>
      <c r="Q10" s="66">
        <f t="shared" ref="Q10:Q34" si="7">RANK(P10,P$8:P$34,0)</f>
        <v>16</v>
      </c>
      <c r="R10" s="65">
        <f>VLOOKUP($A10,'Return Data'!$B$7:$R$2843,16,0)</f>
        <v>13.9442</v>
      </c>
      <c r="S10" s="67">
        <f t="shared" si="5"/>
        <v>24</v>
      </c>
    </row>
    <row r="11" spans="1:20" x14ac:dyDescent="0.3">
      <c r="A11" s="63" t="s">
        <v>904</v>
      </c>
      <c r="B11" s="64">
        <f>VLOOKUP($A11,'Return Data'!$B$7:$R$2843,3,0)</f>
        <v>44379</v>
      </c>
      <c r="C11" s="65">
        <f>VLOOKUP($A11,'Return Data'!$B$7:$R$2843,4,0)</f>
        <v>159.51</v>
      </c>
      <c r="D11" s="65">
        <f>VLOOKUP($A11,'Return Data'!$B$7:$R$2843,10,0)</f>
        <v>11.811299999999999</v>
      </c>
      <c r="E11" s="66">
        <f t="shared" si="0"/>
        <v>10</v>
      </c>
      <c r="F11" s="65">
        <f>VLOOKUP($A11,'Return Data'!$B$7:$R$2843,11,0)</f>
        <v>20.969200000000001</v>
      </c>
      <c r="G11" s="66">
        <f t="shared" si="1"/>
        <v>16</v>
      </c>
      <c r="H11" s="65">
        <f>VLOOKUP($A11,'Return Data'!$B$7:$R$2843,12,0)</f>
        <v>45.8444</v>
      </c>
      <c r="I11" s="66">
        <f t="shared" si="2"/>
        <v>17</v>
      </c>
      <c r="J11" s="65">
        <f>VLOOKUP($A11,'Return Data'!$B$7:$R$2843,13,0)</f>
        <v>65.638599999999997</v>
      </c>
      <c r="K11" s="66">
        <f t="shared" si="3"/>
        <v>10</v>
      </c>
      <c r="L11" s="65">
        <f>VLOOKUP($A11,'Return Data'!$B$7:$R$2843,17,0)</f>
        <v>25.352599999999999</v>
      </c>
      <c r="M11" s="66">
        <f t="shared" si="4"/>
        <v>5</v>
      </c>
      <c r="N11" s="65">
        <f>VLOOKUP($A11,'Return Data'!$B$7:$R$2843,14,0)</f>
        <v>18.592600000000001</v>
      </c>
      <c r="O11" s="66">
        <f t="shared" si="6"/>
        <v>2</v>
      </c>
      <c r="P11" s="65">
        <f>VLOOKUP($A11,'Return Data'!$B$7:$R$2843,15,0)</f>
        <v>19.279199999999999</v>
      </c>
      <c r="Q11" s="66">
        <f t="shared" si="7"/>
        <v>2</v>
      </c>
      <c r="R11" s="65">
        <f>VLOOKUP($A11,'Return Data'!$B$7:$R$2843,16,0)</f>
        <v>22.842700000000001</v>
      </c>
      <c r="S11" s="67">
        <f t="shared" si="5"/>
        <v>6</v>
      </c>
    </row>
    <row r="12" spans="1:20" x14ac:dyDescent="0.3">
      <c r="A12" s="63" t="s">
        <v>906</v>
      </c>
      <c r="B12" s="64">
        <f>VLOOKUP($A12,'Return Data'!$B$7:$R$2843,3,0)</f>
        <v>44379</v>
      </c>
      <c r="C12" s="65">
        <f>VLOOKUP($A12,'Return Data'!$B$7:$R$2843,4,0)</f>
        <v>358.29700000000003</v>
      </c>
      <c r="D12" s="65">
        <f>VLOOKUP($A12,'Return Data'!$B$7:$R$2843,10,0)</f>
        <v>12.270899999999999</v>
      </c>
      <c r="E12" s="66">
        <f t="shared" si="0"/>
        <v>7</v>
      </c>
      <c r="F12" s="65">
        <f>VLOOKUP($A12,'Return Data'!$B$7:$R$2843,11,0)</f>
        <v>24.690999999999999</v>
      </c>
      <c r="G12" s="66">
        <f t="shared" si="1"/>
        <v>8</v>
      </c>
      <c r="H12" s="65">
        <f>VLOOKUP($A12,'Return Data'!$B$7:$R$2843,12,0)</f>
        <v>52.063000000000002</v>
      </c>
      <c r="I12" s="66">
        <f t="shared" si="2"/>
        <v>7</v>
      </c>
      <c r="J12" s="65">
        <f>VLOOKUP($A12,'Return Data'!$B$7:$R$2843,13,0)</f>
        <v>62.14</v>
      </c>
      <c r="K12" s="66">
        <f t="shared" si="3"/>
        <v>16</v>
      </c>
      <c r="L12" s="65">
        <f>VLOOKUP($A12,'Return Data'!$B$7:$R$2843,17,0)</f>
        <v>23.7242</v>
      </c>
      <c r="M12" s="66">
        <f t="shared" si="4"/>
        <v>6</v>
      </c>
      <c r="N12" s="65">
        <f>VLOOKUP($A12,'Return Data'!$B$7:$R$2843,14,0)</f>
        <v>18.494499999999999</v>
      </c>
      <c r="O12" s="66">
        <f t="shared" si="6"/>
        <v>5</v>
      </c>
      <c r="P12" s="65">
        <f>VLOOKUP($A12,'Return Data'!$B$7:$R$2843,15,0)</f>
        <v>17.114000000000001</v>
      </c>
      <c r="Q12" s="66">
        <f t="shared" si="7"/>
        <v>6</v>
      </c>
      <c r="R12" s="65">
        <f>VLOOKUP($A12,'Return Data'!$B$7:$R$2843,16,0)</f>
        <v>17.544699999999999</v>
      </c>
      <c r="S12" s="67">
        <f t="shared" si="5"/>
        <v>11</v>
      </c>
    </row>
    <row r="13" spans="1:20" x14ac:dyDescent="0.3">
      <c r="A13" s="63" t="s">
        <v>908</v>
      </c>
      <c r="B13" s="64">
        <f>VLOOKUP($A13,'Return Data'!$B$7:$R$2843,3,0)</f>
        <v>44379</v>
      </c>
      <c r="C13" s="65">
        <f>VLOOKUP($A13,'Return Data'!$B$7:$R$2843,4,0)</f>
        <v>52.383000000000003</v>
      </c>
      <c r="D13" s="65">
        <f>VLOOKUP($A13,'Return Data'!$B$7:$R$2843,10,0)</f>
        <v>9.6268999999999991</v>
      </c>
      <c r="E13" s="66">
        <f t="shared" si="0"/>
        <v>21</v>
      </c>
      <c r="F13" s="65">
        <f>VLOOKUP($A13,'Return Data'!$B$7:$R$2843,11,0)</f>
        <v>22.642299999999999</v>
      </c>
      <c r="G13" s="66">
        <f t="shared" si="1"/>
        <v>12</v>
      </c>
      <c r="H13" s="65">
        <f>VLOOKUP($A13,'Return Data'!$B$7:$R$2843,12,0)</f>
        <v>47.495399999999997</v>
      </c>
      <c r="I13" s="66">
        <f t="shared" si="2"/>
        <v>13</v>
      </c>
      <c r="J13" s="65">
        <f>VLOOKUP($A13,'Return Data'!$B$7:$R$2843,13,0)</f>
        <v>65.240799999999993</v>
      </c>
      <c r="K13" s="66">
        <f t="shared" si="3"/>
        <v>12</v>
      </c>
      <c r="L13" s="65">
        <f>VLOOKUP($A13,'Return Data'!$B$7:$R$2843,17,0)</f>
        <v>23.2057</v>
      </c>
      <c r="M13" s="66">
        <f t="shared" si="4"/>
        <v>7</v>
      </c>
      <c r="N13" s="65">
        <f>VLOOKUP($A13,'Return Data'!$B$7:$R$2843,14,0)</f>
        <v>17.922999999999998</v>
      </c>
      <c r="O13" s="66">
        <f t="shared" si="6"/>
        <v>8</v>
      </c>
      <c r="P13" s="65">
        <f>VLOOKUP($A13,'Return Data'!$B$7:$R$2843,15,0)</f>
        <v>16.943200000000001</v>
      </c>
      <c r="Q13" s="66">
        <f t="shared" si="7"/>
        <v>7</v>
      </c>
      <c r="R13" s="65">
        <f>VLOOKUP($A13,'Return Data'!$B$7:$R$2843,16,0)</f>
        <v>16.503599999999999</v>
      </c>
      <c r="S13" s="67">
        <f t="shared" si="5"/>
        <v>16</v>
      </c>
    </row>
    <row r="14" spans="1:20" x14ac:dyDescent="0.3">
      <c r="A14" s="63" t="s">
        <v>911</v>
      </c>
      <c r="B14" s="64">
        <f>VLOOKUP($A14,'Return Data'!$B$7:$R$2843,3,0)</f>
        <v>44379</v>
      </c>
      <c r="C14" s="65">
        <f>VLOOKUP($A14,'Return Data'!$B$7:$R$2843,4,0)</f>
        <v>120.202</v>
      </c>
      <c r="D14" s="65">
        <f>VLOOKUP($A14,'Return Data'!$B$7:$R$2843,10,0)</f>
        <v>13.3385</v>
      </c>
      <c r="E14" s="66">
        <f t="shared" si="0"/>
        <v>4</v>
      </c>
      <c r="F14" s="65">
        <f>VLOOKUP($A14,'Return Data'!$B$7:$R$2843,11,0)</f>
        <v>25.475899999999999</v>
      </c>
      <c r="G14" s="66">
        <f t="shared" si="1"/>
        <v>6</v>
      </c>
      <c r="H14" s="65">
        <f>VLOOKUP($A14,'Return Data'!$B$7:$R$2843,12,0)</f>
        <v>58.073999999999998</v>
      </c>
      <c r="I14" s="66">
        <f t="shared" si="2"/>
        <v>1</v>
      </c>
      <c r="J14" s="65">
        <f>VLOOKUP($A14,'Return Data'!$B$7:$R$2843,13,0)</f>
        <v>74.335700000000003</v>
      </c>
      <c r="K14" s="66">
        <f t="shared" si="3"/>
        <v>1</v>
      </c>
      <c r="L14" s="65">
        <f>VLOOKUP($A14,'Return Data'!$B$7:$R$2843,17,0)</f>
        <v>19.2331</v>
      </c>
      <c r="M14" s="66">
        <f t="shared" si="4"/>
        <v>18</v>
      </c>
      <c r="N14" s="65">
        <f>VLOOKUP($A14,'Return Data'!$B$7:$R$2843,14,0)</f>
        <v>13.9186</v>
      </c>
      <c r="O14" s="66">
        <f t="shared" si="6"/>
        <v>19</v>
      </c>
      <c r="P14" s="65">
        <f>VLOOKUP($A14,'Return Data'!$B$7:$R$2843,15,0)</f>
        <v>12.855399999999999</v>
      </c>
      <c r="Q14" s="66">
        <f t="shared" si="7"/>
        <v>20</v>
      </c>
      <c r="R14" s="65">
        <f>VLOOKUP($A14,'Return Data'!$B$7:$R$2843,16,0)</f>
        <v>15.350099999999999</v>
      </c>
      <c r="S14" s="67">
        <f t="shared" si="5"/>
        <v>18</v>
      </c>
    </row>
    <row r="15" spans="1:20" x14ac:dyDescent="0.3">
      <c r="A15" s="63" t="s">
        <v>2029</v>
      </c>
      <c r="B15" s="64">
        <f>VLOOKUP($A15,'Return Data'!$B$7:$R$2843,3,0)</f>
        <v>44379</v>
      </c>
      <c r="C15" s="65">
        <f>VLOOKUP($A15,'Return Data'!$B$7:$R$2843,4,0)</f>
        <v>167.77</v>
      </c>
      <c r="D15" s="65">
        <f>VLOOKUP($A15,'Return Data'!$B$7:$R$2843,10,0)</f>
        <v>11.1906</v>
      </c>
      <c r="E15" s="66">
        <f t="shared" si="0"/>
        <v>12</v>
      </c>
      <c r="F15" s="65">
        <f>VLOOKUP($A15,'Return Data'!$B$7:$R$2843,11,0)</f>
        <v>26.860099999999999</v>
      </c>
      <c r="G15" s="66">
        <f t="shared" si="1"/>
        <v>4</v>
      </c>
      <c r="H15" s="65">
        <f>VLOOKUP($A15,'Return Data'!$B$7:$R$2843,12,0)</f>
        <v>54.709400000000002</v>
      </c>
      <c r="I15" s="66">
        <f t="shared" si="2"/>
        <v>4</v>
      </c>
      <c r="J15" s="65">
        <f>VLOOKUP($A15,'Return Data'!$B$7:$R$2843,13,0)</f>
        <v>68.187100000000001</v>
      </c>
      <c r="K15" s="66">
        <f t="shared" si="3"/>
        <v>7</v>
      </c>
      <c r="L15" s="65">
        <f>VLOOKUP($A15,'Return Data'!$B$7:$R$2843,17,0)</f>
        <v>19.705100000000002</v>
      </c>
      <c r="M15" s="66">
        <f t="shared" si="4"/>
        <v>15</v>
      </c>
      <c r="N15" s="65">
        <f>VLOOKUP($A15,'Return Data'!$B$7:$R$2843,14,0)</f>
        <v>15.9316</v>
      </c>
      <c r="O15" s="66">
        <f t="shared" si="6"/>
        <v>12</v>
      </c>
      <c r="P15" s="65">
        <f>VLOOKUP($A15,'Return Data'!$B$7:$R$2843,15,0)</f>
        <v>13.680400000000001</v>
      </c>
      <c r="Q15" s="66">
        <f t="shared" si="7"/>
        <v>18</v>
      </c>
      <c r="R15" s="65">
        <f>VLOOKUP($A15,'Return Data'!$B$7:$R$2843,16,0)</f>
        <v>11.411899999999999</v>
      </c>
      <c r="S15" s="67">
        <f t="shared" si="5"/>
        <v>27</v>
      </c>
    </row>
    <row r="16" spans="1:20" x14ac:dyDescent="0.3">
      <c r="A16" s="63" t="s">
        <v>912</v>
      </c>
      <c r="B16" s="64">
        <f>VLOOKUP($A16,'Return Data'!$B$7:$R$2843,3,0)</f>
        <v>44379</v>
      </c>
      <c r="C16" s="65">
        <f>VLOOKUP($A16,'Return Data'!$B$7:$R$2843,4,0)</f>
        <v>14.930199999999999</v>
      </c>
      <c r="D16" s="65">
        <f>VLOOKUP($A16,'Return Data'!$B$7:$R$2843,10,0)</f>
        <v>9.9466000000000001</v>
      </c>
      <c r="E16" s="66">
        <f t="shared" si="0"/>
        <v>18</v>
      </c>
      <c r="F16" s="65">
        <f>VLOOKUP($A16,'Return Data'!$B$7:$R$2843,11,0)</f>
        <v>19.702999999999999</v>
      </c>
      <c r="G16" s="66">
        <f t="shared" si="1"/>
        <v>21</v>
      </c>
      <c r="H16" s="65">
        <f>VLOOKUP($A16,'Return Data'!$B$7:$R$2843,12,0)</f>
        <v>46.092399999999998</v>
      </c>
      <c r="I16" s="66">
        <f t="shared" si="2"/>
        <v>15</v>
      </c>
      <c r="J16" s="65">
        <f>VLOOKUP($A16,'Return Data'!$B$7:$R$2843,13,0)</f>
        <v>61.435499999999998</v>
      </c>
      <c r="K16" s="66">
        <f t="shared" si="3"/>
        <v>17</v>
      </c>
      <c r="L16" s="65">
        <f>VLOOKUP($A16,'Return Data'!$B$7:$R$2843,17,0)</f>
        <v>21.7105</v>
      </c>
      <c r="M16" s="66">
        <f t="shared" si="4"/>
        <v>12</v>
      </c>
      <c r="N16" s="65"/>
      <c r="O16" s="66"/>
      <c r="P16" s="65"/>
      <c r="Q16" s="66"/>
      <c r="R16" s="65">
        <f>VLOOKUP($A16,'Return Data'!$B$7:$R$2843,16,0)</f>
        <v>19.3506</v>
      </c>
      <c r="S16" s="67">
        <f t="shared" si="5"/>
        <v>8</v>
      </c>
    </row>
    <row r="17" spans="1:19" x14ac:dyDescent="0.3">
      <c r="A17" s="63" t="s">
        <v>915</v>
      </c>
      <c r="B17" s="64">
        <f>VLOOKUP($A17,'Return Data'!$B$7:$R$2843,3,0)</f>
        <v>44379</v>
      </c>
      <c r="C17" s="65">
        <f>VLOOKUP($A17,'Return Data'!$B$7:$R$2843,4,0)</f>
        <v>492.18</v>
      </c>
      <c r="D17" s="65">
        <f>VLOOKUP($A17,'Return Data'!$B$7:$R$2843,10,0)</f>
        <v>9.9131</v>
      </c>
      <c r="E17" s="66">
        <f t="shared" si="0"/>
        <v>19</v>
      </c>
      <c r="F17" s="65">
        <f>VLOOKUP($A17,'Return Data'!$B$7:$R$2843,11,0)</f>
        <v>22.141200000000001</v>
      </c>
      <c r="G17" s="66">
        <f t="shared" si="1"/>
        <v>14</v>
      </c>
      <c r="H17" s="65">
        <f>VLOOKUP($A17,'Return Data'!$B$7:$R$2843,12,0)</f>
        <v>51.2864</v>
      </c>
      <c r="I17" s="66">
        <f t="shared" si="2"/>
        <v>10</v>
      </c>
      <c r="J17" s="65">
        <f>VLOOKUP($A17,'Return Data'!$B$7:$R$2843,13,0)</f>
        <v>62.833300000000001</v>
      </c>
      <c r="K17" s="66">
        <f t="shared" si="3"/>
        <v>14</v>
      </c>
      <c r="L17" s="65">
        <f>VLOOKUP($A17,'Return Data'!$B$7:$R$2843,17,0)</f>
        <v>17.703600000000002</v>
      </c>
      <c r="M17" s="66">
        <f t="shared" si="4"/>
        <v>22</v>
      </c>
      <c r="N17" s="65">
        <f>VLOOKUP($A17,'Return Data'!$B$7:$R$2843,14,0)</f>
        <v>15.1629</v>
      </c>
      <c r="O17" s="66">
        <f t="shared" si="6"/>
        <v>15</v>
      </c>
      <c r="P17" s="65">
        <f>VLOOKUP($A17,'Return Data'!$B$7:$R$2843,15,0)</f>
        <v>14.0723</v>
      </c>
      <c r="Q17" s="66">
        <f t="shared" si="7"/>
        <v>17</v>
      </c>
      <c r="R17" s="65">
        <f>VLOOKUP($A17,'Return Data'!$B$7:$R$2843,16,0)</f>
        <v>14.613799999999999</v>
      </c>
      <c r="S17" s="67">
        <f t="shared" si="5"/>
        <v>20</v>
      </c>
    </row>
    <row r="18" spans="1:19" x14ac:dyDescent="0.3">
      <c r="A18" s="63" t="s">
        <v>916</v>
      </c>
      <c r="B18" s="64">
        <f>VLOOKUP($A18,'Return Data'!$B$7:$R$2843,3,0)</f>
        <v>44379</v>
      </c>
      <c r="C18" s="65">
        <f>VLOOKUP($A18,'Return Data'!$B$7:$R$2843,4,0)</f>
        <v>70.45</v>
      </c>
      <c r="D18" s="65">
        <f>VLOOKUP($A18,'Return Data'!$B$7:$R$2843,10,0)</f>
        <v>10.700799999999999</v>
      </c>
      <c r="E18" s="66">
        <f t="shared" si="0"/>
        <v>16</v>
      </c>
      <c r="F18" s="65">
        <f>VLOOKUP($A18,'Return Data'!$B$7:$R$2843,11,0)</f>
        <v>22.564399999999999</v>
      </c>
      <c r="G18" s="66">
        <f t="shared" si="1"/>
        <v>13</v>
      </c>
      <c r="H18" s="65">
        <f>VLOOKUP($A18,'Return Data'!$B$7:$R$2843,12,0)</f>
        <v>45.889400000000002</v>
      </c>
      <c r="I18" s="66">
        <f t="shared" si="2"/>
        <v>16</v>
      </c>
      <c r="J18" s="65">
        <f>VLOOKUP($A18,'Return Data'!$B$7:$R$2843,13,0)</f>
        <v>65.569900000000004</v>
      </c>
      <c r="K18" s="66">
        <f t="shared" si="3"/>
        <v>11</v>
      </c>
      <c r="L18" s="65">
        <f>VLOOKUP($A18,'Return Data'!$B$7:$R$2843,17,0)</f>
        <v>19.174399999999999</v>
      </c>
      <c r="M18" s="66">
        <f t="shared" si="4"/>
        <v>19</v>
      </c>
      <c r="N18" s="65">
        <f>VLOOKUP($A18,'Return Data'!$B$7:$R$2843,14,0)</f>
        <v>14.484400000000001</v>
      </c>
      <c r="O18" s="66">
        <f t="shared" si="6"/>
        <v>18</v>
      </c>
      <c r="P18" s="65">
        <f>VLOOKUP($A18,'Return Data'!$B$7:$R$2843,15,0)</f>
        <v>15.512600000000001</v>
      </c>
      <c r="Q18" s="66">
        <f t="shared" si="7"/>
        <v>12</v>
      </c>
      <c r="R18" s="65">
        <f>VLOOKUP($A18,'Return Data'!$B$7:$R$2843,16,0)</f>
        <v>14.1837</v>
      </c>
      <c r="S18" s="67">
        <f t="shared" si="5"/>
        <v>23</v>
      </c>
    </row>
    <row r="19" spans="1:19" x14ac:dyDescent="0.3">
      <c r="A19" s="63" t="s">
        <v>919</v>
      </c>
      <c r="B19" s="64">
        <f>VLOOKUP($A19,'Return Data'!$B$7:$R$2843,3,0)</f>
        <v>44379</v>
      </c>
      <c r="C19" s="65">
        <f>VLOOKUP($A19,'Return Data'!$B$7:$R$2843,4,0)</f>
        <v>54.15</v>
      </c>
      <c r="D19" s="65">
        <f>VLOOKUP($A19,'Return Data'!$B$7:$R$2843,10,0)</f>
        <v>9.5266999999999999</v>
      </c>
      <c r="E19" s="66">
        <f t="shared" si="0"/>
        <v>22</v>
      </c>
      <c r="F19" s="65">
        <f>VLOOKUP($A19,'Return Data'!$B$7:$R$2843,11,0)</f>
        <v>17.207799999999999</v>
      </c>
      <c r="G19" s="66">
        <f t="shared" si="1"/>
        <v>25</v>
      </c>
      <c r="H19" s="65">
        <f>VLOOKUP($A19,'Return Data'!$B$7:$R$2843,12,0)</f>
        <v>37.611199999999997</v>
      </c>
      <c r="I19" s="66">
        <f t="shared" si="2"/>
        <v>26</v>
      </c>
      <c r="J19" s="65">
        <f>VLOOKUP($A19,'Return Data'!$B$7:$R$2843,13,0)</f>
        <v>53.486400000000003</v>
      </c>
      <c r="K19" s="66">
        <f t="shared" si="3"/>
        <v>26</v>
      </c>
      <c r="L19" s="65">
        <f>VLOOKUP($A19,'Return Data'!$B$7:$R$2843,17,0)</f>
        <v>19.2348</v>
      </c>
      <c r="M19" s="66">
        <f t="shared" si="4"/>
        <v>17</v>
      </c>
      <c r="N19" s="65">
        <f>VLOOKUP($A19,'Return Data'!$B$7:$R$2843,14,0)</f>
        <v>15.599</v>
      </c>
      <c r="O19" s="66">
        <f t="shared" si="6"/>
        <v>13</v>
      </c>
      <c r="P19" s="65">
        <f>VLOOKUP($A19,'Return Data'!$B$7:$R$2843,15,0)</f>
        <v>16.8276</v>
      </c>
      <c r="Q19" s="66">
        <f t="shared" si="7"/>
        <v>8</v>
      </c>
      <c r="R19" s="65">
        <f>VLOOKUP($A19,'Return Data'!$B$7:$R$2843,16,0)</f>
        <v>17.48</v>
      </c>
      <c r="S19" s="67">
        <f t="shared" si="5"/>
        <v>13</v>
      </c>
    </row>
    <row r="20" spans="1:19" x14ac:dyDescent="0.3">
      <c r="A20" s="63" t="s">
        <v>921</v>
      </c>
      <c r="B20" s="64">
        <f>VLOOKUP($A20,'Return Data'!$B$7:$R$2843,3,0)</f>
        <v>44379</v>
      </c>
      <c r="C20" s="65">
        <f>VLOOKUP($A20,'Return Data'!$B$7:$R$2843,4,0)</f>
        <v>196.37899999999999</v>
      </c>
      <c r="D20" s="65">
        <f>VLOOKUP($A20,'Return Data'!$B$7:$R$2843,10,0)</f>
        <v>8.7743000000000002</v>
      </c>
      <c r="E20" s="66">
        <f t="shared" si="0"/>
        <v>23</v>
      </c>
      <c r="F20" s="65">
        <f>VLOOKUP($A20,'Return Data'!$B$7:$R$2843,11,0)</f>
        <v>20.2271</v>
      </c>
      <c r="G20" s="66">
        <f t="shared" si="1"/>
        <v>20</v>
      </c>
      <c r="H20" s="65">
        <f>VLOOKUP($A20,'Return Data'!$B$7:$R$2843,12,0)</f>
        <v>43.354900000000001</v>
      </c>
      <c r="I20" s="66">
        <f t="shared" si="2"/>
        <v>21</v>
      </c>
      <c r="J20" s="65">
        <f>VLOOKUP($A20,'Return Data'!$B$7:$R$2843,13,0)</f>
        <v>56.7346</v>
      </c>
      <c r="K20" s="66">
        <f t="shared" si="3"/>
        <v>23</v>
      </c>
      <c r="L20" s="65">
        <f>VLOOKUP($A20,'Return Data'!$B$7:$R$2843,17,0)</f>
        <v>22.819800000000001</v>
      </c>
      <c r="M20" s="66">
        <f t="shared" si="4"/>
        <v>9</v>
      </c>
      <c r="N20" s="65">
        <f>VLOOKUP($A20,'Return Data'!$B$7:$R$2843,14,0)</f>
        <v>18.497</v>
      </c>
      <c r="O20" s="66">
        <f t="shared" si="6"/>
        <v>4</v>
      </c>
      <c r="P20" s="65">
        <f>VLOOKUP($A20,'Return Data'!$B$7:$R$2843,15,0)</f>
        <v>17.254100000000001</v>
      </c>
      <c r="Q20" s="66">
        <f t="shared" si="7"/>
        <v>5</v>
      </c>
      <c r="R20" s="65">
        <f>VLOOKUP($A20,'Return Data'!$B$7:$R$2843,16,0)</f>
        <v>17.2454</v>
      </c>
      <c r="S20" s="67">
        <f t="shared" si="5"/>
        <v>14</v>
      </c>
    </row>
    <row r="21" spans="1:19" x14ac:dyDescent="0.3">
      <c r="A21" s="63" t="s">
        <v>922</v>
      </c>
      <c r="B21" s="64">
        <f>VLOOKUP($A21,'Return Data'!$B$7:$R$2843,3,0)</f>
        <v>44379</v>
      </c>
      <c r="C21" s="65">
        <f>VLOOKUP($A21,'Return Data'!$B$7:$R$2843,4,0)</f>
        <v>67.334999999999994</v>
      </c>
      <c r="D21" s="65">
        <f>VLOOKUP($A21,'Return Data'!$B$7:$R$2843,10,0)</f>
        <v>8.6925000000000008</v>
      </c>
      <c r="E21" s="66">
        <f t="shared" si="0"/>
        <v>24</v>
      </c>
      <c r="F21" s="65">
        <f>VLOOKUP($A21,'Return Data'!$B$7:$R$2843,11,0)</f>
        <v>13.5593</v>
      </c>
      <c r="G21" s="66">
        <f t="shared" si="1"/>
        <v>27</v>
      </c>
      <c r="H21" s="65">
        <f>VLOOKUP($A21,'Return Data'!$B$7:$R$2843,12,0)</f>
        <v>31.244499999999999</v>
      </c>
      <c r="I21" s="66">
        <f t="shared" si="2"/>
        <v>27</v>
      </c>
      <c r="J21" s="65">
        <f>VLOOKUP($A21,'Return Data'!$B$7:$R$2843,13,0)</f>
        <v>48.724499999999999</v>
      </c>
      <c r="K21" s="66">
        <f t="shared" si="3"/>
        <v>27</v>
      </c>
      <c r="L21" s="65">
        <f>VLOOKUP($A21,'Return Data'!$B$7:$R$2843,17,0)</f>
        <v>16.314499999999999</v>
      </c>
      <c r="M21" s="66">
        <f t="shared" si="4"/>
        <v>24</v>
      </c>
      <c r="N21" s="65">
        <f>VLOOKUP($A21,'Return Data'!$B$7:$R$2843,14,0)</f>
        <v>11.1074</v>
      </c>
      <c r="O21" s="66">
        <f t="shared" si="6"/>
        <v>22</v>
      </c>
      <c r="P21" s="65">
        <f>VLOOKUP($A21,'Return Data'!$B$7:$R$2843,15,0)</f>
        <v>12.749599999999999</v>
      </c>
      <c r="Q21" s="66">
        <f t="shared" si="7"/>
        <v>21</v>
      </c>
      <c r="R21" s="65">
        <f>VLOOKUP($A21,'Return Data'!$B$7:$R$2843,16,0)</f>
        <v>14.3453</v>
      </c>
      <c r="S21" s="67">
        <f t="shared" si="5"/>
        <v>21</v>
      </c>
    </row>
    <row r="22" spans="1:19" x14ac:dyDescent="0.3">
      <c r="A22" s="63" t="s">
        <v>924</v>
      </c>
      <c r="B22" s="64">
        <f>VLOOKUP($A22,'Return Data'!$B$7:$R$2843,3,0)</f>
        <v>44379</v>
      </c>
      <c r="C22" s="65">
        <f>VLOOKUP($A22,'Return Data'!$B$7:$R$2843,4,0)</f>
        <v>23.4344</v>
      </c>
      <c r="D22" s="65">
        <f>VLOOKUP($A22,'Return Data'!$B$7:$R$2843,10,0)</f>
        <v>10.9048</v>
      </c>
      <c r="E22" s="66">
        <f t="shared" si="0"/>
        <v>14</v>
      </c>
      <c r="F22" s="65">
        <f>VLOOKUP($A22,'Return Data'!$B$7:$R$2843,11,0)</f>
        <v>17.410900000000002</v>
      </c>
      <c r="G22" s="66">
        <f t="shared" si="1"/>
        <v>24</v>
      </c>
      <c r="H22" s="65">
        <f>VLOOKUP($A22,'Return Data'!$B$7:$R$2843,12,0)</f>
        <v>39.914400000000001</v>
      </c>
      <c r="I22" s="66">
        <f t="shared" si="2"/>
        <v>24</v>
      </c>
      <c r="J22" s="65">
        <f>VLOOKUP($A22,'Return Data'!$B$7:$R$2843,13,0)</f>
        <v>57.536900000000003</v>
      </c>
      <c r="K22" s="66">
        <f t="shared" si="3"/>
        <v>21</v>
      </c>
      <c r="L22" s="65">
        <f>VLOOKUP($A22,'Return Data'!$B$7:$R$2843,17,0)</f>
        <v>21.0078</v>
      </c>
      <c r="M22" s="66">
        <f t="shared" si="4"/>
        <v>13</v>
      </c>
      <c r="N22" s="65">
        <f>VLOOKUP($A22,'Return Data'!$B$7:$R$2843,14,0)</f>
        <v>16.779599999999999</v>
      </c>
      <c r="O22" s="66">
        <f t="shared" si="6"/>
        <v>10</v>
      </c>
      <c r="P22" s="65">
        <f>VLOOKUP($A22,'Return Data'!$B$7:$R$2843,15,0)</f>
        <v>17.793800000000001</v>
      </c>
      <c r="Q22" s="66">
        <f t="shared" si="7"/>
        <v>4</v>
      </c>
      <c r="R22" s="65">
        <f>VLOOKUP($A22,'Return Data'!$B$7:$R$2843,16,0)</f>
        <v>14.343999999999999</v>
      </c>
      <c r="S22" s="67">
        <f t="shared" si="5"/>
        <v>22</v>
      </c>
    </row>
    <row r="23" spans="1:19" x14ac:dyDescent="0.3">
      <c r="A23" s="63" t="s">
        <v>926</v>
      </c>
      <c r="B23" s="64">
        <f>VLOOKUP($A23,'Return Data'!$B$7:$R$2843,3,0)</f>
        <v>44379</v>
      </c>
      <c r="C23" s="65">
        <f>VLOOKUP($A23,'Return Data'!$B$7:$R$2843,4,0)</f>
        <v>15.247400000000001</v>
      </c>
      <c r="D23" s="65">
        <f>VLOOKUP($A23,'Return Data'!$B$7:$R$2843,10,0)</f>
        <v>12.395</v>
      </c>
      <c r="E23" s="66">
        <f t="shared" si="0"/>
        <v>6</v>
      </c>
      <c r="F23" s="65">
        <f>VLOOKUP($A23,'Return Data'!$B$7:$R$2843,11,0)</f>
        <v>27.371600000000001</v>
      </c>
      <c r="G23" s="66">
        <f t="shared" si="1"/>
        <v>3</v>
      </c>
      <c r="H23" s="65">
        <f>VLOOKUP($A23,'Return Data'!$B$7:$R$2843,12,0)</f>
        <v>51.393099999999997</v>
      </c>
      <c r="I23" s="66">
        <f t="shared" si="2"/>
        <v>9</v>
      </c>
      <c r="J23" s="65">
        <f>VLOOKUP($A23,'Return Data'!$B$7:$R$2843,13,0)</f>
        <v>67.276300000000006</v>
      </c>
      <c r="K23" s="66">
        <f t="shared" si="3"/>
        <v>8</v>
      </c>
      <c r="L23" s="65"/>
      <c r="M23" s="66"/>
      <c r="N23" s="65"/>
      <c r="O23" s="66"/>
      <c r="P23" s="65"/>
      <c r="Q23" s="66"/>
      <c r="R23" s="65">
        <f>VLOOKUP($A23,'Return Data'!$B$7:$R$2843,16,0)</f>
        <v>32.304699999999997</v>
      </c>
      <c r="S23" s="67">
        <f t="shared" si="5"/>
        <v>1</v>
      </c>
    </row>
    <row r="24" spans="1:19" x14ac:dyDescent="0.3">
      <c r="A24" s="63" t="s">
        <v>928</v>
      </c>
      <c r="B24" s="64">
        <f>VLOOKUP($A24,'Return Data'!$B$7:$R$2843,3,0)</f>
        <v>44379</v>
      </c>
      <c r="C24" s="65">
        <f>VLOOKUP($A24,'Return Data'!$B$7:$R$2843,4,0)</f>
        <v>95.427999999999997</v>
      </c>
      <c r="D24" s="65">
        <f>VLOOKUP($A24,'Return Data'!$B$7:$R$2843,10,0)</f>
        <v>11.4305</v>
      </c>
      <c r="E24" s="66">
        <f t="shared" si="0"/>
        <v>11</v>
      </c>
      <c r="F24" s="65">
        <f>VLOOKUP($A24,'Return Data'!$B$7:$R$2843,11,0)</f>
        <v>24.708300000000001</v>
      </c>
      <c r="G24" s="66">
        <f t="shared" si="1"/>
        <v>7</v>
      </c>
      <c r="H24" s="65">
        <f>VLOOKUP($A24,'Return Data'!$B$7:$R$2843,12,0)</f>
        <v>51.803100000000001</v>
      </c>
      <c r="I24" s="66">
        <f t="shared" si="2"/>
        <v>8</v>
      </c>
      <c r="J24" s="65">
        <f>VLOOKUP($A24,'Return Data'!$B$7:$R$2843,13,0)</f>
        <v>69.607600000000005</v>
      </c>
      <c r="K24" s="66">
        <f t="shared" si="3"/>
        <v>3</v>
      </c>
      <c r="L24" s="65">
        <f>VLOOKUP($A24,'Return Data'!$B$7:$R$2843,17,0)</f>
        <v>28.577300000000001</v>
      </c>
      <c r="M24" s="66">
        <f t="shared" si="4"/>
        <v>2</v>
      </c>
      <c r="N24" s="65">
        <f>VLOOKUP($A24,'Return Data'!$B$7:$R$2843,14,0)</f>
        <v>24.137599999999999</v>
      </c>
      <c r="O24" s="66">
        <f t="shared" si="6"/>
        <v>1</v>
      </c>
      <c r="P24" s="65">
        <f>VLOOKUP($A24,'Return Data'!$B$7:$R$2843,15,0)</f>
        <v>22.117699999999999</v>
      </c>
      <c r="Q24" s="66">
        <f t="shared" si="7"/>
        <v>1</v>
      </c>
      <c r="R24" s="65">
        <f>VLOOKUP($A24,'Return Data'!$B$7:$R$2843,16,0)</f>
        <v>25.297999999999998</v>
      </c>
      <c r="S24" s="67">
        <f t="shared" si="5"/>
        <v>5</v>
      </c>
    </row>
    <row r="25" spans="1:19" x14ac:dyDescent="0.3">
      <c r="A25" s="63" t="s">
        <v>930</v>
      </c>
      <c r="B25" s="64">
        <f>VLOOKUP($A25,'Return Data'!$B$7:$R$2843,3,0)</f>
        <v>44379</v>
      </c>
      <c r="C25" s="65">
        <f>VLOOKUP($A25,'Return Data'!$B$7:$R$2843,4,0)</f>
        <v>15.307399999999999</v>
      </c>
      <c r="D25" s="65">
        <f>VLOOKUP($A25,'Return Data'!$B$7:$R$2843,10,0)</f>
        <v>10.854900000000001</v>
      </c>
      <c r="E25" s="66">
        <f t="shared" si="0"/>
        <v>15</v>
      </c>
      <c r="F25" s="65">
        <f>VLOOKUP($A25,'Return Data'!$B$7:$R$2843,11,0)</f>
        <v>23.6282</v>
      </c>
      <c r="G25" s="66">
        <f t="shared" si="1"/>
        <v>10</v>
      </c>
      <c r="H25" s="65">
        <f>VLOOKUP($A25,'Return Data'!$B$7:$R$2843,12,0)</f>
        <v>53.412999999999997</v>
      </c>
      <c r="I25" s="66">
        <f t="shared" si="2"/>
        <v>6</v>
      </c>
      <c r="J25" s="65">
        <f>VLOOKUP($A25,'Return Data'!$B$7:$R$2843,13,0)</f>
        <v>63.924100000000003</v>
      </c>
      <c r="K25" s="66">
        <f t="shared" si="3"/>
        <v>13</v>
      </c>
      <c r="L25" s="65"/>
      <c r="M25" s="66"/>
      <c r="N25" s="65"/>
      <c r="O25" s="66"/>
      <c r="P25" s="65"/>
      <c r="Q25" s="66"/>
      <c r="R25" s="65">
        <f>VLOOKUP($A25,'Return Data'!$B$7:$R$2843,16,0)</f>
        <v>28.279</v>
      </c>
      <c r="S25" s="67">
        <f t="shared" si="5"/>
        <v>3</v>
      </c>
    </row>
    <row r="26" spans="1:19" x14ac:dyDescent="0.3">
      <c r="A26" s="63" t="s">
        <v>2017</v>
      </c>
      <c r="B26" s="64">
        <f>VLOOKUP($A26,'Return Data'!$B$7:$R$2843,3,0)</f>
        <v>44379</v>
      </c>
      <c r="C26" s="65">
        <f>VLOOKUP($A26,'Return Data'!$B$7:$R$2843,4,0)</f>
        <v>23.4114</v>
      </c>
      <c r="D26" s="65">
        <f>VLOOKUP($A26,'Return Data'!$B$7:$R$2843,10,0)</f>
        <v>9.7231000000000005</v>
      </c>
      <c r="E26" s="66">
        <f t="shared" si="0"/>
        <v>20</v>
      </c>
      <c r="F26" s="65">
        <f>VLOOKUP($A26,'Return Data'!$B$7:$R$2843,11,0)</f>
        <v>24.0747</v>
      </c>
      <c r="G26" s="66">
        <f t="shared" si="1"/>
        <v>9</v>
      </c>
      <c r="H26" s="65">
        <f>VLOOKUP($A26,'Return Data'!$B$7:$R$2843,12,0)</f>
        <v>44.841200000000001</v>
      </c>
      <c r="I26" s="66">
        <f t="shared" si="2"/>
        <v>20</v>
      </c>
      <c r="J26" s="65">
        <f>VLOOKUP($A26,'Return Data'!$B$7:$R$2843,13,0)</f>
        <v>61.028199999999998</v>
      </c>
      <c r="K26" s="66">
        <f t="shared" si="3"/>
        <v>19</v>
      </c>
      <c r="L26" s="65">
        <f>VLOOKUP($A26,'Return Data'!$B$7:$R$2843,17,0)</f>
        <v>18.288499999999999</v>
      </c>
      <c r="M26" s="66">
        <f t="shared" si="4"/>
        <v>20</v>
      </c>
      <c r="N26" s="65">
        <f>VLOOKUP($A26,'Return Data'!$B$7:$R$2843,14,0)</f>
        <v>16.151900000000001</v>
      </c>
      <c r="O26" s="66">
        <f t="shared" si="6"/>
        <v>11</v>
      </c>
      <c r="P26" s="65">
        <f>VLOOKUP($A26,'Return Data'!$B$7:$R$2843,15,0)</f>
        <v>15.8741</v>
      </c>
      <c r="Q26" s="66">
        <f t="shared" si="7"/>
        <v>11</v>
      </c>
      <c r="R26" s="65">
        <f>VLOOKUP($A26,'Return Data'!$B$7:$R$2843,16,0)</f>
        <v>16.491299999999999</v>
      </c>
      <c r="S26" s="67">
        <f t="shared" si="5"/>
        <v>17</v>
      </c>
    </row>
    <row r="27" spans="1:19" x14ac:dyDescent="0.3">
      <c r="A27" s="63" t="s">
        <v>933</v>
      </c>
      <c r="B27" s="64">
        <f>VLOOKUP($A27,'Return Data'!$B$7:$R$2843,3,0)</f>
        <v>44379</v>
      </c>
      <c r="C27" s="65">
        <f>VLOOKUP($A27,'Return Data'!$B$7:$R$2843,4,0)</f>
        <v>771.58190000000002</v>
      </c>
      <c r="D27" s="65">
        <f>VLOOKUP($A27,'Return Data'!$B$7:$R$2843,10,0)</f>
        <v>8.4130000000000003</v>
      </c>
      <c r="E27" s="66">
        <f t="shared" si="0"/>
        <v>25</v>
      </c>
      <c r="F27" s="65">
        <f>VLOOKUP($A27,'Return Data'!$B$7:$R$2843,11,0)</f>
        <v>18.433</v>
      </c>
      <c r="G27" s="66">
        <f t="shared" si="1"/>
        <v>23</v>
      </c>
      <c r="H27" s="65">
        <f>VLOOKUP($A27,'Return Data'!$B$7:$R$2843,12,0)</f>
        <v>45.245800000000003</v>
      </c>
      <c r="I27" s="66">
        <f t="shared" si="2"/>
        <v>19</v>
      </c>
      <c r="J27" s="65">
        <f>VLOOKUP($A27,'Return Data'!$B$7:$R$2843,13,0)</f>
        <v>61.298499999999997</v>
      </c>
      <c r="K27" s="66">
        <f t="shared" si="3"/>
        <v>18</v>
      </c>
      <c r="L27" s="65">
        <f>VLOOKUP($A27,'Return Data'!$B$7:$R$2843,17,0)</f>
        <v>16.469200000000001</v>
      </c>
      <c r="M27" s="66">
        <f t="shared" si="4"/>
        <v>23</v>
      </c>
      <c r="N27" s="65">
        <f>VLOOKUP($A27,'Return Data'!$B$7:$R$2843,14,0)</f>
        <v>13.768599999999999</v>
      </c>
      <c r="O27" s="66">
        <f t="shared" si="6"/>
        <v>21</v>
      </c>
      <c r="P27" s="65">
        <f>VLOOKUP($A27,'Return Data'!$B$7:$R$2843,15,0)</f>
        <v>11.444800000000001</v>
      </c>
      <c r="Q27" s="66">
        <f t="shared" si="7"/>
        <v>22</v>
      </c>
      <c r="R27" s="65">
        <f>VLOOKUP($A27,'Return Data'!$B$7:$R$2843,16,0)</f>
        <v>13.043100000000001</v>
      </c>
      <c r="S27" s="67">
        <f t="shared" si="5"/>
        <v>26</v>
      </c>
    </row>
    <row r="28" spans="1:19" x14ac:dyDescent="0.3">
      <c r="A28" s="63" t="s">
        <v>935</v>
      </c>
      <c r="B28" s="64">
        <f>VLOOKUP($A28,'Return Data'!$B$7:$R$2843,3,0)</f>
        <v>44379</v>
      </c>
      <c r="C28" s="65">
        <f>VLOOKUP($A28,'Return Data'!$B$7:$R$2843,4,0)</f>
        <v>176.24</v>
      </c>
      <c r="D28" s="65">
        <f>VLOOKUP($A28,'Return Data'!$B$7:$R$2843,10,0)</f>
        <v>12.2691</v>
      </c>
      <c r="E28" s="66">
        <f t="shared" si="0"/>
        <v>8</v>
      </c>
      <c r="F28" s="65">
        <f>VLOOKUP($A28,'Return Data'!$B$7:$R$2843,11,0)</f>
        <v>23.055399999999999</v>
      </c>
      <c r="G28" s="66">
        <f t="shared" si="1"/>
        <v>11</v>
      </c>
      <c r="H28" s="65">
        <f>VLOOKUP($A28,'Return Data'!$B$7:$R$2843,12,0)</f>
        <v>49.545999999999999</v>
      </c>
      <c r="I28" s="66">
        <f t="shared" si="2"/>
        <v>11</v>
      </c>
      <c r="J28" s="65">
        <f>VLOOKUP($A28,'Return Data'!$B$7:$R$2843,13,0)</f>
        <v>68.216099999999997</v>
      </c>
      <c r="K28" s="66">
        <f t="shared" si="3"/>
        <v>6</v>
      </c>
      <c r="L28" s="65">
        <f>VLOOKUP($A28,'Return Data'!$B$7:$R$2843,17,0)</f>
        <v>26.034099999999999</v>
      </c>
      <c r="M28" s="66">
        <f t="shared" si="4"/>
        <v>4</v>
      </c>
      <c r="N28" s="65">
        <f>VLOOKUP($A28,'Return Data'!$B$7:$R$2843,14,0)</f>
        <v>17.346299999999999</v>
      </c>
      <c r="O28" s="66">
        <f t="shared" si="6"/>
        <v>9</v>
      </c>
      <c r="P28" s="65">
        <f>VLOOKUP($A28,'Return Data'!$B$7:$R$2843,15,0)</f>
        <v>18.611699999999999</v>
      </c>
      <c r="Q28" s="66">
        <f t="shared" si="7"/>
        <v>3</v>
      </c>
      <c r="R28" s="65">
        <f>VLOOKUP($A28,'Return Data'!$B$7:$R$2843,16,0)</f>
        <v>21.2561</v>
      </c>
      <c r="S28" s="67">
        <f t="shared" si="5"/>
        <v>7</v>
      </c>
    </row>
    <row r="29" spans="1:19" x14ac:dyDescent="0.3">
      <c r="A29" s="63" t="s">
        <v>937</v>
      </c>
      <c r="B29" s="64">
        <f>VLOOKUP($A29,'Return Data'!$B$7:$R$2843,3,0)</f>
        <v>44379</v>
      </c>
      <c r="C29" s="65">
        <f>VLOOKUP($A29,'Return Data'!$B$7:$R$2843,4,0)</f>
        <v>60.175800000000002</v>
      </c>
      <c r="D29" s="65">
        <f>VLOOKUP($A29,'Return Data'!$B$7:$R$2843,10,0)</f>
        <v>11.836600000000001</v>
      </c>
      <c r="E29" s="66">
        <f t="shared" si="0"/>
        <v>9</v>
      </c>
      <c r="F29" s="65">
        <f>VLOOKUP($A29,'Return Data'!$B$7:$R$2843,11,0)</f>
        <v>20.451799999999999</v>
      </c>
      <c r="G29" s="66">
        <f t="shared" si="1"/>
        <v>19</v>
      </c>
      <c r="H29" s="65">
        <f>VLOOKUP($A29,'Return Data'!$B$7:$R$2843,12,0)</f>
        <v>47.463299999999997</v>
      </c>
      <c r="I29" s="66">
        <f t="shared" si="2"/>
        <v>14</v>
      </c>
      <c r="J29" s="65">
        <f>VLOOKUP($A29,'Return Data'!$B$7:$R$2843,13,0)</f>
        <v>54.753599999999999</v>
      </c>
      <c r="K29" s="66">
        <f t="shared" si="3"/>
        <v>24</v>
      </c>
      <c r="L29" s="65">
        <f>VLOOKUP($A29,'Return Data'!$B$7:$R$2843,17,0)</f>
        <v>26.241199999999999</v>
      </c>
      <c r="M29" s="66">
        <f t="shared" si="4"/>
        <v>3</v>
      </c>
      <c r="N29" s="65">
        <f>VLOOKUP($A29,'Return Data'!$B$7:$R$2843,14,0)</f>
        <v>18.083400000000001</v>
      </c>
      <c r="O29" s="66">
        <f t="shared" si="6"/>
        <v>7</v>
      </c>
      <c r="P29" s="65">
        <f>VLOOKUP($A29,'Return Data'!$B$7:$R$2843,15,0)</f>
        <v>15.0937</v>
      </c>
      <c r="Q29" s="66">
        <f t="shared" si="7"/>
        <v>14</v>
      </c>
      <c r="R29" s="65">
        <f>VLOOKUP($A29,'Return Data'!$B$7:$R$2843,16,0)</f>
        <v>18.224</v>
      </c>
      <c r="S29" s="67">
        <f t="shared" si="5"/>
        <v>9</v>
      </c>
    </row>
    <row r="30" spans="1:19" x14ac:dyDescent="0.3">
      <c r="A30" s="63" t="s">
        <v>1904</v>
      </c>
      <c r="B30" s="64">
        <f>VLOOKUP($A30,'Return Data'!$B$7:$R$2843,3,0)</f>
        <v>44379</v>
      </c>
      <c r="C30" s="65">
        <f>VLOOKUP($A30,'Return Data'!$B$7:$R$2843,4,0)</f>
        <v>349.99849999999998</v>
      </c>
      <c r="D30" s="65">
        <f>VLOOKUP($A30,'Return Data'!$B$7:$R$2843,10,0)</f>
        <v>15.138999999999999</v>
      </c>
      <c r="E30" s="66">
        <f t="shared" si="0"/>
        <v>3</v>
      </c>
      <c r="F30" s="65">
        <f>VLOOKUP($A30,'Return Data'!$B$7:$R$2843,11,0)</f>
        <v>25.681999999999999</v>
      </c>
      <c r="G30" s="66">
        <f t="shared" si="1"/>
        <v>5</v>
      </c>
      <c r="H30" s="65">
        <f>VLOOKUP($A30,'Return Data'!$B$7:$R$2843,12,0)</f>
        <v>54.923999999999999</v>
      </c>
      <c r="I30" s="66">
        <f t="shared" si="2"/>
        <v>3</v>
      </c>
      <c r="J30" s="65">
        <f>VLOOKUP($A30,'Return Data'!$B$7:$R$2843,13,0)</f>
        <v>68.9816</v>
      </c>
      <c r="K30" s="66">
        <f t="shared" si="3"/>
        <v>5</v>
      </c>
      <c r="L30" s="65">
        <f>VLOOKUP($A30,'Return Data'!$B$7:$R$2843,17,0)</f>
        <v>22.494499999999999</v>
      </c>
      <c r="M30" s="66">
        <f t="shared" si="4"/>
        <v>10</v>
      </c>
      <c r="N30" s="65">
        <f>VLOOKUP($A30,'Return Data'!$B$7:$R$2843,14,0)</f>
        <v>18.436199999999999</v>
      </c>
      <c r="O30" s="66">
        <f t="shared" si="6"/>
        <v>6</v>
      </c>
      <c r="P30" s="65">
        <f>VLOOKUP($A30,'Return Data'!$B$7:$R$2843,15,0)</f>
        <v>16.1266</v>
      </c>
      <c r="Q30" s="66">
        <f t="shared" si="7"/>
        <v>10</v>
      </c>
      <c r="R30" s="65">
        <f>VLOOKUP($A30,'Return Data'!$B$7:$R$2843,16,0)</f>
        <v>17.529399999999999</v>
      </c>
      <c r="S30" s="67">
        <f t="shared" si="5"/>
        <v>12</v>
      </c>
    </row>
    <row r="31" spans="1:19" x14ac:dyDescent="0.3">
      <c r="A31" s="63" t="s">
        <v>939</v>
      </c>
      <c r="B31" s="64">
        <f>VLOOKUP($A31,'Return Data'!$B$7:$R$2843,3,0)</f>
        <v>44379</v>
      </c>
      <c r="C31" s="65">
        <f>VLOOKUP($A31,'Return Data'!$B$7:$R$2843,4,0)</f>
        <v>51.3384</v>
      </c>
      <c r="D31" s="65">
        <f>VLOOKUP($A31,'Return Data'!$B$7:$R$2843,10,0)</f>
        <v>8.1774000000000004</v>
      </c>
      <c r="E31" s="66">
        <f t="shared" si="0"/>
        <v>26</v>
      </c>
      <c r="F31" s="65">
        <f>VLOOKUP($A31,'Return Data'!$B$7:$R$2843,11,0)</f>
        <v>20.5181</v>
      </c>
      <c r="G31" s="66">
        <f t="shared" si="1"/>
        <v>17</v>
      </c>
      <c r="H31" s="65">
        <f>VLOOKUP($A31,'Return Data'!$B$7:$R$2843,12,0)</f>
        <v>42.697000000000003</v>
      </c>
      <c r="I31" s="66">
        <f t="shared" si="2"/>
        <v>23</v>
      </c>
      <c r="J31" s="65">
        <f>VLOOKUP($A31,'Return Data'!$B$7:$R$2843,13,0)</f>
        <v>57.800699999999999</v>
      </c>
      <c r="K31" s="66">
        <f t="shared" si="3"/>
        <v>20</v>
      </c>
      <c r="L31" s="65">
        <f>VLOOKUP($A31,'Return Data'!$B$7:$R$2843,17,0)</f>
        <v>17.770700000000001</v>
      </c>
      <c r="M31" s="66">
        <f t="shared" si="4"/>
        <v>21</v>
      </c>
      <c r="N31" s="65">
        <f>VLOOKUP($A31,'Return Data'!$B$7:$R$2843,14,0)</f>
        <v>14.930400000000001</v>
      </c>
      <c r="O31" s="66">
        <f t="shared" si="6"/>
        <v>16</v>
      </c>
      <c r="P31" s="65">
        <f>VLOOKUP($A31,'Return Data'!$B$7:$R$2843,15,0)</f>
        <v>16.647099999999998</v>
      </c>
      <c r="Q31" s="66">
        <f t="shared" si="7"/>
        <v>9</v>
      </c>
      <c r="R31" s="65">
        <f>VLOOKUP($A31,'Return Data'!$B$7:$R$2843,16,0)</f>
        <v>15.2752</v>
      </c>
      <c r="S31" s="67">
        <f t="shared" si="5"/>
        <v>19</v>
      </c>
    </row>
    <row r="32" spans="1:19" x14ac:dyDescent="0.3">
      <c r="A32" s="63" t="s">
        <v>941</v>
      </c>
      <c r="B32" s="64">
        <f>VLOOKUP($A32,'Return Data'!$B$7:$R$2843,3,0)</f>
        <v>44379</v>
      </c>
      <c r="C32" s="65">
        <f>VLOOKUP($A32,'Return Data'!$B$7:$R$2843,4,0)</f>
        <v>329.35660000000001</v>
      </c>
      <c r="D32" s="65">
        <f>VLOOKUP($A32,'Return Data'!$B$7:$R$2843,10,0)</f>
        <v>7.1135999999999999</v>
      </c>
      <c r="E32" s="66">
        <f t="shared" si="0"/>
        <v>27</v>
      </c>
      <c r="F32" s="65">
        <f>VLOOKUP($A32,'Return Data'!$B$7:$R$2843,11,0)</f>
        <v>19.607199999999999</v>
      </c>
      <c r="G32" s="66">
        <f t="shared" si="1"/>
        <v>22</v>
      </c>
      <c r="H32" s="65">
        <f>VLOOKUP($A32,'Return Data'!$B$7:$R$2843,12,0)</f>
        <v>43.169899999999998</v>
      </c>
      <c r="I32" s="66">
        <f t="shared" si="2"/>
        <v>22</v>
      </c>
      <c r="J32" s="65">
        <f>VLOOKUP($A32,'Return Data'!$B$7:$R$2843,13,0)</f>
        <v>54.3172</v>
      </c>
      <c r="K32" s="66">
        <f t="shared" si="3"/>
        <v>25</v>
      </c>
      <c r="L32" s="65">
        <f>VLOOKUP($A32,'Return Data'!$B$7:$R$2843,17,0)</f>
        <v>19.482199999999999</v>
      </c>
      <c r="M32" s="66">
        <f t="shared" si="4"/>
        <v>16</v>
      </c>
      <c r="N32" s="65">
        <f>VLOOKUP($A32,'Return Data'!$B$7:$R$2843,14,0)</f>
        <v>18.5395</v>
      </c>
      <c r="O32" s="66">
        <f t="shared" si="6"/>
        <v>3</v>
      </c>
      <c r="P32" s="65">
        <f>VLOOKUP($A32,'Return Data'!$B$7:$R$2843,15,0)</f>
        <v>15.371</v>
      </c>
      <c r="Q32" s="66">
        <f t="shared" si="7"/>
        <v>13</v>
      </c>
      <c r="R32" s="65">
        <f>VLOOKUP($A32,'Return Data'!$B$7:$R$2843,16,0)</f>
        <v>16.668099999999999</v>
      </c>
      <c r="S32" s="67">
        <f t="shared" si="5"/>
        <v>15</v>
      </c>
    </row>
    <row r="33" spans="1:19" x14ac:dyDescent="0.3">
      <c r="A33" s="63" t="s">
        <v>942</v>
      </c>
      <c r="B33" s="64">
        <f>VLOOKUP($A33,'Return Data'!$B$7:$R$2843,3,0)</f>
        <v>44379</v>
      </c>
      <c r="C33" s="65">
        <f>VLOOKUP($A33,'Return Data'!$B$7:$R$2843,4,0)</f>
        <v>14.79</v>
      </c>
      <c r="D33" s="65">
        <f>VLOOKUP($A33,'Return Data'!$B$7:$R$2843,10,0)</f>
        <v>10.9527</v>
      </c>
      <c r="E33" s="66">
        <f t="shared" si="0"/>
        <v>13</v>
      </c>
      <c r="F33" s="65">
        <f>VLOOKUP($A33,'Return Data'!$B$7:$R$2843,11,0)</f>
        <v>17.1021</v>
      </c>
      <c r="G33" s="66">
        <f t="shared" si="1"/>
        <v>26</v>
      </c>
      <c r="H33" s="65">
        <f>VLOOKUP($A33,'Return Data'!$B$7:$R$2843,12,0)</f>
        <v>38.873199999999997</v>
      </c>
      <c r="I33" s="66">
        <f t="shared" si="2"/>
        <v>25</v>
      </c>
      <c r="J33" s="65">
        <f>VLOOKUP($A33,'Return Data'!$B$7:$R$2843,13,0)</f>
        <v>57.006399999999999</v>
      </c>
      <c r="K33" s="66">
        <f t="shared" si="3"/>
        <v>22</v>
      </c>
      <c r="L33" s="65"/>
      <c r="M33" s="66"/>
      <c r="N33" s="65"/>
      <c r="O33" s="66"/>
      <c r="P33" s="65"/>
      <c r="Q33" s="66"/>
      <c r="R33" s="65">
        <f>VLOOKUP($A33,'Return Data'!$B$7:$R$2843,16,0)</f>
        <v>28.256900000000002</v>
      </c>
      <c r="S33" s="67">
        <f t="shared" si="5"/>
        <v>4</v>
      </c>
    </row>
    <row r="34" spans="1:19" x14ac:dyDescent="0.3">
      <c r="A34" s="63" t="s">
        <v>944</v>
      </c>
      <c r="B34" s="64">
        <f>VLOOKUP($A34,'Return Data'!$B$7:$R$2843,3,0)</f>
        <v>44379</v>
      </c>
      <c r="C34" s="65">
        <f>VLOOKUP($A34,'Return Data'!$B$7:$R$2843,4,0)</f>
        <v>94.004999999999995</v>
      </c>
      <c r="D34" s="65">
        <f>VLOOKUP($A34,'Return Data'!$B$7:$R$2843,10,0)</f>
        <v>13.3056</v>
      </c>
      <c r="E34" s="66">
        <f t="shared" si="0"/>
        <v>5</v>
      </c>
      <c r="F34" s="65">
        <f>VLOOKUP($A34,'Return Data'!$B$7:$R$2843,11,0)</f>
        <v>29.26</v>
      </c>
      <c r="G34" s="66">
        <f t="shared" si="1"/>
        <v>1</v>
      </c>
      <c r="H34" s="65">
        <f>VLOOKUP($A34,'Return Data'!$B$7:$R$2843,12,0)</f>
        <v>57.227400000000003</v>
      </c>
      <c r="I34" s="66">
        <f t="shared" si="2"/>
        <v>2</v>
      </c>
      <c r="J34" s="65">
        <f>VLOOKUP($A34,'Return Data'!$B$7:$R$2843,13,0)</f>
        <v>70.875299999999996</v>
      </c>
      <c r="K34" s="66">
        <f t="shared" si="3"/>
        <v>2</v>
      </c>
      <c r="L34" s="65">
        <f>VLOOKUP($A34,'Return Data'!$B$7:$R$2843,17,0)</f>
        <v>20.6023</v>
      </c>
      <c r="M34" s="66">
        <f t="shared" si="4"/>
        <v>14</v>
      </c>
      <c r="N34" s="65">
        <f>VLOOKUP($A34,'Return Data'!$B$7:$R$2843,14,0)</f>
        <v>14.8413</v>
      </c>
      <c r="O34" s="66">
        <f t="shared" si="6"/>
        <v>17</v>
      </c>
      <c r="P34" s="65">
        <f>VLOOKUP($A34,'Return Data'!$B$7:$R$2843,15,0)</f>
        <v>13.1694</v>
      </c>
      <c r="Q34" s="66">
        <f t="shared" si="7"/>
        <v>19</v>
      </c>
      <c r="R34" s="65">
        <f>VLOOKUP($A34,'Return Data'!$B$7:$R$2843,16,0)</f>
        <v>13.741199999999999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11.170711111111112</v>
      </c>
      <c r="E36" s="74"/>
      <c r="F36" s="75">
        <f>AVERAGE(F8:F34)</f>
        <v>22.100333333333335</v>
      </c>
      <c r="G36" s="74"/>
      <c r="H36" s="75">
        <f>AVERAGE(H8:H34)</f>
        <v>47.455707407407417</v>
      </c>
      <c r="I36" s="74"/>
      <c r="J36" s="75">
        <f>AVERAGE(J8:J34)</f>
        <v>62.78347777777779</v>
      </c>
      <c r="K36" s="74"/>
      <c r="L36" s="75">
        <f>AVERAGE(L8:L34)</f>
        <v>21.746937499999998</v>
      </c>
      <c r="M36" s="74"/>
      <c r="N36" s="75">
        <f>AVERAGE(N8:N34)</f>
        <v>16.451163636363635</v>
      </c>
      <c r="O36" s="74"/>
      <c r="P36" s="75">
        <f>AVERAGE(P8:P34)</f>
        <v>15.805236363636363</v>
      </c>
      <c r="Q36" s="74"/>
      <c r="R36" s="75">
        <f>AVERAGE(R8:R34)</f>
        <v>18.587181481481476</v>
      </c>
      <c r="S36" s="76"/>
    </row>
    <row r="37" spans="1:19" x14ac:dyDescent="0.3">
      <c r="A37" s="73" t="s">
        <v>28</v>
      </c>
      <c r="B37" s="74"/>
      <c r="C37" s="74"/>
      <c r="D37" s="75">
        <f>MIN(D8:D34)</f>
        <v>7.1135999999999999</v>
      </c>
      <c r="E37" s="74"/>
      <c r="F37" s="75">
        <f>MIN(F8:F34)</f>
        <v>13.5593</v>
      </c>
      <c r="G37" s="74"/>
      <c r="H37" s="75">
        <f>MIN(H8:H34)</f>
        <v>31.244499999999999</v>
      </c>
      <c r="I37" s="74"/>
      <c r="J37" s="75">
        <f>MIN(J8:J34)</f>
        <v>48.724499999999999</v>
      </c>
      <c r="K37" s="74"/>
      <c r="L37" s="75">
        <f>MIN(L8:L34)</f>
        <v>16.314499999999999</v>
      </c>
      <c r="M37" s="74"/>
      <c r="N37" s="75">
        <f>MIN(N8:N34)</f>
        <v>11.1074</v>
      </c>
      <c r="O37" s="74"/>
      <c r="P37" s="75">
        <f>MIN(P8:P34)</f>
        <v>11.444800000000001</v>
      </c>
      <c r="Q37" s="74"/>
      <c r="R37" s="75">
        <f>MIN(R8:R34)</f>
        <v>11.411899999999999</v>
      </c>
      <c r="S37" s="76"/>
    </row>
    <row r="38" spans="1:19" ht="15" thickBot="1" x14ac:dyDescent="0.35">
      <c r="A38" s="77" t="s">
        <v>29</v>
      </c>
      <c r="B38" s="78"/>
      <c r="C38" s="78"/>
      <c r="D38" s="79">
        <f>MAX(D8:D34)</f>
        <v>17.678599999999999</v>
      </c>
      <c r="E38" s="78"/>
      <c r="F38" s="79">
        <f>MAX(F8:F34)</f>
        <v>29.26</v>
      </c>
      <c r="G38" s="78"/>
      <c r="H38" s="79">
        <f>MAX(H8:H34)</f>
        <v>58.073999999999998</v>
      </c>
      <c r="I38" s="78"/>
      <c r="J38" s="79">
        <f>MAX(J8:J34)</f>
        <v>74.335700000000003</v>
      </c>
      <c r="K38" s="78"/>
      <c r="L38" s="79">
        <f>MAX(L8:L34)</f>
        <v>31.929099999999998</v>
      </c>
      <c r="M38" s="78"/>
      <c r="N38" s="79">
        <f>MAX(N8:N34)</f>
        <v>24.137599999999999</v>
      </c>
      <c r="O38" s="78"/>
      <c r="P38" s="79">
        <f>MAX(P8:P34)</f>
        <v>22.117699999999999</v>
      </c>
      <c r="Q38" s="78"/>
      <c r="R38" s="79">
        <f>MAX(R8:R34)</f>
        <v>32.304699999999997</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44379</v>
      </c>
      <c r="C8" s="65">
        <f>VLOOKUP($A8,'Return Data'!$B$7:$R$2843,4,0)</f>
        <v>727.17451964987799</v>
      </c>
      <c r="D8" s="65">
        <f>VLOOKUP($A8,'Return Data'!$B$7:$R$2843,10,0)</f>
        <v>9.8851999999999993</v>
      </c>
      <c r="E8" s="66">
        <f t="shared" ref="E8:E34" si="0">RANK(D8,D$8:D$34,0)</f>
        <v>17</v>
      </c>
      <c r="F8" s="65">
        <f>VLOOKUP($A8,'Return Data'!$B$7:$R$2843,11,0)</f>
        <v>19.9495</v>
      </c>
      <c r="G8" s="66">
        <f t="shared" ref="G8:G34" si="1">RANK(F8,F$8:F$34,0)</f>
        <v>17</v>
      </c>
      <c r="H8" s="65">
        <f>VLOOKUP($A8,'Return Data'!$B$7:$R$2843,12,0)</f>
        <v>46.770400000000002</v>
      </c>
      <c r="I8" s="66">
        <f>RANK(H8,H$8:H$34,0)</f>
        <v>12</v>
      </c>
      <c r="J8" s="65">
        <f>VLOOKUP($A8,'Return Data'!$B$7:$R$2843,13,0)</f>
        <v>64.770700000000005</v>
      </c>
      <c r="K8" s="66">
        <f>RANK(J8,J$8:J$34,0)</f>
        <v>8</v>
      </c>
      <c r="L8" s="65">
        <f>VLOOKUP($A8,'Return Data'!$B$7:$R$2843,17,0)</f>
        <v>20.743300000000001</v>
      </c>
      <c r="M8" s="66">
        <f>RANK(L8,L$8:L$34,0)</f>
        <v>11</v>
      </c>
      <c r="N8" s="65">
        <f>VLOOKUP($A8,'Return Data'!$B$7:$R$2843,14,0)</f>
        <v>14.270799999999999</v>
      </c>
      <c r="O8" s="66">
        <f>RANK(N8,N$8:N$34,0)</f>
        <v>13</v>
      </c>
      <c r="P8" s="65">
        <f>VLOOKUP($A8,'Return Data'!$B$7:$R$2843,15,0)</f>
        <v>13.773999999999999</v>
      </c>
      <c r="Q8" s="66">
        <f>RANK(P8,P$8:P$34,0)</f>
        <v>15</v>
      </c>
      <c r="R8" s="65">
        <f>VLOOKUP($A8,'Return Data'!$B$7:$R$2843,16,0)</f>
        <v>17.927800000000001</v>
      </c>
      <c r="S8" s="67">
        <f>RANK(R8,R$8:R$34,0)</f>
        <v>11</v>
      </c>
    </row>
    <row r="9" spans="1:20" x14ac:dyDescent="0.3">
      <c r="A9" s="63" t="s">
        <v>901</v>
      </c>
      <c r="B9" s="64">
        <f>VLOOKUP($A9,'Return Data'!$B$7:$R$2843,3,0)</f>
        <v>44379</v>
      </c>
      <c r="C9" s="65">
        <f>VLOOKUP($A9,'Return Data'!$B$7:$R$2843,4,0)</f>
        <v>18.87</v>
      </c>
      <c r="D9" s="65">
        <f>VLOOKUP($A9,'Return Data'!$B$7:$R$2843,10,0)</f>
        <v>17.204999999999998</v>
      </c>
      <c r="E9" s="66">
        <f t="shared" si="0"/>
        <v>1</v>
      </c>
      <c r="F9" s="65">
        <f>VLOOKUP($A9,'Return Data'!$B$7:$R$2843,11,0)</f>
        <v>26.5594</v>
      </c>
      <c r="G9" s="66">
        <f t="shared" si="1"/>
        <v>2</v>
      </c>
      <c r="H9" s="65">
        <f>VLOOKUP($A9,'Return Data'!$B$7:$R$2843,12,0)</f>
        <v>52.0548</v>
      </c>
      <c r="I9" s="66">
        <f t="shared" ref="I9:I34" si="2">RANK(H9,H$8:H$34,0)</f>
        <v>5</v>
      </c>
      <c r="J9" s="65">
        <f>VLOOKUP($A9,'Return Data'!$B$7:$R$2843,13,0)</f>
        <v>66.991200000000006</v>
      </c>
      <c r="K9" s="66">
        <f t="shared" ref="K9:K34" si="3">RANK(J9,J$8:J$34,0)</f>
        <v>6</v>
      </c>
      <c r="L9" s="65">
        <f>VLOOKUP($A9,'Return Data'!$B$7:$R$2843,17,0)</f>
        <v>29.8123</v>
      </c>
      <c r="M9" s="66">
        <f t="shared" ref="M9:M34" si="4">RANK(L9,L$8:L$34,0)</f>
        <v>1</v>
      </c>
      <c r="N9" s="65"/>
      <c r="O9" s="66"/>
      <c r="P9" s="65"/>
      <c r="Q9" s="66"/>
      <c r="R9" s="65">
        <f>VLOOKUP($A9,'Return Data'!$B$7:$R$2843,16,0)</f>
        <v>26.559100000000001</v>
      </c>
      <c r="S9" s="67">
        <f t="shared" ref="S9:S34" si="5">RANK(R9,R$8:R$34,0)</f>
        <v>3</v>
      </c>
    </row>
    <row r="10" spans="1:20" x14ac:dyDescent="0.3">
      <c r="A10" s="63" t="s">
        <v>903</v>
      </c>
      <c r="B10" s="64">
        <f>VLOOKUP($A10,'Return Data'!$B$7:$R$2843,3,0)</f>
        <v>44379</v>
      </c>
      <c r="C10" s="65">
        <f>VLOOKUP($A10,'Return Data'!$B$7:$R$2843,4,0)</f>
        <v>50.83</v>
      </c>
      <c r="D10" s="65">
        <f>VLOOKUP($A10,'Return Data'!$B$7:$R$2843,10,0)</f>
        <v>15.2346</v>
      </c>
      <c r="E10" s="66">
        <f t="shared" si="0"/>
        <v>2</v>
      </c>
      <c r="F10" s="65">
        <f>VLOOKUP($A10,'Return Data'!$B$7:$R$2843,11,0)</f>
        <v>20.7363</v>
      </c>
      <c r="G10" s="66">
        <f t="shared" si="1"/>
        <v>15</v>
      </c>
      <c r="H10" s="65">
        <f>VLOOKUP($A10,'Return Data'!$B$7:$R$2843,12,0)</f>
        <v>44.526600000000002</v>
      </c>
      <c r="I10" s="66">
        <f t="shared" si="2"/>
        <v>18</v>
      </c>
      <c r="J10" s="65">
        <f>VLOOKUP($A10,'Return Data'!$B$7:$R$2843,13,0)</f>
        <v>60.6511</v>
      </c>
      <c r="K10" s="66">
        <f t="shared" si="3"/>
        <v>15</v>
      </c>
      <c r="L10" s="65">
        <f>VLOOKUP($A10,'Return Data'!$B$7:$R$2843,17,0)</f>
        <v>21.595400000000001</v>
      </c>
      <c r="M10" s="66">
        <f t="shared" si="4"/>
        <v>8</v>
      </c>
      <c r="N10" s="65">
        <f>VLOOKUP($A10,'Return Data'!$B$7:$R$2843,14,0)</f>
        <v>12.5505</v>
      </c>
      <c r="O10" s="66">
        <f t="shared" ref="O10:O34" si="6">RANK(N10,N$8:N$34,0)</f>
        <v>21</v>
      </c>
      <c r="P10" s="65">
        <f>VLOOKUP($A10,'Return Data'!$B$7:$R$2843,15,0)</f>
        <v>12.8695</v>
      </c>
      <c r="Q10" s="66">
        <f t="shared" ref="Q10:Q34" si="7">RANK(P10,P$8:P$34,0)</f>
        <v>18</v>
      </c>
      <c r="R10" s="65">
        <f>VLOOKUP($A10,'Return Data'!$B$7:$R$2843,16,0)</f>
        <v>13.6533</v>
      </c>
      <c r="S10" s="67">
        <f t="shared" si="5"/>
        <v>17</v>
      </c>
    </row>
    <row r="11" spans="1:20" x14ac:dyDescent="0.3">
      <c r="A11" s="63" t="s">
        <v>905</v>
      </c>
      <c r="B11" s="64">
        <f>VLOOKUP($A11,'Return Data'!$B$7:$R$2843,3,0)</f>
        <v>44379</v>
      </c>
      <c r="C11" s="65">
        <f>VLOOKUP($A11,'Return Data'!$B$7:$R$2843,4,0)</f>
        <v>145.66999999999999</v>
      </c>
      <c r="D11" s="65">
        <f>VLOOKUP($A11,'Return Data'!$B$7:$R$2843,10,0)</f>
        <v>11.470800000000001</v>
      </c>
      <c r="E11" s="66">
        <f t="shared" si="0"/>
        <v>9</v>
      </c>
      <c r="F11" s="65">
        <f>VLOOKUP($A11,'Return Data'!$B$7:$R$2843,11,0)</f>
        <v>20.249300000000002</v>
      </c>
      <c r="G11" s="66">
        <f t="shared" si="1"/>
        <v>16</v>
      </c>
      <c r="H11" s="65">
        <f>VLOOKUP($A11,'Return Data'!$B$7:$R$2843,12,0)</f>
        <v>44.5426</v>
      </c>
      <c r="I11" s="66">
        <f t="shared" si="2"/>
        <v>17</v>
      </c>
      <c r="J11" s="65">
        <f>VLOOKUP($A11,'Return Data'!$B$7:$R$2843,13,0)</f>
        <v>63.692500000000003</v>
      </c>
      <c r="K11" s="66">
        <f t="shared" si="3"/>
        <v>10</v>
      </c>
      <c r="L11" s="65">
        <f>VLOOKUP($A11,'Return Data'!$B$7:$R$2843,17,0)</f>
        <v>23.864699999999999</v>
      </c>
      <c r="M11" s="66">
        <f t="shared" si="4"/>
        <v>5</v>
      </c>
      <c r="N11" s="65">
        <f>VLOOKUP($A11,'Return Data'!$B$7:$R$2843,14,0)</f>
        <v>17.225000000000001</v>
      </c>
      <c r="O11" s="66">
        <f t="shared" si="6"/>
        <v>6</v>
      </c>
      <c r="P11" s="65">
        <f>VLOOKUP($A11,'Return Data'!$B$7:$R$2843,15,0)</f>
        <v>17.8398</v>
      </c>
      <c r="Q11" s="66">
        <f t="shared" si="7"/>
        <v>2</v>
      </c>
      <c r="R11" s="65">
        <f>VLOOKUP($A11,'Return Data'!$B$7:$R$2843,16,0)</f>
        <v>17.837199999999999</v>
      </c>
      <c r="S11" s="67">
        <f t="shared" si="5"/>
        <v>12</v>
      </c>
    </row>
    <row r="12" spans="1:20" x14ac:dyDescent="0.3">
      <c r="A12" s="63" t="s">
        <v>907</v>
      </c>
      <c r="B12" s="64">
        <f>VLOOKUP($A12,'Return Data'!$B$7:$R$2843,3,0)</f>
        <v>44379</v>
      </c>
      <c r="C12" s="65">
        <f>VLOOKUP($A12,'Return Data'!$B$7:$R$2843,4,0)</f>
        <v>333.64600000000002</v>
      </c>
      <c r="D12" s="65">
        <f>VLOOKUP($A12,'Return Data'!$B$7:$R$2843,10,0)</f>
        <v>12.0016</v>
      </c>
      <c r="E12" s="66">
        <f t="shared" si="0"/>
        <v>6</v>
      </c>
      <c r="F12" s="65">
        <f>VLOOKUP($A12,'Return Data'!$B$7:$R$2843,11,0)</f>
        <v>24.097899999999999</v>
      </c>
      <c r="G12" s="66">
        <f t="shared" si="1"/>
        <v>7</v>
      </c>
      <c r="H12" s="65">
        <f>VLOOKUP($A12,'Return Data'!$B$7:$R$2843,12,0)</f>
        <v>50.981999999999999</v>
      </c>
      <c r="I12" s="66">
        <f t="shared" si="2"/>
        <v>7</v>
      </c>
      <c r="J12" s="65">
        <f>VLOOKUP($A12,'Return Data'!$B$7:$R$2843,13,0)</f>
        <v>60.612099999999998</v>
      </c>
      <c r="K12" s="66">
        <f t="shared" si="3"/>
        <v>16</v>
      </c>
      <c r="L12" s="65">
        <f>VLOOKUP($A12,'Return Data'!$B$7:$R$2843,17,0)</f>
        <v>22.560199999999998</v>
      </c>
      <c r="M12" s="66">
        <f t="shared" si="4"/>
        <v>6</v>
      </c>
      <c r="N12" s="65">
        <f>VLOOKUP($A12,'Return Data'!$B$7:$R$2843,14,0)</f>
        <v>17.355699999999999</v>
      </c>
      <c r="O12" s="66">
        <f t="shared" si="6"/>
        <v>5</v>
      </c>
      <c r="P12" s="65">
        <f>VLOOKUP($A12,'Return Data'!$B$7:$R$2843,15,0)</f>
        <v>15.9344</v>
      </c>
      <c r="Q12" s="66">
        <f t="shared" si="7"/>
        <v>5</v>
      </c>
      <c r="R12" s="65">
        <f>VLOOKUP($A12,'Return Data'!$B$7:$R$2843,16,0)</f>
        <v>18.045300000000001</v>
      </c>
      <c r="S12" s="67">
        <f t="shared" si="5"/>
        <v>10</v>
      </c>
    </row>
    <row r="13" spans="1:20" x14ac:dyDescent="0.3">
      <c r="A13" s="63" t="s">
        <v>909</v>
      </c>
      <c r="B13" s="64">
        <f>VLOOKUP($A13,'Return Data'!$B$7:$R$2843,3,0)</f>
        <v>44379</v>
      </c>
      <c r="C13" s="65">
        <f>VLOOKUP($A13,'Return Data'!$B$7:$R$2843,4,0)</f>
        <v>47.390999999999998</v>
      </c>
      <c r="D13" s="65">
        <f>VLOOKUP($A13,'Return Data'!$B$7:$R$2843,10,0)</f>
        <v>9.1882999999999999</v>
      </c>
      <c r="E13" s="66">
        <f t="shared" si="0"/>
        <v>20</v>
      </c>
      <c r="F13" s="65">
        <f>VLOOKUP($A13,'Return Data'!$B$7:$R$2843,11,0)</f>
        <v>21.696400000000001</v>
      </c>
      <c r="G13" s="66">
        <f t="shared" si="1"/>
        <v>14</v>
      </c>
      <c r="H13" s="65">
        <f>VLOOKUP($A13,'Return Data'!$B$7:$R$2843,12,0)</f>
        <v>45.8185</v>
      </c>
      <c r="I13" s="66">
        <f t="shared" si="2"/>
        <v>14</v>
      </c>
      <c r="J13" s="65">
        <f>VLOOKUP($A13,'Return Data'!$B$7:$R$2843,13,0)</f>
        <v>62.732599999999998</v>
      </c>
      <c r="K13" s="66">
        <f t="shared" si="3"/>
        <v>12</v>
      </c>
      <c r="L13" s="65">
        <f>VLOOKUP($A13,'Return Data'!$B$7:$R$2843,17,0)</f>
        <v>21.305199999999999</v>
      </c>
      <c r="M13" s="66">
        <f t="shared" si="4"/>
        <v>10</v>
      </c>
      <c r="N13" s="65">
        <f>VLOOKUP($A13,'Return Data'!$B$7:$R$2843,14,0)</f>
        <v>16.153199999999998</v>
      </c>
      <c r="O13" s="66">
        <f t="shared" si="6"/>
        <v>8</v>
      </c>
      <c r="P13" s="65">
        <f>VLOOKUP($A13,'Return Data'!$B$7:$R$2843,15,0)</f>
        <v>15.53</v>
      </c>
      <c r="Q13" s="66">
        <f t="shared" si="7"/>
        <v>7</v>
      </c>
      <c r="R13" s="65">
        <f>VLOOKUP($A13,'Return Data'!$B$7:$R$2843,16,0)</f>
        <v>11.701000000000001</v>
      </c>
      <c r="S13" s="67">
        <f t="shared" si="5"/>
        <v>26</v>
      </c>
    </row>
    <row r="14" spans="1:20" x14ac:dyDescent="0.3">
      <c r="A14" s="63" t="s">
        <v>910</v>
      </c>
      <c r="B14" s="64">
        <f>VLOOKUP($A14,'Return Data'!$B$7:$R$2843,3,0)</f>
        <v>44379</v>
      </c>
      <c r="C14" s="65">
        <f>VLOOKUP($A14,'Return Data'!$B$7:$R$2843,4,0)</f>
        <v>112.7209</v>
      </c>
      <c r="D14" s="65">
        <f>VLOOKUP($A14,'Return Data'!$B$7:$R$2843,10,0)</f>
        <v>13.136799999999999</v>
      </c>
      <c r="E14" s="66">
        <f t="shared" si="0"/>
        <v>5</v>
      </c>
      <c r="F14" s="65">
        <f>VLOOKUP($A14,'Return Data'!$B$7:$R$2843,11,0)</f>
        <v>25.0139</v>
      </c>
      <c r="G14" s="66">
        <f t="shared" si="1"/>
        <v>6</v>
      </c>
      <c r="H14" s="65">
        <f>VLOOKUP($A14,'Return Data'!$B$7:$R$2843,12,0)</f>
        <v>57.155700000000003</v>
      </c>
      <c r="I14" s="66">
        <f t="shared" si="2"/>
        <v>1</v>
      </c>
      <c r="J14" s="65">
        <f>VLOOKUP($A14,'Return Data'!$B$7:$R$2843,13,0)</f>
        <v>72.910499999999999</v>
      </c>
      <c r="K14" s="66">
        <f t="shared" si="3"/>
        <v>1</v>
      </c>
      <c r="L14" s="65">
        <f>VLOOKUP($A14,'Return Data'!$B$7:$R$2843,17,0)</f>
        <v>18.213899999999999</v>
      </c>
      <c r="M14" s="66">
        <f t="shared" si="4"/>
        <v>17</v>
      </c>
      <c r="N14" s="65">
        <f>VLOOKUP($A14,'Return Data'!$B$7:$R$2843,14,0)</f>
        <v>13.000999999999999</v>
      </c>
      <c r="O14" s="66">
        <f t="shared" si="6"/>
        <v>20</v>
      </c>
      <c r="P14" s="65">
        <f>VLOOKUP($A14,'Return Data'!$B$7:$R$2843,15,0)</f>
        <v>11.95</v>
      </c>
      <c r="Q14" s="66">
        <f t="shared" si="7"/>
        <v>20</v>
      </c>
      <c r="R14" s="65">
        <f>VLOOKUP($A14,'Return Data'!$B$7:$R$2843,16,0)</f>
        <v>15.974299999999999</v>
      </c>
      <c r="S14" s="67">
        <f t="shared" si="5"/>
        <v>14</v>
      </c>
    </row>
    <row r="15" spans="1:20" x14ac:dyDescent="0.3">
      <c r="A15" s="63" t="s">
        <v>2030</v>
      </c>
      <c r="B15" s="64">
        <f>VLOOKUP($A15,'Return Data'!$B$7:$R$2843,3,0)</f>
        <v>44379</v>
      </c>
      <c r="C15" s="65">
        <f>VLOOKUP($A15,'Return Data'!$B$7:$R$2843,4,0)</f>
        <v>222.04591323852301</v>
      </c>
      <c r="D15" s="65">
        <f>VLOOKUP($A15,'Return Data'!$B$7:$R$2843,10,0)</f>
        <v>11.0137</v>
      </c>
      <c r="E15" s="66">
        <f t="shared" si="0"/>
        <v>12</v>
      </c>
      <c r="F15" s="65">
        <f>VLOOKUP($A15,'Return Data'!$B$7:$R$2843,11,0)</f>
        <v>26.466000000000001</v>
      </c>
      <c r="G15" s="66">
        <f t="shared" si="1"/>
        <v>3</v>
      </c>
      <c r="H15" s="65">
        <f>VLOOKUP($A15,'Return Data'!$B$7:$R$2843,12,0)</f>
        <v>54.069400000000002</v>
      </c>
      <c r="I15" s="66">
        <f t="shared" si="2"/>
        <v>4</v>
      </c>
      <c r="J15" s="65">
        <f>VLOOKUP($A15,'Return Data'!$B$7:$R$2843,13,0)</f>
        <v>67.363500000000002</v>
      </c>
      <c r="K15" s="66">
        <f t="shared" si="3"/>
        <v>5</v>
      </c>
      <c r="L15" s="65">
        <f>VLOOKUP($A15,'Return Data'!$B$7:$R$2843,17,0)</f>
        <v>19.2712</v>
      </c>
      <c r="M15" s="66">
        <f t="shared" si="4"/>
        <v>14</v>
      </c>
      <c r="N15" s="65">
        <f>VLOOKUP($A15,'Return Data'!$B$7:$R$2843,14,0)</f>
        <v>15.5961</v>
      </c>
      <c r="O15" s="66">
        <f t="shared" si="6"/>
        <v>10</v>
      </c>
      <c r="P15" s="65">
        <f>VLOOKUP($A15,'Return Data'!$B$7:$R$2843,15,0)</f>
        <v>13.431699999999999</v>
      </c>
      <c r="Q15" s="66">
        <f t="shared" si="7"/>
        <v>16</v>
      </c>
      <c r="R15" s="65">
        <f>VLOOKUP($A15,'Return Data'!$B$7:$R$2843,16,0)</f>
        <v>11.9863</v>
      </c>
      <c r="S15" s="67">
        <f t="shared" si="5"/>
        <v>24</v>
      </c>
    </row>
    <row r="16" spans="1:20" x14ac:dyDescent="0.3">
      <c r="A16" s="63" t="s">
        <v>913</v>
      </c>
      <c r="B16" s="64">
        <f>VLOOKUP($A16,'Return Data'!$B$7:$R$2843,3,0)</f>
        <v>44379</v>
      </c>
      <c r="C16" s="65">
        <f>VLOOKUP($A16,'Return Data'!$B$7:$R$2843,4,0)</f>
        <v>14.383800000000001</v>
      </c>
      <c r="D16" s="65">
        <f>VLOOKUP($A16,'Return Data'!$B$7:$R$2843,10,0)</f>
        <v>9.4783000000000008</v>
      </c>
      <c r="E16" s="66">
        <f t="shared" si="0"/>
        <v>19</v>
      </c>
      <c r="F16" s="65">
        <f>VLOOKUP($A16,'Return Data'!$B$7:$R$2843,11,0)</f>
        <v>18.6919</v>
      </c>
      <c r="G16" s="66">
        <f t="shared" si="1"/>
        <v>22</v>
      </c>
      <c r="H16" s="65">
        <f>VLOOKUP($A16,'Return Data'!$B$7:$R$2843,12,0)</f>
        <v>44.246200000000002</v>
      </c>
      <c r="I16" s="66">
        <f t="shared" si="2"/>
        <v>19</v>
      </c>
      <c r="J16" s="65">
        <f>VLOOKUP($A16,'Return Data'!$B$7:$R$2843,13,0)</f>
        <v>58.735300000000002</v>
      </c>
      <c r="K16" s="66">
        <f t="shared" si="3"/>
        <v>18</v>
      </c>
      <c r="L16" s="65">
        <f>VLOOKUP($A16,'Return Data'!$B$7:$R$2843,17,0)</f>
        <v>19.706199999999999</v>
      </c>
      <c r="M16" s="66">
        <f t="shared" si="4"/>
        <v>13</v>
      </c>
      <c r="N16" s="65"/>
      <c r="O16" s="66"/>
      <c r="P16" s="65"/>
      <c r="Q16" s="66"/>
      <c r="R16" s="65">
        <f>VLOOKUP($A16,'Return Data'!$B$7:$R$2843,16,0)</f>
        <v>17.402699999999999</v>
      </c>
      <c r="S16" s="67">
        <f t="shared" si="5"/>
        <v>13</v>
      </c>
    </row>
    <row r="17" spans="1:19" x14ac:dyDescent="0.3">
      <c r="A17" s="63" t="s">
        <v>914</v>
      </c>
      <c r="B17" s="64">
        <f>VLOOKUP($A17,'Return Data'!$B$7:$R$2843,3,0)</f>
        <v>44379</v>
      </c>
      <c r="C17" s="65">
        <f>VLOOKUP($A17,'Return Data'!$B$7:$R$2843,4,0)</f>
        <v>456.08</v>
      </c>
      <c r="D17" s="65">
        <f>VLOOKUP($A17,'Return Data'!$B$7:$R$2843,10,0)</f>
        <v>9.7111000000000001</v>
      </c>
      <c r="E17" s="66">
        <f t="shared" si="0"/>
        <v>18</v>
      </c>
      <c r="F17" s="65">
        <f>VLOOKUP($A17,'Return Data'!$B$7:$R$2843,11,0)</f>
        <v>21.7057</v>
      </c>
      <c r="G17" s="66">
        <f t="shared" si="1"/>
        <v>13</v>
      </c>
      <c r="H17" s="65">
        <f>VLOOKUP($A17,'Return Data'!$B$7:$R$2843,12,0)</f>
        <v>50.436999999999998</v>
      </c>
      <c r="I17" s="66">
        <f t="shared" si="2"/>
        <v>9</v>
      </c>
      <c r="J17" s="65">
        <f>VLOOKUP($A17,'Return Data'!$B$7:$R$2843,13,0)</f>
        <v>61.570099999999996</v>
      </c>
      <c r="K17" s="66">
        <f t="shared" si="3"/>
        <v>13</v>
      </c>
      <c r="L17" s="65">
        <f>VLOOKUP($A17,'Return Data'!$B$7:$R$2843,17,0)</f>
        <v>16.809100000000001</v>
      </c>
      <c r="M17" s="66">
        <f t="shared" si="4"/>
        <v>20</v>
      </c>
      <c r="N17" s="65">
        <f>VLOOKUP($A17,'Return Data'!$B$7:$R$2843,14,0)</f>
        <v>14.2118</v>
      </c>
      <c r="O17" s="66">
        <f t="shared" si="6"/>
        <v>14</v>
      </c>
      <c r="P17" s="65">
        <f>VLOOKUP($A17,'Return Data'!$B$7:$R$2843,15,0)</f>
        <v>12.9514</v>
      </c>
      <c r="Q17" s="66">
        <f t="shared" si="7"/>
        <v>17</v>
      </c>
      <c r="R17" s="65">
        <f>VLOOKUP($A17,'Return Data'!$B$7:$R$2843,16,0)</f>
        <v>18.0703</v>
      </c>
      <c r="S17" s="67">
        <f t="shared" si="5"/>
        <v>9</v>
      </c>
    </row>
    <row r="18" spans="1:19" x14ac:dyDescent="0.3">
      <c r="A18" s="63" t="s">
        <v>917</v>
      </c>
      <c r="B18" s="64">
        <f>VLOOKUP($A18,'Return Data'!$B$7:$R$2843,3,0)</f>
        <v>44379</v>
      </c>
      <c r="C18" s="65">
        <f>VLOOKUP($A18,'Return Data'!$B$7:$R$2843,4,0)</f>
        <v>63.39</v>
      </c>
      <c r="D18" s="65">
        <f>VLOOKUP($A18,'Return Data'!$B$7:$R$2843,10,0)</f>
        <v>10.358599999999999</v>
      </c>
      <c r="E18" s="66">
        <f t="shared" si="0"/>
        <v>15</v>
      </c>
      <c r="F18" s="65">
        <f>VLOOKUP($A18,'Return Data'!$B$7:$R$2843,11,0)</f>
        <v>21.833600000000001</v>
      </c>
      <c r="G18" s="66">
        <f t="shared" si="1"/>
        <v>12</v>
      </c>
      <c r="H18" s="65">
        <f>VLOOKUP($A18,'Return Data'!$B$7:$R$2843,12,0)</f>
        <v>44.561</v>
      </c>
      <c r="I18" s="66">
        <f t="shared" si="2"/>
        <v>16</v>
      </c>
      <c r="J18" s="65">
        <f>VLOOKUP($A18,'Return Data'!$B$7:$R$2843,13,0)</f>
        <v>63.544899999999998</v>
      </c>
      <c r="K18" s="66">
        <f t="shared" si="3"/>
        <v>11</v>
      </c>
      <c r="L18" s="65">
        <f>VLOOKUP($A18,'Return Data'!$B$7:$R$2843,17,0)</f>
        <v>17.7484</v>
      </c>
      <c r="M18" s="66">
        <f t="shared" si="4"/>
        <v>19</v>
      </c>
      <c r="N18" s="65">
        <f>VLOOKUP($A18,'Return Data'!$B$7:$R$2843,14,0)</f>
        <v>13.103300000000001</v>
      </c>
      <c r="O18" s="66">
        <f t="shared" si="6"/>
        <v>19</v>
      </c>
      <c r="P18" s="65">
        <f>VLOOKUP($A18,'Return Data'!$B$7:$R$2843,15,0)</f>
        <v>13.9313</v>
      </c>
      <c r="Q18" s="66">
        <f t="shared" si="7"/>
        <v>13</v>
      </c>
      <c r="R18" s="65">
        <f>VLOOKUP($A18,'Return Data'!$B$7:$R$2843,16,0)</f>
        <v>12.3104</v>
      </c>
      <c r="S18" s="67">
        <f t="shared" si="5"/>
        <v>23</v>
      </c>
    </row>
    <row r="19" spans="1:19" x14ac:dyDescent="0.3">
      <c r="A19" s="63" t="s">
        <v>918</v>
      </c>
      <c r="B19" s="64">
        <f>VLOOKUP($A19,'Return Data'!$B$7:$R$2843,3,0)</f>
        <v>44379</v>
      </c>
      <c r="C19" s="65">
        <f>VLOOKUP($A19,'Return Data'!$B$7:$R$2843,4,0)</f>
        <v>48.06</v>
      </c>
      <c r="D19" s="65">
        <f>VLOOKUP($A19,'Return Data'!$B$7:$R$2843,10,0)</f>
        <v>9.1529000000000007</v>
      </c>
      <c r="E19" s="66">
        <f t="shared" si="0"/>
        <v>21</v>
      </c>
      <c r="F19" s="65">
        <f>VLOOKUP($A19,'Return Data'!$B$7:$R$2843,11,0)</f>
        <v>16.424399999999999</v>
      </c>
      <c r="G19" s="66">
        <f t="shared" si="1"/>
        <v>26</v>
      </c>
      <c r="H19" s="65">
        <f>VLOOKUP($A19,'Return Data'!$B$7:$R$2843,12,0)</f>
        <v>36.185899999999997</v>
      </c>
      <c r="I19" s="66">
        <f t="shared" si="2"/>
        <v>26</v>
      </c>
      <c r="J19" s="65">
        <f>VLOOKUP($A19,'Return Data'!$B$7:$R$2843,13,0)</f>
        <v>51.370100000000001</v>
      </c>
      <c r="K19" s="66">
        <f t="shared" si="3"/>
        <v>26</v>
      </c>
      <c r="L19" s="65">
        <f>VLOOKUP($A19,'Return Data'!$B$7:$R$2843,17,0)</f>
        <v>17.796099999999999</v>
      </c>
      <c r="M19" s="66">
        <f t="shared" si="4"/>
        <v>18</v>
      </c>
      <c r="N19" s="65">
        <f>VLOOKUP($A19,'Return Data'!$B$7:$R$2843,14,0)</f>
        <v>14.185</v>
      </c>
      <c r="O19" s="66">
        <f t="shared" si="6"/>
        <v>15</v>
      </c>
      <c r="P19" s="65">
        <f>VLOOKUP($A19,'Return Data'!$B$7:$R$2843,15,0)</f>
        <v>15.1896</v>
      </c>
      <c r="Q19" s="66">
        <f t="shared" si="7"/>
        <v>10</v>
      </c>
      <c r="R19" s="65">
        <f>VLOOKUP($A19,'Return Data'!$B$7:$R$2843,16,0)</f>
        <v>11.950200000000001</v>
      </c>
      <c r="S19" s="67">
        <f t="shared" si="5"/>
        <v>25</v>
      </c>
    </row>
    <row r="20" spans="1:19" x14ac:dyDescent="0.3">
      <c r="A20" s="63" t="s">
        <v>920</v>
      </c>
      <c r="B20" s="64">
        <f>VLOOKUP($A20,'Return Data'!$B$7:$R$2843,3,0)</f>
        <v>44379</v>
      </c>
      <c r="C20" s="65">
        <f>VLOOKUP($A20,'Return Data'!$B$7:$R$2843,4,0)</f>
        <v>179.25200000000001</v>
      </c>
      <c r="D20" s="65">
        <f>VLOOKUP($A20,'Return Data'!$B$7:$R$2843,10,0)</f>
        <v>8.4469999999999992</v>
      </c>
      <c r="E20" s="66">
        <f t="shared" si="0"/>
        <v>23</v>
      </c>
      <c r="F20" s="65">
        <f>VLOOKUP($A20,'Return Data'!$B$7:$R$2843,11,0)</f>
        <v>19.498899999999999</v>
      </c>
      <c r="G20" s="66">
        <f t="shared" si="1"/>
        <v>19</v>
      </c>
      <c r="H20" s="65">
        <f>VLOOKUP($A20,'Return Data'!$B$7:$R$2843,12,0)</f>
        <v>42.072899999999997</v>
      </c>
      <c r="I20" s="66">
        <f t="shared" si="2"/>
        <v>21</v>
      </c>
      <c r="J20" s="65">
        <f>VLOOKUP($A20,'Return Data'!$B$7:$R$2843,13,0)</f>
        <v>54.877400000000002</v>
      </c>
      <c r="K20" s="66">
        <f t="shared" si="3"/>
        <v>23</v>
      </c>
      <c r="L20" s="65">
        <f>VLOOKUP($A20,'Return Data'!$B$7:$R$2843,17,0)</f>
        <v>21.436599999999999</v>
      </c>
      <c r="M20" s="66">
        <f t="shared" si="4"/>
        <v>9</v>
      </c>
      <c r="N20" s="65">
        <f>VLOOKUP($A20,'Return Data'!$B$7:$R$2843,14,0)</f>
        <v>17.191299999999998</v>
      </c>
      <c r="O20" s="66">
        <f t="shared" si="6"/>
        <v>7</v>
      </c>
      <c r="P20" s="65">
        <f>VLOOKUP($A20,'Return Data'!$B$7:$R$2843,15,0)</f>
        <v>15.8513</v>
      </c>
      <c r="Q20" s="66">
        <f t="shared" si="7"/>
        <v>6</v>
      </c>
      <c r="R20" s="65">
        <f>VLOOKUP($A20,'Return Data'!$B$7:$R$2843,16,0)</f>
        <v>18.717199999999998</v>
      </c>
      <c r="S20" s="67">
        <f t="shared" si="5"/>
        <v>7</v>
      </c>
    </row>
    <row r="21" spans="1:19" x14ac:dyDescent="0.3">
      <c r="A21" s="63" t="s">
        <v>923</v>
      </c>
      <c r="B21" s="64">
        <f>VLOOKUP($A21,'Return Data'!$B$7:$R$2843,3,0)</f>
        <v>44379</v>
      </c>
      <c r="C21" s="65">
        <f>VLOOKUP($A21,'Return Data'!$B$7:$R$2843,4,0)</f>
        <v>63.094999999999999</v>
      </c>
      <c r="D21" s="65">
        <f>VLOOKUP($A21,'Return Data'!$B$7:$R$2843,10,0)</f>
        <v>8.4442000000000004</v>
      </c>
      <c r="E21" s="66">
        <f t="shared" si="0"/>
        <v>24</v>
      </c>
      <c r="F21" s="65">
        <f>VLOOKUP($A21,'Return Data'!$B$7:$R$2843,11,0)</f>
        <v>13.0654</v>
      </c>
      <c r="G21" s="66">
        <f t="shared" si="1"/>
        <v>27</v>
      </c>
      <c r="H21" s="65">
        <f>VLOOKUP($A21,'Return Data'!$B$7:$R$2843,12,0)</f>
        <v>30.391200000000001</v>
      </c>
      <c r="I21" s="66">
        <f t="shared" si="2"/>
        <v>27</v>
      </c>
      <c r="J21" s="65">
        <f>VLOOKUP($A21,'Return Data'!$B$7:$R$2843,13,0)</f>
        <v>47.4251</v>
      </c>
      <c r="K21" s="66">
        <f t="shared" si="3"/>
        <v>27</v>
      </c>
      <c r="L21" s="65">
        <f>VLOOKUP($A21,'Return Data'!$B$7:$R$2843,17,0)</f>
        <v>15.326000000000001</v>
      </c>
      <c r="M21" s="66">
        <f t="shared" si="4"/>
        <v>24</v>
      </c>
      <c r="N21" s="65">
        <f>VLOOKUP($A21,'Return Data'!$B$7:$R$2843,14,0)</f>
        <v>10.169700000000001</v>
      </c>
      <c r="O21" s="66">
        <f t="shared" si="6"/>
        <v>22</v>
      </c>
      <c r="P21" s="65">
        <f>VLOOKUP($A21,'Return Data'!$B$7:$R$2843,15,0)</f>
        <v>11.826700000000001</v>
      </c>
      <c r="Q21" s="66">
        <f t="shared" si="7"/>
        <v>21</v>
      </c>
      <c r="R21" s="65">
        <f>VLOOKUP($A21,'Return Data'!$B$7:$R$2843,16,0)</f>
        <v>12.953099999999999</v>
      </c>
      <c r="S21" s="67">
        <f t="shared" si="5"/>
        <v>18</v>
      </c>
    </row>
    <row r="22" spans="1:19" x14ac:dyDescent="0.3">
      <c r="A22" s="63" t="s">
        <v>925</v>
      </c>
      <c r="B22" s="64">
        <f>VLOOKUP($A22,'Return Data'!$B$7:$R$2843,3,0)</f>
        <v>44379</v>
      </c>
      <c r="C22" s="65">
        <f>VLOOKUP($A22,'Return Data'!$B$7:$R$2843,4,0)</f>
        <v>21.534099999999999</v>
      </c>
      <c r="D22" s="65">
        <f>VLOOKUP($A22,'Return Data'!$B$7:$R$2843,10,0)</f>
        <v>10.440300000000001</v>
      </c>
      <c r="E22" s="66">
        <f t="shared" si="0"/>
        <v>14</v>
      </c>
      <c r="F22" s="65">
        <f>VLOOKUP($A22,'Return Data'!$B$7:$R$2843,11,0)</f>
        <v>16.4572</v>
      </c>
      <c r="G22" s="66">
        <f t="shared" si="1"/>
        <v>25</v>
      </c>
      <c r="H22" s="65">
        <f>VLOOKUP($A22,'Return Data'!$B$7:$R$2843,12,0)</f>
        <v>38.248199999999997</v>
      </c>
      <c r="I22" s="66">
        <f t="shared" si="2"/>
        <v>24</v>
      </c>
      <c r="J22" s="65">
        <f>VLOOKUP($A22,'Return Data'!$B$7:$R$2843,13,0)</f>
        <v>55.061</v>
      </c>
      <c r="K22" s="66">
        <f t="shared" si="3"/>
        <v>22</v>
      </c>
      <c r="L22" s="65">
        <f>VLOOKUP($A22,'Return Data'!$B$7:$R$2843,17,0)</f>
        <v>19.165199999999999</v>
      </c>
      <c r="M22" s="66">
        <f t="shared" si="4"/>
        <v>15</v>
      </c>
      <c r="N22" s="65">
        <f>VLOOKUP($A22,'Return Data'!$B$7:$R$2843,14,0)</f>
        <v>15.138299999999999</v>
      </c>
      <c r="O22" s="66">
        <f t="shared" si="6"/>
        <v>11</v>
      </c>
      <c r="P22" s="65">
        <f>VLOOKUP($A22,'Return Data'!$B$7:$R$2843,15,0)</f>
        <v>16.0608</v>
      </c>
      <c r="Q22" s="66">
        <f t="shared" si="7"/>
        <v>4</v>
      </c>
      <c r="R22" s="65">
        <f>VLOOKUP($A22,'Return Data'!$B$7:$R$2843,16,0)</f>
        <v>12.832100000000001</v>
      </c>
      <c r="S22" s="67">
        <f t="shared" si="5"/>
        <v>20</v>
      </c>
    </row>
    <row r="23" spans="1:19" x14ac:dyDescent="0.3">
      <c r="A23" s="63" t="s">
        <v>927</v>
      </c>
      <c r="B23" s="64">
        <f>VLOOKUP($A23,'Return Data'!$B$7:$R$2843,3,0)</f>
        <v>44379</v>
      </c>
      <c r="C23" s="65">
        <f>VLOOKUP($A23,'Return Data'!$B$7:$R$2843,4,0)</f>
        <v>14.8348</v>
      </c>
      <c r="D23" s="65">
        <f>VLOOKUP($A23,'Return Data'!$B$7:$R$2843,10,0)</f>
        <v>11.8535</v>
      </c>
      <c r="E23" s="66">
        <f t="shared" si="0"/>
        <v>8</v>
      </c>
      <c r="F23" s="65">
        <f>VLOOKUP($A23,'Return Data'!$B$7:$R$2843,11,0)</f>
        <v>26.183800000000002</v>
      </c>
      <c r="G23" s="66">
        <f t="shared" si="1"/>
        <v>4</v>
      </c>
      <c r="H23" s="65">
        <f>VLOOKUP($A23,'Return Data'!$B$7:$R$2843,12,0)</f>
        <v>49.294499999999999</v>
      </c>
      <c r="I23" s="66">
        <f t="shared" si="2"/>
        <v>10</v>
      </c>
      <c r="J23" s="65">
        <f>VLOOKUP($A23,'Return Data'!$B$7:$R$2843,13,0)</f>
        <v>64.177999999999997</v>
      </c>
      <c r="K23" s="66">
        <f t="shared" si="3"/>
        <v>9</v>
      </c>
      <c r="L23" s="65"/>
      <c r="M23" s="66"/>
      <c r="N23" s="65"/>
      <c r="O23" s="66"/>
      <c r="P23" s="65"/>
      <c r="Q23" s="66"/>
      <c r="R23" s="65">
        <f>VLOOKUP($A23,'Return Data'!$B$7:$R$2843,16,0)</f>
        <v>29.9178</v>
      </c>
      <c r="S23" s="67">
        <f t="shared" si="5"/>
        <v>1</v>
      </c>
    </row>
    <row r="24" spans="1:19" x14ac:dyDescent="0.3">
      <c r="A24" s="63" t="s">
        <v>929</v>
      </c>
      <c r="B24" s="64">
        <f>VLOOKUP($A24,'Return Data'!$B$7:$R$2843,3,0)</f>
        <v>44379</v>
      </c>
      <c r="C24" s="65">
        <f>VLOOKUP($A24,'Return Data'!$B$7:$R$2843,4,0)</f>
        <v>88.161000000000001</v>
      </c>
      <c r="D24" s="65">
        <f>VLOOKUP($A24,'Return Data'!$B$7:$R$2843,10,0)</f>
        <v>11.146000000000001</v>
      </c>
      <c r="E24" s="66">
        <f t="shared" si="0"/>
        <v>11</v>
      </c>
      <c r="F24" s="65">
        <f>VLOOKUP($A24,'Return Data'!$B$7:$R$2843,11,0)</f>
        <v>24.0656</v>
      </c>
      <c r="G24" s="66">
        <f t="shared" si="1"/>
        <v>8</v>
      </c>
      <c r="H24" s="65">
        <f>VLOOKUP($A24,'Return Data'!$B$7:$R$2843,12,0)</f>
        <v>50.607300000000002</v>
      </c>
      <c r="I24" s="66">
        <f t="shared" si="2"/>
        <v>8</v>
      </c>
      <c r="J24" s="65">
        <f>VLOOKUP($A24,'Return Data'!$B$7:$R$2843,13,0)</f>
        <v>67.836200000000005</v>
      </c>
      <c r="K24" s="66">
        <f t="shared" si="3"/>
        <v>3</v>
      </c>
      <c r="L24" s="65">
        <f>VLOOKUP($A24,'Return Data'!$B$7:$R$2843,17,0)</f>
        <v>27.289100000000001</v>
      </c>
      <c r="M24" s="66">
        <f t="shared" si="4"/>
        <v>2</v>
      </c>
      <c r="N24" s="65">
        <f>VLOOKUP($A24,'Return Data'!$B$7:$R$2843,14,0)</f>
        <v>22.908799999999999</v>
      </c>
      <c r="O24" s="66">
        <f t="shared" si="6"/>
        <v>1</v>
      </c>
      <c r="P24" s="65">
        <f>VLOOKUP($A24,'Return Data'!$B$7:$R$2843,15,0)</f>
        <v>21.040900000000001</v>
      </c>
      <c r="Q24" s="66">
        <f t="shared" si="7"/>
        <v>1</v>
      </c>
      <c r="R24" s="65">
        <f>VLOOKUP($A24,'Return Data'!$B$7:$R$2843,16,0)</f>
        <v>21.904599999999999</v>
      </c>
      <c r="S24" s="67">
        <f t="shared" si="5"/>
        <v>6</v>
      </c>
    </row>
    <row r="25" spans="1:19" x14ac:dyDescent="0.3">
      <c r="A25" s="63" t="s">
        <v>931</v>
      </c>
      <c r="B25" s="64">
        <f>VLOOKUP($A25,'Return Data'!$B$7:$R$2843,3,0)</f>
        <v>44379</v>
      </c>
      <c r="C25" s="65">
        <f>VLOOKUP($A25,'Return Data'!$B$7:$R$2843,4,0)</f>
        <v>14.855</v>
      </c>
      <c r="D25" s="65">
        <f>VLOOKUP($A25,'Return Data'!$B$7:$R$2843,10,0)</f>
        <v>10.3558</v>
      </c>
      <c r="E25" s="66">
        <f t="shared" si="0"/>
        <v>16</v>
      </c>
      <c r="F25" s="65">
        <f>VLOOKUP($A25,'Return Data'!$B$7:$R$2843,11,0)</f>
        <v>22.556899999999999</v>
      </c>
      <c r="G25" s="66">
        <f t="shared" si="1"/>
        <v>10</v>
      </c>
      <c r="H25" s="65">
        <f>VLOOKUP($A25,'Return Data'!$B$7:$R$2843,12,0)</f>
        <v>51.431699999999999</v>
      </c>
      <c r="I25" s="66">
        <f t="shared" si="2"/>
        <v>6</v>
      </c>
      <c r="J25" s="65">
        <f>VLOOKUP($A25,'Return Data'!$B$7:$R$2843,13,0)</f>
        <v>61.0595</v>
      </c>
      <c r="K25" s="66">
        <f t="shared" si="3"/>
        <v>14</v>
      </c>
      <c r="L25" s="65"/>
      <c r="M25" s="66"/>
      <c r="N25" s="65"/>
      <c r="O25" s="66"/>
      <c r="P25" s="65"/>
      <c r="Q25" s="66"/>
      <c r="R25" s="65">
        <f>VLOOKUP($A25,'Return Data'!$B$7:$R$2843,16,0)</f>
        <v>26.047599999999999</v>
      </c>
      <c r="S25" s="67">
        <f t="shared" si="5"/>
        <v>4</v>
      </c>
    </row>
    <row r="26" spans="1:19" x14ac:dyDescent="0.3">
      <c r="A26" s="63" t="s">
        <v>2018</v>
      </c>
      <c r="B26" s="64">
        <f>VLOOKUP($A26,'Return Data'!$B$7:$R$2843,3,0)</f>
        <v>44379</v>
      </c>
      <c r="C26" s="65">
        <f>VLOOKUP($A26,'Return Data'!$B$7:$R$2843,4,0)</f>
        <v>21.164300000000001</v>
      </c>
      <c r="D26" s="65">
        <f>VLOOKUP($A26,'Return Data'!$B$7:$R$2843,10,0)</f>
        <v>9.15</v>
      </c>
      <c r="E26" s="66">
        <f t="shared" si="0"/>
        <v>22</v>
      </c>
      <c r="F26" s="65">
        <f>VLOOKUP($A26,'Return Data'!$B$7:$R$2843,11,0)</f>
        <v>22.773399999999999</v>
      </c>
      <c r="G26" s="66">
        <f t="shared" si="1"/>
        <v>9</v>
      </c>
      <c r="H26" s="65">
        <f>VLOOKUP($A26,'Return Data'!$B$7:$R$2843,12,0)</f>
        <v>42.637700000000002</v>
      </c>
      <c r="I26" s="66">
        <f t="shared" si="2"/>
        <v>20</v>
      </c>
      <c r="J26" s="65">
        <f>VLOOKUP($A26,'Return Data'!$B$7:$R$2843,13,0)</f>
        <v>57.725999999999999</v>
      </c>
      <c r="K26" s="66">
        <f t="shared" si="3"/>
        <v>19</v>
      </c>
      <c r="L26" s="65">
        <f>VLOOKUP($A26,'Return Data'!$B$7:$R$2843,17,0)</f>
        <v>16.026599999999998</v>
      </c>
      <c r="M26" s="66">
        <f t="shared" si="4"/>
        <v>22</v>
      </c>
      <c r="N26" s="65">
        <f>VLOOKUP($A26,'Return Data'!$B$7:$R$2843,14,0)</f>
        <v>13.9582</v>
      </c>
      <c r="O26" s="66">
        <f t="shared" si="6"/>
        <v>16</v>
      </c>
      <c r="P26" s="65">
        <f>VLOOKUP($A26,'Return Data'!$B$7:$R$2843,15,0)</f>
        <v>13.7925</v>
      </c>
      <c r="Q26" s="66">
        <f t="shared" si="7"/>
        <v>14</v>
      </c>
      <c r="R26" s="65">
        <f>VLOOKUP($A26,'Return Data'!$B$7:$R$2843,16,0)</f>
        <v>14.4009</v>
      </c>
      <c r="S26" s="67">
        <f t="shared" si="5"/>
        <v>16</v>
      </c>
    </row>
    <row r="27" spans="1:19" x14ac:dyDescent="0.3">
      <c r="A27" s="63" t="s">
        <v>932</v>
      </c>
      <c r="B27" s="64">
        <f>VLOOKUP($A27,'Return Data'!$B$7:$R$2843,3,0)</f>
        <v>44379</v>
      </c>
      <c r="C27" s="65">
        <f>VLOOKUP($A27,'Return Data'!$B$7:$R$2843,4,0)</f>
        <v>732.65150000000006</v>
      </c>
      <c r="D27" s="65">
        <f>VLOOKUP($A27,'Return Data'!$B$7:$R$2843,10,0)</f>
        <v>8.2784999999999993</v>
      </c>
      <c r="E27" s="66">
        <f t="shared" si="0"/>
        <v>25</v>
      </c>
      <c r="F27" s="65">
        <f>VLOOKUP($A27,'Return Data'!$B$7:$R$2843,11,0)</f>
        <v>18.134899999999998</v>
      </c>
      <c r="G27" s="66">
        <f t="shared" si="1"/>
        <v>23</v>
      </c>
      <c r="H27" s="65">
        <f>VLOOKUP($A27,'Return Data'!$B$7:$R$2843,12,0)</f>
        <v>44.676499999999997</v>
      </c>
      <c r="I27" s="66">
        <f t="shared" si="2"/>
        <v>15</v>
      </c>
      <c r="J27" s="65">
        <f>VLOOKUP($A27,'Return Data'!$B$7:$R$2843,13,0)</f>
        <v>60.4816</v>
      </c>
      <c r="K27" s="66">
        <f t="shared" si="3"/>
        <v>17</v>
      </c>
      <c r="L27" s="65">
        <f>VLOOKUP($A27,'Return Data'!$B$7:$R$2843,17,0)</f>
        <v>15.862299999999999</v>
      </c>
      <c r="M27" s="66">
        <f t="shared" si="4"/>
        <v>23</v>
      </c>
      <c r="N27" s="65">
        <f>VLOOKUP($A27,'Return Data'!$B$7:$R$2843,14,0)</f>
        <v>13.1645</v>
      </c>
      <c r="O27" s="66">
        <f t="shared" si="6"/>
        <v>18</v>
      </c>
      <c r="P27" s="65">
        <f>VLOOKUP($A27,'Return Data'!$B$7:$R$2843,15,0)</f>
        <v>10.7788</v>
      </c>
      <c r="Q27" s="66">
        <f t="shared" si="7"/>
        <v>22</v>
      </c>
      <c r="R27" s="65">
        <f>VLOOKUP($A27,'Return Data'!$B$7:$R$2843,16,0)</f>
        <v>18.146599999999999</v>
      </c>
      <c r="S27" s="67">
        <f t="shared" si="5"/>
        <v>8</v>
      </c>
    </row>
    <row r="28" spans="1:19" x14ac:dyDescent="0.3">
      <c r="A28" s="63" t="s">
        <v>934</v>
      </c>
      <c r="B28" s="64">
        <f>VLOOKUP($A28,'Return Data'!$B$7:$R$2843,3,0)</f>
        <v>44379</v>
      </c>
      <c r="C28" s="65">
        <f>VLOOKUP($A28,'Return Data'!$B$7:$R$2843,4,0)</f>
        <v>162.28</v>
      </c>
      <c r="D28" s="65">
        <f>VLOOKUP($A28,'Return Data'!$B$7:$R$2843,10,0)</f>
        <v>11.9558</v>
      </c>
      <c r="E28" s="66">
        <f t="shared" si="0"/>
        <v>7</v>
      </c>
      <c r="F28" s="65">
        <f>VLOOKUP($A28,'Return Data'!$B$7:$R$2843,11,0)</f>
        <v>22.383099999999999</v>
      </c>
      <c r="G28" s="66">
        <f t="shared" si="1"/>
        <v>11</v>
      </c>
      <c r="H28" s="65">
        <f>VLOOKUP($A28,'Return Data'!$B$7:$R$2843,12,0)</f>
        <v>48.3093</v>
      </c>
      <c r="I28" s="66">
        <f t="shared" si="2"/>
        <v>11</v>
      </c>
      <c r="J28" s="65">
        <f>VLOOKUP($A28,'Return Data'!$B$7:$R$2843,13,0)</f>
        <v>66.372799999999998</v>
      </c>
      <c r="K28" s="66">
        <f t="shared" si="3"/>
        <v>7</v>
      </c>
      <c r="L28" s="65">
        <f>VLOOKUP($A28,'Return Data'!$B$7:$R$2843,17,0)</f>
        <v>24.638200000000001</v>
      </c>
      <c r="M28" s="66">
        <f t="shared" si="4"/>
        <v>4</v>
      </c>
      <c r="N28" s="65">
        <f>VLOOKUP($A28,'Return Data'!$B$7:$R$2843,14,0)</f>
        <v>16.045999999999999</v>
      </c>
      <c r="O28" s="66">
        <f t="shared" si="6"/>
        <v>9</v>
      </c>
      <c r="P28" s="65">
        <f>VLOOKUP($A28,'Return Data'!$B$7:$R$2843,15,0)</f>
        <v>17.303899999999999</v>
      </c>
      <c r="Q28" s="66">
        <f t="shared" si="7"/>
        <v>3</v>
      </c>
      <c r="R28" s="65">
        <f>VLOOKUP($A28,'Return Data'!$B$7:$R$2843,16,0)</f>
        <v>24.657900000000001</v>
      </c>
      <c r="S28" s="67">
        <f t="shared" si="5"/>
        <v>5</v>
      </c>
    </row>
    <row r="29" spans="1:19" x14ac:dyDescent="0.3">
      <c r="A29" s="63" t="s">
        <v>936</v>
      </c>
      <c r="B29" s="64">
        <f>VLOOKUP($A29,'Return Data'!$B$7:$R$2843,3,0)</f>
        <v>44379</v>
      </c>
      <c r="C29" s="65">
        <f>VLOOKUP($A29,'Return Data'!$B$7:$R$2843,4,0)</f>
        <v>58.506799999999998</v>
      </c>
      <c r="D29" s="65">
        <f>VLOOKUP($A29,'Return Data'!$B$7:$R$2843,10,0)</f>
        <v>11.340199999999999</v>
      </c>
      <c r="E29" s="66">
        <f t="shared" si="0"/>
        <v>10</v>
      </c>
      <c r="F29" s="65">
        <f>VLOOKUP($A29,'Return Data'!$B$7:$R$2843,11,0)</f>
        <v>19.4206</v>
      </c>
      <c r="G29" s="66">
        <f t="shared" si="1"/>
        <v>20</v>
      </c>
      <c r="H29" s="65">
        <f>VLOOKUP($A29,'Return Data'!$B$7:$R$2843,12,0)</f>
        <v>46.148299999999999</v>
      </c>
      <c r="I29" s="66">
        <f t="shared" si="2"/>
        <v>13</v>
      </c>
      <c r="J29" s="65">
        <f>VLOOKUP($A29,'Return Data'!$B$7:$R$2843,13,0)</f>
        <v>53.310499999999998</v>
      </c>
      <c r="K29" s="66">
        <f t="shared" si="3"/>
        <v>25</v>
      </c>
      <c r="L29" s="65">
        <f>VLOOKUP($A29,'Return Data'!$B$7:$R$2843,17,0)</f>
        <v>25.596800000000002</v>
      </c>
      <c r="M29" s="66">
        <f t="shared" si="4"/>
        <v>3</v>
      </c>
      <c r="N29" s="65">
        <f>VLOOKUP($A29,'Return Data'!$B$7:$R$2843,14,0)</f>
        <v>17.453700000000001</v>
      </c>
      <c r="O29" s="66">
        <f t="shared" si="6"/>
        <v>4</v>
      </c>
      <c r="P29" s="65">
        <f>VLOOKUP($A29,'Return Data'!$B$7:$R$2843,15,0)</f>
        <v>14.6989</v>
      </c>
      <c r="Q29" s="66">
        <f t="shared" si="7"/>
        <v>11</v>
      </c>
      <c r="R29" s="65">
        <f>VLOOKUP($A29,'Return Data'!$B$7:$R$2843,16,0)</f>
        <v>12.893000000000001</v>
      </c>
      <c r="S29" s="67">
        <f t="shared" si="5"/>
        <v>19</v>
      </c>
    </row>
    <row r="30" spans="1:19" x14ac:dyDescent="0.3">
      <c r="A30" s="63" t="s">
        <v>1905</v>
      </c>
      <c r="B30" s="64">
        <f>VLOOKUP($A30,'Return Data'!$B$7:$R$2843,3,0)</f>
        <v>44379</v>
      </c>
      <c r="C30" s="65">
        <f>VLOOKUP($A30,'Return Data'!$B$7:$R$2843,4,0)</f>
        <v>491.84621867344299</v>
      </c>
      <c r="D30" s="65">
        <f>VLOOKUP($A30,'Return Data'!$B$7:$R$2843,10,0)</f>
        <v>14.9285</v>
      </c>
      <c r="E30" s="66">
        <f t="shared" si="0"/>
        <v>3</v>
      </c>
      <c r="F30" s="65">
        <f>VLOOKUP($A30,'Return Data'!$B$7:$R$2843,11,0)</f>
        <v>25.225899999999999</v>
      </c>
      <c r="G30" s="66">
        <f t="shared" si="1"/>
        <v>5</v>
      </c>
      <c r="H30" s="65">
        <f>VLOOKUP($A30,'Return Data'!$B$7:$R$2843,12,0)</f>
        <v>54.084600000000002</v>
      </c>
      <c r="I30" s="66">
        <f t="shared" si="2"/>
        <v>3</v>
      </c>
      <c r="J30" s="65">
        <f>VLOOKUP($A30,'Return Data'!$B$7:$R$2843,13,0)</f>
        <v>67.804000000000002</v>
      </c>
      <c r="K30" s="66">
        <f t="shared" si="3"/>
        <v>4</v>
      </c>
      <c r="L30" s="65">
        <f>VLOOKUP($A30,'Return Data'!$B$7:$R$2843,17,0)</f>
        <v>21.6431</v>
      </c>
      <c r="M30" s="66">
        <f t="shared" si="4"/>
        <v>7</v>
      </c>
      <c r="N30" s="65">
        <f>VLOOKUP($A30,'Return Data'!$B$7:$R$2843,14,0)</f>
        <v>17.627500000000001</v>
      </c>
      <c r="O30" s="66">
        <f t="shared" si="6"/>
        <v>3</v>
      </c>
      <c r="P30" s="65">
        <f>VLOOKUP($A30,'Return Data'!$B$7:$R$2843,15,0)</f>
        <v>15.348599999999999</v>
      </c>
      <c r="Q30" s="66">
        <f t="shared" si="7"/>
        <v>9</v>
      </c>
      <c r="R30" s="65">
        <f>VLOOKUP($A30,'Return Data'!$B$7:$R$2843,16,0)</f>
        <v>14.7249</v>
      </c>
      <c r="S30" s="67">
        <f t="shared" si="5"/>
        <v>15</v>
      </c>
    </row>
    <row r="31" spans="1:19" x14ac:dyDescent="0.3">
      <c r="A31" s="63" t="s">
        <v>938</v>
      </c>
      <c r="B31" s="64">
        <f>VLOOKUP($A31,'Return Data'!$B$7:$R$2843,3,0)</f>
        <v>44379</v>
      </c>
      <c r="C31" s="65">
        <f>VLOOKUP($A31,'Return Data'!$B$7:$R$2843,4,0)</f>
        <v>47.773600000000002</v>
      </c>
      <c r="D31" s="65">
        <f>VLOOKUP($A31,'Return Data'!$B$7:$R$2843,10,0)</f>
        <v>7.8318000000000003</v>
      </c>
      <c r="E31" s="66">
        <f t="shared" si="0"/>
        <v>26</v>
      </c>
      <c r="F31" s="65">
        <f>VLOOKUP($A31,'Return Data'!$B$7:$R$2843,11,0)</f>
        <v>19.791899999999998</v>
      </c>
      <c r="G31" s="66">
        <f t="shared" si="1"/>
        <v>18</v>
      </c>
      <c r="H31" s="65">
        <f>VLOOKUP($A31,'Return Data'!$B$7:$R$2843,12,0)</f>
        <v>41.354100000000003</v>
      </c>
      <c r="I31" s="66">
        <f t="shared" si="2"/>
        <v>23</v>
      </c>
      <c r="J31" s="65">
        <f>VLOOKUP($A31,'Return Data'!$B$7:$R$2843,13,0)</f>
        <v>55.779800000000002</v>
      </c>
      <c r="K31" s="66">
        <f t="shared" si="3"/>
        <v>20</v>
      </c>
      <c r="L31" s="65">
        <f>VLOOKUP($A31,'Return Data'!$B$7:$R$2843,17,0)</f>
        <v>16.328700000000001</v>
      </c>
      <c r="M31" s="66">
        <f t="shared" si="4"/>
        <v>21</v>
      </c>
      <c r="N31" s="65">
        <f>VLOOKUP($A31,'Return Data'!$B$7:$R$2843,14,0)</f>
        <v>13.6326</v>
      </c>
      <c r="O31" s="66">
        <f t="shared" si="6"/>
        <v>17</v>
      </c>
      <c r="P31" s="65">
        <f>VLOOKUP($A31,'Return Data'!$B$7:$R$2843,15,0)</f>
        <v>15.4497</v>
      </c>
      <c r="Q31" s="66">
        <f t="shared" si="7"/>
        <v>8</v>
      </c>
      <c r="R31" s="65">
        <f>VLOOKUP($A31,'Return Data'!$B$7:$R$2843,16,0)</f>
        <v>11.5113</v>
      </c>
      <c r="S31" s="67">
        <f t="shared" si="5"/>
        <v>27</v>
      </c>
    </row>
    <row r="32" spans="1:19" x14ac:dyDescent="0.3">
      <c r="A32" s="63" t="s">
        <v>940</v>
      </c>
      <c r="B32" s="64">
        <f>VLOOKUP($A32,'Return Data'!$B$7:$R$2843,3,0)</f>
        <v>44379</v>
      </c>
      <c r="C32" s="65">
        <f>VLOOKUP($A32,'Return Data'!$B$7:$R$2843,4,0)</f>
        <v>302.00749999999999</v>
      </c>
      <c r="D32" s="65">
        <f>VLOOKUP($A32,'Return Data'!$B$7:$R$2843,10,0)</f>
        <v>6.8278999999999996</v>
      </c>
      <c r="E32" s="66">
        <f t="shared" si="0"/>
        <v>27</v>
      </c>
      <c r="F32" s="65">
        <f>VLOOKUP($A32,'Return Data'!$B$7:$R$2843,11,0)</f>
        <v>18.975100000000001</v>
      </c>
      <c r="G32" s="66">
        <f t="shared" si="1"/>
        <v>21</v>
      </c>
      <c r="H32" s="65">
        <f>VLOOKUP($A32,'Return Data'!$B$7:$R$2843,12,0)</f>
        <v>42.025599999999997</v>
      </c>
      <c r="I32" s="66">
        <f t="shared" si="2"/>
        <v>22</v>
      </c>
      <c r="J32" s="65">
        <f>VLOOKUP($A32,'Return Data'!$B$7:$R$2843,13,0)</f>
        <v>54.852800000000002</v>
      </c>
      <c r="K32" s="66">
        <f t="shared" si="3"/>
        <v>24</v>
      </c>
      <c r="L32" s="65">
        <f>VLOOKUP($A32,'Return Data'!$B$7:$R$2843,17,0)</f>
        <v>18.972000000000001</v>
      </c>
      <c r="M32" s="66">
        <f t="shared" si="4"/>
        <v>16</v>
      </c>
      <c r="N32" s="65">
        <f>VLOOKUP($A32,'Return Data'!$B$7:$R$2843,14,0)</f>
        <v>17.648900000000001</v>
      </c>
      <c r="O32" s="66">
        <f t="shared" si="6"/>
        <v>2</v>
      </c>
      <c r="P32" s="65">
        <f>VLOOKUP($A32,'Return Data'!$B$7:$R$2843,15,0)</f>
        <v>14.1738</v>
      </c>
      <c r="Q32" s="66">
        <f t="shared" si="7"/>
        <v>12</v>
      </c>
      <c r="R32" s="65">
        <f>VLOOKUP($A32,'Return Data'!$B$7:$R$2843,16,0)</f>
        <v>12.764799999999999</v>
      </c>
      <c r="S32" s="67">
        <f t="shared" si="5"/>
        <v>21</v>
      </c>
    </row>
    <row r="33" spans="1:19" x14ac:dyDescent="0.3">
      <c r="A33" s="63" t="s">
        <v>943</v>
      </c>
      <c r="B33" s="64">
        <f>VLOOKUP($A33,'Return Data'!$B$7:$R$2843,3,0)</f>
        <v>44379</v>
      </c>
      <c r="C33" s="65">
        <f>VLOOKUP($A33,'Return Data'!$B$7:$R$2843,4,0)</f>
        <v>14.56</v>
      </c>
      <c r="D33" s="65">
        <f>VLOOKUP($A33,'Return Data'!$B$7:$R$2843,10,0)</f>
        <v>10.7224</v>
      </c>
      <c r="E33" s="66">
        <f t="shared" si="0"/>
        <v>13</v>
      </c>
      <c r="F33" s="65">
        <f>VLOOKUP($A33,'Return Data'!$B$7:$R$2843,11,0)</f>
        <v>16.5733</v>
      </c>
      <c r="G33" s="66">
        <f t="shared" si="1"/>
        <v>24</v>
      </c>
      <c r="H33" s="65">
        <f>VLOOKUP($A33,'Return Data'!$B$7:$R$2843,12,0)</f>
        <v>37.878799999999998</v>
      </c>
      <c r="I33" s="66">
        <f t="shared" si="2"/>
        <v>25</v>
      </c>
      <c r="J33" s="65">
        <f>VLOOKUP($A33,'Return Data'!$B$7:$R$2843,13,0)</f>
        <v>55.389499999999998</v>
      </c>
      <c r="K33" s="66">
        <f t="shared" si="3"/>
        <v>21</v>
      </c>
      <c r="L33" s="65"/>
      <c r="M33" s="66"/>
      <c r="N33" s="65"/>
      <c r="O33" s="66"/>
      <c r="P33" s="65"/>
      <c r="Q33" s="66"/>
      <c r="R33" s="65">
        <f>VLOOKUP($A33,'Return Data'!$B$7:$R$2843,16,0)</f>
        <v>26.984999999999999</v>
      </c>
      <c r="S33" s="67">
        <f t="shared" si="5"/>
        <v>2</v>
      </c>
    </row>
    <row r="34" spans="1:19" x14ac:dyDescent="0.3">
      <c r="A34" s="63" t="s">
        <v>945</v>
      </c>
      <c r="B34" s="64">
        <f>VLOOKUP($A34,'Return Data'!$B$7:$R$2843,3,0)</f>
        <v>44379</v>
      </c>
      <c r="C34" s="65">
        <f>VLOOKUP($A34,'Return Data'!$B$7:$R$2843,4,0)</f>
        <v>180.876</v>
      </c>
      <c r="D34" s="65">
        <f>VLOOKUP($A34,'Return Data'!$B$7:$R$2843,10,0)</f>
        <v>13.154</v>
      </c>
      <c r="E34" s="66">
        <f t="shared" si="0"/>
        <v>4</v>
      </c>
      <c r="F34" s="65">
        <f>VLOOKUP($A34,'Return Data'!$B$7:$R$2843,11,0)</f>
        <v>28.9269</v>
      </c>
      <c r="G34" s="66">
        <f t="shared" si="1"/>
        <v>1</v>
      </c>
      <c r="H34" s="65">
        <f>VLOOKUP($A34,'Return Data'!$B$7:$R$2843,12,0)</f>
        <v>56.6357</v>
      </c>
      <c r="I34" s="66">
        <f t="shared" si="2"/>
        <v>2</v>
      </c>
      <c r="J34" s="65">
        <f>VLOOKUP($A34,'Return Data'!$B$7:$R$2843,13,0)</f>
        <v>70.037800000000004</v>
      </c>
      <c r="K34" s="66">
        <f t="shared" si="3"/>
        <v>2</v>
      </c>
      <c r="L34" s="65">
        <f>VLOOKUP($A34,'Return Data'!$B$7:$R$2843,17,0)</f>
        <v>20.024699999999999</v>
      </c>
      <c r="M34" s="66">
        <f t="shared" si="4"/>
        <v>12</v>
      </c>
      <c r="N34" s="65">
        <f>VLOOKUP($A34,'Return Data'!$B$7:$R$2843,14,0)</f>
        <v>14.277799999999999</v>
      </c>
      <c r="O34" s="66">
        <f t="shared" si="6"/>
        <v>12</v>
      </c>
      <c r="P34" s="65">
        <f>VLOOKUP($A34,'Return Data'!$B$7:$R$2843,15,0)</f>
        <v>12.581799999999999</v>
      </c>
      <c r="Q34" s="66">
        <f t="shared" si="7"/>
        <v>19</v>
      </c>
      <c r="R34" s="65">
        <f>VLOOKUP($A34,'Return Data'!$B$7:$R$2843,16,0)</f>
        <v>12.534599999999999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10.841214814814814</v>
      </c>
      <c r="E36" s="74"/>
      <c r="F36" s="75">
        <f>AVERAGE(F8:F34)</f>
        <v>21.387303703703704</v>
      </c>
      <c r="G36" s="74"/>
      <c r="H36" s="75">
        <f>AVERAGE(H8:H34)</f>
        <v>46.190611111111103</v>
      </c>
      <c r="I36" s="74"/>
      <c r="J36" s="75">
        <f>AVERAGE(J8:J34)</f>
        <v>61.005059259259276</v>
      </c>
      <c r="K36" s="74"/>
      <c r="L36" s="75">
        <f>AVERAGE(L8:L34)</f>
        <v>20.488970833333333</v>
      </c>
      <c r="M36" s="74"/>
      <c r="N36" s="75">
        <f>AVERAGE(N8:N34)</f>
        <v>15.312259090909095</v>
      </c>
      <c r="O36" s="74"/>
      <c r="P36" s="75">
        <f>AVERAGE(P8:P34)</f>
        <v>14.650427272727269</v>
      </c>
      <c r="Q36" s="74"/>
      <c r="R36" s="75">
        <f>AVERAGE(R8:R34)</f>
        <v>17.200344444444443</v>
      </c>
      <c r="S36" s="76"/>
    </row>
    <row r="37" spans="1:19" x14ac:dyDescent="0.3">
      <c r="A37" s="73" t="s">
        <v>28</v>
      </c>
      <c r="B37" s="74"/>
      <c r="C37" s="74"/>
      <c r="D37" s="75">
        <f>MIN(D8:D34)</f>
        <v>6.8278999999999996</v>
      </c>
      <c r="E37" s="74"/>
      <c r="F37" s="75">
        <f>MIN(F8:F34)</f>
        <v>13.0654</v>
      </c>
      <c r="G37" s="74"/>
      <c r="H37" s="75">
        <f>MIN(H8:H34)</f>
        <v>30.391200000000001</v>
      </c>
      <c r="I37" s="74"/>
      <c r="J37" s="75">
        <f>MIN(J8:J34)</f>
        <v>47.4251</v>
      </c>
      <c r="K37" s="74"/>
      <c r="L37" s="75">
        <f>MIN(L8:L34)</f>
        <v>15.326000000000001</v>
      </c>
      <c r="M37" s="74"/>
      <c r="N37" s="75">
        <f>MIN(N8:N34)</f>
        <v>10.169700000000001</v>
      </c>
      <c r="O37" s="74"/>
      <c r="P37" s="75">
        <f>MIN(P8:P34)</f>
        <v>10.7788</v>
      </c>
      <c r="Q37" s="74"/>
      <c r="R37" s="75">
        <f>MIN(R8:R34)</f>
        <v>11.5113</v>
      </c>
      <c r="S37" s="76"/>
    </row>
    <row r="38" spans="1:19" ht="15" thickBot="1" x14ac:dyDescent="0.35">
      <c r="A38" s="77" t="s">
        <v>29</v>
      </c>
      <c r="B38" s="78"/>
      <c r="C38" s="78"/>
      <c r="D38" s="79">
        <f>MAX(D8:D34)</f>
        <v>17.204999999999998</v>
      </c>
      <c r="E38" s="78"/>
      <c r="F38" s="79">
        <f>MAX(F8:F34)</f>
        <v>28.9269</v>
      </c>
      <c r="G38" s="78"/>
      <c r="H38" s="79">
        <f>MAX(H8:H34)</f>
        <v>57.155700000000003</v>
      </c>
      <c r="I38" s="78"/>
      <c r="J38" s="79">
        <f>MAX(J8:J34)</f>
        <v>72.910499999999999</v>
      </c>
      <c r="K38" s="78"/>
      <c r="L38" s="79">
        <f>MAX(L8:L34)</f>
        <v>29.8123</v>
      </c>
      <c r="M38" s="78"/>
      <c r="N38" s="79">
        <f>MAX(N8:N34)</f>
        <v>22.908799999999999</v>
      </c>
      <c r="O38" s="78"/>
      <c r="P38" s="79">
        <f>MAX(P8:P34)</f>
        <v>21.040900000000001</v>
      </c>
      <c r="Q38" s="78"/>
      <c r="R38" s="79">
        <f>MAX(R8:R34)</f>
        <v>29.9178</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44379</v>
      </c>
      <c r="C8" s="65">
        <f>VLOOKUP($A8,'Return Data'!$B$7:$R$2843,4,0)</f>
        <v>52.76</v>
      </c>
      <c r="D8" s="65">
        <f>VLOOKUP($A8,'Return Data'!$B$7:$R$2843,10,0)</f>
        <v>2.9864999999999999</v>
      </c>
      <c r="E8" s="66">
        <f t="shared" ref="E8:E39" si="0">RANK(D8,D$8:D$71,0)</f>
        <v>64</v>
      </c>
      <c r="F8" s="65">
        <f>VLOOKUP($A8,'Return Data'!$B$7:$R$2843,11,0)</f>
        <v>7.2793999999999999</v>
      </c>
      <c r="G8" s="66">
        <f t="shared" ref="G8:G39" si="1">RANK(F8,F$8:F$71,0)</f>
        <v>64</v>
      </c>
      <c r="H8" s="65">
        <f>VLOOKUP($A8,'Return Data'!$B$7:$R$2843,12,0)</f>
        <v>25.5593</v>
      </c>
      <c r="I8" s="66">
        <f t="shared" ref="I8:I39" si="2">RANK(H8,H$8:H$71,0)</f>
        <v>64</v>
      </c>
      <c r="J8" s="65">
        <f>VLOOKUP($A8,'Return Data'!$B$7:$R$2843,13,0)</f>
        <v>33.131500000000003</v>
      </c>
      <c r="K8" s="66">
        <f t="shared" ref="K8:K39" si="3">RANK(J8,J$8:J$71,0)</f>
        <v>64</v>
      </c>
      <c r="L8" s="65">
        <f>VLOOKUP($A8,'Return Data'!$B$7:$R$2843,17,0)</f>
        <v>13.2811</v>
      </c>
      <c r="M8" s="66">
        <f t="shared" ref="M8:M28" si="4">RANK(L8,L$8:L$71,0)</f>
        <v>59</v>
      </c>
      <c r="N8" s="65">
        <f>VLOOKUP($A8,'Return Data'!$B$7:$R$2843,14,0)</f>
        <v>8.7081999999999997</v>
      </c>
      <c r="O8" s="66">
        <f>RANK(N8,N$8:N$71,0)</f>
        <v>51</v>
      </c>
      <c r="P8" s="65">
        <f>VLOOKUP($A8,'Return Data'!$B$7:$R$2843,15,0)</f>
        <v>12.369199999999999</v>
      </c>
      <c r="Q8" s="66">
        <f>RANK(P8,P$8:P$71,0)</f>
        <v>31</v>
      </c>
      <c r="R8" s="65">
        <f>VLOOKUP($A8,'Return Data'!$B$7:$R$2843,16,0)</f>
        <v>15.510300000000001</v>
      </c>
      <c r="S8" s="67">
        <f t="shared" ref="S8:S39" si="5">RANK(R8,R$8:R$71,0)</f>
        <v>31</v>
      </c>
    </row>
    <row r="9" spans="1:20" x14ac:dyDescent="0.3">
      <c r="A9" s="63" t="s">
        <v>164</v>
      </c>
      <c r="B9" s="64">
        <f>VLOOKUP($A9,'Return Data'!$B$7:$R$2843,3,0)</f>
        <v>44379</v>
      </c>
      <c r="C9" s="65">
        <f>VLOOKUP($A9,'Return Data'!$B$7:$R$2843,4,0)</f>
        <v>43.22</v>
      </c>
      <c r="D9" s="65">
        <f>VLOOKUP($A9,'Return Data'!$B$7:$R$2843,10,0)</f>
        <v>3.3477000000000001</v>
      </c>
      <c r="E9" s="66">
        <f t="shared" si="0"/>
        <v>63</v>
      </c>
      <c r="F9" s="65">
        <f>VLOOKUP($A9,'Return Data'!$B$7:$R$2843,11,0)</f>
        <v>7.6730999999999998</v>
      </c>
      <c r="G9" s="66">
        <f t="shared" si="1"/>
        <v>63</v>
      </c>
      <c r="H9" s="65">
        <f>VLOOKUP($A9,'Return Data'!$B$7:$R$2843,12,0)</f>
        <v>26.116099999999999</v>
      </c>
      <c r="I9" s="66">
        <f t="shared" si="2"/>
        <v>63</v>
      </c>
      <c r="J9" s="65">
        <f>VLOOKUP($A9,'Return Data'!$B$7:$R$2843,13,0)</f>
        <v>33.849499999999999</v>
      </c>
      <c r="K9" s="66">
        <f t="shared" si="3"/>
        <v>63</v>
      </c>
      <c r="L9" s="65">
        <f>VLOOKUP($A9,'Return Data'!$B$7:$R$2843,17,0)</f>
        <v>14.524900000000001</v>
      </c>
      <c r="M9" s="66">
        <f t="shared" si="4"/>
        <v>53</v>
      </c>
      <c r="N9" s="65">
        <f>VLOOKUP($A9,'Return Data'!$B$7:$R$2843,14,0)</f>
        <v>9.8238000000000003</v>
      </c>
      <c r="O9" s="66">
        <f>RANK(N9,N$8:N$71,0)</f>
        <v>49</v>
      </c>
      <c r="P9" s="65">
        <f>VLOOKUP($A9,'Return Data'!$B$7:$R$2843,15,0)</f>
        <v>13.1959</v>
      </c>
      <c r="Q9" s="66">
        <f>RANK(P9,P$8:P$71,0)</f>
        <v>27</v>
      </c>
      <c r="R9" s="65">
        <f>VLOOKUP($A9,'Return Data'!$B$7:$R$2843,16,0)</f>
        <v>16.296600000000002</v>
      </c>
      <c r="S9" s="67">
        <f t="shared" si="5"/>
        <v>22</v>
      </c>
    </row>
    <row r="10" spans="1:20" x14ac:dyDescent="0.3">
      <c r="A10" s="63" t="s">
        <v>165</v>
      </c>
      <c r="B10" s="64">
        <f>VLOOKUP($A10,'Return Data'!$B$7:$R$2843,3,0)</f>
        <v>44379</v>
      </c>
      <c r="C10" s="65">
        <f>VLOOKUP($A10,'Return Data'!$B$7:$R$2843,4,0)</f>
        <v>73.438299999999998</v>
      </c>
      <c r="D10" s="65">
        <f>VLOOKUP($A10,'Return Data'!$B$7:$R$2843,10,0)</f>
        <v>9.5487000000000002</v>
      </c>
      <c r="E10" s="66">
        <f t="shared" si="0"/>
        <v>37</v>
      </c>
      <c r="F10" s="65">
        <f>VLOOKUP($A10,'Return Data'!$B$7:$R$2843,11,0)</f>
        <v>13.013299999999999</v>
      </c>
      <c r="G10" s="66">
        <f t="shared" si="1"/>
        <v>60</v>
      </c>
      <c r="H10" s="65">
        <f>VLOOKUP($A10,'Return Data'!$B$7:$R$2843,12,0)</f>
        <v>43.297600000000003</v>
      </c>
      <c r="I10" s="66">
        <f t="shared" si="2"/>
        <v>40</v>
      </c>
      <c r="J10" s="65">
        <f>VLOOKUP($A10,'Return Data'!$B$7:$R$2843,13,0)</f>
        <v>54.185899999999997</v>
      </c>
      <c r="K10" s="66">
        <f t="shared" si="3"/>
        <v>50</v>
      </c>
      <c r="L10" s="65">
        <f>VLOOKUP($A10,'Return Data'!$B$7:$R$2843,17,0)</f>
        <v>20.977900000000002</v>
      </c>
      <c r="M10" s="66">
        <f t="shared" si="4"/>
        <v>26</v>
      </c>
      <c r="N10" s="65">
        <f>VLOOKUP($A10,'Return Data'!$B$7:$R$2843,14,0)</f>
        <v>17.069400000000002</v>
      </c>
      <c r="O10" s="66">
        <f>RANK(N10,N$8:N$71,0)</f>
        <v>15</v>
      </c>
      <c r="P10" s="65">
        <f>VLOOKUP($A10,'Return Data'!$B$7:$R$2843,15,0)</f>
        <v>17.449400000000001</v>
      </c>
      <c r="Q10" s="66">
        <f>RANK(P10,P$8:P$71,0)</f>
        <v>9</v>
      </c>
      <c r="R10" s="65">
        <f>VLOOKUP($A10,'Return Data'!$B$7:$R$2843,16,0)</f>
        <v>20.616800000000001</v>
      </c>
      <c r="S10" s="67">
        <f t="shared" si="5"/>
        <v>8</v>
      </c>
    </row>
    <row r="11" spans="1:20" x14ac:dyDescent="0.3">
      <c r="A11" s="63" t="s">
        <v>166</v>
      </c>
      <c r="B11" s="64">
        <f>VLOOKUP($A11,'Return Data'!$B$7:$R$2843,3,0)</f>
        <v>44379</v>
      </c>
      <c r="C11" s="65">
        <f>VLOOKUP($A11,'Return Data'!$B$7:$R$2843,4,0)</f>
        <v>68.38</v>
      </c>
      <c r="D11" s="65">
        <f>VLOOKUP($A11,'Return Data'!$B$7:$R$2843,10,0)</f>
        <v>9.5481999999999996</v>
      </c>
      <c r="E11" s="66">
        <f t="shared" si="0"/>
        <v>38</v>
      </c>
      <c r="F11" s="65">
        <f>VLOOKUP($A11,'Return Data'!$B$7:$R$2843,11,0)</f>
        <v>18.9011</v>
      </c>
      <c r="G11" s="66">
        <f t="shared" si="1"/>
        <v>32</v>
      </c>
      <c r="H11" s="65">
        <f>VLOOKUP($A11,'Return Data'!$B$7:$R$2843,12,0)</f>
        <v>43.655500000000004</v>
      </c>
      <c r="I11" s="66">
        <f t="shared" si="2"/>
        <v>38</v>
      </c>
      <c r="J11" s="65">
        <f>VLOOKUP($A11,'Return Data'!$B$7:$R$2843,13,0)</f>
        <v>60.253100000000003</v>
      </c>
      <c r="K11" s="66">
        <f t="shared" si="3"/>
        <v>29</v>
      </c>
      <c r="L11" s="65">
        <f>VLOOKUP($A11,'Return Data'!$B$7:$R$2843,17,0)</f>
        <v>19.414000000000001</v>
      </c>
      <c r="M11" s="66">
        <f t="shared" si="4"/>
        <v>32</v>
      </c>
      <c r="N11" s="65">
        <f>VLOOKUP($A11,'Return Data'!$B$7:$R$2843,14,0)</f>
        <v>12.8376</v>
      </c>
      <c r="O11" s="66">
        <f>RANK(N11,N$8:N$71,0)</f>
        <v>37</v>
      </c>
      <c r="P11" s="65">
        <f>VLOOKUP($A11,'Return Data'!$B$7:$R$2843,15,0)</f>
        <v>12.584099999999999</v>
      </c>
      <c r="Q11" s="66">
        <f>RANK(P11,P$8:P$71,0)</f>
        <v>30</v>
      </c>
      <c r="R11" s="65">
        <f>VLOOKUP($A11,'Return Data'!$B$7:$R$2843,16,0)</f>
        <v>8.7736999999999998</v>
      </c>
      <c r="S11" s="67">
        <f t="shared" si="5"/>
        <v>57</v>
      </c>
    </row>
    <row r="12" spans="1:20" x14ac:dyDescent="0.3">
      <c r="A12" s="63" t="s">
        <v>167</v>
      </c>
      <c r="B12" s="64">
        <f>VLOOKUP($A12,'Return Data'!$B$7:$R$2843,3,0)</f>
        <v>44379</v>
      </c>
      <c r="C12" s="65">
        <f>VLOOKUP($A12,'Return Data'!$B$7:$R$2843,4,0)</f>
        <v>58.871000000000002</v>
      </c>
      <c r="D12" s="65">
        <f>VLOOKUP($A12,'Return Data'!$B$7:$R$2843,10,0)</f>
        <v>6.7276999999999996</v>
      </c>
      <c r="E12" s="66">
        <f t="shared" si="0"/>
        <v>60</v>
      </c>
      <c r="F12" s="65">
        <f>VLOOKUP($A12,'Return Data'!$B$7:$R$2843,11,0)</f>
        <v>13.560700000000001</v>
      </c>
      <c r="G12" s="66">
        <f t="shared" si="1"/>
        <v>58</v>
      </c>
      <c r="H12" s="65">
        <f>VLOOKUP($A12,'Return Data'!$B$7:$R$2843,12,0)</f>
        <v>36.058100000000003</v>
      </c>
      <c r="I12" s="66">
        <f t="shared" si="2"/>
        <v>56</v>
      </c>
      <c r="J12" s="65">
        <f>VLOOKUP($A12,'Return Data'!$B$7:$R$2843,13,0)</f>
        <v>47.258499999999998</v>
      </c>
      <c r="K12" s="66">
        <f t="shared" si="3"/>
        <v>55</v>
      </c>
      <c r="L12" s="65">
        <f>VLOOKUP($A12,'Return Data'!$B$7:$R$2843,17,0)</f>
        <v>19.432500000000001</v>
      </c>
      <c r="M12" s="66">
        <f t="shared" si="4"/>
        <v>31</v>
      </c>
      <c r="N12" s="65">
        <f>VLOOKUP($A12,'Return Data'!$B$7:$R$2843,14,0)</f>
        <v>16.2654</v>
      </c>
      <c r="O12" s="66">
        <f>RANK(N12,N$8:N$71,0)</f>
        <v>20</v>
      </c>
      <c r="P12" s="65">
        <f>VLOOKUP($A12,'Return Data'!$B$7:$R$2843,15,0)</f>
        <v>13.8736</v>
      </c>
      <c r="Q12" s="66">
        <f>RANK(P12,P$8:P$71,0)</f>
        <v>23</v>
      </c>
      <c r="R12" s="65">
        <f>VLOOKUP($A12,'Return Data'!$B$7:$R$2843,16,0)</f>
        <v>15.706799999999999</v>
      </c>
      <c r="S12" s="67">
        <f t="shared" si="5"/>
        <v>29</v>
      </c>
    </row>
    <row r="13" spans="1:20" x14ac:dyDescent="0.3">
      <c r="A13" s="63" t="s">
        <v>168</v>
      </c>
      <c r="B13" s="64">
        <f>VLOOKUP($A13,'Return Data'!$B$7:$R$2843,3,0)</f>
        <v>44379</v>
      </c>
      <c r="C13" s="65">
        <f>VLOOKUP($A13,'Return Data'!$B$7:$R$2843,4,0)</f>
        <v>16.059999999999999</v>
      </c>
      <c r="D13" s="65">
        <f>VLOOKUP($A13,'Return Data'!$B$7:$R$2843,10,0)</f>
        <v>17.569500000000001</v>
      </c>
      <c r="E13" s="66">
        <f t="shared" si="0"/>
        <v>11</v>
      </c>
      <c r="F13" s="65">
        <f>VLOOKUP($A13,'Return Data'!$B$7:$R$2843,11,0)</f>
        <v>29.7254</v>
      </c>
      <c r="G13" s="66">
        <f t="shared" si="1"/>
        <v>12</v>
      </c>
      <c r="H13" s="65">
        <f>VLOOKUP($A13,'Return Data'!$B$7:$R$2843,12,0)</f>
        <v>51.366599999999998</v>
      </c>
      <c r="I13" s="66">
        <f t="shared" si="2"/>
        <v>19</v>
      </c>
      <c r="J13" s="65">
        <f>VLOOKUP($A13,'Return Data'!$B$7:$R$2843,13,0)</f>
        <v>81.674199999999999</v>
      </c>
      <c r="K13" s="66">
        <f t="shared" si="3"/>
        <v>12</v>
      </c>
      <c r="L13" s="65">
        <f>VLOOKUP($A13,'Return Data'!$B$7:$R$2843,17,0)</f>
        <v>36.516800000000003</v>
      </c>
      <c r="M13" s="66">
        <f t="shared" si="4"/>
        <v>4</v>
      </c>
      <c r="N13" s="65"/>
      <c r="O13" s="66"/>
      <c r="P13" s="65"/>
      <c r="Q13" s="66"/>
      <c r="R13" s="65">
        <f>VLOOKUP($A13,'Return Data'!$B$7:$R$2843,16,0)</f>
        <v>15.107699999999999</v>
      </c>
      <c r="S13" s="67">
        <f t="shared" si="5"/>
        <v>34</v>
      </c>
    </row>
    <row r="14" spans="1:20" x14ac:dyDescent="0.3">
      <c r="A14" s="63" t="s">
        <v>169</v>
      </c>
      <c r="B14" s="64">
        <f>VLOOKUP($A14,'Return Data'!$B$7:$R$2843,3,0)</f>
        <v>44379</v>
      </c>
      <c r="C14" s="65">
        <f>VLOOKUP($A14,'Return Data'!$B$7:$R$2843,4,0)</f>
        <v>19.68</v>
      </c>
      <c r="D14" s="65">
        <f>VLOOKUP($A14,'Return Data'!$B$7:$R$2843,10,0)</f>
        <v>18.482800000000001</v>
      </c>
      <c r="E14" s="66">
        <f t="shared" si="0"/>
        <v>9</v>
      </c>
      <c r="F14" s="65">
        <f>VLOOKUP($A14,'Return Data'!$B$7:$R$2843,11,0)</f>
        <v>30.072700000000001</v>
      </c>
      <c r="G14" s="66">
        <f t="shared" si="1"/>
        <v>11</v>
      </c>
      <c r="H14" s="65">
        <f>VLOOKUP($A14,'Return Data'!$B$7:$R$2843,12,0)</f>
        <v>53.510100000000001</v>
      </c>
      <c r="I14" s="66">
        <f t="shared" si="2"/>
        <v>14</v>
      </c>
      <c r="J14" s="65">
        <f>VLOOKUP($A14,'Return Data'!$B$7:$R$2843,13,0)</f>
        <v>84.442400000000006</v>
      </c>
      <c r="K14" s="66">
        <f t="shared" si="3"/>
        <v>10</v>
      </c>
      <c r="L14" s="65">
        <f>VLOOKUP($A14,'Return Data'!$B$7:$R$2843,17,0)</f>
        <v>34.747599999999998</v>
      </c>
      <c r="M14" s="66">
        <f t="shared" si="4"/>
        <v>5</v>
      </c>
      <c r="N14" s="65"/>
      <c r="O14" s="66"/>
      <c r="P14" s="65"/>
      <c r="Q14" s="66"/>
      <c r="R14" s="65">
        <f>VLOOKUP($A14,'Return Data'!$B$7:$R$2843,16,0)</f>
        <v>28.4496</v>
      </c>
      <c r="S14" s="67">
        <f t="shared" si="5"/>
        <v>2</v>
      </c>
    </row>
    <row r="15" spans="1:20" x14ac:dyDescent="0.3">
      <c r="A15" s="63" t="s">
        <v>170</v>
      </c>
      <c r="B15" s="64">
        <f>VLOOKUP($A15,'Return Data'!$B$7:$R$2843,3,0)</f>
        <v>44379</v>
      </c>
      <c r="C15" s="65">
        <f>VLOOKUP($A15,'Return Data'!$B$7:$R$2843,4,0)</f>
        <v>102.1</v>
      </c>
      <c r="D15" s="65">
        <f>VLOOKUP($A15,'Return Data'!$B$7:$R$2843,10,0)</f>
        <v>15.904199999999999</v>
      </c>
      <c r="E15" s="66">
        <f t="shared" si="0"/>
        <v>12</v>
      </c>
      <c r="F15" s="65">
        <f>VLOOKUP($A15,'Return Data'!$B$7:$R$2843,11,0)</f>
        <v>25.522500000000001</v>
      </c>
      <c r="G15" s="66">
        <f t="shared" si="1"/>
        <v>16</v>
      </c>
      <c r="H15" s="65">
        <f>VLOOKUP($A15,'Return Data'!$B$7:$R$2843,12,0)</f>
        <v>51.214500000000001</v>
      </c>
      <c r="I15" s="66">
        <f t="shared" si="2"/>
        <v>20</v>
      </c>
      <c r="J15" s="65">
        <f>VLOOKUP($A15,'Return Data'!$B$7:$R$2843,13,0)</f>
        <v>77.3185</v>
      </c>
      <c r="K15" s="66">
        <f t="shared" si="3"/>
        <v>13</v>
      </c>
      <c r="L15" s="65">
        <f>VLOOKUP($A15,'Return Data'!$B$7:$R$2843,17,0)</f>
        <v>34.707000000000001</v>
      </c>
      <c r="M15" s="66">
        <f t="shared" si="4"/>
        <v>6</v>
      </c>
      <c r="N15" s="65">
        <f>VLOOKUP($A15,'Return Data'!$B$7:$R$2843,14,0)</f>
        <v>21.226600000000001</v>
      </c>
      <c r="O15" s="66">
        <f t="shared" ref="O15:O23" si="6">RANK(N15,N$8:N$71,0)</f>
        <v>8</v>
      </c>
      <c r="P15" s="65">
        <f>VLOOKUP($A15,'Return Data'!$B$7:$R$2843,15,0)</f>
        <v>20.793800000000001</v>
      </c>
      <c r="Q15" s="66">
        <f t="shared" ref="Q15:Q23" si="7">RANK(P15,P$8:P$71,0)</f>
        <v>3</v>
      </c>
      <c r="R15" s="65">
        <f>VLOOKUP($A15,'Return Data'!$B$7:$R$2843,16,0)</f>
        <v>18.926600000000001</v>
      </c>
      <c r="S15" s="67">
        <f t="shared" si="5"/>
        <v>9</v>
      </c>
    </row>
    <row r="16" spans="1:20" x14ac:dyDescent="0.3">
      <c r="A16" s="63" t="s">
        <v>171</v>
      </c>
      <c r="B16" s="64">
        <f>VLOOKUP($A16,'Return Data'!$B$7:$R$2843,3,0)</f>
        <v>44379</v>
      </c>
      <c r="C16" s="65">
        <f>VLOOKUP($A16,'Return Data'!$B$7:$R$2843,4,0)</f>
        <v>111.09</v>
      </c>
      <c r="D16" s="65">
        <f>VLOOKUP($A16,'Return Data'!$B$7:$R$2843,10,0)</f>
        <v>9.8377999999999997</v>
      </c>
      <c r="E16" s="66">
        <f t="shared" si="0"/>
        <v>34</v>
      </c>
      <c r="F16" s="65">
        <f>VLOOKUP($A16,'Return Data'!$B$7:$R$2843,11,0)</f>
        <v>20.1752</v>
      </c>
      <c r="G16" s="66">
        <f t="shared" si="1"/>
        <v>30</v>
      </c>
      <c r="H16" s="65">
        <f>VLOOKUP($A16,'Return Data'!$B$7:$R$2843,12,0)</f>
        <v>44.404000000000003</v>
      </c>
      <c r="I16" s="66">
        <f t="shared" si="2"/>
        <v>37</v>
      </c>
      <c r="J16" s="65">
        <f>VLOOKUP($A16,'Return Data'!$B$7:$R$2843,13,0)</f>
        <v>65.905000000000001</v>
      </c>
      <c r="K16" s="66">
        <f t="shared" si="3"/>
        <v>22</v>
      </c>
      <c r="L16" s="65">
        <f>VLOOKUP($A16,'Return Data'!$B$7:$R$2843,17,0)</f>
        <v>25.6053</v>
      </c>
      <c r="M16" s="66">
        <f t="shared" si="4"/>
        <v>11</v>
      </c>
      <c r="N16" s="65">
        <f>VLOOKUP($A16,'Return Data'!$B$7:$R$2843,14,0)</f>
        <v>21.777999999999999</v>
      </c>
      <c r="O16" s="66">
        <f t="shared" si="6"/>
        <v>6</v>
      </c>
      <c r="P16" s="65">
        <f>VLOOKUP($A16,'Return Data'!$B$7:$R$2843,15,0)</f>
        <v>18.866399999999999</v>
      </c>
      <c r="Q16" s="66">
        <f t="shared" si="7"/>
        <v>4</v>
      </c>
      <c r="R16" s="65">
        <f>VLOOKUP($A16,'Return Data'!$B$7:$R$2843,16,0)</f>
        <v>16.702000000000002</v>
      </c>
      <c r="S16" s="67">
        <f t="shared" si="5"/>
        <v>19</v>
      </c>
    </row>
    <row r="17" spans="1:19" x14ac:dyDescent="0.3">
      <c r="A17" s="63" t="s">
        <v>172</v>
      </c>
      <c r="B17" s="64">
        <f>VLOOKUP($A17,'Return Data'!$B$7:$R$2843,3,0)</f>
        <v>44379</v>
      </c>
      <c r="C17" s="65">
        <f>VLOOKUP($A17,'Return Data'!$B$7:$R$2843,4,0)</f>
        <v>78.965000000000003</v>
      </c>
      <c r="D17" s="65">
        <f>VLOOKUP($A17,'Return Data'!$B$7:$R$2843,10,0)</f>
        <v>11.6571</v>
      </c>
      <c r="E17" s="66">
        <f t="shared" si="0"/>
        <v>17</v>
      </c>
      <c r="F17" s="65">
        <f>VLOOKUP($A17,'Return Data'!$B$7:$R$2843,11,0)</f>
        <v>24.5151</v>
      </c>
      <c r="G17" s="66">
        <f t="shared" si="1"/>
        <v>18</v>
      </c>
      <c r="H17" s="65">
        <f>VLOOKUP($A17,'Return Data'!$B$7:$R$2843,12,0)</f>
        <v>53.2438</v>
      </c>
      <c r="I17" s="66">
        <f t="shared" si="2"/>
        <v>15</v>
      </c>
      <c r="J17" s="65">
        <f>VLOOKUP($A17,'Return Data'!$B$7:$R$2843,13,0)</f>
        <v>64.339200000000005</v>
      </c>
      <c r="K17" s="66">
        <f t="shared" si="3"/>
        <v>25</v>
      </c>
      <c r="L17" s="65">
        <f>VLOOKUP($A17,'Return Data'!$B$7:$R$2843,17,0)</f>
        <v>23.645399999999999</v>
      </c>
      <c r="M17" s="66">
        <f t="shared" si="4"/>
        <v>19</v>
      </c>
      <c r="N17" s="65">
        <f>VLOOKUP($A17,'Return Data'!$B$7:$R$2843,14,0)</f>
        <v>19.989100000000001</v>
      </c>
      <c r="O17" s="66">
        <f t="shared" si="6"/>
        <v>9</v>
      </c>
      <c r="P17" s="65">
        <f>VLOOKUP($A17,'Return Data'!$B$7:$R$2843,15,0)</f>
        <v>17.592099999999999</v>
      </c>
      <c r="Q17" s="66">
        <f t="shared" si="7"/>
        <v>7</v>
      </c>
      <c r="R17" s="65">
        <f>VLOOKUP($A17,'Return Data'!$B$7:$R$2843,16,0)</f>
        <v>18.281199999999998</v>
      </c>
      <c r="S17" s="67">
        <f t="shared" si="5"/>
        <v>14</v>
      </c>
    </row>
    <row r="18" spans="1:19" x14ac:dyDescent="0.3">
      <c r="A18" s="63" t="s">
        <v>173</v>
      </c>
      <c r="B18" s="64">
        <f>VLOOKUP($A18,'Return Data'!$B$7:$R$2843,3,0)</f>
        <v>44379</v>
      </c>
      <c r="C18" s="65">
        <f>VLOOKUP($A18,'Return Data'!$B$7:$R$2843,4,0)</f>
        <v>70.42</v>
      </c>
      <c r="D18" s="65">
        <f>VLOOKUP($A18,'Return Data'!$B$7:$R$2843,10,0)</f>
        <v>7.3967000000000001</v>
      </c>
      <c r="E18" s="66">
        <f t="shared" si="0"/>
        <v>54</v>
      </c>
      <c r="F18" s="65">
        <f>VLOOKUP($A18,'Return Data'!$B$7:$R$2843,11,0)</f>
        <v>16.550799999999999</v>
      </c>
      <c r="G18" s="66">
        <f t="shared" si="1"/>
        <v>48</v>
      </c>
      <c r="H18" s="65">
        <f>VLOOKUP($A18,'Return Data'!$B$7:$R$2843,12,0)</f>
        <v>41.207099999999997</v>
      </c>
      <c r="I18" s="66">
        <f t="shared" si="2"/>
        <v>48</v>
      </c>
      <c r="J18" s="65">
        <f>VLOOKUP($A18,'Return Data'!$B$7:$R$2843,13,0)</f>
        <v>55.349699999999999</v>
      </c>
      <c r="K18" s="66">
        <f t="shared" si="3"/>
        <v>46</v>
      </c>
      <c r="L18" s="65">
        <f>VLOOKUP($A18,'Return Data'!$B$7:$R$2843,17,0)</f>
        <v>17.688400000000001</v>
      </c>
      <c r="M18" s="66">
        <f t="shared" si="4"/>
        <v>39</v>
      </c>
      <c r="N18" s="65">
        <f>VLOOKUP($A18,'Return Data'!$B$7:$R$2843,14,0)</f>
        <v>14.0275</v>
      </c>
      <c r="O18" s="66">
        <f t="shared" si="6"/>
        <v>30</v>
      </c>
      <c r="P18" s="65">
        <f>VLOOKUP($A18,'Return Data'!$B$7:$R$2843,15,0)</f>
        <v>13.8558</v>
      </c>
      <c r="Q18" s="66">
        <f t="shared" si="7"/>
        <v>24</v>
      </c>
      <c r="R18" s="65">
        <f>VLOOKUP($A18,'Return Data'!$B$7:$R$2843,16,0)</f>
        <v>14.886699999999999</v>
      </c>
      <c r="S18" s="67">
        <f t="shared" si="5"/>
        <v>38</v>
      </c>
    </row>
    <row r="19" spans="1:19" x14ac:dyDescent="0.3">
      <c r="A19" s="63" t="s">
        <v>175</v>
      </c>
      <c r="B19" s="64">
        <f>VLOOKUP($A19,'Return Data'!$B$7:$R$2843,3,0)</f>
        <v>44379</v>
      </c>
      <c r="C19" s="65">
        <f>VLOOKUP($A19,'Return Data'!$B$7:$R$2843,4,0)</f>
        <v>841.42349999999999</v>
      </c>
      <c r="D19" s="65">
        <f>VLOOKUP($A19,'Return Data'!$B$7:$R$2843,10,0)</f>
        <v>10.274100000000001</v>
      </c>
      <c r="E19" s="66">
        <f t="shared" si="0"/>
        <v>29</v>
      </c>
      <c r="F19" s="65">
        <f>VLOOKUP($A19,'Return Data'!$B$7:$R$2843,11,0)</f>
        <v>23.107900000000001</v>
      </c>
      <c r="G19" s="66">
        <f t="shared" si="1"/>
        <v>19</v>
      </c>
      <c r="H19" s="65">
        <f>VLOOKUP($A19,'Return Data'!$B$7:$R$2843,12,0)</f>
        <v>55.512300000000003</v>
      </c>
      <c r="I19" s="66">
        <f t="shared" si="2"/>
        <v>12</v>
      </c>
      <c r="J19" s="65">
        <f>VLOOKUP($A19,'Return Data'!$B$7:$R$2843,13,0)</f>
        <v>65.980800000000002</v>
      </c>
      <c r="K19" s="66">
        <f t="shared" si="3"/>
        <v>21</v>
      </c>
      <c r="L19" s="65">
        <f>VLOOKUP($A19,'Return Data'!$B$7:$R$2843,17,0)</f>
        <v>17.157399999999999</v>
      </c>
      <c r="M19" s="66">
        <f t="shared" si="4"/>
        <v>42</v>
      </c>
      <c r="N19" s="65">
        <f>VLOOKUP($A19,'Return Data'!$B$7:$R$2843,14,0)</f>
        <v>13.7096</v>
      </c>
      <c r="O19" s="66">
        <f t="shared" si="6"/>
        <v>32</v>
      </c>
      <c r="P19" s="65">
        <f>VLOOKUP($A19,'Return Data'!$B$7:$R$2843,15,0)</f>
        <v>12.841100000000001</v>
      </c>
      <c r="Q19" s="66">
        <f t="shared" si="7"/>
        <v>29</v>
      </c>
      <c r="R19" s="65">
        <f>VLOOKUP($A19,'Return Data'!$B$7:$R$2843,16,0)</f>
        <v>15.746</v>
      </c>
      <c r="S19" s="67">
        <f t="shared" si="5"/>
        <v>28</v>
      </c>
    </row>
    <row r="20" spans="1:19" x14ac:dyDescent="0.3">
      <c r="A20" s="63" t="s">
        <v>176</v>
      </c>
      <c r="B20" s="64">
        <f>VLOOKUP($A20,'Return Data'!$B$7:$R$2843,3,0)</f>
        <v>44379</v>
      </c>
      <c r="C20" s="65">
        <f>VLOOKUP($A20,'Return Data'!$B$7:$R$2843,4,0)</f>
        <v>533.42899999999997</v>
      </c>
      <c r="D20" s="65">
        <f>VLOOKUP($A20,'Return Data'!$B$7:$R$2843,10,0)</f>
        <v>9.9467999999999996</v>
      </c>
      <c r="E20" s="66">
        <f t="shared" si="0"/>
        <v>33</v>
      </c>
      <c r="F20" s="65">
        <f>VLOOKUP($A20,'Return Data'!$B$7:$R$2843,11,0)</f>
        <v>21.593900000000001</v>
      </c>
      <c r="G20" s="66">
        <f t="shared" si="1"/>
        <v>23</v>
      </c>
      <c r="H20" s="65">
        <f>VLOOKUP($A20,'Return Data'!$B$7:$R$2843,12,0)</f>
        <v>50.134399999999999</v>
      </c>
      <c r="I20" s="66">
        <f t="shared" si="2"/>
        <v>23</v>
      </c>
      <c r="J20" s="65">
        <f>VLOOKUP($A20,'Return Data'!$B$7:$R$2843,13,0)</f>
        <v>61.283999999999999</v>
      </c>
      <c r="K20" s="66">
        <f t="shared" si="3"/>
        <v>27</v>
      </c>
      <c r="L20" s="65">
        <f>VLOOKUP($A20,'Return Data'!$B$7:$R$2843,17,0)</f>
        <v>17.5412</v>
      </c>
      <c r="M20" s="66">
        <f t="shared" si="4"/>
        <v>41</v>
      </c>
      <c r="N20" s="65">
        <f>VLOOKUP($A20,'Return Data'!$B$7:$R$2843,14,0)</f>
        <v>16.221900000000002</v>
      </c>
      <c r="O20" s="66">
        <f t="shared" si="6"/>
        <v>21</v>
      </c>
      <c r="P20" s="65">
        <f>VLOOKUP($A20,'Return Data'!$B$7:$R$2843,15,0)</f>
        <v>16.080400000000001</v>
      </c>
      <c r="Q20" s="66">
        <f t="shared" si="7"/>
        <v>13</v>
      </c>
      <c r="R20" s="65">
        <f>VLOOKUP($A20,'Return Data'!$B$7:$R$2843,16,0)</f>
        <v>16.378799999999998</v>
      </c>
      <c r="S20" s="67">
        <f t="shared" si="5"/>
        <v>21</v>
      </c>
    </row>
    <row r="21" spans="1:19" x14ac:dyDescent="0.3">
      <c r="A21" s="63" t="s">
        <v>177</v>
      </c>
      <c r="B21" s="64">
        <f>VLOOKUP($A21,'Return Data'!$B$7:$R$2843,3,0)</f>
        <v>44379</v>
      </c>
      <c r="C21" s="65">
        <f>VLOOKUP($A21,'Return Data'!$B$7:$R$2843,4,0)</f>
        <v>683.678</v>
      </c>
      <c r="D21" s="65">
        <f>VLOOKUP($A21,'Return Data'!$B$7:$R$2843,10,0)</f>
        <v>10.0679</v>
      </c>
      <c r="E21" s="66">
        <f t="shared" si="0"/>
        <v>32</v>
      </c>
      <c r="F21" s="65">
        <f>VLOOKUP($A21,'Return Data'!$B$7:$R$2843,11,0)</f>
        <v>18.472999999999999</v>
      </c>
      <c r="G21" s="66">
        <f t="shared" si="1"/>
        <v>36</v>
      </c>
      <c r="H21" s="65">
        <f>VLOOKUP($A21,'Return Data'!$B$7:$R$2843,12,0)</f>
        <v>42.325600000000001</v>
      </c>
      <c r="I21" s="66">
        <f t="shared" si="2"/>
        <v>44</v>
      </c>
      <c r="J21" s="65">
        <f>VLOOKUP($A21,'Return Data'!$B$7:$R$2843,13,0)</f>
        <v>51.085099999999997</v>
      </c>
      <c r="K21" s="66">
        <f t="shared" si="3"/>
        <v>54</v>
      </c>
      <c r="L21" s="65">
        <f>VLOOKUP($A21,'Return Data'!$B$7:$R$2843,17,0)</f>
        <v>10.7544</v>
      </c>
      <c r="M21" s="66">
        <f t="shared" si="4"/>
        <v>61</v>
      </c>
      <c r="N21" s="65">
        <f>VLOOKUP($A21,'Return Data'!$B$7:$R$2843,14,0)</f>
        <v>10.3018</v>
      </c>
      <c r="O21" s="66">
        <f t="shared" si="6"/>
        <v>47</v>
      </c>
      <c r="P21" s="65">
        <f>VLOOKUP($A21,'Return Data'!$B$7:$R$2843,15,0)</f>
        <v>11.608700000000001</v>
      </c>
      <c r="Q21" s="66">
        <f t="shared" si="7"/>
        <v>34</v>
      </c>
      <c r="R21" s="65">
        <f>VLOOKUP($A21,'Return Data'!$B$7:$R$2843,16,0)</f>
        <v>12.8767</v>
      </c>
      <c r="S21" s="67">
        <f t="shared" si="5"/>
        <v>50</v>
      </c>
    </row>
    <row r="22" spans="1:19" x14ac:dyDescent="0.3">
      <c r="A22" s="63" t="s">
        <v>178</v>
      </c>
      <c r="B22" s="64">
        <f>VLOOKUP($A22,'Return Data'!$B$7:$R$2843,3,0)</f>
        <v>44379</v>
      </c>
      <c r="C22" s="65">
        <f>VLOOKUP($A22,'Return Data'!$B$7:$R$2843,4,0)</f>
        <v>53.875900000000001</v>
      </c>
      <c r="D22" s="65">
        <f>VLOOKUP($A22,'Return Data'!$B$7:$R$2843,10,0)</f>
        <v>9.2309999999999999</v>
      </c>
      <c r="E22" s="66">
        <f t="shared" si="0"/>
        <v>41</v>
      </c>
      <c r="F22" s="65">
        <f>VLOOKUP($A22,'Return Data'!$B$7:$R$2843,11,0)</f>
        <v>16.619</v>
      </c>
      <c r="G22" s="66">
        <f t="shared" si="1"/>
        <v>47</v>
      </c>
      <c r="H22" s="65">
        <f>VLOOKUP($A22,'Return Data'!$B$7:$R$2843,12,0)</f>
        <v>43.0488</v>
      </c>
      <c r="I22" s="66">
        <f t="shared" si="2"/>
        <v>41</v>
      </c>
      <c r="J22" s="65">
        <f>VLOOKUP($A22,'Return Data'!$B$7:$R$2843,13,0)</f>
        <v>55.232900000000001</v>
      </c>
      <c r="K22" s="66">
        <f t="shared" si="3"/>
        <v>47</v>
      </c>
      <c r="L22" s="65">
        <f>VLOOKUP($A22,'Return Data'!$B$7:$R$2843,17,0)</f>
        <v>16.9389</v>
      </c>
      <c r="M22" s="66">
        <f t="shared" si="4"/>
        <v>44</v>
      </c>
      <c r="N22" s="65">
        <f>VLOOKUP($A22,'Return Data'!$B$7:$R$2843,14,0)</f>
        <v>13.462199999999999</v>
      </c>
      <c r="O22" s="66">
        <f t="shared" si="6"/>
        <v>35</v>
      </c>
      <c r="P22" s="65">
        <f>VLOOKUP($A22,'Return Data'!$B$7:$R$2843,15,0)</f>
        <v>13.5266</v>
      </c>
      <c r="Q22" s="66">
        <f t="shared" si="7"/>
        <v>26</v>
      </c>
      <c r="R22" s="65">
        <f>VLOOKUP($A22,'Return Data'!$B$7:$R$2843,16,0)</f>
        <v>14.5586</v>
      </c>
      <c r="S22" s="67">
        <f t="shared" si="5"/>
        <v>39</v>
      </c>
    </row>
    <row r="23" spans="1:19" x14ac:dyDescent="0.3">
      <c r="A23" s="63" t="s">
        <v>179</v>
      </c>
      <c r="B23" s="64">
        <f>VLOOKUP($A23,'Return Data'!$B$7:$R$2843,3,0)</f>
        <v>44379</v>
      </c>
      <c r="C23" s="65">
        <f>VLOOKUP($A23,'Return Data'!$B$7:$R$2843,4,0)</f>
        <v>565.84</v>
      </c>
      <c r="D23" s="65">
        <f>VLOOKUP($A23,'Return Data'!$B$7:$R$2843,10,0)</f>
        <v>7.6539999999999999</v>
      </c>
      <c r="E23" s="66">
        <f t="shared" si="0"/>
        <v>49</v>
      </c>
      <c r="F23" s="65">
        <f>VLOOKUP($A23,'Return Data'!$B$7:$R$2843,11,0)</f>
        <v>17.479500000000002</v>
      </c>
      <c r="G23" s="66">
        <f t="shared" si="1"/>
        <v>44</v>
      </c>
      <c r="H23" s="65">
        <f>VLOOKUP($A23,'Return Data'!$B$7:$R$2843,12,0)</f>
        <v>46.948500000000003</v>
      </c>
      <c r="I23" s="66">
        <f t="shared" si="2"/>
        <v>26</v>
      </c>
      <c r="J23" s="65">
        <f>VLOOKUP($A23,'Return Data'!$B$7:$R$2843,13,0)</f>
        <v>55.917400000000001</v>
      </c>
      <c r="K23" s="66">
        <f t="shared" si="3"/>
        <v>45</v>
      </c>
      <c r="L23" s="65">
        <f>VLOOKUP($A23,'Return Data'!$B$7:$R$2843,17,0)</f>
        <v>16.649000000000001</v>
      </c>
      <c r="M23" s="66">
        <f t="shared" si="4"/>
        <v>47</v>
      </c>
      <c r="N23" s="65">
        <f>VLOOKUP($A23,'Return Data'!$B$7:$R$2843,14,0)</f>
        <v>14.8651</v>
      </c>
      <c r="O23" s="66">
        <f t="shared" si="6"/>
        <v>25</v>
      </c>
      <c r="P23" s="65">
        <f>VLOOKUP($A23,'Return Data'!$B$7:$R$2843,15,0)</f>
        <v>13.9194</v>
      </c>
      <c r="Q23" s="66">
        <f t="shared" si="7"/>
        <v>22</v>
      </c>
      <c r="R23" s="65">
        <f>VLOOKUP($A23,'Return Data'!$B$7:$R$2843,16,0)</f>
        <v>16.0943</v>
      </c>
      <c r="S23" s="67">
        <f t="shared" si="5"/>
        <v>24</v>
      </c>
    </row>
    <row r="24" spans="1:19" x14ac:dyDescent="0.3">
      <c r="A24" s="63" t="s">
        <v>180</v>
      </c>
      <c r="B24" s="64">
        <f>VLOOKUP($A24,'Return Data'!$B$7:$R$2843,3,0)</f>
        <v>44379</v>
      </c>
      <c r="C24" s="65">
        <f>VLOOKUP($A24,'Return Data'!$B$7:$R$2843,4,0)</f>
        <v>14.73</v>
      </c>
      <c r="D24" s="65">
        <f>VLOOKUP($A24,'Return Data'!$B$7:$R$2843,10,0)</f>
        <v>8.6282999999999994</v>
      </c>
      <c r="E24" s="66">
        <f t="shared" si="0"/>
        <v>47</v>
      </c>
      <c r="F24" s="65">
        <f>VLOOKUP($A24,'Return Data'!$B$7:$R$2843,11,0)</f>
        <v>16.167200000000001</v>
      </c>
      <c r="G24" s="66">
        <f t="shared" si="1"/>
        <v>51</v>
      </c>
      <c r="H24" s="65">
        <f>VLOOKUP($A24,'Return Data'!$B$7:$R$2843,12,0)</f>
        <v>40.285699999999999</v>
      </c>
      <c r="I24" s="66">
        <f t="shared" si="2"/>
        <v>50</v>
      </c>
      <c r="J24" s="65">
        <f>VLOOKUP($A24,'Return Data'!$B$7:$R$2843,13,0)</f>
        <v>54.889600000000002</v>
      </c>
      <c r="K24" s="66">
        <f t="shared" si="3"/>
        <v>48</v>
      </c>
      <c r="L24" s="65">
        <f>VLOOKUP($A24,'Return Data'!$B$7:$R$2843,17,0)</f>
        <v>13.900600000000001</v>
      </c>
      <c r="M24" s="66">
        <f t="shared" si="4"/>
        <v>56</v>
      </c>
      <c r="N24" s="65"/>
      <c r="O24" s="66"/>
      <c r="P24" s="65"/>
      <c r="Q24" s="66"/>
      <c r="R24" s="65">
        <f>VLOOKUP($A24,'Return Data'!$B$7:$R$2843,16,0)</f>
        <v>12.535600000000001</v>
      </c>
      <c r="S24" s="67">
        <f t="shared" si="5"/>
        <v>52</v>
      </c>
    </row>
    <row r="25" spans="1:19" x14ac:dyDescent="0.3">
      <c r="A25" s="63" t="s">
        <v>181</v>
      </c>
      <c r="B25" s="64">
        <f>VLOOKUP($A25,'Return Data'!$B$7:$R$2843,3,0)</f>
        <v>44379</v>
      </c>
      <c r="C25" s="65">
        <f>VLOOKUP($A25,'Return Data'!$B$7:$R$2843,4,0)</f>
        <v>37.770000000000003</v>
      </c>
      <c r="D25" s="65">
        <f>VLOOKUP($A25,'Return Data'!$B$7:$R$2843,10,0)</f>
        <v>7.6067999999999998</v>
      </c>
      <c r="E25" s="66">
        <f t="shared" si="0"/>
        <v>51</v>
      </c>
      <c r="F25" s="65">
        <f>VLOOKUP($A25,'Return Data'!$B$7:$R$2843,11,0)</f>
        <v>12.813599999999999</v>
      </c>
      <c r="G25" s="66">
        <f t="shared" si="1"/>
        <v>61</v>
      </c>
      <c r="H25" s="65">
        <f>VLOOKUP($A25,'Return Data'!$B$7:$R$2843,12,0)</f>
        <v>35.279400000000003</v>
      </c>
      <c r="I25" s="66">
        <f t="shared" si="2"/>
        <v>59</v>
      </c>
      <c r="J25" s="65">
        <f>VLOOKUP($A25,'Return Data'!$B$7:$R$2843,13,0)</f>
        <v>42.474499999999999</v>
      </c>
      <c r="K25" s="66">
        <f t="shared" si="3"/>
        <v>61</v>
      </c>
      <c r="L25" s="65">
        <f>VLOOKUP($A25,'Return Data'!$B$7:$R$2843,17,0)</f>
        <v>16.830100000000002</v>
      </c>
      <c r="M25" s="66">
        <f t="shared" si="4"/>
        <v>45</v>
      </c>
      <c r="N25" s="65">
        <f>VLOOKUP($A25,'Return Data'!$B$7:$R$2843,14,0)</f>
        <v>10.521100000000001</v>
      </c>
      <c r="O25" s="66">
        <f>RANK(N25,N$8:N$71,0)</f>
        <v>46</v>
      </c>
      <c r="P25" s="65">
        <f>VLOOKUP($A25,'Return Data'!$B$7:$R$2843,15,0)</f>
        <v>12.2507</v>
      </c>
      <c r="Q25" s="66">
        <f>RANK(P25,P$8:P$71,0)</f>
        <v>33</v>
      </c>
      <c r="R25" s="65">
        <f>VLOOKUP($A25,'Return Data'!$B$7:$R$2843,16,0)</f>
        <v>18.5396</v>
      </c>
      <c r="S25" s="67">
        <f t="shared" si="5"/>
        <v>12</v>
      </c>
    </row>
    <row r="26" spans="1:19" x14ac:dyDescent="0.3">
      <c r="A26" s="63" t="s">
        <v>182</v>
      </c>
      <c r="B26" s="64">
        <f>VLOOKUP($A26,'Return Data'!$B$7:$R$2843,3,0)</f>
        <v>44379</v>
      </c>
      <c r="C26" s="65">
        <f>VLOOKUP($A26,'Return Data'!$B$7:$R$2843,4,0)</f>
        <v>94.99</v>
      </c>
      <c r="D26" s="65">
        <f>VLOOKUP($A26,'Return Data'!$B$7:$R$2843,10,0)</f>
        <v>14.0884</v>
      </c>
      <c r="E26" s="66">
        <f t="shared" si="0"/>
        <v>13</v>
      </c>
      <c r="F26" s="65">
        <f>VLOOKUP($A26,'Return Data'!$B$7:$R$2843,11,0)</f>
        <v>31.930599999999998</v>
      </c>
      <c r="G26" s="66">
        <f t="shared" si="1"/>
        <v>9</v>
      </c>
      <c r="H26" s="65">
        <f>VLOOKUP($A26,'Return Data'!$B$7:$R$2843,12,0)</f>
        <v>60.781999999999996</v>
      </c>
      <c r="I26" s="66">
        <f t="shared" si="2"/>
        <v>9</v>
      </c>
      <c r="J26" s="65">
        <f>VLOOKUP($A26,'Return Data'!$B$7:$R$2843,13,0)</f>
        <v>83.946600000000004</v>
      </c>
      <c r="K26" s="66">
        <f t="shared" si="3"/>
        <v>11</v>
      </c>
      <c r="L26" s="65">
        <f>VLOOKUP($A26,'Return Data'!$B$7:$R$2843,17,0)</f>
        <v>24.222899999999999</v>
      </c>
      <c r="M26" s="66">
        <f t="shared" si="4"/>
        <v>18</v>
      </c>
      <c r="N26" s="65">
        <f>VLOOKUP($A26,'Return Data'!$B$7:$R$2843,14,0)</f>
        <v>17.187200000000001</v>
      </c>
      <c r="O26" s="66">
        <f>RANK(N26,N$8:N$71,0)</f>
        <v>14</v>
      </c>
      <c r="P26" s="65">
        <f>VLOOKUP($A26,'Return Data'!$B$7:$R$2843,15,0)</f>
        <v>18.315000000000001</v>
      </c>
      <c r="Q26" s="66">
        <f>RANK(P26,P$8:P$71,0)</f>
        <v>5</v>
      </c>
      <c r="R26" s="65">
        <f>VLOOKUP($A26,'Return Data'!$B$7:$R$2843,16,0)</f>
        <v>18.571899999999999</v>
      </c>
      <c r="S26" s="67">
        <f t="shared" si="5"/>
        <v>11</v>
      </c>
    </row>
    <row r="27" spans="1:19" x14ac:dyDescent="0.3">
      <c r="A27" s="63" t="s">
        <v>183</v>
      </c>
      <c r="B27" s="64">
        <f>VLOOKUP($A27,'Return Data'!$B$7:$R$2843,3,0)</f>
        <v>44379</v>
      </c>
      <c r="C27" s="65">
        <f>VLOOKUP($A27,'Return Data'!$B$7:$R$2843,4,0)</f>
        <v>13.05</v>
      </c>
      <c r="D27" s="65">
        <f>VLOOKUP($A27,'Return Data'!$B$7:$R$2843,10,0)</f>
        <v>6.9672000000000001</v>
      </c>
      <c r="E27" s="66">
        <f t="shared" si="0"/>
        <v>58</v>
      </c>
      <c r="F27" s="65">
        <f>VLOOKUP($A27,'Return Data'!$B$7:$R$2843,11,0)</f>
        <v>13.084899999999999</v>
      </c>
      <c r="G27" s="66">
        <f t="shared" si="1"/>
        <v>59</v>
      </c>
      <c r="H27" s="65">
        <f>VLOOKUP($A27,'Return Data'!$B$7:$R$2843,12,0)</f>
        <v>35.514000000000003</v>
      </c>
      <c r="I27" s="66">
        <f t="shared" si="2"/>
        <v>57</v>
      </c>
      <c r="J27" s="65">
        <f>VLOOKUP($A27,'Return Data'!$B$7:$R$2843,13,0)</f>
        <v>46.794199999999996</v>
      </c>
      <c r="K27" s="66">
        <f t="shared" si="3"/>
        <v>59</v>
      </c>
      <c r="L27" s="65">
        <f>VLOOKUP($A27,'Return Data'!$B$7:$R$2843,17,0)</f>
        <v>13.7623</v>
      </c>
      <c r="M27" s="66">
        <f t="shared" si="4"/>
        <v>57</v>
      </c>
      <c r="N27" s="65"/>
      <c r="O27" s="66"/>
      <c r="P27" s="65"/>
      <c r="Q27" s="66"/>
      <c r="R27" s="65">
        <f>VLOOKUP($A27,'Return Data'!$B$7:$R$2843,16,0)</f>
        <v>7.8737000000000004</v>
      </c>
      <c r="S27" s="67">
        <f t="shared" si="5"/>
        <v>60</v>
      </c>
    </row>
    <row r="28" spans="1:19" x14ac:dyDescent="0.3">
      <c r="A28" s="63" t="s">
        <v>184</v>
      </c>
      <c r="B28" s="64">
        <f>VLOOKUP($A28,'Return Data'!$B$7:$R$2843,3,0)</f>
        <v>44379</v>
      </c>
      <c r="C28" s="65">
        <f>VLOOKUP($A28,'Return Data'!$B$7:$R$2843,4,0)</f>
        <v>84.86</v>
      </c>
      <c r="D28" s="65">
        <f>VLOOKUP($A28,'Return Data'!$B$7:$R$2843,10,0)</f>
        <v>10.61</v>
      </c>
      <c r="E28" s="66">
        <f t="shared" si="0"/>
        <v>22</v>
      </c>
      <c r="F28" s="65">
        <f>VLOOKUP($A28,'Return Data'!$B$7:$R$2843,11,0)</f>
        <v>18.469899999999999</v>
      </c>
      <c r="G28" s="66">
        <f t="shared" si="1"/>
        <v>37</v>
      </c>
      <c r="H28" s="65">
        <f>VLOOKUP($A28,'Return Data'!$B$7:$R$2843,12,0)</f>
        <v>41.858899999999998</v>
      </c>
      <c r="I28" s="66">
        <f t="shared" si="2"/>
        <v>47</v>
      </c>
      <c r="J28" s="65">
        <f>VLOOKUP($A28,'Return Data'!$B$7:$R$2843,13,0)</f>
        <v>56.973700000000001</v>
      </c>
      <c r="K28" s="66">
        <f t="shared" si="3"/>
        <v>40</v>
      </c>
      <c r="L28" s="65">
        <f>VLOOKUP($A28,'Return Data'!$B$7:$R$2843,17,0)</f>
        <v>21.822099999999999</v>
      </c>
      <c r="M28" s="66">
        <f t="shared" si="4"/>
        <v>24</v>
      </c>
      <c r="N28" s="65">
        <f>VLOOKUP($A28,'Return Data'!$B$7:$R$2843,14,0)</f>
        <v>16.5121</v>
      </c>
      <c r="O28" s="66">
        <f>RANK(N28,N$8:N$71,0)</f>
        <v>17</v>
      </c>
      <c r="P28" s="65">
        <f>VLOOKUP($A28,'Return Data'!$B$7:$R$2843,15,0)</f>
        <v>17.183599999999998</v>
      </c>
      <c r="Q28" s="66">
        <f>RANK(P28,P$8:P$71,0)</f>
        <v>10</v>
      </c>
      <c r="R28" s="65">
        <f>VLOOKUP($A28,'Return Data'!$B$7:$R$2843,16,0)</f>
        <v>18.707000000000001</v>
      </c>
      <c r="S28" s="67">
        <f t="shared" si="5"/>
        <v>10</v>
      </c>
    </row>
    <row r="29" spans="1:19" x14ac:dyDescent="0.3">
      <c r="A29" s="63" t="s">
        <v>185</v>
      </c>
      <c r="B29" s="64">
        <f>VLOOKUP($A29,'Return Data'!$B$7:$R$2843,3,0)</f>
        <v>44379</v>
      </c>
      <c r="C29" s="65">
        <f>VLOOKUP($A29,'Return Data'!$B$7:$R$2843,4,0)</f>
        <v>14.867000000000001</v>
      </c>
      <c r="D29" s="65">
        <f>VLOOKUP($A29,'Return Data'!$B$7:$R$2843,10,0)</f>
        <v>11.5237</v>
      </c>
      <c r="E29" s="66">
        <f t="shared" si="0"/>
        <v>18</v>
      </c>
      <c r="F29" s="65">
        <f>VLOOKUP($A29,'Return Data'!$B$7:$R$2843,11,0)</f>
        <v>21.982600000000001</v>
      </c>
      <c r="G29" s="66">
        <f t="shared" si="1"/>
        <v>22</v>
      </c>
      <c r="H29" s="65">
        <f>VLOOKUP($A29,'Return Data'!$B$7:$R$2843,12,0)</f>
        <v>46.206400000000002</v>
      </c>
      <c r="I29" s="66">
        <f t="shared" si="2"/>
        <v>30</v>
      </c>
      <c r="J29" s="65">
        <f>VLOOKUP($A29,'Return Data'!$B$7:$R$2843,13,0)</f>
        <v>59.566800000000001</v>
      </c>
      <c r="K29" s="66">
        <f t="shared" si="3"/>
        <v>31</v>
      </c>
      <c r="L29" s="65"/>
      <c r="M29" s="66"/>
      <c r="N29" s="65"/>
      <c r="O29" s="66"/>
      <c r="P29" s="65"/>
      <c r="Q29" s="66"/>
      <c r="R29" s="65">
        <f>VLOOKUP($A29,'Return Data'!$B$7:$R$2843,16,0)</f>
        <v>26.1541</v>
      </c>
      <c r="S29" s="67">
        <f t="shared" si="5"/>
        <v>3</v>
      </c>
    </row>
    <row r="30" spans="1:19" x14ac:dyDescent="0.3">
      <c r="A30" s="63" t="s">
        <v>186</v>
      </c>
      <c r="B30" s="64">
        <f>VLOOKUP($A30,'Return Data'!$B$7:$R$2843,3,0)</f>
        <v>44379</v>
      </c>
      <c r="C30" s="65">
        <f>VLOOKUP($A30,'Return Data'!$B$7:$R$2843,4,0)</f>
        <v>27.499199999999998</v>
      </c>
      <c r="D30" s="65">
        <f>VLOOKUP($A30,'Return Data'!$B$7:$R$2843,10,0)</f>
        <v>7.3113999999999999</v>
      </c>
      <c r="E30" s="66">
        <f t="shared" si="0"/>
        <v>56</v>
      </c>
      <c r="F30" s="65">
        <f>VLOOKUP($A30,'Return Data'!$B$7:$R$2843,11,0)</f>
        <v>15.2296</v>
      </c>
      <c r="G30" s="66">
        <f t="shared" si="1"/>
        <v>54</v>
      </c>
      <c r="H30" s="65">
        <f>VLOOKUP($A30,'Return Data'!$B$7:$R$2843,12,0)</f>
        <v>44.933999999999997</v>
      </c>
      <c r="I30" s="66">
        <f t="shared" si="2"/>
        <v>35</v>
      </c>
      <c r="J30" s="65">
        <f>VLOOKUP($A30,'Return Data'!$B$7:$R$2843,13,0)</f>
        <v>58.82</v>
      </c>
      <c r="K30" s="66">
        <f t="shared" si="3"/>
        <v>36</v>
      </c>
      <c r="L30" s="65">
        <f>VLOOKUP($A30,'Return Data'!$B$7:$R$2843,17,0)</f>
        <v>20.4039</v>
      </c>
      <c r="M30" s="66">
        <f t="shared" ref="M30:M38" si="8">RANK(L30,L$8:L$71,0)</f>
        <v>30</v>
      </c>
      <c r="N30" s="65">
        <f>VLOOKUP($A30,'Return Data'!$B$7:$R$2843,14,0)</f>
        <v>16.872699999999998</v>
      </c>
      <c r="O30" s="66">
        <f t="shared" ref="O30:O38" si="9">RANK(N30,N$8:N$71,0)</f>
        <v>16</v>
      </c>
      <c r="P30" s="65">
        <f>VLOOKUP($A30,'Return Data'!$B$7:$R$2843,15,0)</f>
        <v>17.677299999999999</v>
      </c>
      <c r="Q30" s="66">
        <f>RANK(P30,P$8:P$71,0)</f>
        <v>6</v>
      </c>
      <c r="R30" s="65">
        <f>VLOOKUP($A30,'Return Data'!$B$7:$R$2843,16,0)</f>
        <v>17.170500000000001</v>
      </c>
      <c r="S30" s="67">
        <f t="shared" si="5"/>
        <v>15</v>
      </c>
    </row>
    <row r="31" spans="1:19" x14ac:dyDescent="0.3">
      <c r="A31" s="63" t="s">
        <v>187</v>
      </c>
      <c r="B31" s="64">
        <f>VLOOKUP($A31,'Return Data'!$B$7:$R$2843,3,0)</f>
        <v>44379</v>
      </c>
      <c r="C31" s="65">
        <f>VLOOKUP($A31,'Return Data'!$B$7:$R$2843,4,0)</f>
        <v>72.605000000000004</v>
      </c>
      <c r="D31" s="65">
        <f>VLOOKUP($A31,'Return Data'!$B$7:$R$2843,10,0)</f>
        <v>9.5693000000000001</v>
      </c>
      <c r="E31" s="66">
        <f t="shared" si="0"/>
        <v>36</v>
      </c>
      <c r="F31" s="65">
        <f>VLOOKUP($A31,'Return Data'!$B$7:$R$2843,11,0)</f>
        <v>21.5716</v>
      </c>
      <c r="G31" s="66">
        <f t="shared" si="1"/>
        <v>24</v>
      </c>
      <c r="H31" s="65">
        <f>VLOOKUP($A31,'Return Data'!$B$7:$R$2843,12,0)</f>
        <v>44.813200000000002</v>
      </c>
      <c r="I31" s="66">
        <f t="shared" si="2"/>
        <v>36</v>
      </c>
      <c r="J31" s="65">
        <f>VLOOKUP($A31,'Return Data'!$B$7:$R$2843,13,0)</f>
        <v>58.96</v>
      </c>
      <c r="K31" s="66">
        <f t="shared" si="3"/>
        <v>35</v>
      </c>
      <c r="L31" s="65">
        <f>VLOOKUP($A31,'Return Data'!$B$7:$R$2843,17,0)</f>
        <v>20.625499999999999</v>
      </c>
      <c r="M31" s="66">
        <f t="shared" si="8"/>
        <v>28</v>
      </c>
      <c r="N31" s="65">
        <f>VLOOKUP($A31,'Return Data'!$B$7:$R$2843,14,0)</f>
        <v>18.9572</v>
      </c>
      <c r="O31" s="66">
        <f t="shared" si="9"/>
        <v>11</v>
      </c>
      <c r="P31" s="65">
        <f>VLOOKUP($A31,'Return Data'!$B$7:$R$2843,15,0)</f>
        <v>17.047699999999999</v>
      </c>
      <c r="Q31" s="66">
        <f>RANK(P31,P$8:P$71,0)</f>
        <v>11</v>
      </c>
      <c r="R31" s="65">
        <f>VLOOKUP($A31,'Return Data'!$B$7:$R$2843,16,0)</f>
        <v>16.152200000000001</v>
      </c>
      <c r="S31" s="67">
        <f t="shared" si="5"/>
        <v>23</v>
      </c>
    </row>
    <row r="32" spans="1:19" x14ac:dyDescent="0.3">
      <c r="A32" s="63" t="s">
        <v>188</v>
      </c>
      <c r="B32" s="64">
        <f>VLOOKUP($A32,'Return Data'!$B$7:$R$2843,3,0)</f>
        <v>44379</v>
      </c>
      <c r="C32" s="65">
        <f>VLOOKUP($A32,'Return Data'!$B$7:$R$2843,4,0)</f>
        <v>77.292000000000002</v>
      </c>
      <c r="D32" s="65">
        <f>VLOOKUP($A32,'Return Data'!$B$7:$R$2843,10,0)</f>
        <v>7.8548</v>
      </c>
      <c r="E32" s="66">
        <f t="shared" si="0"/>
        <v>48</v>
      </c>
      <c r="F32" s="65">
        <f>VLOOKUP($A32,'Return Data'!$B$7:$R$2843,11,0)</f>
        <v>16.505400000000002</v>
      </c>
      <c r="G32" s="66">
        <f t="shared" si="1"/>
        <v>50</v>
      </c>
      <c r="H32" s="65">
        <f>VLOOKUP($A32,'Return Data'!$B$7:$R$2843,12,0)</f>
        <v>38.051000000000002</v>
      </c>
      <c r="I32" s="66">
        <f t="shared" si="2"/>
        <v>52</v>
      </c>
      <c r="J32" s="65">
        <f>VLOOKUP($A32,'Return Data'!$B$7:$R$2843,13,0)</f>
        <v>53.174799999999998</v>
      </c>
      <c r="K32" s="66">
        <f t="shared" si="3"/>
        <v>52</v>
      </c>
      <c r="L32" s="65">
        <f>VLOOKUP($A32,'Return Data'!$B$7:$R$2843,17,0)</f>
        <v>16.398700000000002</v>
      </c>
      <c r="M32" s="66">
        <f t="shared" si="8"/>
        <v>48</v>
      </c>
      <c r="N32" s="65">
        <f>VLOOKUP($A32,'Return Data'!$B$7:$R$2843,14,0)</f>
        <v>11.115500000000001</v>
      </c>
      <c r="O32" s="66">
        <f t="shared" si="9"/>
        <v>44</v>
      </c>
      <c r="P32" s="65">
        <f>VLOOKUP($A32,'Return Data'!$B$7:$R$2843,15,0)</f>
        <v>13.653</v>
      </c>
      <c r="Q32" s="66">
        <f>RANK(P32,P$8:P$71,0)</f>
        <v>25</v>
      </c>
      <c r="R32" s="65">
        <f>VLOOKUP($A32,'Return Data'!$B$7:$R$2843,16,0)</f>
        <v>14.939299999999999</v>
      </c>
      <c r="S32" s="67">
        <f t="shared" si="5"/>
        <v>37</v>
      </c>
    </row>
    <row r="33" spans="1:19" x14ac:dyDescent="0.3">
      <c r="A33" s="63" t="s">
        <v>189</v>
      </c>
      <c r="B33" s="64">
        <f>VLOOKUP($A33,'Return Data'!$B$7:$R$2843,3,0)</f>
        <v>44379</v>
      </c>
      <c r="C33" s="65">
        <f>VLOOKUP($A33,'Return Data'!$B$7:$R$2843,4,0)</f>
        <v>98.322299999999998</v>
      </c>
      <c r="D33" s="65">
        <f>VLOOKUP($A33,'Return Data'!$B$7:$R$2843,10,0)</f>
        <v>10.344200000000001</v>
      </c>
      <c r="E33" s="66">
        <f t="shared" si="0"/>
        <v>27</v>
      </c>
      <c r="F33" s="65">
        <f>VLOOKUP($A33,'Return Data'!$B$7:$R$2843,11,0)</f>
        <v>14.022500000000001</v>
      </c>
      <c r="G33" s="66">
        <f t="shared" si="1"/>
        <v>56</v>
      </c>
      <c r="H33" s="65">
        <f>VLOOKUP($A33,'Return Data'!$B$7:$R$2843,12,0)</f>
        <v>37.834699999999998</v>
      </c>
      <c r="I33" s="66">
        <f t="shared" si="2"/>
        <v>53</v>
      </c>
      <c r="J33" s="65">
        <f>VLOOKUP($A33,'Return Data'!$B$7:$R$2843,13,0)</f>
        <v>52.884</v>
      </c>
      <c r="K33" s="66">
        <f t="shared" si="3"/>
        <v>53</v>
      </c>
      <c r="L33" s="65">
        <f>VLOOKUP($A33,'Return Data'!$B$7:$R$2843,17,0)</f>
        <v>16.247699999999998</v>
      </c>
      <c r="M33" s="66">
        <f t="shared" si="8"/>
        <v>50</v>
      </c>
      <c r="N33" s="65">
        <f>VLOOKUP($A33,'Return Data'!$B$7:$R$2843,14,0)</f>
        <v>14.166700000000001</v>
      </c>
      <c r="O33" s="66">
        <f t="shared" si="9"/>
        <v>28</v>
      </c>
      <c r="P33" s="65">
        <f>VLOOKUP($A33,'Return Data'!$B$7:$R$2843,15,0)</f>
        <v>14.410500000000001</v>
      </c>
      <c r="Q33" s="66">
        <f>RANK(P33,P$8:P$71,0)</f>
        <v>19</v>
      </c>
      <c r="R33" s="65">
        <f>VLOOKUP($A33,'Return Data'!$B$7:$R$2843,16,0)</f>
        <v>14.9802</v>
      </c>
      <c r="S33" s="67">
        <f t="shared" si="5"/>
        <v>36</v>
      </c>
    </row>
    <row r="34" spans="1:19" x14ac:dyDescent="0.3">
      <c r="A34" s="63" t="s">
        <v>434</v>
      </c>
      <c r="B34" s="64">
        <f>VLOOKUP($A34,'Return Data'!$B$7:$R$2843,3,0)</f>
        <v>44379</v>
      </c>
      <c r="C34" s="65">
        <f>VLOOKUP($A34,'Return Data'!$B$7:$R$2843,4,0)</f>
        <v>18.463699999999999</v>
      </c>
      <c r="D34" s="65">
        <f>VLOOKUP($A34,'Return Data'!$B$7:$R$2843,10,0)</f>
        <v>12.0275</v>
      </c>
      <c r="E34" s="66">
        <f t="shared" si="0"/>
        <v>15</v>
      </c>
      <c r="F34" s="65">
        <f>VLOOKUP($A34,'Return Data'!$B$7:$R$2843,11,0)</f>
        <v>24.744599999999998</v>
      </c>
      <c r="G34" s="66">
        <f t="shared" si="1"/>
        <v>17</v>
      </c>
      <c r="H34" s="65">
        <f>VLOOKUP($A34,'Return Data'!$B$7:$R$2843,12,0)</f>
        <v>52.675800000000002</v>
      </c>
      <c r="I34" s="66">
        <f t="shared" si="2"/>
        <v>17</v>
      </c>
      <c r="J34" s="65">
        <f>VLOOKUP($A34,'Return Data'!$B$7:$R$2843,13,0)</f>
        <v>65.018000000000001</v>
      </c>
      <c r="K34" s="66">
        <f t="shared" si="3"/>
        <v>23</v>
      </c>
      <c r="L34" s="65">
        <f>VLOOKUP($A34,'Return Data'!$B$7:$R$2843,17,0)</f>
        <v>21.958300000000001</v>
      </c>
      <c r="M34" s="66">
        <f t="shared" si="8"/>
        <v>23</v>
      </c>
      <c r="N34" s="65">
        <f>VLOOKUP($A34,'Return Data'!$B$7:$R$2843,14,0)</f>
        <v>16.276700000000002</v>
      </c>
      <c r="O34" s="66">
        <f t="shared" si="9"/>
        <v>19</v>
      </c>
      <c r="P34" s="65"/>
      <c r="Q34" s="66"/>
      <c r="R34" s="65">
        <f>VLOOKUP($A34,'Return Data'!$B$7:$R$2843,16,0)</f>
        <v>13.914999999999999</v>
      </c>
      <c r="S34" s="67">
        <f t="shared" si="5"/>
        <v>42</v>
      </c>
    </row>
    <row r="35" spans="1:19" x14ac:dyDescent="0.3">
      <c r="A35" s="63" t="s">
        <v>191</v>
      </c>
      <c r="B35" s="64">
        <f>VLOOKUP($A35,'Return Data'!$B$7:$R$2843,3,0)</f>
        <v>44379</v>
      </c>
      <c r="C35" s="65">
        <f>VLOOKUP($A35,'Return Data'!$B$7:$R$2843,4,0)</f>
        <v>30.547999999999998</v>
      </c>
      <c r="D35" s="65">
        <f>VLOOKUP($A35,'Return Data'!$B$7:$R$2843,10,0)</f>
        <v>10.190099999999999</v>
      </c>
      <c r="E35" s="66">
        <f t="shared" si="0"/>
        <v>31</v>
      </c>
      <c r="F35" s="65">
        <f>VLOOKUP($A35,'Return Data'!$B$7:$R$2843,11,0)</f>
        <v>22.201799999999999</v>
      </c>
      <c r="G35" s="66">
        <f t="shared" si="1"/>
        <v>21</v>
      </c>
      <c r="H35" s="65">
        <f>VLOOKUP($A35,'Return Data'!$B$7:$R$2843,12,0)</f>
        <v>49.043700000000001</v>
      </c>
      <c r="I35" s="66">
        <f t="shared" si="2"/>
        <v>24</v>
      </c>
      <c r="J35" s="65">
        <f>VLOOKUP($A35,'Return Data'!$B$7:$R$2843,13,0)</f>
        <v>67.735600000000005</v>
      </c>
      <c r="K35" s="66">
        <f t="shared" si="3"/>
        <v>19</v>
      </c>
      <c r="L35" s="65">
        <f>VLOOKUP($A35,'Return Data'!$B$7:$R$2843,17,0)</f>
        <v>26.511700000000001</v>
      </c>
      <c r="M35" s="66">
        <f t="shared" si="8"/>
        <v>8</v>
      </c>
      <c r="N35" s="65">
        <f>VLOOKUP($A35,'Return Data'!$B$7:$R$2843,14,0)</f>
        <v>22.728300000000001</v>
      </c>
      <c r="O35" s="66">
        <f t="shared" si="9"/>
        <v>4</v>
      </c>
      <c r="P35" s="65"/>
      <c r="Q35" s="66"/>
      <c r="R35" s="65">
        <f>VLOOKUP($A35,'Return Data'!$B$7:$R$2843,16,0)</f>
        <v>22.444099999999999</v>
      </c>
      <c r="S35" s="67">
        <f t="shared" si="5"/>
        <v>6</v>
      </c>
    </row>
    <row r="36" spans="1:19" x14ac:dyDescent="0.3">
      <c r="A36" s="63" t="s">
        <v>192</v>
      </c>
      <c r="B36" s="64">
        <f>VLOOKUP($A36,'Return Data'!$B$7:$R$2843,3,0)</f>
        <v>44379</v>
      </c>
      <c r="C36" s="65">
        <f>VLOOKUP($A36,'Return Data'!$B$7:$R$2843,4,0)</f>
        <v>26.9148</v>
      </c>
      <c r="D36" s="65">
        <f>VLOOKUP($A36,'Return Data'!$B$7:$R$2843,10,0)</f>
        <v>10.533099999999999</v>
      </c>
      <c r="E36" s="66">
        <f t="shared" si="0"/>
        <v>23</v>
      </c>
      <c r="F36" s="65">
        <f>VLOOKUP($A36,'Return Data'!$B$7:$R$2843,11,0)</f>
        <v>20.945799999999998</v>
      </c>
      <c r="G36" s="66">
        <f t="shared" si="1"/>
        <v>28</v>
      </c>
      <c r="H36" s="65">
        <f>VLOOKUP($A36,'Return Data'!$B$7:$R$2843,12,0)</f>
        <v>51.188899999999997</v>
      </c>
      <c r="I36" s="66">
        <f t="shared" si="2"/>
        <v>21</v>
      </c>
      <c r="J36" s="65">
        <f>VLOOKUP($A36,'Return Data'!$B$7:$R$2843,13,0)</f>
        <v>59.221499999999999</v>
      </c>
      <c r="K36" s="66">
        <f t="shared" si="3"/>
        <v>33</v>
      </c>
      <c r="L36" s="65">
        <f>VLOOKUP($A36,'Return Data'!$B$7:$R$2843,17,0)</f>
        <v>20.4542</v>
      </c>
      <c r="M36" s="66">
        <f t="shared" si="8"/>
        <v>29</v>
      </c>
      <c r="N36" s="65">
        <f>VLOOKUP($A36,'Return Data'!$B$7:$R$2843,14,0)</f>
        <v>13.633599999999999</v>
      </c>
      <c r="O36" s="66">
        <f t="shared" si="9"/>
        <v>34</v>
      </c>
      <c r="P36" s="65">
        <f>VLOOKUP($A36,'Return Data'!$B$7:$R$2843,15,0)</f>
        <v>17.588100000000001</v>
      </c>
      <c r="Q36" s="66">
        <f>RANK(P36,P$8:P$71,0)</f>
        <v>8</v>
      </c>
      <c r="R36" s="65">
        <f>VLOOKUP($A36,'Return Data'!$B$7:$R$2843,16,0)</f>
        <v>16.593</v>
      </c>
      <c r="S36" s="67">
        <f t="shared" si="5"/>
        <v>20</v>
      </c>
    </row>
    <row r="37" spans="1:19" x14ac:dyDescent="0.3">
      <c r="A37" s="81" t="s">
        <v>2013</v>
      </c>
      <c r="B37" s="64">
        <f>VLOOKUP($A37,'Return Data'!$B$7:$R$2843,3,0)</f>
        <v>44379</v>
      </c>
      <c r="C37" s="65">
        <f>VLOOKUP($A37,'Return Data'!$B$7:$R$2843,4,0)</f>
        <v>20.274100000000001</v>
      </c>
      <c r="D37" s="65">
        <f>VLOOKUP($A37,'Return Data'!$B$7:$R$2843,10,0)</f>
        <v>7.3266</v>
      </c>
      <c r="E37" s="66">
        <f t="shared" si="0"/>
        <v>55</v>
      </c>
      <c r="F37" s="65">
        <f>VLOOKUP($A37,'Return Data'!$B$7:$R$2843,11,0)</f>
        <v>14.6699</v>
      </c>
      <c r="G37" s="66">
        <f t="shared" si="1"/>
        <v>55</v>
      </c>
      <c r="H37" s="65">
        <f>VLOOKUP($A37,'Return Data'!$B$7:$R$2843,12,0)</f>
        <v>35.311300000000003</v>
      </c>
      <c r="I37" s="66">
        <f t="shared" si="2"/>
        <v>58</v>
      </c>
      <c r="J37" s="65">
        <f>VLOOKUP($A37,'Return Data'!$B$7:$R$2843,13,0)</f>
        <v>47.0822</v>
      </c>
      <c r="K37" s="66">
        <f t="shared" si="3"/>
        <v>56</v>
      </c>
      <c r="L37" s="65">
        <f>VLOOKUP($A37,'Return Data'!$B$7:$R$2843,17,0)</f>
        <v>14.2698</v>
      </c>
      <c r="M37" s="66">
        <f t="shared" si="8"/>
        <v>54</v>
      </c>
      <c r="N37" s="65">
        <f>VLOOKUP($A37,'Return Data'!$B$7:$R$2843,14,0)</f>
        <v>12.458600000000001</v>
      </c>
      <c r="O37" s="66">
        <f t="shared" si="9"/>
        <v>39</v>
      </c>
      <c r="P37" s="65"/>
      <c r="Q37" s="66"/>
      <c r="R37" s="65">
        <f>VLOOKUP($A37,'Return Data'!$B$7:$R$2843,16,0)</f>
        <v>13.6869</v>
      </c>
      <c r="S37" s="67">
        <f t="shared" si="5"/>
        <v>43</v>
      </c>
    </row>
    <row r="38" spans="1:19" x14ac:dyDescent="0.3">
      <c r="A38" s="63" t="s">
        <v>193</v>
      </c>
      <c r="B38" s="64">
        <f>VLOOKUP($A38,'Return Data'!$B$7:$R$2843,3,0)</f>
        <v>44379</v>
      </c>
      <c r="C38" s="65">
        <f>VLOOKUP($A38,'Return Data'!$B$7:$R$2843,4,0)</f>
        <v>72.572599999999994</v>
      </c>
      <c r="D38" s="65">
        <f>VLOOKUP($A38,'Return Data'!$B$7:$R$2843,10,0)</f>
        <v>7.5674000000000001</v>
      </c>
      <c r="E38" s="66">
        <f t="shared" si="0"/>
        <v>52</v>
      </c>
      <c r="F38" s="65">
        <f>VLOOKUP($A38,'Return Data'!$B$7:$R$2843,11,0)</f>
        <v>22.644600000000001</v>
      </c>
      <c r="G38" s="66">
        <f t="shared" si="1"/>
        <v>20</v>
      </c>
      <c r="H38" s="65">
        <f>VLOOKUP($A38,'Return Data'!$B$7:$R$2843,12,0)</f>
        <v>51.837600000000002</v>
      </c>
      <c r="I38" s="66">
        <f t="shared" si="2"/>
        <v>18</v>
      </c>
      <c r="J38" s="65">
        <f>VLOOKUP($A38,'Return Data'!$B$7:$R$2843,13,0)</f>
        <v>62.527200000000001</v>
      </c>
      <c r="K38" s="66">
        <f t="shared" si="3"/>
        <v>26</v>
      </c>
      <c r="L38" s="65">
        <f>VLOOKUP($A38,'Return Data'!$B$7:$R$2843,17,0)</f>
        <v>10.782500000000001</v>
      </c>
      <c r="M38" s="66">
        <f t="shared" si="8"/>
        <v>60</v>
      </c>
      <c r="N38" s="65">
        <f>VLOOKUP($A38,'Return Data'!$B$7:$R$2843,14,0)</f>
        <v>8.7192000000000007</v>
      </c>
      <c r="O38" s="66">
        <f t="shared" si="9"/>
        <v>50</v>
      </c>
      <c r="P38" s="65">
        <f>VLOOKUP($A38,'Return Data'!$B$7:$R$2843,15,0)</f>
        <v>8.6409000000000002</v>
      </c>
      <c r="Q38" s="66">
        <f>RANK(P38,P$8:P$71,0)</f>
        <v>37</v>
      </c>
      <c r="R38" s="65">
        <f>VLOOKUP($A38,'Return Data'!$B$7:$R$2843,16,0)</f>
        <v>13.46</v>
      </c>
      <c r="S38" s="67">
        <f t="shared" si="5"/>
        <v>45</v>
      </c>
    </row>
    <row r="39" spans="1:19" x14ac:dyDescent="0.3">
      <c r="A39" s="63" t="s">
        <v>194</v>
      </c>
      <c r="B39" s="64">
        <f>VLOOKUP($A39,'Return Data'!$B$7:$R$2843,3,0)</f>
        <v>44379</v>
      </c>
      <c r="C39" s="65">
        <f>VLOOKUP($A39,'Return Data'!$B$7:$R$2843,4,0)</f>
        <v>16.5746</v>
      </c>
      <c r="D39" s="65">
        <f>VLOOKUP($A39,'Return Data'!$B$7:$R$2843,10,0)</f>
        <v>10.480399999999999</v>
      </c>
      <c r="E39" s="66">
        <f t="shared" si="0"/>
        <v>24</v>
      </c>
      <c r="F39" s="65">
        <f>VLOOKUP($A39,'Return Data'!$B$7:$R$2843,11,0)</f>
        <v>17.158999999999999</v>
      </c>
      <c r="G39" s="66">
        <f t="shared" si="1"/>
        <v>45</v>
      </c>
      <c r="H39" s="65">
        <f>VLOOKUP($A39,'Return Data'!$B$7:$R$2843,12,0)</f>
        <v>31.2684</v>
      </c>
      <c r="I39" s="66">
        <f t="shared" si="2"/>
        <v>61</v>
      </c>
      <c r="J39" s="65">
        <f>VLOOKUP($A39,'Return Data'!$B$7:$R$2843,13,0)</f>
        <v>56.440899999999999</v>
      </c>
      <c r="K39" s="66">
        <f t="shared" si="3"/>
        <v>43</v>
      </c>
      <c r="L39" s="65"/>
      <c r="M39" s="66"/>
      <c r="N39" s="65"/>
      <c r="O39" s="66"/>
      <c r="P39" s="65"/>
      <c r="Q39" s="66"/>
      <c r="R39" s="65">
        <f>VLOOKUP($A39,'Return Data'!$B$7:$R$2843,16,0)</f>
        <v>29.709399999999999</v>
      </c>
      <c r="S39" s="67">
        <f t="shared" si="5"/>
        <v>1</v>
      </c>
    </row>
    <row r="40" spans="1:19" x14ac:dyDescent="0.3">
      <c r="A40" s="63" t="s">
        <v>195</v>
      </c>
      <c r="B40" s="64">
        <f>VLOOKUP($A40,'Return Data'!$B$7:$R$2843,3,0)</f>
        <v>44379</v>
      </c>
      <c r="C40" s="65">
        <f>VLOOKUP($A40,'Return Data'!$B$7:$R$2843,4,0)</f>
        <v>22.57</v>
      </c>
      <c r="D40" s="65">
        <f>VLOOKUP($A40,'Return Data'!$B$7:$R$2843,10,0)</f>
        <v>11.456799999999999</v>
      </c>
      <c r="E40" s="66">
        <f t="shared" ref="E40:E71" si="10">RANK(D40,D$8:D$71,0)</f>
        <v>19</v>
      </c>
      <c r="F40" s="65">
        <f>VLOOKUP($A40,'Return Data'!$B$7:$R$2843,11,0)</f>
        <v>21.0837</v>
      </c>
      <c r="G40" s="66">
        <f t="shared" ref="G40:G71" si="11">RANK(F40,F$8:F$71,0)</f>
        <v>26</v>
      </c>
      <c r="H40" s="65">
        <f>VLOOKUP($A40,'Return Data'!$B$7:$R$2843,12,0)</f>
        <v>50.466700000000003</v>
      </c>
      <c r="I40" s="66">
        <f t="shared" ref="I40:I71" si="12">RANK(H40,H$8:H$71,0)</f>
        <v>22</v>
      </c>
      <c r="J40" s="65">
        <f>VLOOKUP($A40,'Return Data'!$B$7:$R$2843,13,0)</f>
        <v>60.640599999999999</v>
      </c>
      <c r="K40" s="66">
        <f t="shared" ref="K40:K71" si="13">RANK(J40,J$8:J$71,0)</f>
        <v>28</v>
      </c>
      <c r="L40" s="65">
        <f>VLOOKUP($A40,'Return Data'!$B$7:$R$2843,17,0)</f>
        <v>20.678000000000001</v>
      </c>
      <c r="M40" s="66">
        <f t="shared" ref="M40:M52" si="14">RANK(L40,L$8:L$71,0)</f>
        <v>27</v>
      </c>
      <c r="N40" s="65">
        <f>VLOOKUP($A40,'Return Data'!$B$7:$R$2843,14,0)</f>
        <v>16.4954</v>
      </c>
      <c r="O40" s="66">
        <f t="shared" ref="O40:O49" si="15">RANK(N40,N$8:N$71,0)</f>
        <v>18</v>
      </c>
      <c r="P40" s="65"/>
      <c r="Q40" s="66"/>
      <c r="R40" s="65">
        <f>VLOOKUP($A40,'Return Data'!$B$7:$R$2843,16,0)</f>
        <v>15.762</v>
      </c>
      <c r="S40" s="67">
        <f t="shared" ref="S40:S71" si="16">RANK(R40,R$8:R$71,0)</f>
        <v>27</v>
      </c>
    </row>
    <row r="41" spans="1:19" x14ac:dyDescent="0.3">
      <c r="A41" s="63" t="s">
        <v>196</v>
      </c>
      <c r="B41" s="64">
        <f>VLOOKUP($A41,'Return Data'!$B$7:$R$2843,3,0)</f>
        <v>44379</v>
      </c>
      <c r="C41" s="65">
        <f>VLOOKUP($A41,'Return Data'!$B$7:$R$2843,4,0)</f>
        <v>284.42</v>
      </c>
      <c r="D41" s="65">
        <f>VLOOKUP($A41,'Return Data'!$B$7:$R$2843,10,0)</f>
        <v>10.2403</v>
      </c>
      <c r="E41" s="66">
        <f t="shared" si="10"/>
        <v>30</v>
      </c>
      <c r="F41" s="65">
        <f>VLOOKUP($A41,'Return Data'!$B$7:$R$2843,11,0)</f>
        <v>17.9041</v>
      </c>
      <c r="G41" s="66">
        <f t="shared" si="11"/>
        <v>41</v>
      </c>
      <c r="H41" s="65">
        <f>VLOOKUP($A41,'Return Data'!$B$7:$R$2843,12,0)</f>
        <v>45.334699999999998</v>
      </c>
      <c r="I41" s="66">
        <f t="shared" si="12"/>
        <v>33</v>
      </c>
      <c r="J41" s="65">
        <f>VLOOKUP($A41,'Return Data'!$B$7:$R$2843,13,0)</f>
        <v>57.277200000000001</v>
      </c>
      <c r="K41" s="66">
        <f t="shared" si="13"/>
        <v>38</v>
      </c>
      <c r="L41" s="65">
        <f>VLOOKUP($A41,'Return Data'!$B$7:$R$2843,17,0)</f>
        <v>17.9375</v>
      </c>
      <c r="M41" s="66">
        <f t="shared" si="14"/>
        <v>38</v>
      </c>
      <c r="N41" s="65">
        <f>VLOOKUP($A41,'Return Data'!$B$7:$R$2843,14,0)</f>
        <v>13.3017</v>
      </c>
      <c r="O41" s="66">
        <f t="shared" si="15"/>
        <v>36</v>
      </c>
      <c r="P41" s="65">
        <f>VLOOKUP($A41,'Return Data'!$B$7:$R$2843,15,0)</f>
        <v>12.3003</v>
      </c>
      <c r="Q41" s="66">
        <f t="shared" ref="Q41:Q47" si="17">RANK(P41,P$8:P$71,0)</f>
        <v>32</v>
      </c>
      <c r="R41" s="65">
        <f>VLOOKUP($A41,'Return Data'!$B$7:$R$2843,16,0)</f>
        <v>12.8353</v>
      </c>
      <c r="S41" s="67">
        <f t="shared" si="16"/>
        <v>51</v>
      </c>
    </row>
    <row r="42" spans="1:19" x14ac:dyDescent="0.3">
      <c r="A42" s="63" t="s">
        <v>197</v>
      </c>
      <c r="B42" s="64">
        <f>VLOOKUP($A42,'Return Data'!$B$7:$R$2843,3,0)</f>
        <v>44379</v>
      </c>
      <c r="C42" s="65">
        <f>VLOOKUP($A42,'Return Data'!$B$7:$R$2843,4,0)</f>
        <v>304.82</v>
      </c>
      <c r="D42" s="65">
        <f>VLOOKUP($A42,'Return Data'!$B$7:$R$2843,10,0)</f>
        <v>10.286199999999999</v>
      </c>
      <c r="E42" s="66">
        <f t="shared" si="10"/>
        <v>28</v>
      </c>
      <c r="F42" s="65">
        <f>VLOOKUP($A42,'Return Data'!$B$7:$R$2843,11,0)</f>
        <v>17.991800000000001</v>
      </c>
      <c r="G42" s="66">
        <f t="shared" si="11"/>
        <v>40</v>
      </c>
      <c r="H42" s="65">
        <f>VLOOKUP($A42,'Return Data'!$B$7:$R$2843,12,0)</f>
        <v>45.249200000000002</v>
      </c>
      <c r="I42" s="66">
        <f t="shared" si="12"/>
        <v>34</v>
      </c>
      <c r="J42" s="65">
        <f>VLOOKUP($A42,'Return Data'!$B$7:$R$2843,13,0)</f>
        <v>56.953800000000001</v>
      </c>
      <c r="K42" s="66">
        <f t="shared" si="13"/>
        <v>41</v>
      </c>
      <c r="L42" s="65">
        <f>VLOOKUP($A42,'Return Data'!$B$7:$R$2843,17,0)</f>
        <v>18.334700000000002</v>
      </c>
      <c r="M42" s="66">
        <f t="shared" si="14"/>
        <v>37</v>
      </c>
      <c r="N42" s="65">
        <f>VLOOKUP($A42,'Return Data'!$B$7:$R$2843,14,0)</f>
        <v>13.640700000000001</v>
      </c>
      <c r="O42" s="66">
        <f t="shared" si="15"/>
        <v>33</v>
      </c>
      <c r="P42" s="65">
        <f>VLOOKUP($A42,'Return Data'!$B$7:$R$2843,15,0)</f>
        <v>15.3666</v>
      </c>
      <c r="Q42" s="66">
        <f t="shared" si="17"/>
        <v>15</v>
      </c>
      <c r="R42" s="65">
        <f>VLOOKUP($A42,'Return Data'!$B$7:$R$2843,16,0)</f>
        <v>16.0929</v>
      </c>
      <c r="S42" s="67">
        <f t="shared" si="16"/>
        <v>25</v>
      </c>
    </row>
    <row r="43" spans="1:19" x14ac:dyDescent="0.3">
      <c r="A43" s="63" t="s">
        <v>198</v>
      </c>
      <c r="B43" s="64">
        <f>VLOOKUP($A43,'Return Data'!$B$7:$R$2843,3,0)</f>
        <v>44379</v>
      </c>
      <c r="C43" s="65">
        <f>VLOOKUP($A43,'Return Data'!$B$7:$R$2843,4,0)</f>
        <v>207.52699999999999</v>
      </c>
      <c r="D43" s="65">
        <f>VLOOKUP($A43,'Return Data'!$B$7:$R$2843,10,0)</f>
        <v>22.7455</v>
      </c>
      <c r="E43" s="66">
        <f t="shared" si="10"/>
        <v>8</v>
      </c>
      <c r="F43" s="65">
        <f>VLOOKUP($A43,'Return Data'!$B$7:$R$2843,11,0)</f>
        <v>42.661299999999997</v>
      </c>
      <c r="G43" s="66">
        <f t="shared" si="11"/>
        <v>6</v>
      </c>
      <c r="H43" s="65">
        <f>VLOOKUP($A43,'Return Data'!$B$7:$R$2843,12,0)</f>
        <v>72.892600000000002</v>
      </c>
      <c r="I43" s="66">
        <f t="shared" si="12"/>
        <v>7</v>
      </c>
      <c r="J43" s="65">
        <f>VLOOKUP($A43,'Return Data'!$B$7:$R$2843,13,0)</f>
        <v>117.8215</v>
      </c>
      <c r="K43" s="66">
        <f t="shared" si="13"/>
        <v>1</v>
      </c>
      <c r="L43" s="65">
        <f>VLOOKUP($A43,'Return Data'!$B$7:$R$2843,17,0)</f>
        <v>45.971800000000002</v>
      </c>
      <c r="M43" s="66">
        <f t="shared" si="14"/>
        <v>1</v>
      </c>
      <c r="N43" s="65">
        <f>VLOOKUP($A43,'Return Data'!$B$7:$R$2843,14,0)</f>
        <v>32.493600000000001</v>
      </c>
      <c r="O43" s="66">
        <f t="shared" si="15"/>
        <v>2</v>
      </c>
      <c r="P43" s="65">
        <f>VLOOKUP($A43,'Return Data'!$B$7:$R$2843,15,0)</f>
        <v>24.235800000000001</v>
      </c>
      <c r="Q43" s="66">
        <f t="shared" si="17"/>
        <v>2</v>
      </c>
      <c r="R43" s="65">
        <f>VLOOKUP($A43,'Return Data'!$B$7:$R$2843,16,0)</f>
        <v>21.7133</v>
      </c>
      <c r="S43" s="67">
        <f t="shared" si="16"/>
        <v>7</v>
      </c>
    </row>
    <row r="44" spans="1:19" x14ac:dyDescent="0.3">
      <c r="A44" s="63" t="s">
        <v>199</v>
      </c>
      <c r="B44" s="64">
        <f>VLOOKUP($A44,'Return Data'!$B$7:$R$2843,3,0)</f>
        <v>44379</v>
      </c>
      <c r="C44" s="65">
        <f>VLOOKUP($A44,'Return Data'!$B$7:$R$2843,4,0)</f>
        <v>72.2</v>
      </c>
      <c r="D44" s="65">
        <f>VLOOKUP($A44,'Return Data'!$B$7:$R$2843,10,0)</f>
        <v>7.5205000000000002</v>
      </c>
      <c r="E44" s="66">
        <f t="shared" si="10"/>
        <v>53</v>
      </c>
      <c r="F44" s="65">
        <f>VLOOKUP($A44,'Return Data'!$B$7:$R$2843,11,0)</f>
        <v>18.75</v>
      </c>
      <c r="G44" s="66">
        <f t="shared" si="11"/>
        <v>34</v>
      </c>
      <c r="H44" s="65">
        <f>VLOOKUP($A44,'Return Data'!$B$7:$R$2843,12,0)</f>
        <v>45.593899999999998</v>
      </c>
      <c r="I44" s="66">
        <f t="shared" si="12"/>
        <v>32</v>
      </c>
      <c r="J44" s="65">
        <f>VLOOKUP($A44,'Return Data'!$B$7:$R$2843,13,0)</f>
        <v>59.558</v>
      </c>
      <c r="K44" s="66">
        <f t="shared" si="13"/>
        <v>32</v>
      </c>
      <c r="L44" s="65">
        <f>VLOOKUP($A44,'Return Data'!$B$7:$R$2843,17,0)</f>
        <v>13.9034</v>
      </c>
      <c r="M44" s="66">
        <f t="shared" si="14"/>
        <v>55</v>
      </c>
      <c r="N44" s="65">
        <f>VLOOKUP($A44,'Return Data'!$B$7:$R$2843,14,0)</f>
        <v>11.7072</v>
      </c>
      <c r="O44" s="66">
        <f t="shared" si="15"/>
        <v>42</v>
      </c>
      <c r="P44" s="65">
        <f>VLOOKUP($A44,'Return Data'!$B$7:$R$2843,15,0)</f>
        <v>11.356999999999999</v>
      </c>
      <c r="Q44" s="66">
        <f t="shared" si="17"/>
        <v>36</v>
      </c>
      <c r="R44" s="65">
        <f>VLOOKUP($A44,'Return Data'!$B$7:$R$2843,16,0)</f>
        <v>17.087399999999999</v>
      </c>
      <c r="S44" s="67">
        <f t="shared" si="16"/>
        <v>16</v>
      </c>
    </row>
    <row r="45" spans="1:19" x14ac:dyDescent="0.3">
      <c r="A45" s="63" t="s">
        <v>370</v>
      </c>
      <c r="B45" s="64">
        <f>VLOOKUP($A45,'Return Data'!$B$7:$R$2843,3,0)</f>
        <v>44379</v>
      </c>
      <c r="C45" s="65">
        <f>VLOOKUP($A45,'Return Data'!$B$7:$R$2843,4,0)</f>
        <v>212.96039999999999</v>
      </c>
      <c r="D45" s="65">
        <f>VLOOKUP($A45,'Return Data'!$B$7:$R$2843,10,0)</f>
        <v>10.4534</v>
      </c>
      <c r="E45" s="66">
        <f t="shared" si="10"/>
        <v>26</v>
      </c>
      <c r="F45" s="65">
        <f>VLOOKUP($A45,'Return Data'!$B$7:$R$2843,11,0)</f>
        <v>18.6876</v>
      </c>
      <c r="G45" s="66">
        <f t="shared" si="11"/>
        <v>35</v>
      </c>
      <c r="H45" s="65">
        <f>VLOOKUP($A45,'Return Data'!$B$7:$R$2843,12,0)</f>
        <v>42.604100000000003</v>
      </c>
      <c r="I45" s="66">
        <f t="shared" si="12"/>
        <v>43</v>
      </c>
      <c r="J45" s="65">
        <f>VLOOKUP($A45,'Return Data'!$B$7:$R$2843,13,0)</f>
        <v>56.990099999999998</v>
      </c>
      <c r="K45" s="66">
        <f t="shared" si="13"/>
        <v>39</v>
      </c>
      <c r="L45" s="65">
        <f>VLOOKUP($A45,'Return Data'!$B$7:$R$2843,17,0)</f>
        <v>19.039899999999999</v>
      </c>
      <c r="M45" s="66">
        <f t="shared" si="14"/>
        <v>34</v>
      </c>
      <c r="N45" s="65">
        <f>VLOOKUP($A45,'Return Data'!$B$7:$R$2843,14,0)</f>
        <v>15.5844</v>
      </c>
      <c r="O45" s="66">
        <f t="shared" si="15"/>
        <v>24</v>
      </c>
      <c r="P45" s="65">
        <f>VLOOKUP($A45,'Return Data'!$B$7:$R$2843,15,0)</f>
        <v>12.966799999999999</v>
      </c>
      <c r="Q45" s="66">
        <f t="shared" si="17"/>
        <v>28</v>
      </c>
      <c r="R45" s="65">
        <f>VLOOKUP($A45,'Return Data'!$B$7:$R$2843,16,0)</f>
        <v>14.4542</v>
      </c>
      <c r="S45" s="67">
        <f t="shared" si="16"/>
        <v>40</v>
      </c>
    </row>
    <row r="46" spans="1:19" x14ac:dyDescent="0.3">
      <c r="A46" s="63" t="s">
        <v>201</v>
      </c>
      <c r="B46" s="64">
        <f>VLOOKUP($A46,'Return Data'!$B$7:$R$2843,3,0)</f>
        <v>44379</v>
      </c>
      <c r="C46" s="65">
        <f>VLOOKUP($A46,'Return Data'!$B$7:$R$2843,4,0)</f>
        <v>21.871600000000001</v>
      </c>
      <c r="D46" s="65">
        <f>VLOOKUP($A46,'Return Data'!$B$7:$R$2843,10,0)</f>
        <v>9.3689</v>
      </c>
      <c r="E46" s="66">
        <f t="shared" si="10"/>
        <v>40</v>
      </c>
      <c r="F46" s="65">
        <f>VLOOKUP($A46,'Return Data'!$B$7:$R$2843,11,0)</f>
        <v>21.0549</v>
      </c>
      <c r="G46" s="66">
        <f t="shared" si="11"/>
        <v>27</v>
      </c>
      <c r="H46" s="65">
        <f>VLOOKUP($A46,'Return Data'!$B$7:$R$2843,12,0)</f>
        <v>46.258200000000002</v>
      </c>
      <c r="I46" s="66">
        <f t="shared" si="12"/>
        <v>29</v>
      </c>
      <c r="J46" s="65">
        <f>VLOOKUP($A46,'Return Data'!$B$7:$R$2843,13,0)</f>
        <v>76.116900000000001</v>
      </c>
      <c r="K46" s="66">
        <f t="shared" si="13"/>
        <v>14</v>
      </c>
      <c r="L46" s="65">
        <f>VLOOKUP($A46,'Return Data'!$B$7:$R$2843,17,0)</f>
        <v>24.864899999999999</v>
      </c>
      <c r="M46" s="66">
        <f t="shared" si="14"/>
        <v>16</v>
      </c>
      <c r="N46" s="65">
        <f>VLOOKUP($A46,'Return Data'!$B$7:$R$2843,14,0)</f>
        <v>19.608799999999999</v>
      </c>
      <c r="O46" s="66">
        <f t="shared" si="15"/>
        <v>10</v>
      </c>
      <c r="P46" s="65">
        <f>VLOOKUP($A46,'Return Data'!$B$7:$R$2843,15,0)</f>
        <v>15.3209</v>
      </c>
      <c r="Q46" s="66">
        <f t="shared" si="17"/>
        <v>16</v>
      </c>
      <c r="R46" s="65">
        <f>VLOOKUP($A46,'Return Data'!$B$7:$R$2843,16,0)</f>
        <v>13.0913</v>
      </c>
      <c r="S46" s="67">
        <f t="shared" si="16"/>
        <v>47</v>
      </c>
    </row>
    <row r="47" spans="1:19" x14ac:dyDescent="0.3">
      <c r="A47" s="63" t="s">
        <v>202</v>
      </c>
      <c r="B47" s="64">
        <f>VLOOKUP($A47,'Return Data'!$B$7:$R$2843,3,0)</f>
        <v>44379</v>
      </c>
      <c r="C47" s="65">
        <f>VLOOKUP($A47,'Return Data'!$B$7:$R$2843,4,0)</f>
        <v>23.212399999999999</v>
      </c>
      <c r="D47" s="65">
        <f>VLOOKUP($A47,'Return Data'!$B$7:$R$2843,10,0)</f>
        <v>9.7813999999999997</v>
      </c>
      <c r="E47" s="66">
        <f t="shared" si="10"/>
        <v>35</v>
      </c>
      <c r="F47" s="65">
        <f>VLOOKUP($A47,'Return Data'!$B$7:$R$2843,11,0)</f>
        <v>20.659099999999999</v>
      </c>
      <c r="G47" s="66">
        <f t="shared" si="11"/>
        <v>29</v>
      </c>
      <c r="H47" s="65">
        <f>VLOOKUP($A47,'Return Data'!$B$7:$R$2843,12,0)</f>
        <v>45.933900000000001</v>
      </c>
      <c r="I47" s="66">
        <f t="shared" si="12"/>
        <v>31</v>
      </c>
      <c r="J47" s="65">
        <f>VLOOKUP($A47,'Return Data'!$B$7:$R$2843,13,0)</f>
        <v>75.038600000000002</v>
      </c>
      <c r="K47" s="66">
        <f t="shared" si="13"/>
        <v>16</v>
      </c>
      <c r="L47" s="65">
        <f>VLOOKUP($A47,'Return Data'!$B$7:$R$2843,17,0)</f>
        <v>26.2315</v>
      </c>
      <c r="M47" s="66">
        <f t="shared" si="14"/>
        <v>10</v>
      </c>
      <c r="N47" s="65">
        <f>VLOOKUP($A47,'Return Data'!$B$7:$R$2843,14,0)</f>
        <v>21.6279</v>
      </c>
      <c r="O47" s="66">
        <f t="shared" si="15"/>
        <v>7</v>
      </c>
      <c r="P47" s="65">
        <f>VLOOKUP($A47,'Return Data'!$B$7:$R$2843,15,0)</f>
        <v>16.611999999999998</v>
      </c>
      <c r="Q47" s="66">
        <f t="shared" si="17"/>
        <v>12</v>
      </c>
      <c r="R47" s="65">
        <f>VLOOKUP($A47,'Return Data'!$B$7:$R$2843,16,0)</f>
        <v>14.3606</v>
      </c>
      <c r="S47" s="67">
        <f t="shared" si="16"/>
        <v>41</v>
      </c>
    </row>
    <row r="48" spans="1:19" x14ac:dyDescent="0.3">
      <c r="A48" s="63" t="s">
        <v>203</v>
      </c>
      <c r="B48" s="64">
        <f>VLOOKUP($A48,'Return Data'!$B$7:$R$2843,3,0)</f>
        <v>44379</v>
      </c>
      <c r="C48" s="65">
        <f>VLOOKUP($A48,'Return Data'!$B$7:$R$2843,4,0)</f>
        <v>22.88</v>
      </c>
      <c r="D48" s="65">
        <f>VLOOKUP($A48,'Return Data'!$B$7:$R$2843,10,0)</f>
        <v>9.5408000000000008</v>
      </c>
      <c r="E48" s="66">
        <f t="shared" si="10"/>
        <v>39</v>
      </c>
      <c r="F48" s="65">
        <f>VLOOKUP($A48,'Return Data'!$B$7:$R$2843,11,0)</f>
        <v>21.2288</v>
      </c>
      <c r="G48" s="66">
        <f t="shared" si="11"/>
        <v>25</v>
      </c>
      <c r="H48" s="65">
        <f>VLOOKUP($A48,'Return Data'!$B$7:$R$2843,12,0)</f>
        <v>46.654400000000003</v>
      </c>
      <c r="I48" s="66">
        <f t="shared" si="12"/>
        <v>28</v>
      </c>
      <c r="J48" s="65">
        <f>VLOOKUP($A48,'Return Data'!$B$7:$R$2843,13,0)</f>
        <v>75.734999999999999</v>
      </c>
      <c r="K48" s="66">
        <f t="shared" si="13"/>
        <v>15</v>
      </c>
      <c r="L48" s="65">
        <f>VLOOKUP($A48,'Return Data'!$B$7:$R$2843,17,0)</f>
        <v>25.5152</v>
      </c>
      <c r="M48" s="66">
        <f t="shared" si="14"/>
        <v>12</v>
      </c>
      <c r="N48" s="65">
        <f>VLOOKUP($A48,'Return Data'!$B$7:$R$2843,14,0)</f>
        <v>21.9787</v>
      </c>
      <c r="O48" s="66">
        <f t="shared" si="15"/>
        <v>5</v>
      </c>
      <c r="P48" s="65"/>
      <c r="Q48" s="66"/>
      <c r="R48" s="65">
        <f>VLOOKUP($A48,'Return Data'!$B$7:$R$2843,16,0)</f>
        <v>17.049499999999998</v>
      </c>
      <c r="S48" s="67">
        <f t="shared" si="16"/>
        <v>17</v>
      </c>
    </row>
    <row r="49" spans="1:19" x14ac:dyDescent="0.3">
      <c r="A49" s="63" t="s">
        <v>204</v>
      </c>
      <c r="B49" s="64">
        <f>VLOOKUP($A49,'Return Data'!$B$7:$R$2843,3,0)</f>
        <v>44379</v>
      </c>
      <c r="C49" s="65">
        <f>VLOOKUP($A49,'Return Data'!$B$7:$R$2843,4,0)</f>
        <v>26.5746</v>
      </c>
      <c r="D49" s="65">
        <f>VLOOKUP($A49,'Return Data'!$B$7:$R$2843,10,0)</f>
        <v>23.297699999999999</v>
      </c>
      <c r="E49" s="66">
        <f t="shared" si="10"/>
        <v>7</v>
      </c>
      <c r="F49" s="65">
        <f>VLOOKUP($A49,'Return Data'!$B$7:$R$2843,11,0)</f>
        <v>37.678699999999999</v>
      </c>
      <c r="G49" s="66">
        <f t="shared" si="11"/>
        <v>8</v>
      </c>
      <c r="H49" s="65">
        <f>VLOOKUP($A49,'Return Data'!$B$7:$R$2843,12,0)</f>
        <v>70.196200000000005</v>
      </c>
      <c r="I49" s="66">
        <f t="shared" si="12"/>
        <v>8</v>
      </c>
      <c r="J49" s="65">
        <f>VLOOKUP($A49,'Return Data'!$B$7:$R$2843,13,0)</f>
        <v>100.0226</v>
      </c>
      <c r="K49" s="66">
        <f t="shared" si="13"/>
        <v>7</v>
      </c>
      <c r="L49" s="65">
        <f>VLOOKUP($A49,'Return Data'!$B$7:$R$2843,17,0)</f>
        <v>41.700299999999999</v>
      </c>
      <c r="M49" s="66">
        <f t="shared" si="14"/>
        <v>2</v>
      </c>
      <c r="N49" s="65">
        <f>VLOOKUP($A49,'Return Data'!$B$7:$R$2843,14,0)</f>
        <v>29.608599999999999</v>
      </c>
      <c r="O49" s="66">
        <f t="shared" si="15"/>
        <v>3</v>
      </c>
      <c r="P49" s="65"/>
      <c r="Q49" s="66"/>
      <c r="R49" s="65">
        <f>VLOOKUP($A49,'Return Data'!$B$7:$R$2843,16,0)</f>
        <v>25.805</v>
      </c>
      <c r="S49" s="67">
        <f t="shared" si="16"/>
        <v>4</v>
      </c>
    </row>
    <row r="50" spans="1:19" x14ac:dyDescent="0.3">
      <c r="A50" s="63" t="s">
        <v>205</v>
      </c>
      <c r="B50" s="64">
        <f>VLOOKUP($A50,'Return Data'!$B$7:$R$2843,3,0)</f>
        <v>44379</v>
      </c>
      <c r="C50" s="65">
        <f>VLOOKUP($A50,'Return Data'!$B$7:$R$2843,4,0)</f>
        <v>14.923999999999999</v>
      </c>
      <c r="D50" s="65">
        <f>VLOOKUP($A50,'Return Data'!$B$7:$R$2843,10,0)</f>
        <v>8.9518000000000004</v>
      </c>
      <c r="E50" s="66">
        <f t="shared" si="10"/>
        <v>44</v>
      </c>
      <c r="F50" s="65">
        <f>VLOOKUP($A50,'Return Data'!$B$7:$R$2843,11,0)</f>
        <v>17.785399999999999</v>
      </c>
      <c r="G50" s="66">
        <f t="shared" si="11"/>
        <v>42</v>
      </c>
      <c r="H50" s="65">
        <f>VLOOKUP($A50,'Return Data'!$B$7:$R$2843,12,0)</f>
        <v>42.017000000000003</v>
      </c>
      <c r="I50" s="66">
        <f t="shared" si="12"/>
        <v>45</v>
      </c>
      <c r="J50" s="65">
        <f>VLOOKUP($A50,'Return Data'!$B$7:$R$2843,13,0)</f>
        <v>57.552500000000002</v>
      </c>
      <c r="K50" s="66">
        <f t="shared" si="13"/>
        <v>37</v>
      </c>
      <c r="L50" s="65">
        <f>VLOOKUP($A50,'Return Data'!$B$7:$R$2843,17,0)</f>
        <v>18.631599999999999</v>
      </c>
      <c r="M50" s="66">
        <f t="shared" si="14"/>
        <v>36</v>
      </c>
      <c r="N50" s="65"/>
      <c r="O50" s="66"/>
      <c r="P50" s="65"/>
      <c r="Q50" s="66"/>
      <c r="R50" s="65">
        <f>VLOOKUP($A50,'Return Data'!$B$7:$R$2843,16,0)</f>
        <v>13.031700000000001</v>
      </c>
      <c r="S50" s="67">
        <f t="shared" si="16"/>
        <v>48</v>
      </c>
    </row>
    <row r="51" spans="1:19" x14ac:dyDescent="0.3">
      <c r="A51" s="63" t="s">
        <v>206</v>
      </c>
      <c r="B51" s="64">
        <f>VLOOKUP($A51,'Return Data'!$B$7:$R$2843,3,0)</f>
        <v>44379</v>
      </c>
      <c r="C51" s="65">
        <f>VLOOKUP($A51,'Return Data'!$B$7:$R$2843,4,0)</f>
        <v>16.539899999999999</v>
      </c>
      <c r="D51" s="65">
        <f>VLOOKUP($A51,'Return Data'!$B$7:$R$2843,10,0)</f>
        <v>11.087300000000001</v>
      </c>
      <c r="E51" s="66">
        <f t="shared" si="10"/>
        <v>21</v>
      </c>
      <c r="F51" s="65">
        <f>VLOOKUP($A51,'Return Data'!$B$7:$R$2843,11,0)</f>
        <v>19.932600000000001</v>
      </c>
      <c r="G51" s="66">
        <f t="shared" si="11"/>
        <v>31</v>
      </c>
      <c r="H51" s="65">
        <f>VLOOKUP($A51,'Return Data'!$B$7:$R$2843,12,0)</f>
        <v>47.3461</v>
      </c>
      <c r="I51" s="66">
        <f t="shared" si="12"/>
        <v>25</v>
      </c>
      <c r="J51" s="65">
        <f>VLOOKUP($A51,'Return Data'!$B$7:$R$2843,13,0)</f>
        <v>64.638400000000004</v>
      </c>
      <c r="K51" s="66">
        <f t="shared" si="13"/>
        <v>24</v>
      </c>
      <c r="L51" s="65">
        <f>VLOOKUP($A51,'Return Data'!$B$7:$R$2843,17,0)</f>
        <v>22.562100000000001</v>
      </c>
      <c r="M51" s="66">
        <f t="shared" si="14"/>
        <v>22</v>
      </c>
      <c r="N51" s="65"/>
      <c r="O51" s="66"/>
      <c r="P51" s="65"/>
      <c r="Q51" s="66"/>
      <c r="R51" s="65">
        <f>VLOOKUP($A51,'Return Data'!$B$7:$R$2843,16,0)</f>
        <v>18.518899999999999</v>
      </c>
      <c r="S51" s="67">
        <f t="shared" si="16"/>
        <v>13</v>
      </c>
    </row>
    <row r="52" spans="1:19" x14ac:dyDescent="0.3">
      <c r="A52" s="63" t="s">
        <v>207</v>
      </c>
      <c r="B52" s="64">
        <f>VLOOKUP($A52,'Return Data'!$B$7:$R$2843,3,0)</f>
        <v>44379</v>
      </c>
      <c r="C52" s="65">
        <f>VLOOKUP($A52,'Return Data'!$B$7:$R$2843,4,0)</f>
        <v>52.545200000000001</v>
      </c>
      <c r="D52" s="65">
        <f>VLOOKUP($A52,'Return Data'!$B$7:$R$2843,10,0)</f>
        <v>18.2776</v>
      </c>
      <c r="E52" s="66">
        <f t="shared" si="10"/>
        <v>10</v>
      </c>
      <c r="F52" s="65">
        <f>VLOOKUP($A52,'Return Data'!$B$7:$R$2843,11,0)</f>
        <v>31.539300000000001</v>
      </c>
      <c r="G52" s="66">
        <f t="shared" si="11"/>
        <v>10</v>
      </c>
      <c r="H52" s="65">
        <f>VLOOKUP($A52,'Return Data'!$B$7:$R$2843,12,0)</f>
        <v>55.164499999999997</v>
      </c>
      <c r="I52" s="66">
        <f t="shared" si="12"/>
        <v>13</v>
      </c>
      <c r="J52" s="65">
        <f>VLOOKUP($A52,'Return Data'!$B$7:$R$2843,13,0)</f>
        <v>88.949700000000007</v>
      </c>
      <c r="K52" s="66">
        <f t="shared" si="13"/>
        <v>9</v>
      </c>
      <c r="L52" s="65">
        <f>VLOOKUP($A52,'Return Data'!$B$7:$R$2843,17,0)</f>
        <v>40.727200000000003</v>
      </c>
      <c r="M52" s="66">
        <f t="shared" si="14"/>
        <v>3</v>
      </c>
      <c r="N52" s="65">
        <f>VLOOKUP($A52,'Return Data'!$B$7:$R$2843,14,0)</f>
        <v>32.504300000000001</v>
      </c>
      <c r="O52" s="66">
        <f>RANK(N52,N$8:N$71,0)</f>
        <v>1</v>
      </c>
      <c r="P52" s="65">
        <f>VLOOKUP($A52,'Return Data'!$B$7:$R$2843,15,0)</f>
        <v>24.895399999999999</v>
      </c>
      <c r="Q52" s="66">
        <f>RANK(P52,P$8:P$71,0)</f>
        <v>1</v>
      </c>
      <c r="R52" s="65">
        <f>VLOOKUP($A52,'Return Data'!$B$7:$R$2843,16,0)</f>
        <v>25.640899999999998</v>
      </c>
      <c r="S52" s="67">
        <f t="shared" si="16"/>
        <v>5</v>
      </c>
    </row>
    <row r="53" spans="1:19" x14ac:dyDescent="0.3">
      <c r="A53" s="63" t="s">
        <v>208</v>
      </c>
      <c r="B53" s="64">
        <f>VLOOKUP($A53,'Return Data'!$B$7:$R$2843,3,0)</f>
        <v>44379</v>
      </c>
      <c r="C53" s="65">
        <f>VLOOKUP($A53,'Return Data'!$B$7:$R$2843,4,0)</f>
        <v>14.672800000000001</v>
      </c>
      <c r="D53" s="65">
        <f>VLOOKUP($A53,'Return Data'!$B$7:$R$2843,10,0)</f>
        <v>6.3879000000000001</v>
      </c>
      <c r="E53" s="66">
        <f t="shared" si="10"/>
        <v>62</v>
      </c>
      <c r="F53" s="65">
        <f>VLOOKUP($A53,'Return Data'!$B$7:$R$2843,11,0)</f>
        <v>8.8543000000000003</v>
      </c>
      <c r="G53" s="66">
        <f t="shared" si="11"/>
        <v>62</v>
      </c>
      <c r="H53" s="65">
        <f>VLOOKUP($A53,'Return Data'!$B$7:$R$2843,12,0)</f>
        <v>27.898700000000002</v>
      </c>
      <c r="I53" s="66">
        <f t="shared" si="12"/>
        <v>62</v>
      </c>
      <c r="J53" s="65">
        <f>VLOOKUP($A53,'Return Data'!$B$7:$R$2843,13,0)</f>
        <v>37.218699999999998</v>
      </c>
      <c r="K53" s="66">
        <f t="shared" si="13"/>
        <v>62</v>
      </c>
      <c r="L53" s="65"/>
      <c r="M53" s="66"/>
      <c r="N53" s="65"/>
      <c r="O53" s="66"/>
      <c r="P53" s="65"/>
      <c r="Q53" s="66"/>
      <c r="R53" s="65">
        <f>VLOOKUP($A53,'Return Data'!$B$7:$R$2843,16,0)</f>
        <v>17.048500000000001</v>
      </c>
      <c r="S53" s="67">
        <f t="shared" si="16"/>
        <v>18</v>
      </c>
    </row>
    <row r="54" spans="1:19" x14ac:dyDescent="0.3">
      <c r="A54" s="63" t="s">
        <v>209</v>
      </c>
      <c r="B54" s="64">
        <f>VLOOKUP($A54,'Return Data'!$B$7:$R$2843,3,0)</f>
        <v>44379</v>
      </c>
      <c r="C54" s="65">
        <f>VLOOKUP($A54,'Return Data'!$B$7:$R$2843,4,0)</f>
        <v>136.69560000000001</v>
      </c>
      <c r="D54" s="65">
        <f>VLOOKUP($A54,'Return Data'!$B$7:$R$2843,10,0)</f>
        <v>7.6247999999999996</v>
      </c>
      <c r="E54" s="66">
        <f t="shared" si="10"/>
        <v>50</v>
      </c>
      <c r="F54" s="65">
        <f>VLOOKUP($A54,'Return Data'!$B$7:$R$2843,11,0)</f>
        <v>17.0365</v>
      </c>
      <c r="G54" s="66">
        <f t="shared" si="11"/>
        <v>46</v>
      </c>
      <c r="H54" s="65">
        <f>VLOOKUP($A54,'Return Data'!$B$7:$R$2843,12,0)</f>
        <v>40.872199999999999</v>
      </c>
      <c r="I54" s="66">
        <f t="shared" si="12"/>
        <v>49</v>
      </c>
      <c r="J54" s="65">
        <f>VLOOKUP($A54,'Return Data'!$B$7:$R$2843,13,0)</f>
        <v>54.6999</v>
      </c>
      <c r="K54" s="66">
        <f t="shared" si="13"/>
        <v>49</v>
      </c>
      <c r="L54" s="65">
        <f>VLOOKUP($A54,'Return Data'!$B$7:$R$2843,17,0)</f>
        <v>13.7376</v>
      </c>
      <c r="M54" s="66">
        <f t="shared" ref="M54:M71" si="18">RANK(L54,L$8:L$71,0)</f>
        <v>58</v>
      </c>
      <c r="N54" s="65">
        <f>VLOOKUP($A54,'Return Data'!$B$7:$R$2843,14,0)</f>
        <v>10.113300000000001</v>
      </c>
      <c r="O54" s="66">
        <f t="shared" ref="O54:O60" si="19">RANK(N54,N$8:N$71,0)</f>
        <v>48</v>
      </c>
      <c r="P54" s="65">
        <f>VLOOKUP($A54,'Return Data'!$B$7:$R$2843,15,0)</f>
        <v>11.5349</v>
      </c>
      <c r="Q54" s="66">
        <f>RANK(P54,P$8:P$71,0)</f>
        <v>35</v>
      </c>
      <c r="R54" s="65">
        <f>VLOOKUP($A54,'Return Data'!$B$7:$R$2843,16,0)</f>
        <v>12.908899999999999</v>
      </c>
      <c r="S54" s="67">
        <f t="shared" si="16"/>
        <v>49</v>
      </c>
    </row>
    <row r="55" spans="1:19" x14ac:dyDescent="0.3">
      <c r="A55" s="63" t="s">
        <v>210</v>
      </c>
      <c r="B55" s="64">
        <f>VLOOKUP($A55,'Return Data'!$B$7:$R$2843,3,0)</f>
        <v>44379</v>
      </c>
      <c r="C55" s="65">
        <f>VLOOKUP($A55,'Return Data'!$B$7:$R$2843,4,0)</f>
        <v>16.110900000000001</v>
      </c>
      <c r="D55" s="65">
        <f>VLOOKUP($A55,'Return Data'!$B$7:$R$2843,10,0)</f>
        <v>27.860199999999999</v>
      </c>
      <c r="E55" s="66">
        <f t="shared" si="10"/>
        <v>3</v>
      </c>
      <c r="F55" s="65">
        <f>VLOOKUP($A55,'Return Data'!$B$7:$R$2843,11,0)</f>
        <v>43.115099999999998</v>
      </c>
      <c r="G55" s="66">
        <f t="shared" si="11"/>
        <v>4</v>
      </c>
      <c r="H55" s="65">
        <f>VLOOKUP($A55,'Return Data'!$B$7:$R$2843,12,0)</f>
        <v>79.324799999999996</v>
      </c>
      <c r="I55" s="66">
        <f t="shared" si="12"/>
        <v>4</v>
      </c>
      <c r="J55" s="65">
        <f>VLOOKUP($A55,'Return Data'!$B$7:$R$2843,13,0)</f>
        <v>102.0277</v>
      </c>
      <c r="K55" s="66">
        <f t="shared" si="13"/>
        <v>6</v>
      </c>
      <c r="L55" s="65">
        <f>VLOOKUP($A55,'Return Data'!$B$7:$R$2843,17,0)</f>
        <v>24.294799999999999</v>
      </c>
      <c r="M55" s="66">
        <f t="shared" si="18"/>
        <v>17</v>
      </c>
      <c r="N55" s="65">
        <f>VLOOKUP($A55,'Return Data'!$B$7:$R$2843,14,0)</f>
        <v>10.8513</v>
      </c>
      <c r="O55" s="66">
        <f t="shared" si="19"/>
        <v>45</v>
      </c>
      <c r="P55" s="65"/>
      <c r="Q55" s="66"/>
      <c r="R55" s="65">
        <f>VLOOKUP($A55,'Return Data'!$B$7:$R$2843,16,0)</f>
        <v>10.8696</v>
      </c>
      <c r="S55" s="67">
        <f t="shared" si="16"/>
        <v>54</v>
      </c>
    </row>
    <row r="56" spans="1:19" x14ac:dyDescent="0.3">
      <c r="A56" s="63" t="s">
        <v>211</v>
      </c>
      <c r="B56" s="64">
        <f>VLOOKUP($A56,'Return Data'!$B$7:$R$2843,3,0)</f>
        <v>44379</v>
      </c>
      <c r="C56" s="65">
        <f>VLOOKUP($A56,'Return Data'!$B$7:$R$2843,4,0)</f>
        <v>13.8001</v>
      </c>
      <c r="D56" s="65">
        <f>VLOOKUP($A56,'Return Data'!$B$7:$R$2843,10,0)</f>
        <v>27.576699999999999</v>
      </c>
      <c r="E56" s="66">
        <f t="shared" si="10"/>
        <v>4</v>
      </c>
      <c r="F56" s="65">
        <f>VLOOKUP($A56,'Return Data'!$B$7:$R$2843,11,0)</f>
        <v>44.617199999999997</v>
      </c>
      <c r="G56" s="66">
        <f t="shared" si="11"/>
        <v>3</v>
      </c>
      <c r="H56" s="65">
        <f>VLOOKUP($A56,'Return Data'!$B$7:$R$2843,12,0)</f>
        <v>80.759699999999995</v>
      </c>
      <c r="I56" s="66">
        <f t="shared" si="12"/>
        <v>3</v>
      </c>
      <c r="J56" s="65">
        <f>VLOOKUP($A56,'Return Data'!$B$7:$R$2843,13,0)</f>
        <v>104.1888</v>
      </c>
      <c r="K56" s="66">
        <f t="shared" si="13"/>
        <v>5</v>
      </c>
      <c r="L56" s="65">
        <f>VLOOKUP($A56,'Return Data'!$B$7:$R$2843,17,0)</f>
        <v>25.3413</v>
      </c>
      <c r="M56" s="66">
        <f t="shared" si="18"/>
        <v>13</v>
      </c>
      <c r="N56" s="65">
        <f>VLOOKUP($A56,'Return Data'!$B$7:$R$2843,14,0)</f>
        <v>11.2271</v>
      </c>
      <c r="O56" s="66">
        <f t="shared" si="19"/>
        <v>43</v>
      </c>
      <c r="P56" s="65"/>
      <c r="Q56" s="66"/>
      <c r="R56" s="65">
        <f>VLOOKUP($A56,'Return Data'!$B$7:$R$2843,16,0)</f>
        <v>7.8220999999999998</v>
      </c>
      <c r="S56" s="67">
        <f t="shared" si="16"/>
        <v>61</v>
      </c>
    </row>
    <row r="57" spans="1:19" x14ac:dyDescent="0.3">
      <c r="A57" s="63" t="s">
        <v>212</v>
      </c>
      <c r="B57" s="64">
        <f>VLOOKUP($A57,'Return Data'!$B$7:$R$2843,3,0)</f>
        <v>44379</v>
      </c>
      <c r="C57" s="65">
        <f>VLOOKUP($A57,'Return Data'!$B$7:$R$2843,4,0)</f>
        <v>13.8301</v>
      </c>
      <c r="D57" s="65">
        <f>VLOOKUP($A57,'Return Data'!$B$7:$R$2843,10,0)</f>
        <v>29.933299999999999</v>
      </c>
      <c r="E57" s="66">
        <f t="shared" si="10"/>
        <v>2</v>
      </c>
      <c r="F57" s="65">
        <f>VLOOKUP($A57,'Return Data'!$B$7:$R$2843,11,0)</f>
        <v>48.288200000000003</v>
      </c>
      <c r="G57" s="66">
        <f t="shared" si="11"/>
        <v>2</v>
      </c>
      <c r="H57" s="65">
        <f>VLOOKUP($A57,'Return Data'!$B$7:$R$2843,12,0)</f>
        <v>85.746099999999998</v>
      </c>
      <c r="I57" s="66">
        <f t="shared" si="12"/>
        <v>2</v>
      </c>
      <c r="J57" s="65">
        <f>VLOOKUP($A57,'Return Data'!$B$7:$R$2843,13,0)</f>
        <v>113.05589999999999</v>
      </c>
      <c r="K57" s="66">
        <f t="shared" si="13"/>
        <v>3</v>
      </c>
      <c r="L57" s="65">
        <f>VLOOKUP($A57,'Return Data'!$B$7:$R$2843,17,0)</f>
        <v>27.225300000000001</v>
      </c>
      <c r="M57" s="66">
        <f t="shared" si="18"/>
        <v>7</v>
      </c>
      <c r="N57" s="65">
        <f>VLOOKUP($A57,'Return Data'!$B$7:$R$2843,14,0)</f>
        <v>12.479900000000001</v>
      </c>
      <c r="O57" s="66">
        <f t="shared" si="19"/>
        <v>38</v>
      </c>
      <c r="P57" s="65"/>
      <c r="Q57" s="66"/>
      <c r="R57" s="65">
        <f>VLOOKUP($A57,'Return Data'!$B$7:$R$2843,16,0)</f>
        <v>8.4563000000000006</v>
      </c>
      <c r="S57" s="67">
        <f t="shared" si="16"/>
        <v>59</v>
      </c>
    </row>
    <row r="58" spans="1:19" x14ac:dyDescent="0.3">
      <c r="A58" s="63" t="s">
        <v>213</v>
      </c>
      <c r="B58" s="64">
        <f>VLOOKUP($A58,'Return Data'!$B$7:$R$2843,3,0)</f>
        <v>44379</v>
      </c>
      <c r="C58" s="65">
        <f>VLOOKUP($A58,'Return Data'!$B$7:$R$2843,4,0)</f>
        <v>13.065</v>
      </c>
      <c r="D58" s="65">
        <f>VLOOKUP($A58,'Return Data'!$B$7:$R$2843,10,0)</f>
        <v>31.6081</v>
      </c>
      <c r="E58" s="66">
        <f t="shared" si="10"/>
        <v>1</v>
      </c>
      <c r="F58" s="65">
        <f>VLOOKUP($A58,'Return Data'!$B$7:$R$2843,11,0)</f>
        <v>50.331400000000002</v>
      </c>
      <c r="G58" s="66">
        <f t="shared" si="11"/>
        <v>1</v>
      </c>
      <c r="H58" s="65">
        <f>VLOOKUP($A58,'Return Data'!$B$7:$R$2843,12,0)</f>
        <v>86.712199999999996</v>
      </c>
      <c r="I58" s="66">
        <f t="shared" si="12"/>
        <v>1</v>
      </c>
      <c r="J58" s="65">
        <f>VLOOKUP($A58,'Return Data'!$B$7:$R$2843,13,0)</f>
        <v>113.2574</v>
      </c>
      <c r="K58" s="66">
        <f t="shared" si="13"/>
        <v>2</v>
      </c>
      <c r="L58" s="65">
        <f>VLOOKUP($A58,'Return Data'!$B$7:$R$2843,17,0)</f>
        <v>26.415099999999999</v>
      </c>
      <c r="M58" s="66">
        <f t="shared" si="18"/>
        <v>9</v>
      </c>
      <c r="N58" s="65">
        <f>VLOOKUP($A58,'Return Data'!$B$7:$R$2843,14,0)</f>
        <v>12.0792</v>
      </c>
      <c r="O58" s="66">
        <f t="shared" si="19"/>
        <v>41</v>
      </c>
      <c r="P58" s="65"/>
      <c r="Q58" s="66"/>
      <c r="R58" s="65">
        <f>VLOOKUP($A58,'Return Data'!$B$7:$R$2843,16,0)</f>
        <v>7.3659999999999997</v>
      </c>
      <c r="S58" s="67">
        <f t="shared" si="16"/>
        <v>62</v>
      </c>
    </row>
    <row r="59" spans="1:19" x14ac:dyDescent="0.3">
      <c r="A59" s="63" t="s">
        <v>214</v>
      </c>
      <c r="B59" s="64">
        <f>VLOOKUP($A59,'Return Data'!$B$7:$R$2843,3,0)</f>
        <v>44379</v>
      </c>
      <c r="C59" s="65">
        <f>VLOOKUP($A59,'Return Data'!$B$7:$R$2843,4,0)</f>
        <v>19.7563</v>
      </c>
      <c r="D59" s="65">
        <f>VLOOKUP($A59,'Return Data'!$B$7:$R$2843,10,0)</f>
        <v>8.7818000000000005</v>
      </c>
      <c r="E59" s="66">
        <f t="shared" si="10"/>
        <v>46</v>
      </c>
      <c r="F59" s="65">
        <f>VLOOKUP($A59,'Return Data'!$B$7:$R$2843,11,0)</f>
        <v>18.258700000000001</v>
      </c>
      <c r="G59" s="66">
        <f t="shared" si="11"/>
        <v>38</v>
      </c>
      <c r="H59" s="65">
        <f>VLOOKUP($A59,'Return Data'!$B$7:$R$2843,12,0)</f>
        <v>42.942999999999998</v>
      </c>
      <c r="I59" s="66">
        <f t="shared" si="12"/>
        <v>42</v>
      </c>
      <c r="J59" s="65">
        <f>VLOOKUP($A59,'Return Data'!$B$7:$R$2843,13,0)</f>
        <v>56.903100000000002</v>
      </c>
      <c r="K59" s="66">
        <f t="shared" si="13"/>
        <v>42</v>
      </c>
      <c r="L59" s="65">
        <f>VLOOKUP($A59,'Return Data'!$B$7:$R$2843,17,0)</f>
        <v>18.8628</v>
      </c>
      <c r="M59" s="66">
        <f t="shared" si="18"/>
        <v>35</v>
      </c>
      <c r="N59" s="65">
        <f>VLOOKUP($A59,'Return Data'!$B$7:$R$2843,14,0)</f>
        <v>14.077199999999999</v>
      </c>
      <c r="O59" s="66">
        <f t="shared" si="19"/>
        <v>29</v>
      </c>
      <c r="P59" s="65">
        <f>VLOOKUP($A59,'Return Data'!$B$7:$R$2843,15,0)</f>
        <v>14.040100000000001</v>
      </c>
      <c r="Q59" s="66">
        <f>RANK(P59,P$8:P$71,0)</f>
        <v>21</v>
      </c>
      <c r="R59" s="65">
        <f>VLOOKUP($A59,'Return Data'!$B$7:$R$2843,16,0)</f>
        <v>11.4634</v>
      </c>
      <c r="S59" s="67">
        <f t="shared" si="16"/>
        <v>53</v>
      </c>
    </row>
    <row r="60" spans="1:19" x14ac:dyDescent="0.3">
      <c r="A60" s="63" t="s">
        <v>215</v>
      </c>
      <c r="B60" s="64">
        <f>VLOOKUP($A60,'Return Data'!$B$7:$R$2843,3,0)</f>
        <v>44379</v>
      </c>
      <c r="C60" s="65">
        <f>VLOOKUP($A60,'Return Data'!$B$7:$R$2843,4,0)</f>
        <v>21.570399999999999</v>
      </c>
      <c r="D60" s="65">
        <f>VLOOKUP($A60,'Return Data'!$B$7:$R$2843,10,0)</f>
        <v>8.8238000000000003</v>
      </c>
      <c r="E60" s="66">
        <f t="shared" si="10"/>
        <v>45</v>
      </c>
      <c r="F60" s="65">
        <f>VLOOKUP($A60,'Return Data'!$B$7:$R$2843,11,0)</f>
        <v>18.1021</v>
      </c>
      <c r="G60" s="66">
        <f t="shared" si="11"/>
        <v>39</v>
      </c>
      <c r="H60" s="65">
        <f>VLOOKUP($A60,'Return Data'!$B$7:$R$2843,12,0)</f>
        <v>41.873199999999997</v>
      </c>
      <c r="I60" s="66">
        <f t="shared" si="12"/>
        <v>46</v>
      </c>
      <c r="J60" s="65">
        <f>VLOOKUP($A60,'Return Data'!$B$7:$R$2843,13,0)</f>
        <v>56.133000000000003</v>
      </c>
      <c r="K60" s="66">
        <f t="shared" si="13"/>
        <v>44</v>
      </c>
      <c r="L60" s="65">
        <f>VLOOKUP($A60,'Return Data'!$B$7:$R$2843,17,0)</f>
        <v>19.2286</v>
      </c>
      <c r="M60" s="66">
        <f t="shared" si="18"/>
        <v>33</v>
      </c>
      <c r="N60" s="65">
        <f>VLOOKUP($A60,'Return Data'!$B$7:$R$2843,14,0)</f>
        <v>14.674300000000001</v>
      </c>
      <c r="O60" s="66">
        <f t="shared" si="19"/>
        <v>27</v>
      </c>
      <c r="P60" s="65"/>
      <c r="Q60" s="66"/>
      <c r="R60" s="65">
        <f>VLOOKUP($A60,'Return Data'!$B$7:$R$2843,16,0)</f>
        <v>15.6569</v>
      </c>
      <c r="S60" s="67">
        <f t="shared" si="16"/>
        <v>30</v>
      </c>
    </row>
    <row r="61" spans="1:19" x14ac:dyDescent="0.3">
      <c r="A61" s="63" t="s">
        <v>216</v>
      </c>
      <c r="B61" s="64">
        <f>VLOOKUP($A61,'Return Data'!$B$7:$R$2843,3,0)</f>
        <v>44379</v>
      </c>
      <c r="C61" s="65">
        <f>VLOOKUP($A61,'Return Data'!$B$7:$R$2843,4,0)</f>
        <v>13.432399999999999</v>
      </c>
      <c r="D61" s="65">
        <f>VLOOKUP($A61,'Return Data'!$B$7:$R$2843,10,0)</f>
        <v>27.345500000000001</v>
      </c>
      <c r="E61" s="66">
        <f t="shared" si="10"/>
        <v>5</v>
      </c>
      <c r="F61" s="65">
        <f>VLOOKUP($A61,'Return Data'!$B$7:$R$2843,11,0)</f>
        <v>42.749000000000002</v>
      </c>
      <c r="G61" s="66">
        <f t="shared" si="11"/>
        <v>5</v>
      </c>
      <c r="H61" s="65">
        <f>VLOOKUP($A61,'Return Data'!$B$7:$R$2843,12,0)</f>
        <v>78.912599999999998</v>
      </c>
      <c r="I61" s="66">
        <f t="shared" si="12"/>
        <v>5</v>
      </c>
      <c r="J61" s="65">
        <f>VLOOKUP($A61,'Return Data'!$B$7:$R$2843,13,0)</f>
        <v>108.1703</v>
      </c>
      <c r="K61" s="66">
        <f t="shared" si="13"/>
        <v>4</v>
      </c>
      <c r="L61" s="65">
        <f>VLOOKUP($A61,'Return Data'!$B$7:$R$2843,17,0)</f>
        <v>25.139600000000002</v>
      </c>
      <c r="M61" s="66">
        <f t="shared" si="18"/>
        <v>15</v>
      </c>
      <c r="N61" s="65"/>
      <c r="O61" s="66"/>
      <c r="P61" s="65"/>
      <c r="Q61" s="66"/>
      <c r="R61" s="65">
        <f>VLOOKUP($A61,'Return Data'!$B$7:$R$2843,16,0)</f>
        <v>9.4565000000000001</v>
      </c>
      <c r="S61" s="67">
        <f t="shared" si="16"/>
        <v>56</v>
      </c>
    </row>
    <row r="62" spans="1:19" x14ac:dyDescent="0.3">
      <c r="A62" s="63" t="s">
        <v>217</v>
      </c>
      <c r="B62" s="64">
        <f>VLOOKUP($A62,'Return Data'!$B$7:$R$2843,3,0)</f>
        <v>44379</v>
      </c>
      <c r="C62" s="65">
        <f>VLOOKUP($A62,'Return Data'!$B$7:$R$2843,4,0)</f>
        <v>15.3925</v>
      </c>
      <c r="D62" s="65">
        <f>VLOOKUP($A62,'Return Data'!$B$7:$R$2843,10,0)</f>
        <v>26.344100000000001</v>
      </c>
      <c r="E62" s="66">
        <f t="shared" si="10"/>
        <v>6</v>
      </c>
      <c r="F62" s="65">
        <f>VLOOKUP($A62,'Return Data'!$B$7:$R$2843,11,0)</f>
        <v>41.4908</v>
      </c>
      <c r="G62" s="66">
        <f t="shared" si="11"/>
        <v>7</v>
      </c>
      <c r="H62" s="65">
        <f>VLOOKUP($A62,'Return Data'!$B$7:$R$2843,12,0)</f>
        <v>78.420299999999997</v>
      </c>
      <c r="I62" s="66">
        <f t="shared" si="12"/>
        <v>6</v>
      </c>
      <c r="J62" s="65">
        <f>VLOOKUP($A62,'Return Data'!$B$7:$R$2843,13,0)</f>
        <v>98.895200000000003</v>
      </c>
      <c r="K62" s="66">
        <f t="shared" si="13"/>
        <v>8</v>
      </c>
      <c r="L62" s="65">
        <f>VLOOKUP($A62,'Return Data'!$B$7:$R$2843,17,0)</f>
        <v>25.305299999999999</v>
      </c>
      <c r="M62" s="66">
        <f t="shared" si="18"/>
        <v>14</v>
      </c>
      <c r="N62" s="65"/>
      <c r="O62" s="66"/>
      <c r="P62" s="65"/>
      <c r="Q62" s="66"/>
      <c r="R62" s="65">
        <f>VLOOKUP($A62,'Return Data'!$B$7:$R$2843,16,0)</f>
        <v>15.4009</v>
      </c>
      <c r="S62" s="67">
        <f t="shared" si="16"/>
        <v>33</v>
      </c>
    </row>
    <row r="63" spans="1:19" x14ac:dyDescent="0.3">
      <c r="A63" s="63" t="s">
        <v>218</v>
      </c>
      <c r="B63" s="64">
        <f>VLOOKUP($A63,'Return Data'!$B$7:$R$2843,3,0)</f>
        <v>44379</v>
      </c>
      <c r="C63" s="65">
        <f>VLOOKUP($A63,'Return Data'!$B$7:$R$2843,4,0)</f>
        <v>27.196999999999999</v>
      </c>
      <c r="D63" s="65">
        <f>VLOOKUP($A63,'Return Data'!$B$7:$R$2843,10,0)</f>
        <v>6.6775000000000002</v>
      </c>
      <c r="E63" s="66">
        <f t="shared" si="10"/>
        <v>61</v>
      </c>
      <c r="F63" s="65">
        <f>VLOOKUP($A63,'Return Data'!$B$7:$R$2843,11,0)</f>
        <v>16.1342</v>
      </c>
      <c r="G63" s="66">
        <f t="shared" si="11"/>
        <v>52</v>
      </c>
      <c r="H63" s="65">
        <f>VLOOKUP($A63,'Return Data'!$B$7:$R$2843,12,0)</f>
        <v>40.267400000000002</v>
      </c>
      <c r="I63" s="66">
        <f t="shared" si="12"/>
        <v>51</v>
      </c>
      <c r="J63" s="65">
        <f>VLOOKUP($A63,'Return Data'!$B$7:$R$2843,13,0)</f>
        <v>54.049599999999998</v>
      </c>
      <c r="K63" s="66">
        <f t="shared" si="13"/>
        <v>51</v>
      </c>
      <c r="L63" s="65">
        <f>VLOOKUP($A63,'Return Data'!$B$7:$R$2843,17,0)</f>
        <v>16.369</v>
      </c>
      <c r="M63" s="66">
        <f t="shared" si="18"/>
        <v>49</v>
      </c>
      <c r="N63" s="65">
        <f>VLOOKUP($A63,'Return Data'!$B$7:$R$2843,14,0)</f>
        <v>15.8908</v>
      </c>
      <c r="O63" s="66">
        <f t="shared" ref="O63:O68" si="20">RANK(N63,N$8:N$71,0)</f>
        <v>22</v>
      </c>
      <c r="P63" s="65">
        <f>VLOOKUP($A63,'Return Data'!$B$7:$R$2843,15,0)</f>
        <v>15.382099999999999</v>
      </c>
      <c r="Q63" s="66">
        <f>RANK(P63,P$8:P$71,0)</f>
        <v>14</v>
      </c>
      <c r="R63" s="65">
        <f>VLOOKUP($A63,'Return Data'!$B$7:$R$2843,16,0)</f>
        <v>16.0458</v>
      </c>
      <c r="S63" s="67">
        <f t="shared" si="16"/>
        <v>26</v>
      </c>
    </row>
    <row r="64" spans="1:19" x14ac:dyDescent="0.3">
      <c r="A64" s="63" t="s">
        <v>219</v>
      </c>
      <c r="B64" s="64">
        <f>VLOOKUP($A64,'Return Data'!$B$7:$R$2843,3,0)</f>
        <v>44379</v>
      </c>
      <c r="C64" s="65">
        <f>VLOOKUP($A64,'Return Data'!$B$7:$R$2843,4,0)</f>
        <v>111.85</v>
      </c>
      <c r="D64" s="65">
        <f>VLOOKUP($A64,'Return Data'!$B$7:$R$2843,10,0)</f>
        <v>9.09</v>
      </c>
      <c r="E64" s="66">
        <f t="shared" si="10"/>
        <v>43</v>
      </c>
      <c r="F64" s="65">
        <f>VLOOKUP($A64,'Return Data'!$B$7:$R$2843,11,0)</f>
        <v>14.0047</v>
      </c>
      <c r="G64" s="66">
        <f t="shared" si="11"/>
        <v>57</v>
      </c>
      <c r="H64" s="65">
        <f>VLOOKUP($A64,'Return Data'!$B$7:$R$2843,12,0)</f>
        <v>32.775399999999998</v>
      </c>
      <c r="I64" s="66">
        <f t="shared" si="12"/>
        <v>60</v>
      </c>
      <c r="J64" s="65">
        <f>VLOOKUP($A64,'Return Data'!$B$7:$R$2843,13,0)</f>
        <v>46.823300000000003</v>
      </c>
      <c r="K64" s="66">
        <f t="shared" si="13"/>
        <v>58</v>
      </c>
      <c r="L64" s="65">
        <f>VLOOKUP($A64,'Return Data'!$B$7:$R$2843,17,0)</f>
        <v>15.597099999999999</v>
      </c>
      <c r="M64" s="66">
        <f t="shared" si="18"/>
        <v>52</v>
      </c>
      <c r="N64" s="65">
        <f>VLOOKUP($A64,'Return Data'!$B$7:$R$2843,14,0)</f>
        <v>12.3812</v>
      </c>
      <c r="O64" s="66">
        <f t="shared" si="20"/>
        <v>40</v>
      </c>
      <c r="P64" s="65">
        <f>VLOOKUP($A64,'Return Data'!$B$7:$R$2843,15,0)</f>
        <v>14.589600000000001</v>
      </c>
      <c r="Q64" s="66">
        <f>RANK(P64,P$8:P$71,0)</f>
        <v>18</v>
      </c>
      <c r="R64" s="65">
        <f>VLOOKUP($A64,'Return Data'!$B$7:$R$2843,16,0)</f>
        <v>13.2957</v>
      </c>
      <c r="S64" s="67">
        <f t="shared" si="16"/>
        <v>46</v>
      </c>
    </row>
    <row r="65" spans="1:19" x14ac:dyDescent="0.3">
      <c r="A65" s="63" t="s">
        <v>220</v>
      </c>
      <c r="B65" s="64">
        <f>VLOOKUP($A65,'Return Data'!$B$7:$R$2843,3,0)</f>
        <v>44379</v>
      </c>
      <c r="C65" s="65">
        <f>VLOOKUP($A65,'Return Data'!$B$7:$R$2843,4,0)</f>
        <v>38.86</v>
      </c>
      <c r="D65" s="65">
        <f>VLOOKUP($A65,'Return Data'!$B$7:$R$2843,10,0)</f>
        <v>10.4605</v>
      </c>
      <c r="E65" s="66">
        <f t="shared" si="10"/>
        <v>25</v>
      </c>
      <c r="F65" s="65">
        <f>VLOOKUP($A65,'Return Data'!$B$7:$R$2843,11,0)</f>
        <v>18.7653</v>
      </c>
      <c r="G65" s="66">
        <f t="shared" si="11"/>
        <v>33</v>
      </c>
      <c r="H65" s="65">
        <f>VLOOKUP($A65,'Return Data'!$B$7:$R$2843,12,0)</f>
        <v>43.394799999999996</v>
      </c>
      <c r="I65" s="66">
        <f t="shared" si="12"/>
        <v>39</v>
      </c>
      <c r="J65" s="65">
        <f>VLOOKUP($A65,'Return Data'!$B$7:$R$2843,13,0)</f>
        <v>59.131900000000002</v>
      </c>
      <c r="K65" s="66">
        <f t="shared" si="13"/>
        <v>34</v>
      </c>
      <c r="L65" s="65">
        <f>VLOOKUP($A65,'Return Data'!$B$7:$R$2843,17,0)</f>
        <v>22.645600000000002</v>
      </c>
      <c r="M65" s="66">
        <f t="shared" si="18"/>
        <v>21</v>
      </c>
      <c r="N65" s="65">
        <f>VLOOKUP($A65,'Return Data'!$B$7:$R$2843,14,0)</f>
        <v>17.637699999999999</v>
      </c>
      <c r="O65" s="66">
        <f t="shared" si="20"/>
        <v>12</v>
      </c>
      <c r="P65" s="65">
        <f>VLOOKUP($A65,'Return Data'!$B$7:$R$2843,15,0)</f>
        <v>14.133900000000001</v>
      </c>
      <c r="Q65" s="66">
        <f>RANK(P65,P$8:P$71,0)</f>
        <v>20</v>
      </c>
      <c r="R65" s="65">
        <f>VLOOKUP($A65,'Return Data'!$B$7:$R$2843,16,0)</f>
        <v>13.6091</v>
      </c>
      <c r="S65" s="67">
        <f t="shared" si="16"/>
        <v>44</v>
      </c>
    </row>
    <row r="66" spans="1:19" x14ac:dyDescent="0.3">
      <c r="A66" s="63" t="s">
        <v>221</v>
      </c>
      <c r="B66" s="64">
        <f>VLOOKUP($A66,'Return Data'!$B$7:$R$2843,3,0)</f>
        <v>44379</v>
      </c>
      <c r="C66" s="65">
        <f>VLOOKUP($A66,'Return Data'!$B$7:$R$2843,4,0)</f>
        <v>21.3401</v>
      </c>
      <c r="D66" s="65">
        <f>VLOOKUP($A66,'Return Data'!$B$7:$R$2843,10,0)</f>
        <v>11.2971</v>
      </c>
      <c r="E66" s="66">
        <f t="shared" si="10"/>
        <v>20</v>
      </c>
      <c r="F66" s="65">
        <f>VLOOKUP($A66,'Return Data'!$B$7:$R$2843,11,0)</f>
        <v>27.253900000000002</v>
      </c>
      <c r="G66" s="66">
        <f t="shared" si="11"/>
        <v>14</v>
      </c>
      <c r="H66" s="65">
        <f>VLOOKUP($A66,'Return Data'!$B$7:$R$2843,12,0)</f>
        <v>53.008499999999998</v>
      </c>
      <c r="I66" s="66">
        <f t="shared" si="12"/>
        <v>16</v>
      </c>
      <c r="J66" s="65">
        <f>VLOOKUP($A66,'Return Data'!$B$7:$R$2843,13,0)</f>
        <v>71.400899999999993</v>
      </c>
      <c r="K66" s="66">
        <f t="shared" si="13"/>
        <v>17</v>
      </c>
      <c r="L66" s="65">
        <f>VLOOKUP($A66,'Return Data'!$B$7:$R$2843,17,0)</f>
        <v>21.431000000000001</v>
      </c>
      <c r="M66" s="66">
        <f t="shared" si="18"/>
        <v>25</v>
      </c>
      <c r="N66" s="65">
        <f>VLOOKUP($A66,'Return Data'!$B$7:$R$2843,14,0)</f>
        <v>15.7723</v>
      </c>
      <c r="O66" s="66">
        <f t="shared" si="20"/>
        <v>23</v>
      </c>
      <c r="P66" s="65"/>
      <c r="Q66" s="66"/>
      <c r="R66" s="65">
        <f>VLOOKUP($A66,'Return Data'!$B$7:$R$2843,16,0)</f>
        <v>15.4999</v>
      </c>
      <c r="S66" s="67">
        <f t="shared" si="16"/>
        <v>32</v>
      </c>
    </row>
    <row r="67" spans="1:19" x14ac:dyDescent="0.3">
      <c r="A67" s="63" t="s">
        <v>222</v>
      </c>
      <c r="B67" s="64">
        <f>VLOOKUP($A67,'Return Data'!$B$7:$R$2843,3,0)</f>
        <v>44379</v>
      </c>
      <c r="C67" s="65">
        <f>VLOOKUP($A67,'Return Data'!$B$7:$R$2843,4,0)</f>
        <v>15.370699999999999</v>
      </c>
      <c r="D67" s="65">
        <f>VLOOKUP($A67,'Return Data'!$B$7:$R$2843,10,0)</f>
        <v>12.1654</v>
      </c>
      <c r="E67" s="66">
        <f t="shared" si="10"/>
        <v>14</v>
      </c>
      <c r="F67" s="65">
        <f>VLOOKUP($A67,'Return Data'!$B$7:$R$2843,11,0)</f>
        <v>27.722000000000001</v>
      </c>
      <c r="G67" s="66">
        <f t="shared" si="11"/>
        <v>13</v>
      </c>
      <c r="H67" s="65">
        <f>VLOOKUP($A67,'Return Data'!$B$7:$R$2843,12,0)</f>
        <v>57.417299999999997</v>
      </c>
      <c r="I67" s="66">
        <f t="shared" si="12"/>
        <v>10</v>
      </c>
      <c r="J67" s="65">
        <f>VLOOKUP($A67,'Return Data'!$B$7:$R$2843,13,0)</f>
        <v>70.046800000000005</v>
      </c>
      <c r="K67" s="66">
        <f t="shared" si="13"/>
        <v>18</v>
      </c>
      <c r="L67" s="65">
        <f>VLOOKUP($A67,'Return Data'!$B$7:$R$2843,17,0)</f>
        <v>17.1401</v>
      </c>
      <c r="M67" s="66">
        <f t="shared" si="18"/>
        <v>43</v>
      </c>
      <c r="N67" s="65">
        <f>VLOOKUP($A67,'Return Data'!$B$7:$R$2843,14,0)</f>
        <v>13.8127</v>
      </c>
      <c r="O67" s="66">
        <f t="shared" si="20"/>
        <v>31</v>
      </c>
      <c r="P67" s="65"/>
      <c r="Q67" s="66"/>
      <c r="R67" s="65">
        <f>VLOOKUP($A67,'Return Data'!$B$7:$R$2843,16,0)</f>
        <v>10.1767</v>
      </c>
      <c r="S67" s="67">
        <f t="shared" si="16"/>
        <v>55</v>
      </c>
    </row>
    <row r="68" spans="1:19" x14ac:dyDescent="0.3">
      <c r="A68" s="63" t="s">
        <v>223</v>
      </c>
      <c r="B68" s="64">
        <f>VLOOKUP($A68,'Return Data'!$B$7:$R$2843,3,0)</f>
        <v>44379</v>
      </c>
      <c r="C68" s="65">
        <f>VLOOKUP($A68,'Return Data'!$B$7:$R$2843,4,0)</f>
        <v>14.2928</v>
      </c>
      <c r="D68" s="65">
        <f>VLOOKUP($A68,'Return Data'!$B$7:$R$2843,10,0)</f>
        <v>11.7454</v>
      </c>
      <c r="E68" s="66">
        <f t="shared" si="10"/>
        <v>16</v>
      </c>
      <c r="F68" s="65">
        <f>VLOOKUP($A68,'Return Data'!$B$7:$R$2843,11,0)</f>
        <v>27.130700000000001</v>
      </c>
      <c r="G68" s="66">
        <f t="shared" si="11"/>
        <v>15</v>
      </c>
      <c r="H68" s="65">
        <f>VLOOKUP($A68,'Return Data'!$B$7:$R$2843,12,0)</f>
        <v>55.701799999999999</v>
      </c>
      <c r="I68" s="66">
        <f t="shared" si="12"/>
        <v>11</v>
      </c>
      <c r="J68" s="65">
        <f>VLOOKUP($A68,'Return Data'!$B$7:$R$2843,13,0)</f>
        <v>66.462500000000006</v>
      </c>
      <c r="K68" s="66">
        <f t="shared" si="13"/>
        <v>20</v>
      </c>
      <c r="L68" s="65">
        <f>VLOOKUP($A68,'Return Data'!$B$7:$R$2843,17,0)</f>
        <v>17.5825</v>
      </c>
      <c r="M68" s="66">
        <f t="shared" si="18"/>
        <v>40</v>
      </c>
      <c r="N68" s="65">
        <f>VLOOKUP($A68,'Return Data'!$B$7:$R$2843,14,0)</f>
        <v>14.7623</v>
      </c>
      <c r="O68" s="66">
        <f t="shared" si="20"/>
        <v>26</v>
      </c>
      <c r="P68" s="65"/>
      <c r="Q68" s="66"/>
      <c r="R68" s="65">
        <f>VLOOKUP($A68,'Return Data'!$B$7:$R$2843,16,0)</f>
        <v>8.7393999999999998</v>
      </c>
      <c r="S68" s="67">
        <f t="shared" si="16"/>
        <v>58</v>
      </c>
    </row>
    <row r="69" spans="1:19" x14ac:dyDescent="0.3">
      <c r="A69" s="63" t="s">
        <v>224</v>
      </c>
      <c r="B69" s="64">
        <f>VLOOKUP($A69,'Return Data'!$B$7:$R$2843,3,0)</f>
        <v>44379</v>
      </c>
      <c r="C69" s="65">
        <f>VLOOKUP($A69,'Return Data'!$B$7:$R$2843,4,0)</f>
        <v>11.804500000000001</v>
      </c>
      <c r="D69" s="65">
        <f>VLOOKUP($A69,'Return Data'!$B$7:$R$2843,10,0)</f>
        <v>6.8647999999999998</v>
      </c>
      <c r="E69" s="66">
        <f t="shared" si="10"/>
        <v>59</v>
      </c>
      <c r="F69" s="65">
        <f>VLOOKUP($A69,'Return Data'!$B$7:$R$2843,11,0)</f>
        <v>16.520900000000001</v>
      </c>
      <c r="G69" s="66">
        <f t="shared" si="11"/>
        <v>49</v>
      </c>
      <c r="H69" s="65">
        <f>VLOOKUP($A69,'Return Data'!$B$7:$R$2843,12,0)</f>
        <v>37.083100000000002</v>
      </c>
      <c r="I69" s="66">
        <f t="shared" si="12"/>
        <v>54</v>
      </c>
      <c r="J69" s="65">
        <f>VLOOKUP($A69,'Return Data'!$B$7:$R$2843,13,0)</f>
        <v>46.898899999999998</v>
      </c>
      <c r="K69" s="66">
        <f t="shared" si="13"/>
        <v>57</v>
      </c>
      <c r="L69" s="65">
        <f>VLOOKUP($A69,'Return Data'!$B$7:$R$2843,17,0)</f>
        <v>16.180700000000002</v>
      </c>
      <c r="M69" s="66">
        <f t="shared" si="18"/>
        <v>51</v>
      </c>
      <c r="N69" s="65"/>
      <c r="O69" s="66"/>
      <c r="P69" s="65"/>
      <c r="Q69" s="66"/>
      <c r="R69" s="65">
        <f>VLOOKUP($A69,'Return Data'!$B$7:$R$2843,16,0)</f>
        <v>4.9191000000000003</v>
      </c>
      <c r="S69" s="67">
        <f t="shared" si="16"/>
        <v>64</v>
      </c>
    </row>
    <row r="70" spans="1:19" x14ac:dyDescent="0.3">
      <c r="A70" s="63" t="s">
        <v>225</v>
      </c>
      <c r="B70" s="64">
        <f>VLOOKUP($A70,'Return Data'!$B$7:$R$2843,3,0)</f>
        <v>44379</v>
      </c>
      <c r="C70" s="65">
        <f>VLOOKUP($A70,'Return Data'!$B$7:$R$2843,4,0)</f>
        <v>12.265499999999999</v>
      </c>
      <c r="D70" s="65">
        <f>VLOOKUP($A70,'Return Data'!$B$7:$R$2843,10,0)</f>
        <v>7.1456999999999997</v>
      </c>
      <c r="E70" s="66">
        <f t="shared" si="10"/>
        <v>57</v>
      </c>
      <c r="F70" s="65">
        <f>VLOOKUP($A70,'Return Data'!$B$7:$R$2843,11,0)</f>
        <v>15.928800000000001</v>
      </c>
      <c r="G70" s="66">
        <f t="shared" si="11"/>
        <v>53</v>
      </c>
      <c r="H70" s="65">
        <f>VLOOKUP($A70,'Return Data'!$B$7:$R$2843,12,0)</f>
        <v>36.237900000000003</v>
      </c>
      <c r="I70" s="66">
        <f t="shared" si="12"/>
        <v>55</v>
      </c>
      <c r="J70" s="65">
        <f>VLOOKUP($A70,'Return Data'!$B$7:$R$2843,13,0)</f>
        <v>45.792200000000001</v>
      </c>
      <c r="K70" s="66">
        <f t="shared" si="13"/>
        <v>60</v>
      </c>
      <c r="L70" s="65">
        <f>VLOOKUP($A70,'Return Data'!$B$7:$R$2843,17,0)</f>
        <v>16.811699999999998</v>
      </c>
      <c r="M70" s="66">
        <f t="shared" si="18"/>
        <v>46</v>
      </c>
      <c r="N70" s="65"/>
      <c r="O70" s="66"/>
      <c r="P70" s="65"/>
      <c r="Q70" s="66"/>
      <c r="R70" s="65">
        <f>VLOOKUP($A70,'Return Data'!$B$7:$R$2843,16,0)</f>
        <v>6.4470000000000001</v>
      </c>
      <c r="S70" s="67">
        <f t="shared" si="16"/>
        <v>63</v>
      </c>
    </row>
    <row r="71" spans="1:19" x14ac:dyDescent="0.3">
      <c r="A71" s="63" t="s">
        <v>226</v>
      </c>
      <c r="B71" s="64">
        <f>VLOOKUP($A71,'Return Data'!$B$7:$R$2843,3,0)</f>
        <v>44379</v>
      </c>
      <c r="C71" s="65">
        <f>VLOOKUP($A71,'Return Data'!$B$7:$R$2843,4,0)</f>
        <v>139.8853</v>
      </c>
      <c r="D71" s="65">
        <f>VLOOKUP($A71,'Return Data'!$B$7:$R$2843,10,0)</f>
        <v>9.1988000000000003</v>
      </c>
      <c r="E71" s="66">
        <f t="shared" si="10"/>
        <v>42</v>
      </c>
      <c r="F71" s="65">
        <f>VLOOKUP($A71,'Return Data'!$B$7:$R$2843,11,0)</f>
        <v>17.6374</v>
      </c>
      <c r="G71" s="66">
        <f t="shared" si="11"/>
        <v>43</v>
      </c>
      <c r="H71" s="65">
        <f>VLOOKUP($A71,'Return Data'!$B$7:$R$2843,12,0)</f>
        <v>46.882300000000001</v>
      </c>
      <c r="I71" s="66">
        <f t="shared" si="12"/>
        <v>27</v>
      </c>
      <c r="J71" s="65">
        <f>VLOOKUP($A71,'Return Data'!$B$7:$R$2843,13,0)</f>
        <v>59.648299999999999</v>
      </c>
      <c r="K71" s="66">
        <f t="shared" si="13"/>
        <v>30</v>
      </c>
      <c r="L71" s="65">
        <f>VLOOKUP($A71,'Return Data'!$B$7:$R$2843,17,0)</f>
        <v>23.053100000000001</v>
      </c>
      <c r="M71" s="66">
        <f t="shared" si="18"/>
        <v>20</v>
      </c>
      <c r="N71" s="65">
        <f>VLOOKUP($A71,'Return Data'!$B$7:$R$2843,14,0)</f>
        <v>17.2255</v>
      </c>
      <c r="O71" s="66">
        <f>RANK(N71,N$8:N$71,0)</f>
        <v>13</v>
      </c>
      <c r="P71" s="65">
        <f>VLOOKUP($A71,'Return Data'!$B$7:$R$2843,15,0)</f>
        <v>15.0802</v>
      </c>
      <c r="Q71" s="66">
        <f>RANK(P71,P$8:P$71,0)</f>
        <v>17</v>
      </c>
      <c r="R71" s="65">
        <f>VLOOKUP($A71,'Return Data'!$B$7:$R$2843,16,0)</f>
        <v>15.048999999999999</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11.9179609375</v>
      </c>
      <c r="E73" s="74"/>
      <c r="F73" s="75">
        <f>AVERAGE(F8:F71)</f>
        <v>22.332885937499995</v>
      </c>
      <c r="G73" s="74"/>
      <c r="H73" s="75">
        <f>AVERAGE(H8:H71)</f>
        <v>48.537970312500008</v>
      </c>
      <c r="I73" s="74"/>
      <c r="J73" s="75">
        <f>AVERAGE(J8:J71)</f>
        <v>65.403384374999987</v>
      </c>
      <c r="K73" s="74"/>
      <c r="L73" s="75">
        <f>AVERAGE(L8:L71)</f>
        <v>21.413629508196728</v>
      </c>
      <c r="M73" s="74"/>
      <c r="N73" s="75">
        <f>AVERAGE(N8:N71)</f>
        <v>15.901396078431372</v>
      </c>
      <c r="O73" s="74"/>
      <c r="P73" s="75">
        <f>AVERAGE(P8:P71)</f>
        <v>15.219970270270272</v>
      </c>
      <c r="Q73" s="74"/>
      <c r="R73" s="75">
        <f>AVERAGE(R8:R71)</f>
        <v>15.406542187499998</v>
      </c>
      <c r="S73" s="76"/>
    </row>
    <row r="74" spans="1:19" x14ac:dyDescent="0.3">
      <c r="A74" s="73" t="s">
        <v>28</v>
      </c>
      <c r="B74" s="74"/>
      <c r="C74" s="74"/>
      <c r="D74" s="75">
        <f>MIN(D8:D71)</f>
        <v>2.9864999999999999</v>
      </c>
      <c r="E74" s="74"/>
      <c r="F74" s="75">
        <f>MIN(F8:F71)</f>
        <v>7.2793999999999999</v>
      </c>
      <c r="G74" s="74"/>
      <c r="H74" s="75">
        <f>MIN(H8:H71)</f>
        <v>25.5593</v>
      </c>
      <c r="I74" s="74"/>
      <c r="J74" s="75">
        <f>MIN(J8:J71)</f>
        <v>33.131500000000003</v>
      </c>
      <c r="K74" s="74"/>
      <c r="L74" s="75">
        <f>MIN(L8:L71)</f>
        <v>10.7544</v>
      </c>
      <c r="M74" s="74"/>
      <c r="N74" s="75">
        <f>MIN(N8:N71)</f>
        <v>8.7081999999999997</v>
      </c>
      <c r="O74" s="74"/>
      <c r="P74" s="75">
        <f>MIN(P8:P71)</f>
        <v>8.6409000000000002</v>
      </c>
      <c r="Q74" s="74"/>
      <c r="R74" s="75">
        <f>MIN(R8:R71)</f>
        <v>4.9191000000000003</v>
      </c>
      <c r="S74" s="76"/>
    </row>
    <row r="75" spans="1:19" ht="15" thickBot="1" x14ac:dyDescent="0.35">
      <c r="A75" s="77" t="s">
        <v>29</v>
      </c>
      <c r="B75" s="78"/>
      <c r="C75" s="78"/>
      <c r="D75" s="79">
        <f>MAX(D8:D71)</f>
        <v>31.6081</v>
      </c>
      <c r="E75" s="78"/>
      <c r="F75" s="79">
        <f>MAX(F8:F71)</f>
        <v>50.331400000000002</v>
      </c>
      <c r="G75" s="78"/>
      <c r="H75" s="79">
        <f>MAX(H8:H71)</f>
        <v>86.712199999999996</v>
      </c>
      <c r="I75" s="78"/>
      <c r="J75" s="79">
        <f>MAX(J8:J71)</f>
        <v>117.8215</v>
      </c>
      <c r="K75" s="78"/>
      <c r="L75" s="79">
        <f>MAX(L8:L71)</f>
        <v>45.971800000000002</v>
      </c>
      <c r="M75" s="78"/>
      <c r="N75" s="79">
        <f>MAX(N8:N71)</f>
        <v>32.504300000000001</v>
      </c>
      <c r="O75" s="78"/>
      <c r="P75" s="79">
        <f>MAX(P8:P71)</f>
        <v>24.895399999999999</v>
      </c>
      <c r="Q75" s="78"/>
      <c r="R75" s="79">
        <f>MAX(R8:R71)</f>
        <v>29.709399999999999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44379</v>
      </c>
      <c r="C8" s="65">
        <f>VLOOKUP($A8,'Return Data'!$B$7:$R$2843,4,0)</f>
        <v>48.83</v>
      </c>
      <c r="D8" s="65">
        <f>VLOOKUP($A8,'Return Data'!$B$7:$R$2843,10,0)</f>
        <v>2.8216000000000001</v>
      </c>
      <c r="E8" s="66">
        <f t="shared" ref="E8:E39" si="0">RANK(D8,D$8:D$73,0)</f>
        <v>66</v>
      </c>
      <c r="F8" s="65">
        <f>VLOOKUP($A8,'Return Data'!$B$7:$R$2843,11,0)</f>
        <v>6.9425999999999997</v>
      </c>
      <c r="G8" s="66">
        <f t="shared" ref="G8:G39" si="1">RANK(F8,F$8:F$73,0)</f>
        <v>66</v>
      </c>
      <c r="H8" s="65">
        <f>VLOOKUP($A8,'Return Data'!$B$7:$R$2843,12,0)</f>
        <v>24.948799999999999</v>
      </c>
      <c r="I8" s="66">
        <f t="shared" ref="I8:I39" si="2">RANK(H8,H$8:H$73,0)</f>
        <v>66</v>
      </c>
      <c r="J8" s="65">
        <f>VLOOKUP($A8,'Return Data'!$B$7:$R$2843,13,0)</f>
        <v>32.258899999999997</v>
      </c>
      <c r="K8" s="66">
        <f t="shared" ref="K8:K39" si="3">RANK(J8,J$8:J$73,0)</f>
        <v>66</v>
      </c>
      <c r="L8" s="65">
        <f>VLOOKUP($A8,'Return Data'!$B$7:$R$2843,17,0)</f>
        <v>12.5281</v>
      </c>
      <c r="M8" s="66">
        <f t="shared" ref="M8:M28" si="4">RANK(L8,L$8:L$73,0)</f>
        <v>59</v>
      </c>
      <c r="N8" s="65">
        <f>VLOOKUP($A8,'Return Data'!$B$7:$R$2843,14,0)</f>
        <v>7.9208999999999996</v>
      </c>
      <c r="O8" s="66">
        <f>RANK(N8,N$8:N$73,0)</f>
        <v>52</v>
      </c>
      <c r="P8" s="65">
        <f>VLOOKUP($A8,'Return Data'!$B$7:$R$2843,15,0)</f>
        <v>11.364699999999999</v>
      </c>
      <c r="Q8" s="66">
        <f>RANK(P8,P$8:P$73,0)</f>
        <v>34</v>
      </c>
      <c r="R8" s="65">
        <f>VLOOKUP($A8,'Return Data'!$B$7:$R$2843,16,0)</f>
        <v>11.3451</v>
      </c>
      <c r="S8" s="67">
        <f t="shared" ref="S8:S39" si="5">RANK(R8,R$8:R$73,0)</f>
        <v>51</v>
      </c>
    </row>
    <row r="9" spans="1:20" x14ac:dyDescent="0.3">
      <c r="A9" s="63" t="s">
        <v>267</v>
      </c>
      <c r="B9" s="64">
        <f>VLOOKUP($A9,'Return Data'!$B$7:$R$2843,3,0)</f>
        <v>44379</v>
      </c>
      <c r="C9" s="65">
        <f>VLOOKUP($A9,'Return Data'!$B$7:$R$2843,4,0)</f>
        <v>39.97</v>
      </c>
      <c r="D9" s="65">
        <f>VLOOKUP($A9,'Return Data'!$B$7:$R$2843,10,0)</f>
        <v>3.1217999999999999</v>
      </c>
      <c r="E9" s="66">
        <f t="shared" si="0"/>
        <v>65</v>
      </c>
      <c r="F9" s="65">
        <f>VLOOKUP($A9,'Return Data'!$B$7:$R$2843,11,0)</f>
        <v>7.2157</v>
      </c>
      <c r="G9" s="66">
        <f t="shared" si="1"/>
        <v>65</v>
      </c>
      <c r="H9" s="65">
        <f>VLOOKUP($A9,'Return Data'!$B$7:$R$2843,12,0)</f>
        <v>25.258500000000002</v>
      </c>
      <c r="I9" s="66">
        <f t="shared" si="2"/>
        <v>65</v>
      </c>
      <c r="J9" s="65">
        <f>VLOOKUP($A9,'Return Data'!$B$7:$R$2843,13,0)</f>
        <v>32.658499999999997</v>
      </c>
      <c r="K9" s="66">
        <f t="shared" si="3"/>
        <v>65</v>
      </c>
      <c r="L9" s="65">
        <f>VLOOKUP($A9,'Return Data'!$B$7:$R$2843,17,0)</f>
        <v>13.438700000000001</v>
      </c>
      <c r="M9" s="66">
        <f t="shared" si="4"/>
        <v>55</v>
      </c>
      <c r="N9" s="65">
        <f>VLOOKUP($A9,'Return Data'!$B$7:$R$2843,14,0)</f>
        <v>8.7504000000000008</v>
      </c>
      <c r="O9" s="66">
        <f>RANK(N9,N$8:N$73,0)</f>
        <v>50</v>
      </c>
      <c r="P9" s="65">
        <f>VLOOKUP($A9,'Return Data'!$B$7:$R$2843,15,0)</f>
        <v>12.065200000000001</v>
      </c>
      <c r="Q9" s="66">
        <f>RANK(P9,P$8:P$73,0)</f>
        <v>30</v>
      </c>
      <c r="R9" s="65">
        <f>VLOOKUP($A9,'Return Data'!$B$7:$R$2843,16,0)</f>
        <v>11.0624</v>
      </c>
      <c r="S9" s="67">
        <f t="shared" si="5"/>
        <v>53</v>
      </c>
    </row>
    <row r="10" spans="1:20" x14ac:dyDescent="0.3">
      <c r="A10" s="63" t="s">
        <v>268</v>
      </c>
      <c r="B10" s="64">
        <f>VLOOKUP($A10,'Return Data'!$B$7:$R$2843,3,0)</f>
        <v>44379</v>
      </c>
      <c r="C10" s="65">
        <f>VLOOKUP($A10,'Return Data'!$B$7:$R$2843,4,0)</f>
        <v>67.105199999999996</v>
      </c>
      <c r="D10" s="65">
        <f>VLOOKUP($A10,'Return Data'!$B$7:$R$2843,10,0)</f>
        <v>9.3064999999999998</v>
      </c>
      <c r="E10" s="66">
        <f t="shared" si="0"/>
        <v>39</v>
      </c>
      <c r="F10" s="65">
        <f>VLOOKUP($A10,'Return Data'!$B$7:$R$2843,11,0)</f>
        <v>12.5128</v>
      </c>
      <c r="G10" s="66">
        <f t="shared" si="1"/>
        <v>61</v>
      </c>
      <c r="H10" s="65">
        <f>VLOOKUP($A10,'Return Data'!$B$7:$R$2843,12,0)</f>
        <v>42.355400000000003</v>
      </c>
      <c r="I10" s="66">
        <f t="shared" si="2"/>
        <v>42</v>
      </c>
      <c r="J10" s="65">
        <f>VLOOKUP($A10,'Return Data'!$B$7:$R$2843,13,0)</f>
        <v>52.8568</v>
      </c>
      <c r="K10" s="66">
        <f t="shared" si="3"/>
        <v>50</v>
      </c>
      <c r="L10" s="65">
        <f>VLOOKUP($A10,'Return Data'!$B$7:$R$2843,17,0)</f>
        <v>19.982700000000001</v>
      </c>
      <c r="M10" s="66">
        <f t="shared" si="4"/>
        <v>26</v>
      </c>
      <c r="N10" s="65">
        <f>VLOOKUP($A10,'Return Data'!$B$7:$R$2843,14,0)</f>
        <v>16.031600000000001</v>
      </c>
      <c r="O10" s="66">
        <f>RANK(N10,N$8:N$73,0)</f>
        <v>15</v>
      </c>
      <c r="P10" s="65">
        <f>VLOOKUP($A10,'Return Data'!$B$7:$R$2843,15,0)</f>
        <v>16.318300000000001</v>
      </c>
      <c r="Q10" s="66">
        <f>RANK(P10,P$8:P$73,0)</f>
        <v>9</v>
      </c>
      <c r="R10" s="65">
        <f>VLOOKUP($A10,'Return Data'!$B$7:$R$2843,16,0)</f>
        <v>17.9771</v>
      </c>
      <c r="S10" s="67">
        <f t="shared" si="5"/>
        <v>17</v>
      </c>
    </row>
    <row r="11" spans="1:20" x14ac:dyDescent="0.3">
      <c r="A11" s="63" t="s">
        <v>269</v>
      </c>
      <c r="B11" s="64">
        <f>VLOOKUP($A11,'Return Data'!$B$7:$R$2843,3,0)</f>
        <v>44379</v>
      </c>
      <c r="C11" s="65">
        <f>VLOOKUP($A11,'Return Data'!$B$7:$R$2843,4,0)</f>
        <v>62.7</v>
      </c>
      <c r="D11" s="65">
        <f>VLOOKUP($A11,'Return Data'!$B$7:$R$2843,10,0)</f>
        <v>9.3667999999999996</v>
      </c>
      <c r="E11" s="66">
        <f t="shared" si="0"/>
        <v>38</v>
      </c>
      <c r="F11" s="65">
        <f>VLOOKUP($A11,'Return Data'!$B$7:$R$2843,11,0)</f>
        <v>18.480699999999999</v>
      </c>
      <c r="G11" s="66">
        <f t="shared" si="1"/>
        <v>33</v>
      </c>
      <c r="H11" s="65">
        <f>VLOOKUP($A11,'Return Data'!$B$7:$R$2843,12,0)</f>
        <v>42.889699999999998</v>
      </c>
      <c r="I11" s="66">
        <f t="shared" si="2"/>
        <v>40</v>
      </c>
      <c r="J11" s="65">
        <f>VLOOKUP($A11,'Return Data'!$B$7:$R$2843,13,0)</f>
        <v>59.137099999999997</v>
      </c>
      <c r="K11" s="66">
        <f t="shared" si="3"/>
        <v>29</v>
      </c>
      <c r="L11" s="65">
        <f>VLOOKUP($A11,'Return Data'!$B$7:$R$2843,17,0)</f>
        <v>18.579899999999999</v>
      </c>
      <c r="M11" s="66">
        <f t="shared" si="4"/>
        <v>34</v>
      </c>
      <c r="N11" s="65">
        <f>VLOOKUP($A11,'Return Data'!$B$7:$R$2843,14,0)</f>
        <v>11.9956</v>
      </c>
      <c r="O11" s="66">
        <f>RANK(N11,N$8:N$73,0)</f>
        <v>40</v>
      </c>
      <c r="P11" s="65">
        <f>VLOOKUP($A11,'Return Data'!$B$7:$R$2843,15,0)</f>
        <v>11.666700000000001</v>
      </c>
      <c r="Q11" s="66">
        <f>RANK(P11,P$8:P$73,0)</f>
        <v>33</v>
      </c>
      <c r="R11" s="65">
        <f>VLOOKUP($A11,'Return Data'!$B$7:$R$2843,16,0)</f>
        <v>7.8292999999999999</v>
      </c>
      <c r="S11" s="67">
        <f t="shared" si="5"/>
        <v>59</v>
      </c>
    </row>
    <row r="12" spans="1:20" x14ac:dyDescent="0.3">
      <c r="A12" s="63" t="s">
        <v>270</v>
      </c>
      <c r="B12" s="64">
        <f>VLOOKUP($A12,'Return Data'!$B$7:$R$2843,3,0)</f>
        <v>44379</v>
      </c>
      <c r="C12" s="65">
        <f>VLOOKUP($A12,'Return Data'!$B$7:$R$2843,4,0)</f>
        <v>54.877000000000002</v>
      </c>
      <c r="D12" s="65">
        <f>VLOOKUP($A12,'Return Data'!$B$7:$R$2843,10,0)</f>
        <v>6.3714000000000004</v>
      </c>
      <c r="E12" s="66">
        <f t="shared" si="0"/>
        <v>62</v>
      </c>
      <c r="F12" s="65">
        <f>VLOOKUP($A12,'Return Data'!$B$7:$R$2843,11,0)</f>
        <v>12.8089</v>
      </c>
      <c r="G12" s="66">
        <f t="shared" si="1"/>
        <v>60</v>
      </c>
      <c r="H12" s="65">
        <f>VLOOKUP($A12,'Return Data'!$B$7:$R$2843,12,0)</f>
        <v>34.720399999999998</v>
      </c>
      <c r="I12" s="66">
        <f t="shared" si="2"/>
        <v>58</v>
      </c>
      <c r="J12" s="65">
        <f>VLOOKUP($A12,'Return Data'!$B$7:$R$2843,13,0)</f>
        <v>45.357999999999997</v>
      </c>
      <c r="K12" s="66">
        <f t="shared" si="3"/>
        <v>59</v>
      </c>
      <c r="L12" s="65">
        <f>VLOOKUP($A12,'Return Data'!$B$7:$R$2843,17,0)</f>
        <v>17.958100000000002</v>
      </c>
      <c r="M12" s="66">
        <f t="shared" si="4"/>
        <v>37</v>
      </c>
      <c r="N12" s="65">
        <f>VLOOKUP($A12,'Return Data'!$B$7:$R$2843,14,0)</f>
        <v>14.876799999999999</v>
      </c>
      <c r="O12" s="66">
        <f>RANK(N12,N$8:N$73,0)</f>
        <v>21</v>
      </c>
      <c r="P12" s="65">
        <f>VLOOKUP($A12,'Return Data'!$B$7:$R$2843,15,0)</f>
        <v>12.597099999999999</v>
      </c>
      <c r="Q12" s="66">
        <f>RANK(P12,P$8:P$73,0)</f>
        <v>26</v>
      </c>
      <c r="R12" s="65">
        <f>VLOOKUP($A12,'Return Data'!$B$7:$R$2843,16,0)</f>
        <v>11.611000000000001</v>
      </c>
      <c r="S12" s="67">
        <f t="shared" si="5"/>
        <v>49</v>
      </c>
    </row>
    <row r="13" spans="1:20" x14ac:dyDescent="0.3">
      <c r="A13" s="63" t="s">
        <v>271</v>
      </c>
      <c r="B13" s="64">
        <f>VLOOKUP($A13,'Return Data'!$B$7:$R$2843,3,0)</f>
        <v>44379</v>
      </c>
      <c r="C13" s="65">
        <f>VLOOKUP($A13,'Return Data'!$B$7:$R$2843,4,0)</f>
        <v>15.64</v>
      </c>
      <c r="D13" s="65">
        <f>VLOOKUP($A13,'Return Data'!$B$7:$R$2843,10,0)</f>
        <v>17.3293</v>
      </c>
      <c r="E13" s="66">
        <f t="shared" si="0"/>
        <v>11</v>
      </c>
      <c r="F13" s="65">
        <f>VLOOKUP($A13,'Return Data'!$B$7:$R$2843,11,0)</f>
        <v>29.2562</v>
      </c>
      <c r="G13" s="66">
        <f t="shared" si="1"/>
        <v>13</v>
      </c>
      <c r="H13" s="65">
        <f>VLOOKUP($A13,'Return Data'!$B$7:$R$2843,12,0)</f>
        <v>50.529400000000003</v>
      </c>
      <c r="I13" s="66">
        <f t="shared" si="2"/>
        <v>20</v>
      </c>
      <c r="J13" s="65">
        <f>VLOOKUP($A13,'Return Data'!$B$7:$R$2843,13,0)</f>
        <v>80.392200000000003</v>
      </c>
      <c r="K13" s="66">
        <f t="shared" si="3"/>
        <v>13</v>
      </c>
      <c r="L13" s="65">
        <f>VLOOKUP($A13,'Return Data'!$B$7:$R$2843,17,0)</f>
        <v>35.5105</v>
      </c>
      <c r="M13" s="66">
        <f t="shared" si="4"/>
        <v>5</v>
      </c>
      <c r="N13" s="65"/>
      <c r="O13" s="66"/>
      <c r="P13" s="65"/>
      <c r="Q13" s="66"/>
      <c r="R13" s="65">
        <f>VLOOKUP($A13,'Return Data'!$B$7:$R$2843,16,0)</f>
        <v>14.205299999999999</v>
      </c>
      <c r="S13" s="67">
        <f t="shared" si="5"/>
        <v>36</v>
      </c>
    </row>
    <row r="14" spans="1:20" x14ac:dyDescent="0.3">
      <c r="A14" s="63" t="s">
        <v>272</v>
      </c>
      <c r="B14" s="64">
        <f>VLOOKUP($A14,'Return Data'!$B$7:$R$2843,3,0)</f>
        <v>44379</v>
      </c>
      <c r="C14" s="65">
        <f>VLOOKUP($A14,'Return Data'!$B$7:$R$2843,4,0)</f>
        <v>19.11</v>
      </c>
      <c r="D14" s="65">
        <f>VLOOKUP($A14,'Return Data'!$B$7:$R$2843,10,0)</f>
        <v>18.254999999999999</v>
      </c>
      <c r="E14" s="66">
        <f t="shared" si="0"/>
        <v>9</v>
      </c>
      <c r="F14" s="65">
        <f>VLOOKUP($A14,'Return Data'!$B$7:$R$2843,11,0)</f>
        <v>29.383900000000001</v>
      </c>
      <c r="G14" s="66">
        <f t="shared" si="1"/>
        <v>12</v>
      </c>
      <c r="H14" s="65">
        <f>VLOOKUP($A14,'Return Data'!$B$7:$R$2843,12,0)</f>
        <v>52.392299999999999</v>
      </c>
      <c r="I14" s="66">
        <f t="shared" si="2"/>
        <v>16</v>
      </c>
      <c r="J14" s="65">
        <f>VLOOKUP($A14,'Return Data'!$B$7:$R$2843,13,0)</f>
        <v>82.695999999999998</v>
      </c>
      <c r="K14" s="66">
        <f t="shared" si="3"/>
        <v>11</v>
      </c>
      <c r="L14" s="65">
        <f>VLOOKUP($A14,'Return Data'!$B$7:$R$2843,17,0)</f>
        <v>33.277000000000001</v>
      </c>
      <c r="M14" s="66">
        <f t="shared" si="4"/>
        <v>6</v>
      </c>
      <c r="N14" s="65"/>
      <c r="O14" s="66"/>
      <c r="P14" s="65"/>
      <c r="Q14" s="66"/>
      <c r="R14" s="65">
        <f>VLOOKUP($A14,'Return Data'!$B$7:$R$2843,16,0)</f>
        <v>27.061</v>
      </c>
      <c r="S14" s="67">
        <f t="shared" si="5"/>
        <v>2</v>
      </c>
    </row>
    <row r="15" spans="1:20" x14ac:dyDescent="0.3">
      <c r="A15" s="63" t="s">
        <v>273</v>
      </c>
      <c r="B15" s="64">
        <f>VLOOKUP($A15,'Return Data'!$B$7:$R$2843,3,0)</f>
        <v>44379</v>
      </c>
      <c r="C15" s="65">
        <f>VLOOKUP($A15,'Return Data'!$B$7:$R$2843,4,0)</f>
        <v>91.65</v>
      </c>
      <c r="D15" s="65">
        <f>VLOOKUP($A15,'Return Data'!$B$7:$R$2843,10,0)</f>
        <v>15.6175</v>
      </c>
      <c r="E15" s="66">
        <f t="shared" si="0"/>
        <v>13</v>
      </c>
      <c r="F15" s="65">
        <f>VLOOKUP($A15,'Return Data'!$B$7:$R$2843,11,0)</f>
        <v>24.829699999999999</v>
      </c>
      <c r="G15" s="66">
        <f t="shared" si="1"/>
        <v>17</v>
      </c>
      <c r="H15" s="65">
        <f>VLOOKUP($A15,'Return Data'!$B$7:$R$2843,12,0)</f>
        <v>49.975499999999997</v>
      </c>
      <c r="I15" s="66">
        <f t="shared" si="2"/>
        <v>21</v>
      </c>
      <c r="J15" s="65">
        <f>VLOOKUP($A15,'Return Data'!$B$7:$R$2843,13,0)</f>
        <v>75.406700000000001</v>
      </c>
      <c r="K15" s="66">
        <f t="shared" si="3"/>
        <v>15</v>
      </c>
      <c r="L15" s="65">
        <f>VLOOKUP($A15,'Return Data'!$B$7:$R$2843,17,0)</f>
        <v>33.2333</v>
      </c>
      <c r="M15" s="66">
        <f t="shared" si="4"/>
        <v>7</v>
      </c>
      <c r="N15" s="65">
        <f>VLOOKUP($A15,'Return Data'!$B$7:$R$2843,14,0)</f>
        <v>19.8659</v>
      </c>
      <c r="O15" s="66">
        <f t="shared" ref="O15:O23" si="6">RANK(N15,N$8:N$73,0)</f>
        <v>9</v>
      </c>
      <c r="P15" s="65">
        <f>VLOOKUP($A15,'Return Data'!$B$7:$R$2843,15,0)</f>
        <v>19.318100000000001</v>
      </c>
      <c r="Q15" s="66">
        <f t="shared" ref="Q15:Q23" si="7">RANK(P15,P$8:P$73,0)</f>
        <v>4</v>
      </c>
      <c r="R15" s="65">
        <f>VLOOKUP($A15,'Return Data'!$B$7:$R$2843,16,0)</f>
        <v>19.6373</v>
      </c>
      <c r="S15" s="67">
        <f t="shared" si="5"/>
        <v>13</v>
      </c>
    </row>
    <row r="16" spans="1:20" x14ac:dyDescent="0.3">
      <c r="A16" s="63" t="s">
        <v>274</v>
      </c>
      <c r="B16" s="64">
        <f>VLOOKUP($A16,'Return Data'!$B$7:$R$2843,3,0)</f>
        <v>44379</v>
      </c>
      <c r="C16" s="65">
        <f>VLOOKUP($A16,'Return Data'!$B$7:$R$2843,4,0)</f>
        <v>104.51</v>
      </c>
      <c r="D16" s="65">
        <f>VLOOKUP($A16,'Return Data'!$B$7:$R$2843,10,0)</f>
        <v>9.5033999999999992</v>
      </c>
      <c r="E16" s="66">
        <f t="shared" si="0"/>
        <v>36</v>
      </c>
      <c r="F16" s="65">
        <f>VLOOKUP($A16,'Return Data'!$B$7:$R$2843,11,0)</f>
        <v>19.467300000000002</v>
      </c>
      <c r="G16" s="66">
        <f t="shared" si="1"/>
        <v>32</v>
      </c>
      <c r="H16" s="65">
        <f>VLOOKUP($A16,'Return Data'!$B$7:$R$2843,12,0)</f>
        <v>43.144799999999996</v>
      </c>
      <c r="I16" s="66">
        <f t="shared" si="2"/>
        <v>38</v>
      </c>
      <c r="J16" s="65">
        <f>VLOOKUP($A16,'Return Data'!$B$7:$R$2843,13,0)</f>
        <v>64.014399999999995</v>
      </c>
      <c r="K16" s="66">
        <f t="shared" si="3"/>
        <v>23</v>
      </c>
      <c r="L16" s="65">
        <f>VLOOKUP($A16,'Return Data'!$B$7:$R$2843,17,0)</f>
        <v>24.273900000000001</v>
      </c>
      <c r="M16" s="66">
        <f t="shared" si="4"/>
        <v>17</v>
      </c>
      <c r="N16" s="65">
        <f>VLOOKUP($A16,'Return Data'!$B$7:$R$2843,14,0)</f>
        <v>20.587599999999998</v>
      </c>
      <c r="O16" s="66">
        <f t="shared" si="6"/>
        <v>8</v>
      </c>
      <c r="P16" s="65">
        <f>VLOOKUP($A16,'Return Data'!$B$7:$R$2843,15,0)</f>
        <v>17.8</v>
      </c>
      <c r="Q16" s="66">
        <f t="shared" si="7"/>
        <v>5</v>
      </c>
      <c r="R16" s="65">
        <f>VLOOKUP($A16,'Return Data'!$B$7:$R$2843,16,0)</f>
        <v>20.3995</v>
      </c>
      <c r="S16" s="67">
        <f t="shared" si="5"/>
        <v>11</v>
      </c>
    </row>
    <row r="17" spans="1:19" x14ac:dyDescent="0.3">
      <c r="A17" s="63" t="s">
        <v>275</v>
      </c>
      <c r="B17" s="64">
        <f>VLOOKUP($A17,'Return Data'!$B$7:$R$2843,3,0)</f>
        <v>44379</v>
      </c>
      <c r="C17" s="65">
        <f>VLOOKUP($A17,'Return Data'!$B$7:$R$2843,4,0)</f>
        <v>73.852000000000004</v>
      </c>
      <c r="D17" s="65">
        <f>VLOOKUP($A17,'Return Data'!$B$7:$R$2843,10,0)</f>
        <v>11.394</v>
      </c>
      <c r="E17" s="66">
        <f t="shared" si="0"/>
        <v>18</v>
      </c>
      <c r="F17" s="65">
        <f>VLOOKUP($A17,'Return Data'!$B$7:$R$2843,11,0)</f>
        <v>23.919</v>
      </c>
      <c r="G17" s="66">
        <f t="shared" si="1"/>
        <v>18</v>
      </c>
      <c r="H17" s="65">
        <f>VLOOKUP($A17,'Return Data'!$B$7:$R$2843,12,0)</f>
        <v>52.143500000000003</v>
      </c>
      <c r="I17" s="66">
        <f t="shared" si="2"/>
        <v>17</v>
      </c>
      <c r="J17" s="65">
        <f>VLOOKUP($A17,'Return Data'!$B$7:$R$2843,13,0)</f>
        <v>62.777200000000001</v>
      </c>
      <c r="K17" s="66">
        <f t="shared" si="3"/>
        <v>25</v>
      </c>
      <c r="L17" s="65">
        <f>VLOOKUP($A17,'Return Data'!$B$7:$R$2843,17,0)</f>
        <v>22.463699999999999</v>
      </c>
      <c r="M17" s="66">
        <f t="shared" si="4"/>
        <v>20</v>
      </c>
      <c r="N17" s="65">
        <f>VLOOKUP($A17,'Return Data'!$B$7:$R$2843,14,0)</f>
        <v>18.834099999999999</v>
      </c>
      <c r="O17" s="66">
        <f t="shared" si="6"/>
        <v>11</v>
      </c>
      <c r="P17" s="65">
        <f>VLOOKUP($A17,'Return Data'!$B$7:$R$2843,15,0)</f>
        <v>16.388000000000002</v>
      </c>
      <c r="Q17" s="66">
        <f t="shared" si="7"/>
        <v>8</v>
      </c>
      <c r="R17" s="65">
        <f>VLOOKUP($A17,'Return Data'!$B$7:$R$2843,16,0)</f>
        <v>14.826000000000001</v>
      </c>
      <c r="S17" s="67">
        <f t="shared" si="5"/>
        <v>31</v>
      </c>
    </row>
    <row r="18" spans="1:19" x14ac:dyDescent="0.3">
      <c r="A18" s="63" t="s">
        <v>276</v>
      </c>
      <c r="B18" s="64">
        <f>VLOOKUP($A18,'Return Data'!$B$7:$R$2843,3,0)</f>
        <v>44379</v>
      </c>
      <c r="C18" s="65">
        <f>VLOOKUP($A18,'Return Data'!$B$7:$R$2843,4,0)</f>
        <v>63.72</v>
      </c>
      <c r="D18" s="65">
        <f>VLOOKUP($A18,'Return Data'!$B$7:$R$2843,10,0)</f>
        <v>6.9485999999999999</v>
      </c>
      <c r="E18" s="66">
        <f t="shared" si="0"/>
        <v>58</v>
      </c>
      <c r="F18" s="65">
        <f>VLOOKUP($A18,'Return Data'!$B$7:$R$2843,11,0)</f>
        <v>15.5814</v>
      </c>
      <c r="G18" s="66">
        <f t="shared" si="1"/>
        <v>54</v>
      </c>
      <c r="H18" s="65">
        <f>VLOOKUP($A18,'Return Data'!$B$7:$R$2843,12,0)</f>
        <v>39.461599999999997</v>
      </c>
      <c r="I18" s="66">
        <f t="shared" si="2"/>
        <v>52</v>
      </c>
      <c r="J18" s="65">
        <f>VLOOKUP($A18,'Return Data'!$B$7:$R$2843,13,0)</f>
        <v>52.769100000000002</v>
      </c>
      <c r="K18" s="66">
        <f t="shared" si="3"/>
        <v>52</v>
      </c>
      <c r="L18" s="65">
        <f>VLOOKUP($A18,'Return Data'!$B$7:$R$2843,17,0)</f>
        <v>15.701499999999999</v>
      </c>
      <c r="M18" s="66">
        <f t="shared" si="4"/>
        <v>46</v>
      </c>
      <c r="N18" s="65">
        <f>VLOOKUP($A18,'Return Data'!$B$7:$R$2843,14,0)</f>
        <v>12.1076</v>
      </c>
      <c r="O18" s="66">
        <f t="shared" si="6"/>
        <v>38</v>
      </c>
      <c r="P18" s="65">
        <f>VLOOKUP($A18,'Return Data'!$B$7:$R$2843,15,0)</f>
        <v>12.2393</v>
      </c>
      <c r="Q18" s="66">
        <f t="shared" si="7"/>
        <v>28</v>
      </c>
      <c r="R18" s="65">
        <f>VLOOKUP($A18,'Return Data'!$B$7:$R$2843,16,0)</f>
        <v>15.9521</v>
      </c>
      <c r="S18" s="67">
        <f t="shared" si="5"/>
        <v>23</v>
      </c>
    </row>
    <row r="19" spans="1:19" x14ac:dyDescent="0.3">
      <c r="A19" s="63" t="s">
        <v>278</v>
      </c>
      <c r="B19" s="64">
        <f>VLOOKUP($A19,'Return Data'!$B$7:$R$2843,3,0)</f>
        <v>44379</v>
      </c>
      <c r="C19" s="65">
        <f>VLOOKUP($A19,'Return Data'!$B$7:$R$2843,4,0)</f>
        <v>780.11770000000001</v>
      </c>
      <c r="D19" s="65">
        <f>VLOOKUP($A19,'Return Data'!$B$7:$R$2843,10,0)</f>
        <v>10.0449</v>
      </c>
      <c r="E19" s="66">
        <f t="shared" si="0"/>
        <v>30</v>
      </c>
      <c r="F19" s="65">
        <f>VLOOKUP($A19,'Return Data'!$B$7:$R$2843,11,0)</f>
        <v>22.585100000000001</v>
      </c>
      <c r="G19" s="66">
        <f t="shared" si="1"/>
        <v>20</v>
      </c>
      <c r="H19" s="65">
        <f>VLOOKUP($A19,'Return Data'!$B$7:$R$2843,12,0)</f>
        <v>54.509300000000003</v>
      </c>
      <c r="I19" s="66">
        <f t="shared" si="2"/>
        <v>13</v>
      </c>
      <c r="J19" s="65">
        <f>VLOOKUP($A19,'Return Data'!$B$7:$R$2843,13,0)</f>
        <v>64.533799999999999</v>
      </c>
      <c r="K19" s="66">
        <f t="shared" si="3"/>
        <v>22</v>
      </c>
      <c r="L19" s="65">
        <f>VLOOKUP($A19,'Return Data'!$B$7:$R$2843,17,0)</f>
        <v>16.0746</v>
      </c>
      <c r="M19" s="66">
        <f t="shared" si="4"/>
        <v>44</v>
      </c>
      <c r="N19" s="65">
        <f>VLOOKUP($A19,'Return Data'!$B$7:$R$2843,14,0)</f>
        <v>12.648</v>
      </c>
      <c r="O19" s="66">
        <f t="shared" si="6"/>
        <v>34</v>
      </c>
      <c r="P19" s="65">
        <f>VLOOKUP($A19,'Return Data'!$B$7:$R$2843,15,0)</f>
        <v>11.753</v>
      </c>
      <c r="Q19" s="66">
        <f t="shared" si="7"/>
        <v>32</v>
      </c>
      <c r="R19" s="65">
        <f>VLOOKUP($A19,'Return Data'!$B$7:$R$2843,16,0)</f>
        <v>21.636700000000001</v>
      </c>
      <c r="S19" s="67">
        <f t="shared" si="5"/>
        <v>8</v>
      </c>
    </row>
    <row r="20" spans="1:19" x14ac:dyDescent="0.3">
      <c r="A20" s="63" t="s">
        <v>279</v>
      </c>
      <c r="B20" s="64">
        <f>VLOOKUP($A20,'Return Data'!$B$7:$R$2843,3,0)</f>
        <v>44379</v>
      </c>
      <c r="C20" s="65">
        <f>VLOOKUP($A20,'Return Data'!$B$7:$R$2843,4,0)</f>
        <v>508.79199999999997</v>
      </c>
      <c r="D20" s="65">
        <f>VLOOKUP($A20,'Return Data'!$B$7:$R$2843,10,0)</f>
        <v>9.8315000000000001</v>
      </c>
      <c r="E20" s="66">
        <f t="shared" si="0"/>
        <v>34</v>
      </c>
      <c r="F20" s="65">
        <f>VLOOKUP($A20,'Return Data'!$B$7:$R$2843,11,0)</f>
        <v>21.3443</v>
      </c>
      <c r="G20" s="66">
        <f t="shared" si="1"/>
        <v>22</v>
      </c>
      <c r="H20" s="65">
        <f>VLOOKUP($A20,'Return Data'!$B$7:$R$2843,12,0)</f>
        <v>49.656599999999997</v>
      </c>
      <c r="I20" s="66">
        <f t="shared" si="2"/>
        <v>23</v>
      </c>
      <c r="J20" s="65">
        <f>VLOOKUP($A20,'Return Data'!$B$7:$R$2843,13,0)</f>
        <v>60.573599999999999</v>
      </c>
      <c r="K20" s="66">
        <f t="shared" si="3"/>
        <v>28</v>
      </c>
      <c r="L20" s="65">
        <f>VLOOKUP($A20,'Return Data'!$B$7:$R$2843,17,0)</f>
        <v>16.989899999999999</v>
      </c>
      <c r="M20" s="66">
        <f t="shared" si="4"/>
        <v>41</v>
      </c>
      <c r="N20" s="65">
        <f>VLOOKUP($A20,'Return Data'!$B$7:$R$2843,14,0)</f>
        <v>15.6615</v>
      </c>
      <c r="O20" s="66">
        <f t="shared" si="6"/>
        <v>18</v>
      </c>
      <c r="P20" s="65">
        <f>VLOOKUP($A20,'Return Data'!$B$7:$R$2843,15,0)</f>
        <v>15.421099999999999</v>
      </c>
      <c r="Q20" s="66">
        <f t="shared" si="7"/>
        <v>14</v>
      </c>
      <c r="R20" s="65">
        <f>VLOOKUP($A20,'Return Data'!$B$7:$R$2843,16,0)</f>
        <v>21.1175</v>
      </c>
      <c r="S20" s="67">
        <f t="shared" si="5"/>
        <v>9</v>
      </c>
    </row>
    <row r="21" spans="1:19" x14ac:dyDescent="0.3">
      <c r="A21" s="63" t="s">
        <v>280</v>
      </c>
      <c r="B21" s="64">
        <f>VLOOKUP($A21,'Return Data'!$B$7:$R$2843,3,0)</f>
        <v>44379</v>
      </c>
      <c r="C21" s="65">
        <f>VLOOKUP($A21,'Return Data'!$B$7:$R$2843,4,0)</f>
        <v>2117.57475866813</v>
      </c>
      <c r="D21" s="65">
        <f>VLOOKUP($A21,'Return Data'!$B$7:$R$2843,10,0)</f>
        <v>9.9255999999999993</v>
      </c>
      <c r="E21" s="66">
        <f t="shared" si="0"/>
        <v>32</v>
      </c>
      <c r="F21" s="65">
        <f>VLOOKUP($A21,'Return Data'!$B$7:$R$2843,11,0)</f>
        <v>18.166499999999999</v>
      </c>
      <c r="G21" s="66">
        <f t="shared" si="1"/>
        <v>38</v>
      </c>
      <c r="H21" s="65">
        <f>VLOOKUP($A21,'Return Data'!$B$7:$R$2843,12,0)</f>
        <v>41.729799999999997</v>
      </c>
      <c r="I21" s="66">
        <f t="shared" si="2"/>
        <v>44</v>
      </c>
      <c r="J21" s="65">
        <f>VLOOKUP($A21,'Return Data'!$B$7:$R$2843,13,0)</f>
        <v>50.209899999999998</v>
      </c>
      <c r="K21" s="66">
        <f t="shared" si="3"/>
        <v>56</v>
      </c>
      <c r="L21" s="65">
        <f>VLOOKUP($A21,'Return Data'!$B$7:$R$2843,17,0)</f>
        <v>10.124499999999999</v>
      </c>
      <c r="M21" s="66">
        <f t="shared" si="4"/>
        <v>62</v>
      </c>
      <c r="N21" s="65">
        <f>VLOOKUP($A21,'Return Data'!$B$7:$R$2843,14,0)</f>
        <v>9.6486000000000001</v>
      </c>
      <c r="O21" s="66">
        <f t="shared" si="6"/>
        <v>47</v>
      </c>
      <c r="P21" s="65">
        <f>VLOOKUP($A21,'Return Data'!$B$7:$R$2843,15,0)</f>
        <v>10.886799999999999</v>
      </c>
      <c r="Q21" s="66">
        <f t="shared" si="7"/>
        <v>37</v>
      </c>
      <c r="R21" s="65">
        <f>VLOOKUP($A21,'Return Data'!$B$7:$R$2843,16,0)</f>
        <v>23.604700000000001</v>
      </c>
      <c r="S21" s="67">
        <f t="shared" si="5"/>
        <v>5</v>
      </c>
    </row>
    <row r="22" spans="1:19" x14ac:dyDescent="0.3">
      <c r="A22" s="63" t="s">
        <v>281</v>
      </c>
      <c r="B22" s="64">
        <f>VLOOKUP($A22,'Return Data'!$B$7:$R$2843,3,0)</f>
        <v>44379</v>
      </c>
      <c r="C22" s="65">
        <f>VLOOKUP($A22,'Return Data'!$B$7:$R$2843,4,0)</f>
        <v>50.071100000000001</v>
      </c>
      <c r="D22" s="65">
        <f>VLOOKUP($A22,'Return Data'!$B$7:$R$2843,10,0)</f>
        <v>8.8871000000000002</v>
      </c>
      <c r="E22" s="66">
        <f t="shared" si="0"/>
        <v>43</v>
      </c>
      <c r="F22" s="65">
        <f>VLOOKUP($A22,'Return Data'!$B$7:$R$2843,11,0)</f>
        <v>15.8863</v>
      </c>
      <c r="G22" s="66">
        <f t="shared" si="1"/>
        <v>51</v>
      </c>
      <c r="H22" s="65">
        <f>VLOOKUP($A22,'Return Data'!$B$7:$R$2843,12,0)</f>
        <v>41.701599999999999</v>
      </c>
      <c r="I22" s="66">
        <f t="shared" si="2"/>
        <v>45</v>
      </c>
      <c r="J22" s="65">
        <f>VLOOKUP($A22,'Return Data'!$B$7:$R$2843,13,0)</f>
        <v>53.288600000000002</v>
      </c>
      <c r="K22" s="66">
        <f t="shared" si="3"/>
        <v>49</v>
      </c>
      <c r="L22" s="65">
        <f>VLOOKUP($A22,'Return Data'!$B$7:$R$2843,17,0)</f>
        <v>15.461499999999999</v>
      </c>
      <c r="M22" s="66">
        <f t="shared" si="4"/>
        <v>49</v>
      </c>
      <c r="N22" s="65">
        <f>VLOOKUP($A22,'Return Data'!$B$7:$R$2843,14,0)</f>
        <v>12.2087</v>
      </c>
      <c r="O22" s="66">
        <f t="shared" si="6"/>
        <v>36</v>
      </c>
      <c r="P22" s="65">
        <f>VLOOKUP($A22,'Return Data'!$B$7:$R$2843,15,0)</f>
        <v>12.453099999999999</v>
      </c>
      <c r="Q22" s="66">
        <f t="shared" si="7"/>
        <v>27</v>
      </c>
      <c r="R22" s="65">
        <f>VLOOKUP($A22,'Return Data'!$B$7:$R$2843,16,0)</f>
        <v>11.751099999999999</v>
      </c>
      <c r="S22" s="67">
        <f t="shared" si="5"/>
        <v>46</v>
      </c>
    </row>
    <row r="23" spans="1:19" x14ac:dyDescent="0.3">
      <c r="A23" s="63" t="s">
        <v>282</v>
      </c>
      <c r="B23" s="64">
        <f>VLOOKUP($A23,'Return Data'!$B$7:$R$2843,3,0)</f>
        <v>44379</v>
      </c>
      <c r="C23" s="65">
        <f>VLOOKUP($A23,'Return Data'!$B$7:$R$2843,4,0)</f>
        <v>523.59</v>
      </c>
      <c r="D23" s="65">
        <f>VLOOKUP($A23,'Return Data'!$B$7:$R$2843,10,0)</f>
        <v>7.4538000000000002</v>
      </c>
      <c r="E23" s="66">
        <f t="shared" si="0"/>
        <v>51</v>
      </c>
      <c r="F23" s="65">
        <f>VLOOKUP($A23,'Return Data'!$B$7:$R$2843,11,0)</f>
        <v>17.1264</v>
      </c>
      <c r="G23" s="66">
        <f t="shared" si="1"/>
        <v>44</v>
      </c>
      <c r="H23" s="65">
        <f>VLOOKUP($A23,'Return Data'!$B$7:$R$2843,12,0)</f>
        <v>46.229700000000001</v>
      </c>
      <c r="I23" s="66">
        <f t="shared" si="2"/>
        <v>27</v>
      </c>
      <c r="J23" s="65">
        <f>VLOOKUP($A23,'Return Data'!$B$7:$R$2843,13,0)</f>
        <v>54.825800000000001</v>
      </c>
      <c r="K23" s="66">
        <f t="shared" si="3"/>
        <v>45</v>
      </c>
      <c r="L23" s="65">
        <f>VLOOKUP($A23,'Return Data'!$B$7:$R$2843,17,0)</f>
        <v>15.841699999999999</v>
      </c>
      <c r="M23" s="66">
        <f t="shared" si="4"/>
        <v>45</v>
      </c>
      <c r="N23" s="65">
        <f>VLOOKUP($A23,'Return Data'!$B$7:$R$2843,14,0)</f>
        <v>14.006600000000001</v>
      </c>
      <c r="O23" s="66">
        <f t="shared" si="6"/>
        <v>27</v>
      </c>
      <c r="P23" s="65">
        <f>VLOOKUP($A23,'Return Data'!$B$7:$R$2843,15,0)</f>
        <v>12.858499999999999</v>
      </c>
      <c r="Q23" s="66">
        <f t="shared" si="7"/>
        <v>24</v>
      </c>
      <c r="R23" s="65">
        <f>VLOOKUP($A23,'Return Data'!$B$7:$R$2843,16,0)</f>
        <v>19.8248</v>
      </c>
      <c r="S23" s="67">
        <f t="shared" si="5"/>
        <v>12</v>
      </c>
    </row>
    <row r="24" spans="1:19" x14ac:dyDescent="0.3">
      <c r="A24" s="63" t="s">
        <v>283</v>
      </c>
      <c r="B24" s="64">
        <f>VLOOKUP($A24,'Return Data'!$B$7:$R$2843,3,0)</f>
        <v>44379</v>
      </c>
      <c r="C24" s="65">
        <f>VLOOKUP($A24,'Return Data'!$B$7:$R$2843,4,0)</f>
        <v>14.34</v>
      </c>
      <c r="D24" s="65">
        <f>VLOOKUP($A24,'Return Data'!$B$7:$R$2843,10,0)</f>
        <v>8.5541</v>
      </c>
      <c r="E24" s="66">
        <f t="shared" si="0"/>
        <v>48</v>
      </c>
      <c r="F24" s="65">
        <f>VLOOKUP($A24,'Return Data'!$B$7:$R$2843,11,0)</f>
        <v>16.019400000000001</v>
      </c>
      <c r="G24" s="66">
        <f t="shared" si="1"/>
        <v>50</v>
      </c>
      <c r="H24" s="65">
        <f>VLOOKUP($A24,'Return Data'!$B$7:$R$2843,12,0)</f>
        <v>39.9024</v>
      </c>
      <c r="I24" s="66">
        <f t="shared" si="2"/>
        <v>51</v>
      </c>
      <c r="J24" s="65">
        <f>VLOOKUP($A24,'Return Data'!$B$7:$R$2843,13,0)</f>
        <v>54.1935</v>
      </c>
      <c r="K24" s="66">
        <f t="shared" si="3"/>
        <v>47</v>
      </c>
      <c r="L24" s="65">
        <f>VLOOKUP($A24,'Return Data'!$B$7:$R$2843,17,0)</f>
        <v>13.386799999999999</v>
      </c>
      <c r="M24" s="66">
        <f t="shared" si="4"/>
        <v>56</v>
      </c>
      <c r="N24" s="65"/>
      <c r="O24" s="66"/>
      <c r="P24" s="65"/>
      <c r="Q24" s="66"/>
      <c r="R24" s="65">
        <f>VLOOKUP($A24,'Return Data'!$B$7:$R$2843,16,0)</f>
        <v>11.618499999999999</v>
      </c>
      <c r="S24" s="67">
        <f t="shared" si="5"/>
        <v>48</v>
      </c>
    </row>
    <row r="25" spans="1:19" x14ac:dyDescent="0.3">
      <c r="A25" s="63" t="s">
        <v>284</v>
      </c>
      <c r="B25" s="64">
        <f>VLOOKUP($A25,'Return Data'!$B$7:$R$2843,3,0)</f>
        <v>44379</v>
      </c>
      <c r="C25" s="65">
        <f>VLOOKUP($A25,'Return Data'!$B$7:$R$2843,4,0)</f>
        <v>34.450000000000003</v>
      </c>
      <c r="D25" s="65">
        <f>VLOOKUP($A25,'Return Data'!$B$7:$R$2843,10,0)</f>
        <v>7.2873999999999999</v>
      </c>
      <c r="E25" s="66">
        <f t="shared" si="0"/>
        <v>55</v>
      </c>
      <c r="F25" s="65">
        <f>VLOOKUP($A25,'Return Data'!$B$7:$R$2843,11,0)</f>
        <v>12.1419</v>
      </c>
      <c r="G25" s="66">
        <f t="shared" si="1"/>
        <v>62</v>
      </c>
      <c r="H25" s="65">
        <f>VLOOKUP($A25,'Return Data'!$B$7:$R$2843,12,0)</f>
        <v>34.0989</v>
      </c>
      <c r="I25" s="66">
        <f t="shared" si="2"/>
        <v>59</v>
      </c>
      <c r="J25" s="65">
        <f>VLOOKUP($A25,'Return Data'!$B$7:$R$2843,13,0)</f>
        <v>40.784599999999998</v>
      </c>
      <c r="K25" s="66">
        <f t="shared" si="3"/>
        <v>63</v>
      </c>
      <c r="L25" s="65">
        <f>VLOOKUP($A25,'Return Data'!$B$7:$R$2843,17,0)</f>
        <v>15.419499999999999</v>
      </c>
      <c r="M25" s="66">
        <f t="shared" si="4"/>
        <v>50</v>
      </c>
      <c r="N25" s="65">
        <f>VLOOKUP($A25,'Return Data'!$B$7:$R$2843,14,0)</f>
        <v>9.0484000000000009</v>
      </c>
      <c r="O25" s="66">
        <f>RANK(N25,N$8:N$73,0)</f>
        <v>49</v>
      </c>
      <c r="P25" s="65">
        <f>VLOOKUP($A25,'Return Data'!$B$7:$R$2843,15,0)</f>
        <v>10.658799999999999</v>
      </c>
      <c r="Q25" s="66">
        <f>RANK(P25,P$8:P$73,0)</f>
        <v>38</v>
      </c>
      <c r="R25" s="65">
        <f>VLOOKUP($A25,'Return Data'!$B$7:$R$2843,16,0)</f>
        <v>17.152000000000001</v>
      </c>
      <c r="S25" s="67">
        <f t="shared" si="5"/>
        <v>19</v>
      </c>
    </row>
    <row r="26" spans="1:19" x14ac:dyDescent="0.3">
      <c r="A26" s="63" t="s">
        <v>285</v>
      </c>
      <c r="B26" s="64">
        <f>VLOOKUP($A26,'Return Data'!$B$7:$R$2843,3,0)</f>
        <v>44379</v>
      </c>
      <c r="C26" s="65">
        <f>VLOOKUP($A26,'Return Data'!$B$7:$R$2843,4,0)</f>
        <v>86.63</v>
      </c>
      <c r="D26" s="65">
        <f>VLOOKUP($A26,'Return Data'!$B$7:$R$2843,10,0)</f>
        <v>13.7773</v>
      </c>
      <c r="E26" s="66">
        <f t="shared" si="0"/>
        <v>14</v>
      </c>
      <c r="F26" s="65">
        <f>VLOOKUP($A26,'Return Data'!$B$7:$R$2843,11,0)</f>
        <v>31.2178</v>
      </c>
      <c r="G26" s="66">
        <f t="shared" si="1"/>
        <v>10</v>
      </c>
      <c r="H26" s="65">
        <f>VLOOKUP($A26,'Return Data'!$B$7:$R$2843,12,0)</f>
        <v>59.510199999999998</v>
      </c>
      <c r="I26" s="66">
        <f t="shared" si="2"/>
        <v>9</v>
      </c>
      <c r="J26" s="65">
        <f>VLOOKUP($A26,'Return Data'!$B$7:$R$2843,13,0)</f>
        <v>81.957599999999999</v>
      </c>
      <c r="K26" s="66">
        <f t="shared" si="3"/>
        <v>12</v>
      </c>
      <c r="L26" s="65">
        <f>VLOOKUP($A26,'Return Data'!$B$7:$R$2843,17,0)</f>
        <v>22.901800000000001</v>
      </c>
      <c r="M26" s="66">
        <f t="shared" si="4"/>
        <v>19</v>
      </c>
      <c r="N26" s="65">
        <f>VLOOKUP($A26,'Return Data'!$B$7:$R$2843,14,0)</f>
        <v>15.8437</v>
      </c>
      <c r="O26" s="66">
        <f>RANK(N26,N$8:N$73,0)</f>
        <v>17</v>
      </c>
      <c r="P26" s="65">
        <f>VLOOKUP($A26,'Return Data'!$B$7:$R$2843,15,0)</f>
        <v>16.961600000000001</v>
      </c>
      <c r="Q26" s="66">
        <f>RANK(P26,P$8:P$73,0)</f>
        <v>6</v>
      </c>
      <c r="R26" s="65">
        <f>VLOOKUP($A26,'Return Data'!$B$7:$R$2843,16,0)</f>
        <v>18.8157</v>
      </c>
      <c r="S26" s="67">
        <f t="shared" si="5"/>
        <v>15</v>
      </c>
    </row>
    <row r="27" spans="1:19" x14ac:dyDescent="0.3">
      <c r="A27" s="63" t="s">
        <v>286</v>
      </c>
      <c r="B27" s="64">
        <f>VLOOKUP($A27,'Return Data'!$B$7:$R$2843,3,0)</f>
        <v>44379</v>
      </c>
      <c r="C27" s="65">
        <f>VLOOKUP($A27,'Return Data'!$B$7:$R$2843,4,0)</f>
        <v>12.3</v>
      </c>
      <c r="D27" s="65">
        <f>VLOOKUP($A27,'Return Data'!$B$7:$R$2843,10,0)</f>
        <v>6.5857999999999999</v>
      </c>
      <c r="E27" s="66">
        <f t="shared" si="0"/>
        <v>61</v>
      </c>
      <c r="F27" s="65">
        <f>VLOOKUP($A27,'Return Data'!$B$7:$R$2843,11,0)</f>
        <v>10.5121</v>
      </c>
      <c r="G27" s="66">
        <f t="shared" si="1"/>
        <v>63</v>
      </c>
      <c r="H27" s="65">
        <f>VLOOKUP($A27,'Return Data'!$B$7:$R$2843,12,0)</f>
        <v>31.691600000000001</v>
      </c>
      <c r="I27" s="66">
        <f t="shared" si="2"/>
        <v>62</v>
      </c>
      <c r="J27" s="65">
        <f>VLOOKUP($A27,'Return Data'!$B$7:$R$2843,13,0)</f>
        <v>42.032299999999999</v>
      </c>
      <c r="K27" s="66">
        <f t="shared" si="3"/>
        <v>62</v>
      </c>
      <c r="L27" s="65">
        <f>VLOOKUP($A27,'Return Data'!$B$7:$R$2843,17,0)</f>
        <v>11.279299999999999</v>
      </c>
      <c r="M27" s="66">
        <f t="shared" si="4"/>
        <v>61</v>
      </c>
      <c r="N27" s="65"/>
      <c r="O27" s="66"/>
      <c r="P27" s="65"/>
      <c r="Q27" s="66"/>
      <c r="R27" s="65">
        <f>VLOOKUP($A27,'Return Data'!$B$7:$R$2843,16,0)</f>
        <v>6.0711000000000004</v>
      </c>
      <c r="S27" s="67">
        <f t="shared" si="5"/>
        <v>64</v>
      </c>
    </row>
    <row r="28" spans="1:19" x14ac:dyDescent="0.3">
      <c r="A28" s="63" t="s">
        <v>287</v>
      </c>
      <c r="B28" s="64">
        <f>VLOOKUP($A28,'Return Data'!$B$7:$R$2843,3,0)</f>
        <v>44379</v>
      </c>
      <c r="C28" s="65">
        <f>VLOOKUP($A28,'Return Data'!$B$7:$R$2843,4,0)</f>
        <v>75.31</v>
      </c>
      <c r="D28" s="65">
        <f>VLOOKUP($A28,'Return Data'!$B$7:$R$2843,10,0)</f>
        <v>10.263500000000001</v>
      </c>
      <c r="E28" s="66">
        <f t="shared" si="0"/>
        <v>25</v>
      </c>
      <c r="F28" s="65">
        <f>VLOOKUP($A28,'Return Data'!$B$7:$R$2843,11,0)</f>
        <v>17.7271</v>
      </c>
      <c r="G28" s="66">
        <f t="shared" si="1"/>
        <v>40</v>
      </c>
      <c r="H28" s="65">
        <f>VLOOKUP($A28,'Return Data'!$B$7:$R$2843,12,0)</f>
        <v>40.503700000000002</v>
      </c>
      <c r="I28" s="66">
        <f t="shared" si="2"/>
        <v>48</v>
      </c>
      <c r="J28" s="65">
        <f>VLOOKUP($A28,'Return Data'!$B$7:$R$2843,13,0)</f>
        <v>54.990699999999997</v>
      </c>
      <c r="K28" s="66">
        <f t="shared" si="3"/>
        <v>44</v>
      </c>
      <c r="L28" s="65">
        <f>VLOOKUP($A28,'Return Data'!$B$7:$R$2843,17,0)</f>
        <v>20.382999999999999</v>
      </c>
      <c r="M28" s="66">
        <f t="shared" si="4"/>
        <v>25</v>
      </c>
      <c r="N28" s="65">
        <f>VLOOKUP($A28,'Return Data'!$B$7:$R$2843,14,0)</f>
        <v>15.006600000000001</v>
      </c>
      <c r="O28" s="66">
        <f>RANK(N28,N$8:N$73,0)</f>
        <v>20</v>
      </c>
      <c r="P28" s="65">
        <f>VLOOKUP($A28,'Return Data'!$B$7:$R$2843,15,0)</f>
        <v>15.5189</v>
      </c>
      <c r="Q28" s="66">
        <f>RANK(P28,P$8:P$73,0)</f>
        <v>13</v>
      </c>
      <c r="R28" s="65">
        <f>VLOOKUP($A28,'Return Data'!$B$7:$R$2843,16,0)</f>
        <v>14.9207</v>
      </c>
      <c r="S28" s="67">
        <f t="shared" si="5"/>
        <v>30</v>
      </c>
    </row>
    <row r="29" spans="1:19" x14ac:dyDescent="0.3">
      <c r="A29" s="63" t="s">
        <v>288</v>
      </c>
      <c r="B29" s="64">
        <f>VLOOKUP($A29,'Return Data'!$B$7:$R$2843,3,0)</f>
        <v>44379</v>
      </c>
      <c r="C29" s="65">
        <f>VLOOKUP($A29,'Return Data'!$B$7:$R$2843,4,0)</f>
        <v>14.321199999999999</v>
      </c>
      <c r="D29" s="65">
        <f>VLOOKUP($A29,'Return Data'!$B$7:$R$2843,10,0)</f>
        <v>10.9061</v>
      </c>
      <c r="E29" s="66">
        <f t="shared" si="0"/>
        <v>22</v>
      </c>
      <c r="F29" s="65">
        <f>VLOOKUP($A29,'Return Data'!$B$7:$R$2843,11,0)</f>
        <v>20.651399999999999</v>
      </c>
      <c r="G29" s="66">
        <f t="shared" si="1"/>
        <v>27</v>
      </c>
      <c r="H29" s="65">
        <f>VLOOKUP($A29,'Return Data'!$B$7:$R$2843,12,0)</f>
        <v>43.811700000000002</v>
      </c>
      <c r="I29" s="66">
        <f t="shared" si="2"/>
        <v>36</v>
      </c>
      <c r="J29" s="65">
        <f>VLOOKUP($A29,'Return Data'!$B$7:$R$2843,13,0)</f>
        <v>56.094499999999996</v>
      </c>
      <c r="K29" s="66">
        <f t="shared" si="3"/>
        <v>41</v>
      </c>
      <c r="L29" s="65"/>
      <c r="M29" s="66"/>
      <c r="N29" s="65"/>
      <c r="O29" s="66"/>
      <c r="P29" s="65"/>
      <c r="Q29" s="66"/>
      <c r="R29" s="65">
        <f>VLOOKUP($A29,'Return Data'!$B$7:$R$2843,16,0)</f>
        <v>23.419699999999999</v>
      </c>
      <c r="S29" s="67">
        <f t="shared" si="5"/>
        <v>7</v>
      </c>
    </row>
    <row r="30" spans="1:19" x14ac:dyDescent="0.3">
      <c r="A30" s="63" t="s">
        <v>289</v>
      </c>
      <c r="B30" s="64">
        <f>VLOOKUP($A30,'Return Data'!$B$7:$R$2843,3,0)</f>
        <v>44379</v>
      </c>
      <c r="C30" s="65">
        <f>VLOOKUP($A30,'Return Data'!$B$7:$R$2843,4,0)</f>
        <v>25.113</v>
      </c>
      <c r="D30" s="65">
        <f>VLOOKUP($A30,'Return Data'!$B$7:$R$2843,10,0)</f>
        <v>7.1086</v>
      </c>
      <c r="E30" s="66">
        <f t="shared" si="0"/>
        <v>56</v>
      </c>
      <c r="F30" s="65">
        <f>VLOOKUP($A30,'Return Data'!$B$7:$R$2843,11,0)</f>
        <v>14.8018</v>
      </c>
      <c r="G30" s="66">
        <f t="shared" si="1"/>
        <v>56</v>
      </c>
      <c r="H30" s="65">
        <f>VLOOKUP($A30,'Return Data'!$B$7:$R$2843,12,0)</f>
        <v>44.123800000000003</v>
      </c>
      <c r="I30" s="66">
        <f t="shared" si="2"/>
        <v>35</v>
      </c>
      <c r="J30" s="65">
        <f>VLOOKUP($A30,'Return Data'!$B$7:$R$2843,13,0)</f>
        <v>57.637</v>
      </c>
      <c r="K30" s="66">
        <f t="shared" si="3"/>
        <v>34</v>
      </c>
      <c r="L30" s="65">
        <f>VLOOKUP($A30,'Return Data'!$B$7:$R$2843,17,0)</f>
        <v>19.5076</v>
      </c>
      <c r="M30" s="66">
        <f t="shared" ref="M30:M38" si="8">RANK(L30,L$8:L$73,0)</f>
        <v>28</v>
      </c>
      <c r="N30" s="65">
        <f>VLOOKUP($A30,'Return Data'!$B$7:$R$2843,14,0)</f>
        <v>16.001899999999999</v>
      </c>
      <c r="O30" s="66">
        <f t="shared" ref="O30:O38" si="9">RANK(N30,N$8:N$73,0)</f>
        <v>16</v>
      </c>
      <c r="P30" s="65">
        <f>VLOOKUP($A30,'Return Data'!$B$7:$R$2843,15,0)</f>
        <v>16.545500000000001</v>
      </c>
      <c r="Q30" s="66">
        <f>RANK(P30,P$8:P$73,0)</f>
        <v>7</v>
      </c>
      <c r="R30" s="65">
        <f>VLOOKUP($A30,'Return Data'!$B$7:$R$2843,16,0)</f>
        <v>7.1893000000000002</v>
      </c>
      <c r="S30" s="67">
        <f t="shared" si="5"/>
        <v>62</v>
      </c>
    </row>
    <row r="31" spans="1:19" x14ac:dyDescent="0.3">
      <c r="A31" s="63" t="s">
        <v>290</v>
      </c>
      <c r="B31" s="64">
        <f>VLOOKUP($A31,'Return Data'!$B$7:$R$2843,3,0)</f>
        <v>44379</v>
      </c>
      <c r="C31" s="65">
        <f>VLOOKUP($A31,'Return Data'!$B$7:$R$2843,4,0)</f>
        <v>65.231999999999999</v>
      </c>
      <c r="D31" s="65">
        <f>VLOOKUP($A31,'Return Data'!$B$7:$R$2843,10,0)</f>
        <v>9.2133000000000003</v>
      </c>
      <c r="E31" s="66">
        <f t="shared" si="0"/>
        <v>41</v>
      </c>
      <c r="F31" s="65">
        <f>VLOOKUP($A31,'Return Data'!$B$7:$R$2843,11,0)</f>
        <v>20.7575</v>
      </c>
      <c r="G31" s="66">
        <f t="shared" si="1"/>
        <v>26</v>
      </c>
      <c r="H31" s="65">
        <f>VLOOKUP($A31,'Return Data'!$B$7:$R$2843,12,0)</f>
        <v>43.3765</v>
      </c>
      <c r="I31" s="66">
        <f t="shared" si="2"/>
        <v>37</v>
      </c>
      <c r="J31" s="65">
        <f>VLOOKUP($A31,'Return Data'!$B$7:$R$2843,13,0)</f>
        <v>56.883099999999999</v>
      </c>
      <c r="K31" s="66">
        <f t="shared" si="3"/>
        <v>37</v>
      </c>
      <c r="L31" s="65">
        <f>VLOOKUP($A31,'Return Data'!$B$7:$R$2843,17,0)</f>
        <v>19.1067</v>
      </c>
      <c r="M31" s="66">
        <f t="shared" si="8"/>
        <v>30</v>
      </c>
      <c r="N31" s="65">
        <f>VLOOKUP($A31,'Return Data'!$B$7:$R$2843,14,0)</f>
        <v>17.518000000000001</v>
      </c>
      <c r="O31" s="66">
        <f t="shared" si="9"/>
        <v>12</v>
      </c>
      <c r="P31" s="65">
        <f>VLOOKUP($A31,'Return Data'!$B$7:$R$2843,15,0)</f>
        <v>15.553800000000001</v>
      </c>
      <c r="Q31" s="66">
        <f>RANK(P31,P$8:P$73,0)</f>
        <v>12</v>
      </c>
      <c r="R31" s="65">
        <f>VLOOKUP($A31,'Return Data'!$B$7:$R$2843,16,0)</f>
        <v>12.7597</v>
      </c>
      <c r="S31" s="67">
        <f t="shared" si="5"/>
        <v>41</v>
      </c>
    </row>
    <row r="32" spans="1:19" x14ac:dyDescent="0.3">
      <c r="A32" s="63" t="s">
        <v>291</v>
      </c>
      <c r="B32" s="64">
        <f>VLOOKUP($A32,'Return Data'!$B$7:$R$2843,3,0)</f>
        <v>44379</v>
      </c>
      <c r="C32" s="65">
        <f>VLOOKUP($A32,'Return Data'!$B$7:$R$2843,4,0)</f>
        <v>73.195999999999998</v>
      </c>
      <c r="D32" s="65">
        <f>VLOOKUP($A32,'Return Data'!$B$7:$R$2843,10,0)</f>
        <v>7.6475</v>
      </c>
      <c r="E32" s="66">
        <f t="shared" si="0"/>
        <v>50</v>
      </c>
      <c r="F32" s="65">
        <f>VLOOKUP($A32,'Return Data'!$B$7:$R$2843,11,0)</f>
        <v>16.101199999999999</v>
      </c>
      <c r="G32" s="66">
        <f t="shared" si="1"/>
        <v>49</v>
      </c>
      <c r="H32" s="65">
        <f>VLOOKUP($A32,'Return Data'!$B$7:$R$2843,12,0)</f>
        <v>37.351500000000001</v>
      </c>
      <c r="I32" s="66">
        <f t="shared" si="2"/>
        <v>54</v>
      </c>
      <c r="J32" s="65">
        <f>VLOOKUP($A32,'Return Data'!$B$7:$R$2843,13,0)</f>
        <v>52.161999999999999</v>
      </c>
      <c r="K32" s="66">
        <f t="shared" si="3"/>
        <v>53</v>
      </c>
      <c r="L32" s="65">
        <f>VLOOKUP($A32,'Return Data'!$B$7:$R$2843,17,0)</f>
        <v>15.6907</v>
      </c>
      <c r="M32" s="66">
        <f t="shared" si="8"/>
        <v>47</v>
      </c>
      <c r="N32" s="65">
        <f>VLOOKUP($A32,'Return Data'!$B$7:$R$2843,14,0)</f>
        <v>10.4534</v>
      </c>
      <c r="O32" s="66">
        <f t="shared" si="9"/>
        <v>46</v>
      </c>
      <c r="P32" s="65">
        <f>VLOOKUP($A32,'Return Data'!$B$7:$R$2843,15,0)</f>
        <v>12.893000000000001</v>
      </c>
      <c r="Q32" s="66">
        <f>RANK(P32,P$8:P$73,0)</f>
        <v>23</v>
      </c>
      <c r="R32" s="65">
        <f>VLOOKUP($A32,'Return Data'!$B$7:$R$2843,16,0)</f>
        <v>13.8429</v>
      </c>
      <c r="S32" s="67">
        <f t="shared" si="5"/>
        <v>39</v>
      </c>
    </row>
    <row r="33" spans="1:19" x14ac:dyDescent="0.3">
      <c r="A33" s="63" t="s">
        <v>292</v>
      </c>
      <c r="B33" s="64">
        <f>VLOOKUP($A33,'Return Data'!$B$7:$R$2843,3,0)</f>
        <v>44379</v>
      </c>
      <c r="C33" s="65">
        <f>VLOOKUP($A33,'Return Data'!$B$7:$R$2843,4,0)</f>
        <v>90.247</v>
      </c>
      <c r="D33" s="65">
        <f>VLOOKUP($A33,'Return Data'!$B$7:$R$2843,10,0)</f>
        <v>9.9878</v>
      </c>
      <c r="E33" s="66">
        <f t="shared" si="0"/>
        <v>31</v>
      </c>
      <c r="F33" s="65">
        <f>VLOOKUP($A33,'Return Data'!$B$7:$R$2843,11,0)</f>
        <v>13.305300000000001</v>
      </c>
      <c r="G33" s="66">
        <f t="shared" si="1"/>
        <v>59</v>
      </c>
      <c r="H33" s="65">
        <f>VLOOKUP($A33,'Return Data'!$B$7:$R$2843,12,0)</f>
        <v>36.544600000000003</v>
      </c>
      <c r="I33" s="66">
        <f t="shared" si="2"/>
        <v>56</v>
      </c>
      <c r="J33" s="65">
        <f>VLOOKUP($A33,'Return Data'!$B$7:$R$2843,13,0)</f>
        <v>50.983600000000003</v>
      </c>
      <c r="K33" s="66">
        <f t="shared" si="3"/>
        <v>55</v>
      </c>
      <c r="L33" s="65">
        <f>VLOOKUP($A33,'Return Data'!$B$7:$R$2843,17,0)</f>
        <v>14.882300000000001</v>
      </c>
      <c r="M33" s="66">
        <f t="shared" si="8"/>
        <v>51</v>
      </c>
      <c r="N33" s="65">
        <f>VLOOKUP($A33,'Return Data'!$B$7:$R$2843,14,0)</f>
        <v>12.837899999999999</v>
      </c>
      <c r="O33" s="66">
        <f t="shared" si="9"/>
        <v>33</v>
      </c>
      <c r="P33" s="65">
        <f>VLOOKUP($A33,'Return Data'!$B$7:$R$2843,15,0)</f>
        <v>13.1012</v>
      </c>
      <c r="Q33" s="66">
        <f>RANK(P33,P$8:P$73,0)</f>
        <v>22</v>
      </c>
      <c r="R33" s="65">
        <f>VLOOKUP($A33,'Return Data'!$B$7:$R$2843,16,0)</f>
        <v>9.7615999999999996</v>
      </c>
      <c r="S33" s="67">
        <f t="shared" si="5"/>
        <v>55</v>
      </c>
    </row>
    <row r="34" spans="1:19" x14ac:dyDescent="0.3">
      <c r="A34" s="63" t="s">
        <v>435</v>
      </c>
      <c r="B34" s="64">
        <f>VLOOKUP($A34,'Return Data'!$B$7:$R$2843,3,0)</f>
        <v>44379</v>
      </c>
      <c r="C34" s="65">
        <f>VLOOKUP($A34,'Return Data'!$B$7:$R$2843,4,0)</f>
        <v>16.821400000000001</v>
      </c>
      <c r="D34" s="65">
        <f>VLOOKUP($A34,'Return Data'!$B$7:$R$2843,10,0)</f>
        <v>11.5633</v>
      </c>
      <c r="E34" s="66">
        <f t="shared" si="0"/>
        <v>17</v>
      </c>
      <c r="F34" s="65">
        <f>VLOOKUP($A34,'Return Data'!$B$7:$R$2843,11,0)</f>
        <v>23.7332</v>
      </c>
      <c r="G34" s="66">
        <f t="shared" si="1"/>
        <v>19</v>
      </c>
      <c r="H34" s="65">
        <f>VLOOKUP($A34,'Return Data'!$B$7:$R$2843,12,0)</f>
        <v>50.821300000000001</v>
      </c>
      <c r="I34" s="66">
        <f t="shared" si="2"/>
        <v>19</v>
      </c>
      <c r="J34" s="65">
        <f>VLOOKUP($A34,'Return Data'!$B$7:$R$2843,13,0)</f>
        <v>62.317</v>
      </c>
      <c r="K34" s="66">
        <f t="shared" si="3"/>
        <v>26</v>
      </c>
      <c r="L34" s="65">
        <f>VLOOKUP($A34,'Return Data'!$B$7:$R$2843,17,0)</f>
        <v>19.944600000000001</v>
      </c>
      <c r="M34" s="66">
        <f t="shared" si="8"/>
        <v>27</v>
      </c>
      <c r="N34" s="65">
        <f>VLOOKUP($A34,'Return Data'!$B$7:$R$2843,14,0)</f>
        <v>14.258699999999999</v>
      </c>
      <c r="O34" s="66">
        <f t="shared" si="9"/>
        <v>26</v>
      </c>
      <c r="P34" s="65"/>
      <c r="Q34" s="66"/>
      <c r="R34" s="65">
        <f>VLOOKUP($A34,'Return Data'!$B$7:$R$2843,16,0)</f>
        <v>11.682700000000001</v>
      </c>
      <c r="S34" s="67">
        <f t="shared" si="5"/>
        <v>47</v>
      </c>
    </row>
    <row r="35" spans="1:19" x14ac:dyDescent="0.3">
      <c r="A35" s="63" t="s">
        <v>294</v>
      </c>
      <c r="B35" s="64">
        <f>VLOOKUP($A35,'Return Data'!$B$7:$R$2843,3,0)</f>
        <v>44379</v>
      </c>
      <c r="C35" s="65">
        <f>VLOOKUP($A35,'Return Data'!$B$7:$R$2843,4,0)</f>
        <v>28.206</v>
      </c>
      <c r="D35" s="65">
        <f>VLOOKUP($A35,'Return Data'!$B$7:$R$2843,10,0)</f>
        <v>9.8322000000000003</v>
      </c>
      <c r="E35" s="66">
        <f t="shared" si="0"/>
        <v>33</v>
      </c>
      <c r="F35" s="65">
        <f>VLOOKUP($A35,'Return Data'!$B$7:$R$2843,11,0)</f>
        <v>21.331800000000001</v>
      </c>
      <c r="G35" s="66">
        <f t="shared" si="1"/>
        <v>23</v>
      </c>
      <c r="H35" s="65">
        <f>VLOOKUP($A35,'Return Data'!$B$7:$R$2843,12,0)</f>
        <v>47.405299999999997</v>
      </c>
      <c r="I35" s="66">
        <f t="shared" si="2"/>
        <v>25</v>
      </c>
      <c r="J35" s="65">
        <f>VLOOKUP($A35,'Return Data'!$B$7:$R$2843,13,0)</f>
        <v>65.285700000000006</v>
      </c>
      <c r="K35" s="66">
        <f t="shared" si="3"/>
        <v>21</v>
      </c>
      <c r="L35" s="65">
        <f>VLOOKUP($A35,'Return Data'!$B$7:$R$2843,17,0)</f>
        <v>24.617100000000001</v>
      </c>
      <c r="M35" s="66">
        <f t="shared" si="8"/>
        <v>15</v>
      </c>
      <c r="N35" s="65">
        <f>VLOOKUP($A35,'Return Data'!$B$7:$R$2843,14,0)</f>
        <v>20.8642</v>
      </c>
      <c r="O35" s="66">
        <f t="shared" si="9"/>
        <v>7</v>
      </c>
      <c r="P35" s="65"/>
      <c r="Q35" s="66"/>
      <c r="R35" s="65">
        <f>VLOOKUP($A35,'Return Data'!$B$7:$R$2843,16,0)</f>
        <v>20.6859</v>
      </c>
      <c r="S35" s="67">
        <f t="shared" si="5"/>
        <v>10</v>
      </c>
    </row>
    <row r="36" spans="1:19" x14ac:dyDescent="0.3">
      <c r="A36" s="63" t="s">
        <v>295</v>
      </c>
      <c r="B36" s="64">
        <f>VLOOKUP($A36,'Return Data'!$B$7:$R$2843,3,0)</f>
        <v>44379</v>
      </c>
      <c r="C36" s="65">
        <f>VLOOKUP($A36,'Return Data'!$B$7:$R$2843,4,0)</f>
        <v>24.674299999999999</v>
      </c>
      <c r="D36" s="65">
        <f>VLOOKUP($A36,'Return Data'!$B$7:$R$2843,10,0)</f>
        <v>10.1767</v>
      </c>
      <c r="E36" s="66">
        <f t="shared" si="0"/>
        <v>26</v>
      </c>
      <c r="F36" s="65">
        <f>VLOOKUP($A36,'Return Data'!$B$7:$R$2843,11,0)</f>
        <v>20.164300000000001</v>
      </c>
      <c r="G36" s="66">
        <f t="shared" si="1"/>
        <v>30</v>
      </c>
      <c r="H36" s="65">
        <f>VLOOKUP($A36,'Return Data'!$B$7:$R$2843,12,0)</f>
        <v>49.701799999999999</v>
      </c>
      <c r="I36" s="66">
        <f t="shared" si="2"/>
        <v>22</v>
      </c>
      <c r="J36" s="65">
        <f>VLOOKUP($A36,'Return Data'!$B$7:$R$2843,13,0)</f>
        <v>57.0871</v>
      </c>
      <c r="K36" s="66">
        <f t="shared" si="3"/>
        <v>35</v>
      </c>
      <c r="L36" s="65">
        <f>VLOOKUP($A36,'Return Data'!$B$7:$R$2843,17,0)</f>
        <v>18.858699999999999</v>
      </c>
      <c r="M36" s="66">
        <f t="shared" si="8"/>
        <v>32</v>
      </c>
      <c r="N36" s="65">
        <f>VLOOKUP($A36,'Return Data'!$B$7:$R$2843,14,0)</f>
        <v>12.153</v>
      </c>
      <c r="O36" s="66">
        <f t="shared" si="9"/>
        <v>37</v>
      </c>
      <c r="P36" s="65">
        <f>VLOOKUP($A36,'Return Data'!$B$7:$R$2843,15,0)</f>
        <v>16.025099999999998</v>
      </c>
      <c r="Q36" s="66">
        <f>RANK(P36,P$8:P$73,0)</f>
        <v>11</v>
      </c>
      <c r="R36" s="65">
        <f>VLOOKUP($A36,'Return Data'!$B$7:$R$2843,16,0)</f>
        <v>15.0322</v>
      </c>
      <c r="S36" s="67">
        <f t="shared" si="5"/>
        <v>27</v>
      </c>
    </row>
    <row r="37" spans="1:19" x14ac:dyDescent="0.3">
      <c r="A37" s="63" t="s">
        <v>2014</v>
      </c>
      <c r="B37" s="64">
        <f>VLOOKUP($A37,'Return Data'!$B$7:$R$2843,3,0)</f>
        <v>44379</v>
      </c>
      <c r="C37" s="65">
        <f>VLOOKUP($A37,'Return Data'!$B$7:$R$2843,4,0)</f>
        <v>18.471900000000002</v>
      </c>
      <c r="D37" s="65">
        <f>VLOOKUP($A37,'Return Data'!$B$7:$R$2843,10,0)</f>
        <v>6.7987000000000002</v>
      </c>
      <c r="E37" s="66">
        <f t="shared" si="0"/>
        <v>59</v>
      </c>
      <c r="F37" s="65">
        <f>VLOOKUP($A37,'Return Data'!$B$7:$R$2843,11,0)</f>
        <v>13.5509</v>
      </c>
      <c r="G37" s="66">
        <f t="shared" si="1"/>
        <v>58</v>
      </c>
      <c r="H37" s="65">
        <f>VLOOKUP($A37,'Return Data'!$B$7:$R$2843,12,0)</f>
        <v>33.327800000000003</v>
      </c>
      <c r="I37" s="66">
        <f t="shared" si="2"/>
        <v>60</v>
      </c>
      <c r="J37" s="65">
        <f>VLOOKUP($A37,'Return Data'!$B$7:$R$2843,13,0)</f>
        <v>44.210299999999997</v>
      </c>
      <c r="K37" s="66">
        <f t="shared" si="3"/>
        <v>61</v>
      </c>
      <c r="L37" s="65">
        <f>VLOOKUP($A37,'Return Data'!$B$7:$R$2843,17,0)</f>
        <v>12.3002</v>
      </c>
      <c r="M37" s="66">
        <f t="shared" si="8"/>
        <v>60</v>
      </c>
      <c r="N37" s="65">
        <f>VLOOKUP($A37,'Return Data'!$B$7:$R$2843,14,0)</f>
        <v>10.4778</v>
      </c>
      <c r="O37" s="66">
        <f t="shared" si="9"/>
        <v>45</v>
      </c>
      <c r="P37" s="65"/>
      <c r="Q37" s="66"/>
      <c r="R37" s="65">
        <f>VLOOKUP($A37,'Return Data'!$B$7:$R$2843,16,0)</f>
        <v>11.7821</v>
      </c>
      <c r="S37" s="67">
        <f t="shared" si="5"/>
        <v>45</v>
      </c>
    </row>
    <row r="38" spans="1:19" x14ac:dyDescent="0.3">
      <c r="A38" s="63" t="s">
        <v>296</v>
      </c>
      <c r="B38" s="64">
        <f>VLOOKUP($A38,'Return Data'!$B$7:$R$2843,3,0)</f>
        <v>44379</v>
      </c>
      <c r="C38" s="65">
        <f>VLOOKUP($A38,'Return Data'!$B$7:$R$2843,4,0)</f>
        <v>68.001499999999993</v>
      </c>
      <c r="D38" s="65">
        <f>VLOOKUP($A38,'Return Data'!$B$7:$R$2843,10,0)</f>
        <v>7.3851000000000004</v>
      </c>
      <c r="E38" s="66">
        <f t="shared" si="0"/>
        <v>53</v>
      </c>
      <c r="F38" s="65">
        <f>VLOOKUP($A38,'Return Data'!$B$7:$R$2843,11,0)</f>
        <v>22.2121</v>
      </c>
      <c r="G38" s="66">
        <f t="shared" si="1"/>
        <v>21</v>
      </c>
      <c r="H38" s="65">
        <f>VLOOKUP($A38,'Return Data'!$B$7:$R$2843,12,0)</f>
        <v>51.031199999999998</v>
      </c>
      <c r="I38" s="66">
        <f t="shared" si="2"/>
        <v>18</v>
      </c>
      <c r="J38" s="65">
        <f>VLOOKUP($A38,'Return Data'!$B$7:$R$2843,13,0)</f>
        <v>61.383499999999998</v>
      </c>
      <c r="K38" s="66">
        <f t="shared" si="3"/>
        <v>27</v>
      </c>
      <c r="L38" s="65">
        <f>VLOOKUP($A38,'Return Data'!$B$7:$R$2843,17,0)</f>
        <v>10.0154</v>
      </c>
      <c r="M38" s="66">
        <f t="shared" si="8"/>
        <v>63</v>
      </c>
      <c r="N38" s="65">
        <f>VLOOKUP($A38,'Return Data'!$B$7:$R$2843,14,0)</f>
        <v>7.9250999999999996</v>
      </c>
      <c r="O38" s="66">
        <f t="shared" si="9"/>
        <v>51</v>
      </c>
      <c r="P38" s="65">
        <f>VLOOKUP($A38,'Return Data'!$B$7:$R$2843,15,0)</f>
        <v>7.7590000000000003</v>
      </c>
      <c r="Q38" s="66">
        <f>RANK(P38,P$8:P$73,0)</f>
        <v>39</v>
      </c>
      <c r="R38" s="65">
        <f>VLOOKUP($A38,'Return Data'!$B$7:$R$2843,16,0)</f>
        <v>12.908799999999999</v>
      </c>
      <c r="S38" s="67">
        <f t="shared" si="5"/>
        <v>40</v>
      </c>
    </row>
    <row r="39" spans="1:19" x14ac:dyDescent="0.3">
      <c r="A39" s="63" t="s">
        <v>297</v>
      </c>
      <c r="B39" s="64">
        <f>VLOOKUP($A39,'Return Data'!$B$7:$R$2843,3,0)</f>
        <v>44379</v>
      </c>
      <c r="C39" s="65">
        <f>VLOOKUP($A39,'Return Data'!$B$7:$R$2843,4,0)</f>
        <v>16.1876</v>
      </c>
      <c r="D39" s="65">
        <f>VLOOKUP($A39,'Return Data'!$B$7:$R$2843,10,0)</f>
        <v>10.1227</v>
      </c>
      <c r="E39" s="66">
        <f t="shared" si="0"/>
        <v>29</v>
      </c>
      <c r="F39" s="65">
        <f>VLOOKUP($A39,'Return Data'!$B$7:$R$2843,11,0)</f>
        <v>16.454999999999998</v>
      </c>
      <c r="G39" s="66">
        <f t="shared" si="1"/>
        <v>47</v>
      </c>
      <c r="H39" s="65">
        <f>VLOOKUP($A39,'Return Data'!$B$7:$R$2843,12,0)</f>
        <v>30.090900000000001</v>
      </c>
      <c r="I39" s="66">
        <f t="shared" si="2"/>
        <v>63</v>
      </c>
      <c r="J39" s="65">
        <f>VLOOKUP($A39,'Return Data'!$B$7:$R$2843,13,0)</f>
        <v>54.575400000000002</v>
      </c>
      <c r="K39" s="66">
        <f t="shared" si="3"/>
        <v>46</v>
      </c>
      <c r="L39" s="65"/>
      <c r="M39" s="66"/>
      <c r="N39" s="65"/>
      <c r="O39" s="66"/>
      <c r="P39" s="65"/>
      <c r="Q39" s="66"/>
      <c r="R39" s="65">
        <f>VLOOKUP($A39,'Return Data'!$B$7:$R$2843,16,0)</f>
        <v>28.141300000000001</v>
      </c>
      <c r="S39" s="67">
        <f t="shared" si="5"/>
        <v>1</v>
      </c>
    </row>
    <row r="40" spans="1:19" x14ac:dyDescent="0.3">
      <c r="A40" s="63" t="s">
        <v>298</v>
      </c>
      <c r="B40" s="64">
        <f>VLOOKUP($A40,'Return Data'!$B$7:$R$2843,3,0)</f>
        <v>44379</v>
      </c>
      <c r="C40" s="65">
        <f>VLOOKUP($A40,'Return Data'!$B$7:$R$2843,4,0)</f>
        <v>20.91</v>
      </c>
      <c r="D40" s="65">
        <f>VLOOKUP($A40,'Return Data'!$B$7:$R$2843,10,0)</f>
        <v>11.1052</v>
      </c>
      <c r="E40" s="66">
        <f t="shared" ref="E40:E71" si="10">RANK(D40,D$8:D$73,0)</f>
        <v>20</v>
      </c>
      <c r="F40" s="65">
        <f>VLOOKUP($A40,'Return Data'!$B$7:$R$2843,11,0)</f>
        <v>20.38</v>
      </c>
      <c r="G40" s="66">
        <f t="shared" ref="G40:G71" si="11">RANK(F40,F$8:F$73,0)</f>
        <v>29</v>
      </c>
      <c r="H40" s="65">
        <f>VLOOKUP($A40,'Return Data'!$B$7:$R$2843,12,0)</f>
        <v>49.144100000000002</v>
      </c>
      <c r="I40" s="66">
        <f t="shared" ref="I40:I71" si="12">RANK(H40,H$8:H$73,0)</f>
        <v>24</v>
      </c>
      <c r="J40" s="65">
        <f>VLOOKUP($A40,'Return Data'!$B$7:$R$2843,13,0)</f>
        <v>58.7699</v>
      </c>
      <c r="K40" s="66">
        <f t="shared" ref="K40:K71" si="13">RANK(J40,J$8:J$73,0)</f>
        <v>31</v>
      </c>
      <c r="L40" s="65">
        <f>VLOOKUP($A40,'Return Data'!$B$7:$R$2843,17,0)</f>
        <v>19.116399999999999</v>
      </c>
      <c r="M40" s="66">
        <f t="shared" ref="M40:M53" si="14">RANK(L40,L$8:L$73,0)</f>
        <v>29</v>
      </c>
      <c r="N40" s="65">
        <f>VLOOKUP($A40,'Return Data'!$B$7:$R$2843,14,0)</f>
        <v>14.7873</v>
      </c>
      <c r="O40" s="66">
        <f t="shared" ref="O40:O49" si="15">RANK(N40,N$8:N$73,0)</f>
        <v>23</v>
      </c>
      <c r="P40" s="65"/>
      <c r="Q40" s="66"/>
      <c r="R40" s="65">
        <f>VLOOKUP($A40,'Return Data'!$B$7:$R$2843,16,0)</f>
        <v>14.1828</v>
      </c>
      <c r="S40" s="67">
        <f t="shared" ref="S40:S71" si="16">RANK(R40,R$8:R$73,0)</f>
        <v>37</v>
      </c>
    </row>
    <row r="41" spans="1:19" x14ac:dyDescent="0.3">
      <c r="A41" s="63" t="s">
        <v>299</v>
      </c>
      <c r="B41" s="64">
        <f>VLOOKUP($A41,'Return Data'!$B$7:$R$2843,3,0)</f>
        <v>44379</v>
      </c>
      <c r="C41" s="65">
        <f>VLOOKUP($A41,'Return Data'!$B$7:$R$2843,4,0)</f>
        <v>806.01902989165296</v>
      </c>
      <c r="D41" s="65">
        <f>VLOOKUP($A41,'Return Data'!$B$7:$R$2843,10,0)</f>
        <v>10.1267</v>
      </c>
      <c r="E41" s="66">
        <f t="shared" si="10"/>
        <v>28</v>
      </c>
      <c r="F41" s="65">
        <f>VLOOKUP($A41,'Return Data'!$B$7:$R$2843,11,0)</f>
        <v>17.665600000000001</v>
      </c>
      <c r="G41" s="66">
        <f t="shared" si="11"/>
        <v>42</v>
      </c>
      <c r="H41" s="65">
        <f>VLOOKUP($A41,'Return Data'!$B$7:$R$2843,12,0)</f>
        <v>44.890599999999999</v>
      </c>
      <c r="I41" s="66">
        <f t="shared" si="12"/>
        <v>33</v>
      </c>
      <c r="J41" s="65">
        <f>VLOOKUP($A41,'Return Data'!$B$7:$R$2843,13,0)</f>
        <v>56.643599999999999</v>
      </c>
      <c r="K41" s="66">
        <f t="shared" si="13"/>
        <v>39</v>
      </c>
      <c r="L41" s="65">
        <f>VLOOKUP($A41,'Return Data'!$B$7:$R$2843,17,0)</f>
        <v>17.5031</v>
      </c>
      <c r="M41" s="66">
        <f t="shared" si="14"/>
        <v>39</v>
      </c>
      <c r="N41" s="65">
        <f>VLOOKUP($A41,'Return Data'!$B$7:$R$2843,14,0)</f>
        <v>12.8604</v>
      </c>
      <c r="O41" s="66">
        <f t="shared" si="15"/>
        <v>32</v>
      </c>
      <c r="P41" s="65">
        <f>VLOOKUP($A41,'Return Data'!$B$7:$R$2843,15,0)</f>
        <v>11.7745</v>
      </c>
      <c r="Q41" s="66">
        <f>RANK(P41,P$8:P$73,0)</f>
        <v>31</v>
      </c>
      <c r="R41" s="65">
        <f>VLOOKUP($A41,'Return Data'!$B$7:$R$2843,16,0)</f>
        <v>18.9694</v>
      </c>
      <c r="S41" s="67">
        <f t="shared" si="16"/>
        <v>14</v>
      </c>
    </row>
    <row r="42" spans="1:19" x14ac:dyDescent="0.3">
      <c r="A42" s="63" t="s">
        <v>300</v>
      </c>
      <c r="B42" s="64">
        <f>VLOOKUP($A42,'Return Data'!$B$7:$R$2843,3,0)</f>
        <v>44379</v>
      </c>
      <c r="C42" s="65">
        <f>VLOOKUP($A42,'Return Data'!$B$7:$R$2843,4,0)</f>
        <v>439.983395676871</v>
      </c>
      <c r="D42" s="65">
        <f>VLOOKUP($A42,'Return Data'!$B$7:$R$2843,10,0)</f>
        <v>10.138999999999999</v>
      </c>
      <c r="E42" s="66">
        <f t="shared" si="10"/>
        <v>27</v>
      </c>
      <c r="F42" s="65">
        <f>VLOOKUP($A42,'Return Data'!$B$7:$R$2843,11,0)</f>
        <v>17.684799999999999</v>
      </c>
      <c r="G42" s="66">
        <f t="shared" si="11"/>
        <v>41</v>
      </c>
      <c r="H42" s="65">
        <f>VLOOKUP($A42,'Return Data'!$B$7:$R$2843,12,0)</f>
        <v>44.684800000000003</v>
      </c>
      <c r="I42" s="66">
        <f t="shared" si="12"/>
        <v>34</v>
      </c>
      <c r="J42" s="65">
        <f>VLOOKUP($A42,'Return Data'!$B$7:$R$2843,13,0)</f>
        <v>56.148600000000002</v>
      </c>
      <c r="K42" s="66">
        <f t="shared" si="13"/>
        <v>40</v>
      </c>
      <c r="L42" s="65">
        <f>VLOOKUP($A42,'Return Data'!$B$7:$R$2843,17,0)</f>
        <v>17.752600000000001</v>
      </c>
      <c r="M42" s="66">
        <f t="shared" si="14"/>
        <v>38</v>
      </c>
      <c r="N42" s="65">
        <f>VLOOKUP($A42,'Return Data'!$B$7:$R$2843,14,0)</f>
        <v>12.9915</v>
      </c>
      <c r="O42" s="66">
        <f t="shared" si="15"/>
        <v>31</v>
      </c>
      <c r="P42" s="65">
        <f>VLOOKUP($A42,'Return Data'!$B$7:$R$2843,15,0)</f>
        <v>14.7684</v>
      </c>
      <c r="Q42" s="66">
        <f>RANK(P42,P$8:P$73,0)</f>
        <v>16</v>
      </c>
      <c r="R42" s="65">
        <f>VLOOKUP($A42,'Return Data'!$B$7:$R$2843,16,0)</f>
        <v>16.153400000000001</v>
      </c>
      <c r="S42" s="67">
        <f t="shared" si="16"/>
        <v>21</v>
      </c>
    </row>
    <row r="43" spans="1:19" x14ac:dyDescent="0.3">
      <c r="A43" s="63" t="s">
        <v>301</v>
      </c>
      <c r="B43" s="64">
        <f>VLOOKUP($A43,'Return Data'!$B$7:$R$2843,3,0)</f>
        <v>44379</v>
      </c>
      <c r="C43" s="65">
        <f>VLOOKUP($A43,'Return Data'!$B$7:$R$2843,4,0)</f>
        <v>196.1686</v>
      </c>
      <c r="D43" s="65">
        <f>VLOOKUP($A43,'Return Data'!$B$7:$R$2843,10,0)</f>
        <v>22.119599999999998</v>
      </c>
      <c r="E43" s="66">
        <f t="shared" si="10"/>
        <v>8</v>
      </c>
      <c r="F43" s="65">
        <f>VLOOKUP($A43,'Return Data'!$B$7:$R$2843,11,0)</f>
        <v>41.116300000000003</v>
      </c>
      <c r="G43" s="66">
        <f t="shared" si="11"/>
        <v>7</v>
      </c>
      <c r="H43" s="65">
        <f>VLOOKUP($A43,'Return Data'!$B$7:$R$2843,12,0)</f>
        <v>70.151600000000002</v>
      </c>
      <c r="I43" s="66">
        <f t="shared" si="12"/>
        <v>7</v>
      </c>
      <c r="J43" s="65">
        <f>VLOOKUP($A43,'Return Data'!$B$7:$R$2843,13,0)</f>
        <v>113.37820000000001</v>
      </c>
      <c r="K43" s="66">
        <f t="shared" si="13"/>
        <v>1</v>
      </c>
      <c r="L43" s="65">
        <f>VLOOKUP($A43,'Return Data'!$B$7:$R$2843,17,0)</f>
        <v>43.221499999999999</v>
      </c>
      <c r="M43" s="66">
        <f t="shared" si="14"/>
        <v>1</v>
      </c>
      <c r="N43" s="65">
        <f>VLOOKUP($A43,'Return Data'!$B$7:$R$2843,14,0)</f>
        <v>30.549399999999999</v>
      </c>
      <c r="O43" s="66">
        <f t="shared" si="15"/>
        <v>2</v>
      </c>
      <c r="P43" s="65">
        <f>VLOOKUP($A43,'Return Data'!$B$7:$R$2843,15,0)</f>
        <v>23.068200000000001</v>
      </c>
      <c r="Q43" s="66">
        <f>RANK(P43,P$8:P$73,0)</f>
        <v>3</v>
      </c>
      <c r="R43" s="65">
        <f>VLOOKUP($A43,'Return Data'!$B$7:$R$2843,16,0)</f>
        <v>15.020899999999999</v>
      </c>
      <c r="S43" s="67">
        <f t="shared" si="16"/>
        <v>28</v>
      </c>
    </row>
    <row r="44" spans="1:19" x14ac:dyDescent="0.3">
      <c r="A44" s="63" t="s">
        <v>302</v>
      </c>
      <c r="B44" s="64">
        <f>VLOOKUP($A44,'Return Data'!$B$7:$R$2843,3,0)</f>
        <v>44379</v>
      </c>
      <c r="C44" s="65">
        <f>VLOOKUP($A44,'Return Data'!$B$7:$R$2843,4,0)</f>
        <v>71.11</v>
      </c>
      <c r="D44" s="65">
        <f>VLOOKUP($A44,'Return Data'!$B$7:$R$2843,10,0)</f>
        <v>7.3845000000000001</v>
      </c>
      <c r="E44" s="66">
        <f t="shared" si="10"/>
        <v>54</v>
      </c>
      <c r="F44" s="65">
        <f>VLOOKUP($A44,'Return Data'!$B$7:$R$2843,11,0)</f>
        <v>18.4574</v>
      </c>
      <c r="G44" s="66">
        <f t="shared" si="11"/>
        <v>34</v>
      </c>
      <c r="H44" s="65">
        <f>VLOOKUP($A44,'Return Data'!$B$7:$R$2843,12,0)</f>
        <v>45.033700000000003</v>
      </c>
      <c r="I44" s="66">
        <f t="shared" si="12"/>
        <v>32</v>
      </c>
      <c r="J44" s="65">
        <f>VLOOKUP($A44,'Return Data'!$B$7:$R$2843,13,0)</f>
        <v>58.7986</v>
      </c>
      <c r="K44" s="66">
        <f t="shared" si="13"/>
        <v>30</v>
      </c>
      <c r="L44" s="65">
        <f>VLOOKUP($A44,'Return Data'!$B$7:$R$2843,17,0)</f>
        <v>13.347099999999999</v>
      </c>
      <c r="M44" s="66">
        <f t="shared" si="14"/>
        <v>57</v>
      </c>
      <c r="N44" s="65">
        <f>VLOOKUP($A44,'Return Data'!$B$7:$R$2843,14,0)</f>
        <v>11.2286</v>
      </c>
      <c r="O44" s="66">
        <f t="shared" si="15"/>
        <v>42</v>
      </c>
      <c r="P44" s="65">
        <f>VLOOKUP($A44,'Return Data'!$B$7:$R$2843,15,0)</f>
        <v>10.9833</v>
      </c>
      <c r="Q44" s="66">
        <f>RANK(P44,P$8:P$73,0)</f>
        <v>36</v>
      </c>
      <c r="R44" s="65">
        <f>VLOOKUP($A44,'Return Data'!$B$7:$R$2843,16,0)</f>
        <v>16.7516</v>
      </c>
      <c r="S44" s="67">
        <f t="shared" si="16"/>
        <v>20</v>
      </c>
    </row>
    <row r="45" spans="1:19" x14ac:dyDescent="0.3">
      <c r="A45" s="63" t="s">
        <v>373</v>
      </c>
      <c r="B45" s="64">
        <f>VLOOKUP($A45,'Return Data'!$B$7:$R$2843,3,0)</f>
        <v>44379</v>
      </c>
      <c r="C45" s="65">
        <f>VLOOKUP($A45,'Return Data'!$B$7:$R$2843,4,0)</f>
        <v>628.32646851473703</v>
      </c>
      <c r="D45" s="65">
        <f>VLOOKUP($A45,'Return Data'!$B$7:$R$2843,10,0)</f>
        <v>10.2842</v>
      </c>
      <c r="E45" s="66">
        <f t="shared" si="10"/>
        <v>24</v>
      </c>
      <c r="F45" s="65">
        <f>VLOOKUP($A45,'Return Data'!$B$7:$R$2843,11,0)</f>
        <v>18.307400000000001</v>
      </c>
      <c r="G45" s="66">
        <f t="shared" si="11"/>
        <v>36</v>
      </c>
      <c r="H45" s="65">
        <f>VLOOKUP($A45,'Return Data'!$B$7:$R$2843,12,0)</f>
        <v>41.9298</v>
      </c>
      <c r="I45" s="66">
        <f t="shared" si="12"/>
        <v>43</v>
      </c>
      <c r="J45" s="65">
        <f>VLOOKUP($A45,'Return Data'!$B$7:$R$2843,13,0)</f>
        <v>56.026499999999999</v>
      </c>
      <c r="K45" s="66">
        <f t="shared" si="13"/>
        <v>42</v>
      </c>
      <c r="L45" s="65">
        <f>VLOOKUP($A45,'Return Data'!$B$7:$R$2843,17,0)</f>
        <v>18.293399999999998</v>
      </c>
      <c r="M45" s="66">
        <f t="shared" si="14"/>
        <v>35</v>
      </c>
      <c r="N45" s="65">
        <f>VLOOKUP($A45,'Return Data'!$B$7:$R$2843,14,0)</f>
        <v>14.860300000000001</v>
      </c>
      <c r="O45" s="66">
        <f t="shared" si="15"/>
        <v>22</v>
      </c>
      <c r="P45" s="65">
        <f>VLOOKUP($A45,'Return Data'!$B$7:$R$2843,15,0)</f>
        <v>12.2315</v>
      </c>
      <c r="Q45" s="66">
        <f>RANK(P45,P$8:P$73,0)</f>
        <v>29</v>
      </c>
      <c r="R45" s="65">
        <f>VLOOKUP($A45,'Return Data'!$B$7:$R$2843,16,0)</f>
        <v>15.7707</v>
      </c>
      <c r="S45" s="67">
        <f t="shared" si="16"/>
        <v>24</v>
      </c>
    </row>
    <row r="46" spans="1:19" x14ac:dyDescent="0.3">
      <c r="A46" s="63" t="s">
        <v>304</v>
      </c>
      <c r="B46" s="64">
        <f>VLOOKUP($A46,'Return Data'!$B$7:$R$2843,3,0)</f>
        <v>44379</v>
      </c>
      <c r="C46" s="65">
        <f>VLOOKUP($A46,'Return Data'!$B$7:$R$2843,4,0)</f>
        <v>21.825299999999999</v>
      </c>
      <c r="D46" s="65">
        <f>VLOOKUP($A46,'Return Data'!$B$7:$R$2843,10,0)</f>
        <v>9.4176000000000002</v>
      </c>
      <c r="E46" s="66">
        <f t="shared" si="10"/>
        <v>37</v>
      </c>
      <c r="F46" s="65">
        <f>VLOOKUP($A46,'Return Data'!$B$7:$R$2843,11,0)</f>
        <v>20.954000000000001</v>
      </c>
      <c r="G46" s="66">
        <f t="shared" si="11"/>
        <v>24</v>
      </c>
      <c r="H46" s="65">
        <f>VLOOKUP($A46,'Return Data'!$B$7:$R$2843,12,0)</f>
        <v>46.138199999999998</v>
      </c>
      <c r="I46" s="66">
        <f t="shared" si="12"/>
        <v>28</v>
      </c>
      <c r="J46" s="65">
        <f>VLOOKUP($A46,'Return Data'!$B$7:$R$2843,13,0)</f>
        <v>74.897599999999997</v>
      </c>
      <c r="K46" s="66">
        <f t="shared" si="13"/>
        <v>16</v>
      </c>
      <c r="L46" s="65">
        <f>VLOOKUP($A46,'Return Data'!$B$7:$R$2843,17,0)</f>
        <v>24.911799999999999</v>
      </c>
      <c r="M46" s="66">
        <f t="shared" si="14"/>
        <v>13</v>
      </c>
      <c r="N46" s="65">
        <f>VLOOKUP($A46,'Return Data'!$B$7:$R$2843,14,0)</f>
        <v>21.195599999999999</v>
      </c>
      <c r="O46" s="66">
        <f t="shared" si="15"/>
        <v>5</v>
      </c>
      <c r="P46" s="65"/>
      <c r="Q46" s="66"/>
      <c r="R46" s="65">
        <f>VLOOKUP($A46,'Return Data'!$B$7:$R$2843,16,0)</f>
        <v>16.003599999999999</v>
      </c>
      <c r="S46" s="67">
        <f t="shared" si="16"/>
        <v>22</v>
      </c>
    </row>
    <row r="47" spans="1:19" x14ac:dyDescent="0.3">
      <c r="A47" s="63" t="s">
        <v>305</v>
      </c>
      <c r="B47" s="64">
        <f>VLOOKUP($A47,'Return Data'!$B$7:$R$2843,3,0)</f>
        <v>44379</v>
      </c>
      <c r="C47" s="65">
        <f>VLOOKUP($A47,'Return Data'!$B$7:$R$2843,4,0)</f>
        <v>22.648499999999999</v>
      </c>
      <c r="D47" s="65">
        <f>VLOOKUP($A47,'Return Data'!$B$7:$R$2843,10,0)</f>
        <v>9.6849000000000007</v>
      </c>
      <c r="E47" s="66">
        <f t="shared" si="10"/>
        <v>35</v>
      </c>
      <c r="F47" s="65">
        <f>VLOOKUP($A47,'Return Data'!$B$7:$R$2843,11,0)</f>
        <v>20.4496</v>
      </c>
      <c r="G47" s="66">
        <f t="shared" si="11"/>
        <v>28</v>
      </c>
      <c r="H47" s="65">
        <f>VLOOKUP($A47,'Return Data'!$B$7:$R$2843,12,0)</f>
        <v>45.552199999999999</v>
      </c>
      <c r="I47" s="66">
        <f t="shared" si="12"/>
        <v>31</v>
      </c>
      <c r="J47" s="65">
        <f>VLOOKUP($A47,'Return Data'!$B$7:$R$2843,13,0)</f>
        <v>74.4285</v>
      </c>
      <c r="K47" s="66">
        <f t="shared" si="13"/>
        <v>17</v>
      </c>
      <c r="L47" s="65">
        <f>VLOOKUP($A47,'Return Data'!$B$7:$R$2843,17,0)</f>
        <v>25.796800000000001</v>
      </c>
      <c r="M47" s="66">
        <f t="shared" si="14"/>
        <v>10</v>
      </c>
      <c r="N47" s="65">
        <f>VLOOKUP($A47,'Return Data'!$B$7:$R$2843,14,0)</f>
        <v>20.970400000000001</v>
      </c>
      <c r="O47" s="66">
        <f t="shared" si="15"/>
        <v>6</v>
      </c>
      <c r="P47" s="65">
        <f>VLOOKUP($A47,'Return Data'!$B$7:$R$2843,15,0)</f>
        <v>16.128599999999999</v>
      </c>
      <c r="Q47" s="66">
        <f>RANK(P47,P$8:P$73,0)</f>
        <v>10</v>
      </c>
      <c r="R47" s="65">
        <f>VLOOKUP($A47,'Return Data'!$B$7:$R$2843,16,0)</f>
        <v>13.9124</v>
      </c>
      <c r="S47" s="67">
        <f t="shared" si="16"/>
        <v>38</v>
      </c>
    </row>
    <row r="48" spans="1:19" x14ac:dyDescent="0.3">
      <c r="A48" s="63" t="s">
        <v>306</v>
      </c>
      <c r="B48" s="64">
        <f>VLOOKUP($A48,'Return Data'!$B$7:$R$2843,3,0)</f>
        <v>44379</v>
      </c>
      <c r="C48" s="65">
        <f>VLOOKUP($A48,'Return Data'!$B$7:$R$2843,4,0)</f>
        <v>21.334199999999999</v>
      </c>
      <c r="D48" s="65">
        <f>VLOOKUP($A48,'Return Data'!$B$7:$R$2843,10,0)</f>
        <v>9.2728000000000002</v>
      </c>
      <c r="E48" s="66">
        <f t="shared" si="10"/>
        <v>40</v>
      </c>
      <c r="F48" s="65">
        <f>VLOOKUP($A48,'Return Data'!$B$7:$R$2843,11,0)</f>
        <v>20.844899999999999</v>
      </c>
      <c r="G48" s="66">
        <f t="shared" si="11"/>
        <v>25</v>
      </c>
      <c r="H48" s="65">
        <f>VLOOKUP($A48,'Return Data'!$B$7:$R$2843,12,0)</f>
        <v>45.870899999999999</v>
      </c>
      <c r="I48" s="66">
        <f t="shared" si="12"/>
        <v>29</v>
      </c>
      <c r="J48" s="65">
        <f>VLOOKUP($A48,'Return Data'!$B$7:$R$2843,13,0)</f>
        <v>75.494799999999998</v>
      </c>
      <c r="K48" s="66">
        <f t="shared" si="13"/>
        <v>14</v>
      </c>
      <c r="L48" s="65">
        <f>VLOOKUP($A48,'Return Data'!$B$7:$R$2843,17,0)</f>
        <v>24.427800000000001</v>
      </c>
      <c r="M48" s="66">
        <f t="shared" si="14"/>
        <v>16</v>
      </c>
      <c r="N48" s="65">
        <f>VLOOKUP($A48,'Return Data'!$B$7:$R$2843,14,0)</f>
        <v>18.958100000000002</v>
      </c>
      <c r="O48" s="66">
        <f t="shared" si="15"/>
        <v>10</v>
      </c>
      <c r="P48" s="65">
        <f>VLOOKUP($A48,'Return Data'!$B$7:$R$2843,15,0)</f>
        <v>14.829800000000001</v>
      </c>
      <c r="Q48" s="66">
        <f>RANK(P48,P$8:P$73,0)</f>
        <v>15</v>
      </c>
      <c r="R48" s="65">
        <f>VLOOKUP($A48,'Return Data'!$B$7:$R$2843,16,0)</f>
        <v>12.652200000000001</v>
      </c>
      <c r="S48" s="67">
        <f t="shared" si="16"/>
        <v>42</v>
      </c>
    </row>
    <row r="49" spans="1:19" x14ac:dyDescent="0.3">
      <c r="A49" s="63" t="s">
        <v>307</v>
      </c>
      <c r="B49" s="64">
        <f>VLOOKUP($A49,'Return Data'!$B$7:$R$2843,3,0)</f>
        <v>44379</v>
      </c>
      <c r="C49" s="65">
        <f>VLOOKUP($A49,'Return Data'!$B$7:$R$2843,4,0)</f>
        <v>25.774699999999999</v>
      </c>
      <c r="D49" s="65">
        <f>VLOOKUP($A49,'Return Data'!$B$7:$R$2843,10,0)</f>
        <v>23.157699999999998</v>
      </c>
      <c r="E49" s="66">
        <f t="shared" si="10"/>
        <v>7</v>
      </c>
      <c r="F49" s="65">
        <f>VLOOKUP($A49,'Return Data'!$B$7:$R$2843,11,0)</f>
        <v>37.366900000000001</v>
      </c>
      <c r="G49" s="66">
        <f t="shared" si="11"/>
        <v>8</v>
      </c>
      <c r="H49" s="65">
        <f>VLOOKUP($A49,'Return Data'!$B$7:$R$2843,12,0)</f>
        <v>69.596100000000007</v>
      </c>
      <c r="I49" s="66">
        <f t="shared" si="12"/>
        <v>8</v>
      </c>
      <c r="J49" s="65">
        <f>VLOOKUP($A49,'Return Data'!$B$7:$R$2843,13,0)</f>
        <v>99.067800000000005</v>
      </c>
      <c r="K49" s="66">
        <f t="shared" si="13"/>
        <v>7</v>
      </c>
      <c r="L49" s="65">
        <f>VLOOKUP($A49,'Return Data'!$B$7:$R$2843,17,0)</f>
        <v>41.008099999999999</v>
      </c>
      <c r="M49" s="66">
        <f t="shared" si="14"/>
        <v>2</v>
      </c>
      <c r="N49" s="65">
        <f>VLOOKUP($A49,'Return Data'!$B$7:$R$2843,14,0)</f>
        <v>28.805299999999999</v>
      </c>
      <c r="O49" s="66">
        <f t="shared" si="15"/>
        <v>4</v>
      </c>
      <c r="P49" s="65"/>
      <c r="Q49" s="66"/>
      <c r="R49" s="65">
        <f>VLOOKUP($A49,'Return Data'!$B$7:$R$2843,16,0)</f>
        <v>24.905100000000001</v>
      </c>
      <c r="S49" s="67">
        <f t="shared" si="16"/>
        <v>4</v>
      </c>
    </row>
    <row r="50" spans="1:19" x14ac:dyDescent="0.3">
      <c r="A50" s="63" t="s">
        <v>308</v>
      </c>
      <c r="B50" s="64">
        <f>VLOOKUP($A50,'Return Data'!$B$7:$R$2843,3,0)</f>
        <v>44379</v>
      </c>
      <c r="C50" s="65">
        <f>VLOOKUP($A50,'Return Data'!$B$7:$R$2843,4,0)</f>
        <v>16.167000000000002</v>
      </c>
      <c r="D50" s="65">
        <f>VLOOKUP($A50,'Return Data'!$B$7:$R$2843,10,0)</f>
        <v>10.976100000000001</v>
      </c>
      <c r="E50" s="66">
        <f t="shared" si="10"/>
        <v>21</v>
      </c>
      <c r="F50" s="65">
        <f>VLOOKUP($A50,'Return Data'!$B$7:$R$2843,11,0)</f>
        <v>19.735199999999999</v>
      </c>
      <c r="G50" s="66">
        <f t="shared" si="11"/>
        <v>31</v>
      </c>
      <c r="H50" s="65">
        <f>VLOOKUP($A50,'Return Data'!$B$7:$R$2843,12,0)</f>
        <v>46.863199999999999</v>
      </c>
      <c r="I50" s="66">
        <f t="shared" si="12"/>
        <v>26</v>
      </c>
      <c r="J50" s="65">
        <f>VLOOKUP($A50,'Return Data'!$B$7:$R$2843,13,0)</f>
        <v>63.832599999999999</v>
      </c>
      <c r="K50" s="66">
        <f t="shared" si="13"/>
        <v>24</v>
      </c>
      <c r="L50" s="65">
        <f>VLOOKUP($A50,'Return Data'!$B$7:$R$2843,17,0)</f>
        <v>21.863199999999999</v>
      </c>
      <c r="M50" s="66">
        <f t="shared" si="14"/>
        <v>23</v>
      </c>
      <c r="N50" s="65"/>
      <c r="O50" s="66"/>
      <c r="P50" s="65"/>
      <c r="Q50" s="66"/>
      <c r="R50" s="65">
        <f>VLOOKUP($A50,'Return Data'!$B$7:$R$2843,16,0)</f>
        <v>17.6099</v>
      </c>
      <c r="S50" s="67">
        <f t="shared" si="16"/>
        <v>18</v>
      </c>
    </row>
    <row r="51" spans="1:19" x14ac:dyDescent="0.3">
      <c r="A51" s="63" t="s">
        <v>309</v>
      </c>
      <c r="B51" s="64">
        <f>VLOOKUP($A51,'Return Data'!$B$7:$R$2843,3,0)</f>
        <v>44379</v>
      </c>
      <c r="C51" s="65">
        <f>VLOOKUP($A51,'Return Data'!$B$7:$R$2843,4,0)</f>
        <v>14.5832</v>
      </c>
      <c r="D51" s="65">
        <f>VLOOKUP($A51,'Return Data'!$B$7:$R$2843,10,0)</f>
        <v>8.8420000000000005</v>
      </c>
      <c r="E51" s="66">
        <f t="shared" si="10"/>
        <v>45</v>
      </c>
      <c r="F51" s="65">
        <f>VLOOKUP($A51,'Return Data'!$B$7:$R$2843,11,0)</f>
        <v>17.597000000000001</v>
      </c>
      <c r="G51" s="66">
        <f t="shared" si="11"/>
        <v>43</v>
      </c>
      <c r="H51" s="65">
        <f>VLOOKUP($A51,'Return Data'!$B$7:$R$2843,12,0)</f>
        <v>41.574800000000003</v>
      </c>
      <c r="I51" s="66">
        <f t="shared" si="12"/>
        <v>47</v>
      </c>
      <c r="J51" s="65">
        <f>VLOOKUP($A51,'Return Data'!$B$7:$R$2843,13,0)</f>
        <v>56.827199999999998</v>
      </c>
      <c r="K51" s="66">
        <f t="shared" si="13"/>
        <v>38</v>
      </c>
      <c r="L51" s="65">
        <f>VLOOKUP($A51,'Return Data'!$B$7:$R$2843,17,0)</f>
        <v>18.0061</v>
      </c>
      <c r="M51" s="66">
        <f t="shared" si="14"/>
        <v>36</v>
      </c>
      <c r="N51" s="65"/>
      <c r="O51" s="66"/>
      <c r="P51" s="65"/>
      <c r="Q51" s="66"/>
      <c r="R51" s="65">
        <f>VLOOKUP($A51,'Return Data'!$B$7:$R$2843,16,0)</f>
        <v>12.2357</v>
      </c>
      <c r="S51" s="67">
        <f t="shared" si="16"/>
        <v>43</v>
      </c>
    </row>
    <row r="52" spans="1:19" x14ac:dyDescent="0.3">
      <c r="A52" s="63" t="s">
        <v>310</v>
      </c>
      <c r="B52" s="64">
        <f>VLOOKUP($A52,'Return Data'!$B$7:$R$2843,3,0)</f>
        <v>44379</v>
      </c>
      <c r="C52" s="65">
        <f>VLOOKUP($A52,'Return Data'!$B$7:$R$2843,4,0)</f>
        <v>70.707899999999995</v>
      </c>
      <c r="D52" s="65">
        <f>VLOOKUP($A52,'Return Data'!$B$7:$R$2843,10,0)</f>
        <v>16.622499999999999</v>
      </c>
      <c r="E52" s="66">
        <f t="shared" si="10"/>
        <v>12</v>
      </c>
      <c r="F52" s="65">
        <f>VLOOKUP($A52,'Return Data'!$B$7:$R$2843,11,0)</f>
        <v>29.5778</v>
      </c>
      <c r="G52" s="66">
        <f t="shared" si="11"/>
        <v>11</v>
      </c>
      <c r="H52" s="65">
        <f>VLOOKUP($A52,'Return Data'!$B$7:$R$2843,12,0)</f>
        <v>52.875300000000003</v>
      </c>
      <c r="I52" s="66">
        <f t="shared" si="12"/>
        <v>14</v>
      </c>
      <c r="J52" s="65">
        <f>VLOOKUP($A52,'Return Data'!$B$7:$R$2843,13,0)</f>
        <v>83.891900000000007</v>
      </c>
      <c r="K52" s="66">
        <f t="shared" si="13"/>
        <v>10</v>
      </c>
      <c r="L52" s="65">
        <f>VLOOKUP($A52,'Return Data'!$B$7:$R$2843,17,0)</f>
        <v>37.068100000000001</v>
      </c>
      <c r="M52" s="66">
        <f t="shared" si="14"/>
        <v>4</v>
      </c>
      <c r="N52" s="65">
        <f>VLOOKUP($A52,'Return Data'!$B$7:$R$2843,14,0)</f>
        <v>29.738299999999999</v>
      </c>
      <c r="O52" s="66">
        <f>RANK(N52,N$8:N$73,0)</f>
        <v>3</v>
      </c>
      <c r="P52" s="65">
        <f>VLOOKUP($A52,'Return Data'!$B$7:$R$2843,15,0)</f>
        <v>23.754799999999999</v>
      </c>
      <c r="Q52" s="66">
        <f>RANK(P52,P$8:P$73,0)</f>
        <v>2</v>
      </c>
      <c r="R52" s="65">
        <f>VLOOKUP($A52,'Return Data'!$B$7:$R$2843,16,0)</f>
        <v>23.5032</v>
      </c>
      <c r="S52" s="67">
        <f t="shared" si="16"/>
        <v>6</v>
      </c>
    </row>
    <row r="53" spans="1:19" x14ac:dyDescent="0.3">
      <c r="A53" s="63" t="s">
        <v>311</v>
      </c>
      <c r="B53" s="64">
        <f>VLOOKUP($A53,'Return Data'!$B$7:$R$2843,3,0)</f>
        <v>44379</v>
      </c>
      <c r="C53" s="65">
        <f>VLOOKUP($A53,'Return Data'!$B$7:$R$2843,4,0)</f>
        <v>51.008499999999998</v>
      </c>
      <c r="D53" s="65">
        <f>VLOOKUP($A53,'Return Data'!$B$7:$R$2843,10,0)</f>
        <v>18.159199999999998</v>
      </c>
      <c r="E53" s="66">
        <f t="shared" si="10"/>
        <v>10</v>
      </c>
      <c r="F53" s="65">
        <f>VLOOKUP($A53,'Return Data'!$B$7:$R$2843,11,0)</f>
        <v>31.265899999999998</v>
      </c>
      <c r="G53" s="66">
        <f t="shared" si="11"/>
        <v>9</v>
      </c>
      <c r="H53" s="65">
        <f>VLOOKUP($A53,'Return Data'!$B$7:$R$2843,12,0)</f>
        <v>54.646700000000003</v>
      </c>
      <c r="I53" s="66">
        <f t="shared" si="12"/>
        <v>12</v>
      </c>
      <c r="J53" s="65">
        <f>VLOOKUP($A53,'Return Data'!$B$7:$R$2843,13,0)</f>
        <v>88.083699999999993</v>
      </c>
      <c r="K53" s="66">
        <f t="shared" si="13"/>
        <v>9</v>
      </c>
      <c r="L53" s="65">
        <f>VLOOKUP($A53,'Return Data'!$B$7:$R$2843,17,0)</f>
        <v>40.057200000000002</v>
      </c>
      <c r="M53" s="66">
        <f t="shared" si="14"/>
        <v>3</v>
      </c>
      <c r="N53" s="65">
        <f>VLOOKUP($A53,'Return Data'!$B$7:$R$2843,14,0)</f>
        <v>31.650099999999998</v>
      </c>
      <c r="O53" s="66">
        <f>RANK(N53,N$8:N$73,0)</f>
        <v>1</v>
      </c>
      <c r="P53" s="65">
        <f>VLOOKUP($A53,'Return Data'!$B$7:$R$2843,15,0)</f>
        <v>24.269400000000001</v>
      </c>
      <c r="Q53" s="66">
        <f>RANK(P53,P$8:P$73,0)</f>
        <v>1</v>
      </c>
      <c r="R53" s="65">
        <f>VLOOKUP($A53,'Return Data'!$B$7:$R$2843,16,0)</f>
        <v>25.128900000000002</v>
      </c>
      <c r="S53" s="67">
        <f t="shared" si="16"/>
        <v>3</v>
      </c>
    </row>
    <row r="54" spans="1:19" x14ac:dyDescent="0.3">
      <c r="A54" s="63" t="s">
        <v>312</v>
      </c>
      <c r="B54" s="64">
        <f>VLOOKUP($A54,'Return Data'!$B$7:$R$2843,3,0)</f>
        <v>44379</v>
      </c>
      <c r="C54" s="65">
        <f>VLOOKUP($A54,'Return Data'!$B$7:$R$2843,4,0)</f>
        <v>14.0015</v>
      </c>
      <c r="D54" s="65">
        <f>VLOOKUP($A54,'Return Data'!$B$7:$R$2843,10,0)</f>
        <v>5.9066999999999998</v>
      </c>
      <c r="E54" s="66">
        <f t="shared" si="10"/>
        <v>64</v>
      </c>
      <c r="F54" s="65">
        <f>VLOOKUP($A54,'Return Data'!$B$7:$R$2843,11,0)</f>
        <v>7.8647999999999998</v>
      </c>
      <c r="G54" s="66">
        <f t="shared" si="11"/>
        <v>64</v>
      </c>
      <c r="H54" s="65">
        <f>VLOOKUP($A54,'Return Data'!$B$7:$R$2843,12,0)</f>
        <v>26.139600000000002</v>
      </c>
      <c r="I54" s="66">
        <f t="shared" si="12"/>
        <v>64</v>
      </c>
      <c r="J54" s="65">
        <f>VLOOKUP($A54,'Return Data'!$B$7:$R$2843,13,0)</f>
        <v>34.710099999999997</v>
      </c>
      <c r="K54" s="66">
        <f t="shared" si="13"/>
        <v>64</v>
      </c>
      <c r="L54" s="65"/>
      <c r="M54" s="66"/>
      <c r="N54" s="65"/>
      <c r="O54" s="66"/>
      <c r="P54" s="65"/>
      <c r="Q54" s="66"/>
      <c r="R54" s="65">
        <f>VLOOKUP($A54,'Return Data'!$B$7:$R$2843,16,0)</f>
        <v>14.8194</v>
      </c>
      <c r="S54" s="67">
        <f t="shared" si="16"/>
        <v>32</v>
      </c>
    </row>
    <row r="55" spans="1:19" x14ac:dyDescent="0.3">
      <c r="A55" s="63" t="s">
        <v>313</v>
      </c>
      <c r="B55" s="64">
        <f>VLOOKUP($A55,'Return Data'!$B$7:$R$2843,3,0)</f>
        <v>44379</v>
      </c>
      <c r="C55" s="65">
        <f>VLOOKUP($A55,'Return Data'!$B$7:$R$2843,4,0)</f>
        <v>131.96950000000001</v>
      </c>
      <c r="D55" s="65">
        <f>VLOOKUP($A55,'Return Data'!$B$7:$R$2843,10,0)</f>
        <v>7.3936999999999999</v>
      </c>
      <c r="E55" s="66">
        <f t="shared" si="10"/>
        <v>52</v>
      </c>
      <c r="F55" s="65">
        <f>VLOOKUP($A55,'Return Data'!$B$7:$R$2843,11,0)</f>
        <v>16.6615</v>
      </c>
      <c r="G55" s="66">
        <f t="shared" si="11"/>
        <v>46</v>
      </c>
      <c r="H55" s="65">
        <f>VLOOKUP($A55,'Return Data'!$B$7:$R$2843,12,0)</f>
        <v>40.2958</v>
      </c>
      <c r="I55" s="66">
        <f t="shared" si="12"/>
        <v>50</v>
      </c>
      <c r="J55" s="65">
        <f>VLOOKUP($A55,'Return Data'!$B$7:$R$2843,13,0)</f>
        <v>53.9313</v>
      </c>
      <c r="K55" s="66">
        <f t="shared" si="13"/>
        <v>48</v>
      </c>
      <c r="L55" s="65">
        <f>VLOOKUP($A55,'Return Data'!$B$7:$R$2843,17,0)</f>
        <v>13.2424</v>
      </c>
      <c r="M55" s="66">
        <f t="shared" ref="M55:M73" si="17">RANK(L55,L$8:L$73,0)</f>
        <v>58</v>
      </c>
      <c r="N55" s="65">
        <f>VLOOKUP($A55,'Return Data'!$B$7:$R$2843,14,0)</f>
        <v>9.6274999999999995</v>
      </c>
      <c r="O55" s="66">
        <f>RANK(N55,N$8:N$73,0)</f>
        <v>48</v>
      </c>
      <c r="P55" s="65">
        <f>VLOOKUP($A55,'Return Data'!$B$7:$R$2843,15,0)</f>
        <v>10.9971</v>
      </c>
      <c r="Q55" s="66">
        <f>RANK(P55,P$8:P$73,0)</f>
        <v>35</v>
      </c>
      <c r="R55" s="65">
        <f>VLOOKUP($A55,'Return Data'!$B$7:$R$2843,16,0)</f>
        <v>15.2913</v>
      </c>
      <c r="S55" s="67">
        <f t="shared" si="16"/>
        <v>25</v>
      </c>
    </row>
    <row r="56" spans="1:19" x14ac:dyDescent="0.3">
      <c r="A56" s="63" t="s">
        <v>314</v>
      </c>
      <c r="B56" s="64">
        <f>VLOOKUP($A56,'Return Data'!$B$7:$R$2843,3,0)</f>
        <v>44379</v>
      </c>
      <c r="C56" s="65">
        <f>VLOOKUP($A56,'Return Data'!$B$7:$R$2843,4,0)</f>
        <v>15.756600000000001</v>
      </c>
      <c r="D56" s="65">
        <f>VLOOKUP($A56,'Return Data'!$B$7:$R$2843,10,0)</f>
        <v>27.807300000000001</v>
      </c>
      <c r="E56" s="66">
        <f t="shared" si="10"/>
        <v>3</v>
      </c>
      <c r="F56" s="65">
        <f>VLOOKUP($A56,'Return Data'!$B$7:$R$2843,11,0)</f>
        <v>43.0169</v>
      </c>
      <c r="G56" s="66">
        <f t="shared" si="11"/>
        <v>4</v>
      </c>
      <c r="H56" s="65">
        <f>VLOOKUP($A56,'Return Data'!$B$7:$R$2843,12,0)</f>
        <v>79.125600000000006</v>
      </c>
      <c r="I56" s="66">
        <f t="shared" si="12"/>
        <v>4</v>
      </c>
      <c r="J56" s="65">
        <f>VLOOKUP($A56,'Return Data'!$B$7:$R$2843,13,0)</f>
        <v>101.71550000000001</v>
      </c>
      <c r="K56" s="66">
        <f t="shared" si="13"/>
        <v>6</v>
      </c>
      <c r="L56" s="65">
        <f>VLOOKUP($A56,'Return Data'!$B$7:$R$2843,17,0)</f>
        <v>24.104099999999999</v>
      </c>
      <c r="M56" s="66">
        <f t="shared" si="17"/>
        <v>18</v>
      </c>
      <c r="N56" s="65">
        <f>VLOOKUP($A56,'Return Data'!$B$7:$R$2843,14,0)</f>
        <v>10.567500000000001</v>
      </c>
      <c r="O56" s="66">
        <f>RANK(N56,N$8:N$73,0)</f>
        <v>44</v>
      </c>
      <c r="P56" s="65"/>
      <c r="Q56" s="66"/>
      <c r="R56" s="65">
        <f>VLOOKUP($A56,'Return Data'!$B$7:$R$2843,16,0)</f>
        <v>10.3375</v>
      </c>
      <c r="S56" s="67">
        <f t="shared" si="16"/>
        <v>54</v>
      </c>
    </row>
    <row r="57" spans="1:19" x14ac:dyDescent="0.3">
      <c r="A57" s="63" t="s">
        <v>315</v>
      </c>
      <c r="B57" s="64">
        <f>VLOOKUP($A57,'Return Data'!$B$7:$R$2843,3,0)</f>
        <v>44379</v>
      </c>
      <c r="C57" s="65">
        <f>VLOOKUP($A57,'Return Data'!$B$7:$R$2843,4,0)</f>
        <v>13.5564</v>
      </c>
      <c r="D57" s="65">
        <f>VLOOKUP($A57,'Return Data'!$B$7:$R$2843,10,0)</f>
        <v>27.536799999999999</v>
      </c>
      <c r="E57" s="66">
        <f t="shared" si="10"/>
        <v>4</v>
      </c>
      <c r="F57" s="65">
        <f>VLOOKUP($A57,'Return Data'!$B$7:$R$2843,11,0)</f>
        <v>44.532200000000003</v>
      </c>
      <c r="G57" s="66">
        <f t="shared" si="11"/>
        <v>3</v>
      </c>
      <c r="H57" s="65">
        <f>VLOOKUP($A57,'Return Data'!$B$7:$R$2843,12,0)</f>
        <v>80.617099999999994</v>
      </c>
      <c r="I57" s="66">
        <f t="shared" si="12"/>
        <v>3</v>
      </c>
      <c r="J57" s="65">
        <f>VLOOKUP($A57,'Return Data'!$B$7:$R$2843,13,0)</f>
        <v>103.9845</v>
      </c>
      <c r="K57" s="66">
        <f t="shared" si="13"/>
        <v>5</v>
      </c>
      <c r="L57" s="65">
        <f>VLOOKUP($A57,'Return Data'!$B$7:$R$2843,17,0)</f>
        <v>25.193999999999999</v>
      </c>
      <c r="M57" s="66">
        <f t="shared" si="17"/>
        <v>11</v>
      </c>
      <c r="N57" s="65">
        <f>VLOOKUP($A57,'Return Data'!$B$7:$R$2843,14,0)</f>
        <v>10.913500000000001</v>
      </c>
      <c r="O57" s="66">
        <f>RANK(N57,N$8:N$73,0)</f>
        <v>43</v>
      </c>
      <c r="P57" s="65"/>
      <c r="Q57" s="66"/>
      <c r="R57" s="65">
        <f>VLOOKUP($A57,'Return Data'!$B$7:$R$2843,16,0)</f>
        <v>7.3738999999999999</v>
      </c>
      <c r="S57" s="67">
        <f t="shared" si="16"/>
        <v>61</v>
      </c>
    </row>
    <row r="58" spans="1:19" x14ac:dyDescent="0.3">
      <c r="A58" s="63" t="s">
        <v>316</v>
      </c>
      <c r="B58" s="64">
        <f>VLOOKUP($A58,'Return Data'!$B$7:$R$2843,3,0)</f>
        <v>44379</v>
      </c>
      <c r="C58" s="65">
        <f>VLOOKUP($A58,'Return Data'!$B$7:$R$2843,4,0)</f>
        <v>12.5829</v>
      </c>
      <c r="D58" s="65">
        <f>VLOOKUP($A58,'Return Data'!$B$7:$R$2843,10,0)</f>
        <v>31.5487</v>
      </c>
      <c r="E58" s="66">
        <f t="shared" si="10"/>
        <v>1</v>
      </c>
      <c r="F58" s="65">
        <f>VLOOKUP($A58,'Return Data'!$B$7:$R$2843,11,0)</f>
        <v>50.157499999999999</v>
      </c>
      <c r="G58" s="66">
        <f t="shared" si="11"/>
        <v>1</v>
      </c>
      <c r="H58" s="65">
        <f>VLOOKUP($A58,'Return Data'!$B$7:$R$2843,12,0)</f>
        <v>86.366399999999999</v>
      </c>
      <c r="I58" s="66">
        <f t="shared" si="12"/>
        <v>1</v>
      </c>
      <c r="J58" s="65">
        <f>VLOOKUP($A58,'Return Data'!$B$7:$R$2843,13,0)</f>
        <v>112.7107</v>
      </c>
      <c r="K58" s="66">
        <f t="shared" si="13"/>
        <v>2</v>
      </c>
      <c r="L58" s="65">
        <f>VLOOKUP($A58,'Return Data'!$B$7:$R$2843,17,0)</f>
        <v>26.076499999999999</v>
      </c>
      <c r="M58" s="66">
        <f t="shared" si="17"/>
        <v>9</v>
      </c>
      <c r="N58" s="65"/>
      <c r="O58" s="66"/>
      <c r="P58" s="65"/>
      <c r="Q58" s="66"/>
      <c r="R58" s="65">
        <f>VLOOKUP($A58,'Return Data'!$B$7:$R$2843,16,0)</f>
        <v>6.2981999999999996</v>
      </c>
      <c r="S58" s="67">
        <f t="shared" si="16"/>
        <v>63</v>
      </c>
    </row>
    <row r="59" spans="1:19" x14ac:dyDescent="0.3">
      <c r="A59" s="63" t="s">
        <v>317</v>
      </c>
      <c r="B59" s="64">
        <f>VLOOKUP($A59,'Return Data'!$B$7:$R$2843,3,0)</f>
        <v>44379</v>
      </c>
      <c r="C59" s="65">
        <f>VLOOKUP($A59,'Return Data'!$B$7:$R$2843,4,0)</f>
        <v>13.5672</v>
      </c>
      <c r="D59" s="65">
        <f>VLOOKUP($A59,'Return Data'!$B$7:$R$2843,10,0)</f>
        <v>29.870699999999999</v>
      </c>
      <c r="E59" s="66">
        <f t="shared" si="10"/>
        <v>2</v>
      </c>
      <c r="F59" s="65">
        <f>VLOOKUP($A59,'Return Data'!$B$7:$R$2843,11,0)</f>
        <v>48.0974</v>
      </c>
      <c r="G59" s="66">
        <f t="shared" si="11"/>
        <v>2</v>
      </c>
      <c r="H59" s="65">
        <f>VLOOKUP($A59,'Return Data'!$B$7:$R$2843,12,0)</f>
        <v>85.356899999999996</v>
      </c>
      <c r="I59" s="66">
        <f t="shared" si="12"/>
        <v>2</v>
      </c>
      <c r="J59" s="65">
        <f>VLOOKUP($A59,'Return Data'!$B$7:$R$2843,13,0)</f>
        <v>112.4389</v>
      </c>
      <c r="K59" s="66">
        <f t="shared" si="13"/>
        <v>3</v>
      </c>
      <c r="L59" s="65">
        <f>VLOOKUP($A59,'Return Data'!$B$7:$R$2843,17,0)</f>
        <v>26.836400000000001</v>
      </c>
      <c r="M59" s="66">
        <f t="shared" si="17"/>
        <v>8</v>
      </c>
      <c r="N59" s="65">
        <f>VLOOKUP($A59,'Return Data'!$B$7:$R$2843,14,0)</f>
        <v>12.0649</v>
      </c>
      <c r="O59" s="66">
        <f>RANK(N59,N$8:N$73,0)</f>
        <v>39</v>
      </c>
      <c r="P59" s="65"/>
      <c r="Q59" s="66"/>
      <c r="R59" s="65">
        <f>VLOOKUP($A59,'Return Data'!$B$7:$R$2843,16,0)</f>
        <v>7.9363999999999999</v>
      </c>
      <c r="S59" s="67">
        <f t="shared" si="16"/>
        <v>58</v>
      </c>
    </row>
    <row r="60" spans="1:19" x14ac:dyDescent="0.3">
      <c r="A60" s="63" t="s">
        <v>318</v>
      </c>
      <c r="B60" s="64">
        <f>VLOOKUP($A60,'Return Data'!$B$7:$R$2843,3,0)</f>
        <v>44379</v>
      </c>
      <c r="C60" s="65">
        <f>VLOOKUP($A60,'Return Data'!$B$7:$R$2843,4,0)</f>
        <v>13.137</v>
      </c>
      <c r="D60" s="65">
        <f>VLOOKUP($A60,'Return Data'!$B$7:$R$2843,10,0)</f>
        <v>27.315000000000001</v>
      </c>
      <c r="E60" s="66">
        <f t="shared" si="10"/>
        <v>5</v>
      </c>
      <c r="F60" s="65">
        <f>VLOOKUP($A60,'Return Data'!$B$7:$R$2843,11,0)</f>
        <v>42.64</v>
      </c>
      <c r="G60" s="66">
        <f t="shared" si="11"/>
        <v>5</v>
      </c>
      <c r="H60" s="65">
        <f>VLOOKUP($A60,'Return Data'!$B$7:$R$2843,12,0)</f>
        <v>78.681200000000004</v>
      </c>
      <c r="I60" s="66">
        <f t="shared" si="12"/>
        <v>5</v>
      </c>
      <c r="J60" s="65">
        <f>VLOOKUP($A60,'Return Data'!$B$7:$R$2843,13,0)</f>
        <v>107.7916</v>
      </c>
      <c r="K60" s="66">
        <f t="shared" si="13"/>
        <v>4</v>
      </c>
      <c r="L60" s="65">
        <f>VLOOKUP($A60,'Return Data'!$B$7:$R$2843,17,0)</f>
        <v>24.894200000000001</v>
      </c>
      <c r="M60" s="66">
        <f t="shared" si="17"/>
        <v>14</v>
      </c>
      <c r="N60" s="65"/>
      <c r="O60" s="66"/>
      <c r="P60" s="65"/>
      <c r="Q60" s="66"/>
      <c r="R60" s="65">
        <f>VLOOKUP($A60,'Return Data'!$B$7:$R$2843,16,0)</f>
        <v>8.7138000000000009</v>
      </c>
      <c r="S60" s="67">
        <f t="shared" si="16"/>
        <v>57</v>
      </c>
    </row>
    <row r="61" spans="1:19" x14ac:dyDescent="0.3">
      <c r="A61" s="63" t="s">
        <v>319</v>
      </c>
      <c r="B61" s="64">
        <f>VLOOKUP($A61,'Return Data'!$B$7:$R$2843,3,0)</f>
        <v>44379</v>
      </c>
      <c r="C61" s="65">
        <f>VLOOKUP($A61,'Return Data'!$B$7:$R$2843,4,0)</f>
        <v>21.098299999999998</v>
      </c>
      <c r="D61" s="65">
        <f>VLOOKUP($A61,'Return Data'!$B$7:$R$2843,10,0)</f>
        <v>8.7782</v>
      </c>
      <c r="E61" s="66">
        <f t="shared" si="10"/>
        <v>47</v>
      </c>
      <c r="F61" s="65">
        <f>VLOOKUP($A61,'Return Data'!$B$7:$R$2843,11,0)</f>
        <v>18.006</v>
      </c>
      <c r="G61" s="66">
        <f t="shared" si="11"/>
        <v>39</v>
      </c>
      <c r="H61" s="65">
        <f>VLOOKUP($A61,'Return Data'!$B$7:$R$2843,12,0)</f>
        <v>41.701099999999997</v>
      </c>
      <c r="I61" s="66">
        <f t="shared" si="12"/>
        <v>46</v>
      </c>
      <c r="J61" s="65">
        <f>VLOOKUP($A61,'Return Data'!$B$7:$R$2843,13,0)</f>
        <v>55.879600000000003</v>
      </c>
      <c r="K61" s="66">
        <f t="shared" si="13"/>
        <v>43</v>
      </c>
      <c r="L61" s="65">
        <f>VLOOKUP($A61,'Return Data'!$B$7:$R$2843,17,0)</f>
        <v>18.9848</v>
      </c>
      <c r="M61" s="66">
        <f t="shared" si="17"/>
        <v>31</v>
      </c>
      <c r="N61" s="65">
        <f>VLOOKUP($A61,'Return Data'!$B$7:$R$2843,14,0)</f>
        <v>14.2796</v>
      </c>
      <c r="O61" s="66">
        <f>RANK(N61,N$8:N$73,0)</f>
        <v>24</v>
      </c>
      <c r="P61" s="65"/>
      <c r="Q61" s="66"/>
      <c r="R61" s="65">
        <f>VLOOKUP($A61,'Return Data'!$B$7:$R$2843,16,0)</f>
        <v>15.1737</v>
      </c>
      <c r="S61" s="67">
        <f t="shared" si="16"/>
        <v>26</v>
      </c>
    </row>
    <row r="62" spans="1:19" x14ac:dyDescent="0.3">
      <c r="A62" s="63" t="s">
        <v>320</v>
      </c>
      <c r="B62" s="64">
        <f>VLOOKUP($A62,'Return Data'!$B$7:$R$2843,3,0)</f>
        <v>44379</v>
      </c>
      <c r="C62" s="65">
        <f>VLOOKUP($A62,'Return Data'!$B$7:$R$2843,4,0)</f>
        <v>19.340199999999999</v>
      </c>
      <c r="D62" s="65">
        <f>VLOOKUP($A62,'Return Data'!$B$7:$R$2843,10,0)</f>
        <v>8.7971000000000004</v>
      </c>
      <c r="E62" s="66">
        <f t="shared" si="10"/>
        <v>46</v>
      </c>
      <c r="F62" s="65">
        <f>VLOOKUP($A62,'Return Data'!$B$7:$R$2843,11,0)</f>
        <v>18.270600000000002</v>
      </c>
      <c r="G62" s="66">
        <f t="shared" si="11"/>
        <v>37</v>
      </c>
      <c r="H62" s="65">
        <f>VLOOKUP($A62,'Return Data'!$B$7:$R$2843,12,0)</f>
        <v>42.950499999999998</v>
      </c>
      <c r="I62" s="66">
        <f t="shared" si="12"/>
        <v>39</v>
      </c>
      <c r="J62" s="65">
        <f>VLOOKUP($A62,'Return Data'!$B$7:$R$2843,13,0)</f>
        <v>56.905700000000003</v>
      </c>
      <c r="K62" s="66">
        <f t="shared" si="13"/>
        <v>36</v>
      </c>
      <c r="L62" s="65">
        <f>VLOOKUP($A62,'Return Data'!$B$7:$R$2843,17,0)</f>
        <v>18.660900000000002</v>
      </c>
      <c r="M62" s="66">
        <f t="shared" si="17"/>
        <v>33</v>
      </c>
      <c r="N62" s="65">
        <f>VLOOKUP($A62,'Return Data'!$B$7:$R$2843,14,0)</f>
        <v>13.808299999999999</v>
      </c>
      <c r="O62" s="66">
        <f>RANK(N62,N$8:N$73,0)</f>
        <v>29</v>
      </c>
      <c r="P62" s="65">
        <f>VLOOKUP($A62,'Return Data'!$B$7:$R$2843,15,0)</f>
        <v>13.7196</v>
      </c>
      <c r="Q62" s="66">
        <f>RANK(P62,P$8:P$73,0)</f>
        <v>20</v>
      </c>
      <c r="R62" s="65">
        <f>VLOOKUP($A62,'Return Data'!$B$7:$R$2843,16,0)</f>
        <v>11.085800000000001</v>
      </c>
      <c r="S62" s="67">
        <f t="shared" si="16"/>
        <v>52</v>
      </c>
    </row>
    <row r="63" spans="1:19" x14ac:dyDescent="0.3">
      <c r="A63" s="63" t="s">
        <v>321</v>
      </c>
      <c r="B63" s="64">
        <f>VLOOKUP($A63,'Return Data'!$B$7:$R$2843,3,0)</f>
        <v>44379</v>
      </c>
      <c r="C63" s="65">
        <f>VLOOKUP($A63,'Return Data'!$B$7:$R$2843,4,0)</f>
        <v>15.2256</v>
      </c>
      <c r="D63" s="65">
        <f>VLOOKUP($A63,'Return Data'!$B$7:$R$2843,10,0)</f>
        <v>26.251899999999999</v>
      </c>
      <c r="E63" s="66">
        <f t="shared" si="10"/>
        <v>6</v>
      </c>
      <c r="F63" s="65">
        <f>VLOOKUP($A63,'Return Data'!$B$7:$R$2843,11,0)</f>
        <v>41.287799999999997</v>
      </c>
      <c r="G63" s="66">
        <f t="shared" si="11"/>
        <v>6</v>
      </c>
      <c r="H63" s="65">
        <f>VLOOKUP($A63,'Return Data'!$B$7:$R$2843,12,0)</f>
        <v>78.033500000000004</v>
      </c>
      <c r="I63" s="66">
        <f t="shared" si="12"/>
        <v>6</v>
      </c>
      <c r="J63" s="65">
        <f>VLOOKUP($A63,'Return Data'!$B$7:$R$2843,13,0)</f>
        <v>98.319699999999997</v>
      </c>
      <c r="K63" s="66">
        <f t="shared" si="13"/>
        <v>8</v>
      </c>
      <c r="L63" s="65">
        <f>VLOOKUP($A63,'Return Data'!$B$7:$R$2843,17,0)</f>
        <v>24.943200000000001</v>
      </c>
      <c r="M63" s="66">
        <f t="shared" si="17"/>
        <v>12</v>
      </c>
      <c r="N63" s="65"/>
      <c r="O63" s="66"/>
      <c r="P63" s="65"/>
      <c r="Q63" s="66"/>
      <c r="R63" s="65">
        <f>VLOOKUP($A63,'Return Data'!$B$7:$R$2843,16,0)</f>
        <v>14.9838</v>
      </c>
      <c r="S63" s="67">
        <f t="shared" si="16"/>
        <v>29</v>
      </c>
    </row>
    <row r="64" spans="1:19" x14ac:dyDescent="0.3">
      <c r="A64" s="63" t="s">
        <v>322</v>
      </c>
      <c r="B64" s="64">
        <f>VLOOKUP($A64,'Return Data'!$B$7:$R$2843,3,0)</f>
        <v>44379</v>
      </c>
      <c r="C64" s="65">
        <f>VLOOKUP($A64,'Return Data'!$B$7:$R$2843,4,0)</f>
        <v>24.907399999999999</v>
      </c>
      <c r="D64" s="65">
        <f>VLOOKUP($A64,'Return Data'!$B$7:$R$2843,10,0)</f>
        <v>6.3451000000000004</v>
      </c>
      <c r="E64" s="66">
        <f t="shared" si="10"/>
        <v>63</v>
      </c>
      <c r="F64" s="65">
        <f>VLOOKUP($A64,'Return Data'!$B$7:$R$2843,11,0)</f>
        <v>15.3751</v>
      </c>
      <c r="G64" s="66">
        <f t="shared" si="11"/>
        <v>55</v>
      </c>
      <c r="H64" s="65">
        <f>VLOOKUP($A64,'Return Data'!$B$7:$R$2843,12,0)</f>
        <v>38.874400000000001</v>
      </c>
      <c r="I64" s="66">
        <f t="shared" si="12"/>
        <v>53</v>
      </c>
      <c r="J64" s="65">
        <f>VLOOKUP($A64,'Return Data'!$B$7:$R$2843,13,0)</f>
        <v>51.997700000000002</v>
      </c>
      <c r="K64" s="66">
        <f t="shared" si="13"/>
        <v>54</v>
      </c>
      <c r="L64" s="65">
        <f>VLOOKUP($A64,'Return Data'!$B$7:$R$2843,17,0)</f>
        <v>14.7121</v>
      </c>
      <c r="M64" s="66">
        <f t="shared" si="17"/>
        <v>54</v>
      </c>
      <c r="N64" s="65">
        <f>VLOOKUP($A64,'Return Data'!$B$7:$R$2843,14,0)</f>
        <v>14.266299999999999</v>
      </c>
      <c r="O64" s="66">
        <f t="shared" ref="O64:O69" si="18">RANK(N64,N$8:N$73,0)</f>
        <v>25</v>
      </c>
      <c r="P64" s="65">
        <f>VLOOKUP($A64,'Return Data'!$B$7:$R$2843,15,0)</f>
        <v>13.9071</v>
      </c>
      <c r="Q64" s="66">
        <f>RANK(P64,P$8:P$73,0)</f>
        <v>18</v>
      </c>
      <c r="R64" s="65">
        <f>VLOOKUP($A64,'Return Data'!$B$7:$R$2843,16,0)</f>
        <v>14.537699999999999</v>
      </c>
      <c r="S64" s="67">
        <f t="shared" si="16"/>
        <v>34</v>
      </c>
    </row>
    <row r="65" spans="1:19" x14ac:dyDescent="0.3">
      <c r="A65" s="63" t="s">
        <v>323</v>
      </c>
      <c r="B65" s="64">
        <f>VLOOKUP($A65,'Return Data'!$B$7:$R$2843,3,0)</f>
        <v>44379</v>
      </c>
      <c r="C65" s="65">
        <f>VLOOKUP($A65,'Return Data'!$B$7:$R$2843,4,0)</f>
        <v>160.03045200815001</v>
      </c>
      <c r="D65" s="65">
        <f>VLOOKUP($A65,'Return Data'!$B$7:$R$2843,10,0)</f>
        <v>8.8861000000000008</v>
      </c>
      <c r="E65" s="66">
        <f t="shared" si="10"/>
        <v>44</v>
      </c>
      <c r="F65" s="65">
        <f>VLOOKUP($A65,'Return Data'!$B$7:$R$2843,11,0)</f>
        <v>13.654</v>
      </c>
      <c r="G65" s="66">
        <f t="shared" si="11"/>
        <v>57</v>
      </c>
      <c r="H65" s="65">
        <f>VLOOKUP($A65,'Return Data'!$B$7:$R$2843,12,0)</f>
        <v>32.1877</v>
      </c>
      <c r="I65" s="66">
        <f t="shared" si="12"/>
        <v>61</v>
      </c>
      <c r="J65" s="65">
        <f>VLOOKUP($A65,'Return Data'!$B$7:$R$2843,13,0)</f>
        <v>45.9557</v>
      </c>
      <c r="K65" s="66">
        <f t="shared" si="13"/>
        <v>58</v>
      </c>
      <c r="L65" s="65">
        <f>VLOOKUP($A65,'Return Data'!$B$7:$R$2843,17,0)</f>
        <v>14.778499999999999</v>
      </c>
      <c r="M65" s="66">
        <f t="shared" si="17"/>
        <v>53</v>
      </c>
      <c r="N65" s="65">
        <f>VLOOKUP($A65,'Return Data'!$B$7:$R$2843,14,0)</f>
        <v>11.5922</v>
      </c>
      <c r="O65" s="66">
        <f t="shared" si="18"/>
        <v>41</v>
      </c>
      <c r="P65" s="65">
        <f>VLOOKUP($A65,'Return Data'!$B$7:$R$2843,15,0)</f>
        <v>13.863799999999999</v>
      </c>
      <c r="Q65" s="66">
        <f>RANK(P65,P$8:P$73,0)</f>
        <v>19</v>
      </c>
      <c r="R65" s="65">
        <f>VLOOKUP($A65,'Return Data'!$B$7:$R$2843,16,0)</f>
        <v>11.5966</v>
      </c>
      <c r="S65" s="67">
        <f t="shared" si="16"/>
        <v>50</v>
      </c>
    </row>
    <row r="66" spans="1:19" x14ac:dyDescent="0.3">
      <c r="A66" s="63" t="s">
        <v>324</v>
      </c>
      <c r="B66" s="64">
        <f>VLOOKUP($A66,'Return Data'!$B$7:$R$2843,3,0)</f>
        <v>44379</v>
      </c>
      <c r="C66" s="65">
        <f>VLOOKUP($A66,'Return Data'!$B$7:$R$2843,4,0)</f>
        <v>37.049999999999997</v>
      </c>
      <c r="D66" s="65">
        <f>VLOOKUP($A66,'Return Data'!$B$7:$R$2843,10,0)</f>
        <v>10.300700000000001</v>
      </c>
      <c r="E66" s="66">
        <f t="shared" si="10"/>
        <v>23</v>
      </c>
      <c r="F66" s="65">
        <f>VLOOKUP($A66,'Return Data'!$B$7:$R$2843,11,0)</f>
        <v>18.446300000000001</v>
      </c>
      <c r="G66" s="66">
        <f t="shared" si="11"/>
        <v>35</v>
      </c>
      <c r="H66" s="65">
        <f>VLOOKUP($A66,'Return Data'!$B$7:$R$2843,12,0)</f>
        <v>42.7746</v>
      </c>
      <c r="I66" s="66">
        <f t="shared" si="12"/>
        <v>41</v>
      </c>
      <c r="J66" s="65">
        <f>VLOOKUP($A66,'Return Data'!$B$7:$R$2843,13,0)</f>
        <v>58.265700000000002</v>
      </c>
      <c r="K66" s="66">
        <f t="shared" si="13"/>
        <v>32</v>
      </c>
      <c r="L66" s="65">
        <f>VLOOKUP($A66,'Return Data'!$B$7:$R$2843,17,0)</f>
        <v>22.070900000000002</v>
      </c>
      <c r="M66" s="66">
        <f t="shared" si="17"/>
        <v>21</v>
      </c>
      <c r="N66" s="65">
        <f>VLOOKUP($A66,'Return Data'!$B$7:$R$2843,14,0)</f>
        <v>17.089400000000001</v>
      </c>
      <c r="O66" s="66">
        <f t="shared" si="18"/>
        <v>13</v>
      </c>
      <c r="P66" s="65">
        <f>VLOOKUP($A66,'Return Data'!$B$7:$R$2843,15,0)</f>
        <v>13.4155</v>
      </c>
      <c r="Q66" s="66">
        <f>RANK(P66,P$8:P$73,0)</f>
        <v>21</v>
      </c>
      <c r="R66" s="65">
        <f>VLOOKUP($A66,'Return Data'!$B$7:$R$2843,16,0)</f>
        <v>14.7293</v>
      </c>
      <c r="S66" s="67">
        <f t="shared" si="16"/>
        <v>33</v>
      </c>
    </row>
    <row r="67" spans="1:19" x14ac:dyDescent="0.3">
      <c r="A67" s="63" t="s">
        <v>325</v>
      </c>
      <c r="B67" s="64">
        <f>VLOOKUP($A67,'Return Data'!$B$7:$R$2843,3,0)</f>
        <v>44379</v>
      </c>
      <c r="C67" s="65">
        <f>VLOOKUP($A67,'Return Data'!$B$7:$R$2843,4,0)</f>
        <v>20.233699999999999</v>
      </c>
      <c r="D67" s="65">
        <f>VLOOKUP($A67,'Return Data'!$B$7:$R$2843,10,0)</f>
        <v>11.254899999999999</v>
      </c>
      <c r="E67" s="66">
        <f t="shared" si="10"/>
        <v>19</v>
      </c>
      <c r="F67" s="65">
        <f>VLOOKUP($A67,'Return Data'!$B$7:$R$2843,11,0)</f>
        <v>27.159199999999998</v>
      </c>
      <c r="G67" s="66">
        <f t="shared" si="11"/>
        <v>15</v>
      </c>
      <c r="H67" s="65">
        <f>VLOOKUP($A67,'Return Data'!$B$7:$R$2843,12,0)</f>
        <v>52.837499999999999</v>
      </c>
      <c r="I67" s="66">
        <f t="shared" si="12"/>
        <v>15</v>
      </c>
      <c r="J67" s="65">
        <f>VLOOKUP($A67,'Return Data'!$B$7:$R$2843,13,0)</f>
        <v>71.118200000000002</v>
      </c>
      <c r="K67" s="66">
        <f t="shared" si="13"/>
        <v>18</v>
      </c>
      <c r="L67" s="65">
        <f>VLOOKUP($A67,'Return Data'!$B$7:$R$2843,17,0)</f>
        <v>21.238499999999998</v>
      </c>
      <c r="M67" s="66">
        <f t="shared" si="17"/>
        <v>24</v>
      </c>
      <c r="N67" s="65">
        <f>VLOOKUP($A67,'Return Data'!$B$7:$R$2843,14,0)</f>
        <v>15.354100000000001</v>
      </c>
      <c r="O67" s="66">
        <f t="shared" si="18"/>
        <v>19</v>
      </c>
      <c r="P67" s="65"/>
      <c r="Q67" s="66"/>
      <c r="R67" s="65">
        <f>VLOOKUP($A67,'Return Data'!$B$7:$R$2843,16,0)</f>
        <v>14.3368</v>
      </c>
      <c r="S67" s="67">
        <f t="shared" si="16"/>
        <v>35</v>
      </c>
    </row>
    <row r="68" spans="1:19" x14ac:dyDescent="0.3">
      <c r="A68" s="63" t="s">
        <v>326</v>
      </c>
      <c r="B68" s="64">
        <f>VLOOKUP($A68,'Return Data'!$B$7:$R$2843,3,0)</f>
        <v>44379</v>
      </c>
      <c r="C68" s="65">
        <f>VLOOKUP($A68,'Return Data'!$B$7:$R$2843,4,0)</f>
        <v>14.6511</v>
      </c>
      <c r="D68" s="65">
        <f>VLOOKUP($A68,'Return Data'!$B$7:$R$2843,10,0)</f>
        <v>12.118600000000001</v>
      </c>
      <c r="E68" s="66">
        <f t="shared" si="10"/>
        <v>15</v>
      </c>
      <c r="F68" s="65">
        <f>VLOOKUP($A68,'Return Data'!$B$7:$R$2843,11,0)</f>
        <v>27.628399999999999</v>
      </c>
      <c r="G68" s="66">
        <f t="shared" si="11"/>
        <v>14</v>
      </c>
      <c r="H68" s="65">
        <f>VLOOKUP($A68,'Return Data'!$B$7:$R$2843,12,0)</f>
        <v>57.249600000000001</v>
      </c>
      <c r="I68" s="66">
        <f t="shared" si="12"/>
        <v>10</v>
      </c>
      <c r="J68" s="65">
        <f>VLOOKUP($A68,'Return Data'!$B$7:$R$2843,13,0)</f>
        <v>69.810699999999997</v>
      </c>
      <c r="K68" s="66">
        <f t="shared" si="13"/>
        <v>19</v>
      </c>
      <c r="L68" s="65">
        <f>VLOOKUP($A68,'Return Data'!$B$7:$R$2843,17,0)</f>
        <v>16.853000000000002</v>
      </c>
      <c r="M68" s="66">
        <f t="shared" si="17"/>
        <v>42</v>
      </c>
      <c r="N68" s="65">
        <f>VLOOKUP($A68,'Return Data'!$B$7:$R$2843,14,0)</f>
        <v>13.180899999999999</v>
      </c>
      <c r="O68" s="66">
        <f t="shared" si="18"/>
        <v>30</v>
      </c>
      <c r="P68" s="65"/>
      <c r="Q68" s="66"/>
      <c r="R68" s="65">
        <f>VLOOKUP($A68,'Return Data'!$B$7:$R$2843,16,0)</f>
        <v>8.9921000000000006</v>
      </c>
      <c r="S68" s="67">
        <f t="shared" si="16"/>
        <v>56</v>
      </c>
    </row>
    <row r="69" spans="1:19" x14ac:dyDescent="0.3">
      <c r="A69" s="63" t="s">
        <v>327</v>
      </c>
      <c r="B69" s="64">
        <f>VLOOKUP($A69,'Return Data'!$B$7:$R$2843,3,0)</f>
        <v>44379</v>
      </c>
      <c r="C69" s="65">
        <f>VLOOKUP($A69,'Return Data'!$B$7:$R$2843,4,0)</f>
        <v>13.6212</v>
      </c>
      <c r="D69" s="65">
        <f>VLOOKUP($A69,'Return Data'!$B$7:$R$2843,10,0)</f>
        <v>11.716900000000001</v>
      </c>
      <c r="E69" s="66">
        <f t="shared" si="10"/>
        <v>16</v>
      </c>
      <c r="F69" s="65">
        <f>VLOOKUP($A69,'Return Data'!$B$7:$R$2843,11,0)</f>
        <v>27.067</v>
      </c>
      <c r="G69" s="66">
        <f t="shared" si="11"/>
        <v>16</v>
      </c>
      <c r="H69" s="65">
        <f>VLOOKUP($A69,'Return Data'!$B$7:$R$2843,12,0)</f>
        <v>55.580199999999998</v>
      </c>
      <c r="I69" s="66">
        <f t="shared" si="12"/>
        <v>11</v>
      </c>
      <c r="J69" s="65">
        <f>VLOOKUP($A69,'Return Data'!$B$7:$R$2843,13,0)</f>
        <v>66.288600000000002</v>
      </c>
      <c r="K69" s="66">
        <f t="shared" si="13"/>
        <v>20</v>
      </c>
      <c r="L69" s="65">
        <f>VLOOKUP($A69,'Return Data'!$B$7:$R$2843,17,0)</f>
        <v>17.334399999999999</v>
      </c>
      <c r="M69" s="66">
        <f t="shared" si="17"/>
        <v>40</v>
      </c>
      <c r="N69" s="65">
        <f>VLOOKUP($A69,'Return Data'!$B$7:$R$2843,14,0)</f>
        <v>13.9757</v>
      </c>
      <c r="O69" s="66">
        <f t="shared" si="18"/>
        <v>28</v>
      </c>
      <c r="P69" s="65"/>
      <c r="Q69" s="66"/>
      <c r="R69" s="65">
        <f>VLOOKUP($A69,'Return Data'!$B$7:$R$2843,16,0)</f>
        <v>7.5186000000000002</v>
      </c>
      <c r="S69" s="67">
        <f t="shared" si="16"/>
        <v>60</v>
      </c>
    </row>
    <row r="70" spans="1:19" x14ac:dyDescent="0.3">
      <c r="A70" s="63" t="s">
        <v>328</v>
      </c>
      <c r="B70" s="64">
        <f>VLOOKUP($A70,'Return Data'!$B$7:$R$2843,3,0)</f>
        <v>44379</v>
      </c>
      <c r="C70" s="65">
        <f>VLOOKUP($A70,'Return Data'!$B$7:$R$2843,4,0)</f>
        <v>11.3643</v>
      </c>
      <c r="D70" s="65">
        <f>VLOOKUP($A70,'Return Data'!$B$7:$R$2843,10,0)</f>
        <v>6.7511000000000001</v>
      </c>
      <c r="E70" s="66">
        <f t="shared" si="10"/>
        <v>60</v>
      </c>
      <c r="F70" s="65">
        <f>VLOOKUP($A70,'Return Data'!$B$7:$R$2843,11,0)</f>
        <v>16.288599999999999</v>
      </c>
      <c r="G70" s="66">
        <f t="shared" si="11"/>
        <v>48</v>
      </c>
      <c r="H70" s="65">
        <f>VLOOKUP($A70,'Return Data'!$B$7:$R$2843,12,0)</f>
        <v>36.6706</v>
      </c>
      <c r="I70" s="66">
        <f t="shared" si="12"/>
        <v>55</v>
      </c>
      <c r="J70" s="65">
        <f>VLOOKUP($A70,'Return Data'!$B$7:$R$2843,13,0)</f>
        <v>46.296300000000002</v>
      </c>
      <c r="K70" s="66">
        <f t="shared" si="13"/>
        <v>57</v>
      </c>
      <c r="L70" s="65">
        <f>VLOOKUP($A70,'Return Data'!$B$7:$R$2843,17,0)</f>
        <v>15.640700000000001</v>
      </c>
      <c r="M70" s="66">
        <f t="shared" si="17"/>
        <v>48</v>
      </c>
      <c r="N70" s="65"/>
      <c r="O70" s="66"/>
      <c r="P70" s="65"/>
      <c r="Q70" s="66"/>
      <c r="R70" s="65">
        <f>VLOOKUP($A70,'Return Data'!$B$7:$R$2843,16,0)</f>
        <v>3.7711999999999999</v>
      </c>
      <c r="S70" s="67">
        <f t="shared" si="16"/>
        <v>66</v>
      </c>
    </row>
    <row r="71" spans="1:19" x14ac:dyDescent="0.3">
      <c r="A71" s="63" t="s">
        <v>329</v>
      </c>
      <c r="B71" s="64">
        <f>VLOOKUP($A71,'Return Data'!$B$7:$R$2843,3,0)</f>
        <v>44379</v>
      </c>
      <c r="C71" s="65">
        <f>VLOOKUP($A71,'Return Data'!$B$7:$R$2843,4,0)</f>
        <v>11.8592</v>
      </c>
      <c r="D71" s="65">
        <f>VLOOKUP($A71,'Return Data'!$B$7:$R$2843,10,0)</f>
        <v>7.0528000000000004</v>
      </c>
      <c r="E71" s="66">
        <f t="shared" si="10"/>
        <v>57</v>
      </c>
      <c r="F71" s="65">
        <f>VLOOKUP($A71,'Return Data'!$B$7:$R$2843,11,0)</f>
        <v>15.728899999999999</v>
      </c>
      <c r="G71" s="66">
        <f t="shared" si="11"/>
        <v>53</v>
      </c>
      <c r="H71" s="65">
        <f>VLOOKUP($A71,'Return Data'!$B$7:$R$2843,12,0)</f>
        <v>35.886200000000002</v>
      </c>
      <c r="I71" s="66">
        <f t="shared" si="12"/>
        <v>57</v>
      </c>
      <c r="J71" s="65">
        <f>VLOOKUP($A71,'Return Data'!$B$7:$R$2843,13,0)</f>
        <v>45.288800000000002</v>
      </c>
      <c r="K71" s="66">
        <f t="shared" si="13"/>
        <v>60</v>
      </c>
      <c r="L71" s="65">
        <f>VLOOKUP($A71,'Return Data'!$B$7:$R$2843,17,0)</f>
        <v>16.388100000000001</v>
      </c>
      <c r="M71" s="66">
        <f t="shared" si="17"/>
        <v>43</v>
      </c>
      <c r="N71" s="65"/>
      <c r="O71" s="66"/>
      <c r="P71" s="65"/>
      <c r="Q71" s="66"/>
      <c r="R71" s="65">
        <f>VLOOKUP($A71,'Return Data'!$B$7:$R$2843,16,0)</f>
        <v>5.3555000000000001</v>
      </c>
      <c r="S71" s="67">
        <f t="shared" si="16"/>
        <v>65</v>
      </c>
    </row>
    <row r="72" spans="1:19" x14ac:dyDescent="0.3">
      <c r="A72" s="63" t="s">
        <v>330</v>
      </c>
      <c r="B72" s="64">
        <f>VLOOKUP($A72,'Return Data'!$B$7:$R$2843,3,0)</f>
        <v>44379</v>
      </c>
      <c r="C72" s="65">
        <f>VLOOKUP($A72,'Return Data'!$B$7:$R$2843,4,0)</f>
        <v>130.15389999999999</v>
      </c>
      <c r="D72" s="65">
        <f>VLOOKUP($A72,'Return Data'!$B$7:$R$2843,10,0)</f>
        <v>8.9502000000000006</v>
      </c>
      <c r="E72" s="66">
        <f t="shared" ref="E72:E73" si="19">RANK(D72,D$8:D$73,0)</f>
        <v>42</v>
      </c>
      <c r="F72" s="65">
        <f>VLOOKUP($A72,'Return Data'!$B$7:$R$2843,11,0)</f>
        <v>17.086500000000001</v>
      </c>
      <c r="G72" s="66">
        <f t="shared" ref="G72:G73" si="20">RANK(F72,F$8:F$73,0)</f>
        <v>45</v>
      </c>
      <c r="H72" s="65">
        <f>VLOOKUP($A72,'Return Data'!$B$7:$R$2843,12,0)</f>
        <v>45.868899999999996</v>
      </c>
      <c r="I72" s="66">
        <f t="shared" ref="I72:I73" si="21">RANK(H72,H$8:H$73,0)</f>
        <v>30</v>
      </c>
      <c r="J72" s="65">
        <f>VLOOKUP($A72,'Return Data'!$B$7:$R$2843,13,0)</f>
        <v>58.162799999999997</v>
      </c>
      <c r="K72" s="66">
        <f t="shared" ref="K72:K73" si="22">RANK(J72,J$8:J$73,0)</f>
        <v>33</v>
      </c>
      <c r="L72" s="65">
        <f>VLOOKUP($A72,'Return Data'!$B$7:$R$2843,17,0)</f>
        <v>21.9038</v>
      </c>
      <c r="M72" s="66">
        <f t="shared" si="17"/>
        <v>22</v>
      </c>
      <c r="N72" s="65">
        <f>VLOOKUP($A72,'Return Data'!$B$7:$R$2843,14,0)</f>
        <v>16.154599999999999</v>
      </c>
      <c r="O72" s="66">
        <f>RANK(N72,N$8:N$73,0)</f>
        <v>14</v>
      </c>
      <c r="P72" s="65">
        <f>VLOOKUP($A72,'Return Data'!$B$7:$R$2843,15,0)</f>
        <v>14.028700000000001</v>
      </c>
      <c r="Q72" s="66">
        <f>RANK(P72,P$8:P$73,0)</f>
        <v>17</v>
      </c>
      <c r="R72" s="65">
        <f>VLOOKUP($A72,'Return Data'!$B$7:$R$2843,16,0)</f>
        <v>12.0273</v>
      </c>
      <c r="S72" s="67">
        <f t="shared" ref="S72:S73" si="23">RANK(R72,R$8:R$73,0)</f>
        <v>44</v>
      </c>
    </row>
    <row r="73" spans="1:19" x14ac:dyDescent="0.3">
      <c r="A73" s="63" t="s">
        <v>331</v>
      </c>
      <c r="B73" s="64">
        <f>VLOOKUP($A73,'Return Data'!$B$7:$R$2843,3,0)</f>
        <v>44379</v>
      </c>
      <c r="C73" s="65">
        <f>VLOOKUP($A73,'Return Data'!$B$7:$R$2843,4,0)</f>
        <v>207.31558081902199</v>
      </c>
      <c r="D73" s="65">
        <f>VLOOKUP($A73,'Return Data'!$B$7:$R$2843,10,0)</f>
        <v>7.9591000000000003</v>
      </c>
      <c r="E73" s="66">
        <f t="shared" si="19"/>
        <v>49</v>
      </c>
      <c r="F73" s="65">
        <f>VLOOKUP($A73,'Return Data'!$B$7:$R$2843,11,0)</f>
        <v>15.842499999999999</v>
      </c>
      <c r="G73" s="66">
        <f t="shared" si="20"/>
        <v>52</v>
      </c>
      <c r="H73" s="65">
        <f>VLOOKUP($A73,'Return Data'!$B$7:$R$2843,12,0)</f>
        <v>40.425800000000002</v>
      </c>
      <c r="I73" s="66">
        <f t="shared" si="21"/>
        <v>49</v>
      </c>
      <c r="J73" s="65">
        <f>VLOOKUP($A73,'Return Data'!$B$7:$R$2843,13,0)</f>
        <v>52.823999999999998</v>
      </c>
      <c r="K73" s="66">
        <f t="shared" si="22"/>
        <v>51</v>
      </c>
      <c r="L73" s="65">
        <f>VLOOKUP($A73,'Return Data'!$B$7:$R$2843,17,0)</f>
        <v>14.815300000000001</v>
      </c>
      <c r="M73" s="66">
        <f t="shared" si="17"/>
        <v>52</v>
      </c>
      <c r="N73" s="65">
        <f>VLOOKUP($A73,'Return Data'!$B$7:$R$2843,14,0)</f>
        <v>12.251099999999999</v>
      </c>
      <c r="O73" s="66">
        <f>RANK(N73,N$8:N$73,0)</f>
        <v>35</v>
      </c>
      <c r="P73" s="65">
        <f>VLOOKUP($A73,'Return Data'!$B$7:$R$2843,15,0)</f>
        <v>12.622999999999999</v>
      </c>
      <c r="Q73" s="66">
        <f>RANK(P73,P$8:P$73,0)</f>
        <v>25</v>
      </c>
      <c r="R73" s="65">
        <f>VLOOKUP($A73,'Return Data'!$B$7:$R$2843,16,0)</f>
        <v>18.0426</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11.715492424242429</v>
      </c>
      <c r="E75" s="74"/>
      <c r="F75" s="75">
        <f>AVERAGE(F8:F73)</f>
        <v>21.854600000000012</v>
      </c>
      <c r="G75" s="74"/>
      <c r="H75" s="75">
        <f>AVERAGE(H8:H73)</f>
        <v>47.598716666666654</v>
      </c>
      <c r="I75" s="74"/>
      <c r="J75" s="75">
        <f>AVERAGE(J8:J73)</f>
        <v>64.197274242424228</v>
      </c>
      <c r="K75" s="74"/>
      <c r="L75" s="75">
        <f>AVERAGE(L8:L73)</f>
        <v>20.647274603174591</v>
      </c>
      <c r="M75" s="74"/>
      <c r="N75" s="75">
        <f>AVERAGE(N8:N73)</f>
        <v>15.216413461538455</v>
      </c>
      <c r="O75" s="74"/>
      <c r="P75" s="75">
        <f>AVERAGE(P8:P73)</f>
        <v>14.423335897435896</v>
      </c>
      <c r="Q75" s="74"/>
      <c r="R75" s="75">
        <f>AVERAGE(R8:R73)</f>
        <v>14.717369696969696</v>
      </c>
      <c r="S75" s="76"/>
    </row>
    <row r="76" spans="1:19" x14ac:dyDescent="0.3">
      <c r="A76" s="73" t="s">
        <v>28</v>
      </c>
      <c r="B76" s="74"/>
      <c r="C76" s="74"/>
      <c r="D76" s="75">
        <f>MIN(D8:D73)</f>
        <v>2.8216000000000001</v>
      </c>
      <c r="E76" s="74"/>
      <c r="F76" s="75">
        <f>MIN(F8:F73)</f>
        <v>6.9425999999999997</v>
      </c>
      <c r="G76" s="74"/>
      <c r="H76" s="75">
        <f>MIN(H8:H73)</f>
        <v>24.948799999999999</v>
      </c>
      <c r="I76" s="74"/>
      <c r="J76" s="75">
        <f>MIN(J8:J73)</f>
        <v>32.258899999999997</v>
      </c>
      <c r="K76" s="74"/>
      <c r="L76" s="75">
        <f>MIN(L8:L73)</f>
        <v>10.0154</v>
      </c>
      <c r="M76" s="74"/>
      <c r="N76" s="75">
        <f>MIN(N8:N73)</f>
        <v>7.9208999999999996</v>
      </c>
      <c r="O76" s="74"/>
      <c r="P76" s="75">
        <f>MIN(P8:P73)</f>
        <v>7.7590000000000003</v>
      </c>
      <c r="Q76" s="74"/>
      <c r="R76" s="75">
        <f>MIN(R8:R73)</f>
        <v>3.7711999999999999</v>
      </c>
      <c r="S76" s="76"/>
    </row>
    <row r="77" spans="1:19" ht="15" thickBot="1" x14ac:dyDescent="0.35">
      <c r="A77" s="77" t="s">
        <v>29</v>
      </c>
      <c r="B77" s="78"/>
      <c r="C77" s="78"/>
      <c r="D77" s="79">
        <f>MAX(D8:D73)</f>
        <v>31.5487</v>
      </c>
      <c r="E77" s="78"/>
      <c r="F77" s="79">
        <f>MAX(F8:F73)</f>
        <v>50.157499999999999</v>
      </c>
      <c r="G77" s="78"/>
      <c r="H77" s="79">
        <f>MAX(H8:H73)</f>
        <v>86.366399999999999</v>
      </c>
      <c r="I77" s="78"/>
      <c r="J77" s="79">
        <f>MAX(J8:J73)</f>
        <v>113.37820000000001</v>
      </c>
      <c r="K77" s="78"/>
      <c r="L77" s="79">
        <f>MAX(L8:L73)</f>
        <v>43.221499999999999</v>
      </c>
      <c r="M77" s="78"/>
      <c r="N77" s="79">
        <f>MAX(N8:N73)</f>
        <v>31.650099999999998</v>
      </c>
      <c r="O77" s="78"/>
      <c r="P77" s="79">
        <f>MAX(P8:P73)</f>
        <v>24.269400000000001</v>
      </c>
      <c r="Q77" s="78"/>
      <c r="R77" s="79">
        <f>MAX(R8:R73)</f>
        <v>28.141300000000001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44379</v>
      </c>
      <c r="C8" s="65">
        <f>VLOOKUP($A8,'Return Data'!$B$7:$R$2843,4,0)</f>
        <v>11.62</v>
      </c>
      <c r="D8" s="65">
        <f>VLOOKUP($A8,'Return Data'!$B$7:$R$2843,8,0)</f>
        <v>1.9298</v>
      </c>
      <c r="E8" s="66">
        <f>RANK(D8,D$8:D$15,0)</f>
        <v>4</v>
      </c>
      <c r="F8" s="65">
        <f>VLOOKUP($A8,'Return Data'!$B$7:$R$2843,9,0)</f>
        <v>5.3490000000000002</v>
      </c>
      <c r="G8" s="66">
        <f t="shared" ref="G8" si="0">RANK(F8,F$8:F$15,0)</f>
        <v>3</v>
      </c>
      <c r="H8" s="65">
        <f>VLOOKUP($A8,'Return Data'!$B$7:$R$2843,10,0)</f>
        <v>8.4967000000000006</v>
      </c>
      <c r="I8" s="66">
        <f t="shared" ref="I8" si="1">RANK(H8,H$8:H$15,0)</f>
        <v>5</v>
      </c>
      <c r="J8" s="65"/>
      <c r="K8" s="66"/>
      <c r="L8" s="65"/>
      <c r="M8" s="66"/>
      <c r="N8" s="65"/>
      <c r="O8" s="66"/>
      <c r="P8" s="65">
        <f>VLOOKUP($A8,'Return Data'!$B$7:$R$2843,16,0)</f>
        <v>16.2</v>
      </c>
      <c r="Q8" s="67">
        <f>RANK(P8,P$8:P$15,0)</f>
        <v>5</v>
      </c>
    </row>
    <row r="9" spans="1:18" x14ac:dyDescent="0.3">
      <c r="A9" s="63" t="s">
        <v>377</v>
      </c>
      <c r="B9" s="64">
        <f>VLOOKUP($A9,'Return Data'!$B$7:$R$2843,3,0)</f>
        <v>44379</v>
      </c>
      <c r="C9" s="65">
        <f>VLOOKUP($A9,'Return Data'!$B$7:$R$2843,4,0)</f>
        <v>15.13</v>
      </c>
      <c r="D9" s="65">
        <f>VLOOKUP($A9,'Return Data'!$B$7:$R$2843,8,0)</f>
        <v>0.73240000000000005</v>
      </c>
      <c r="E9" s="66">
        <f t="shared" ref="E9:E15" si="2">RANK(D9,D$8:D$15,0)</f>
        <v>8</v>
      </c>
      <c r="F9" s="65">
        <f>VLOOKUP($A9,'Return Data'!$B$7:$R$2843,9,0)</f>
        <v>3.2765</v>
      </c>
      <c r="G9" s="66">
        <f t="shared" ref="G9" si="3">RANK(F9,F$8:F$15,0)</f>
        <v>7</v>
      </c>
      <c r="H9" s="65">
        <f>VLOOKUP($A9,'Return Data'!$B$7:$R$2843,10,0)</f>
        <v>8.6144999999999996</v>
      </c>
      <c r="I9" s="66">
        <f t="shared" ref="I9" si="4">RANK(H9,H$8:H$15,0)</f>
        <v>4</v>
      </c>
      <c r="J9" s="65">
        <f>VLOOKUP($A9,'Return Data'!$B$7:$R$2843,11,0)</f>
        <v>11.005100000000001</v>
      </c>
      <c r="K9" s="66">
        <f t="shared" ref="K9" si="5">RANK(J9,J$8:J$15,0)</f>
        <v>5</v>
      </c>
      <c r="L9" s="65">
        <f>VLOOKUP($A9,'Return Data'!$B$7:$R$2843,12,0)</f>
        <v>39.190399999999997</v>
      </c>
      <c r="M9" s="66">
        <f t="shared" ref="M9" si="6">RANK(L9,L$8:L$15,0)</f>
        <v>3</v>
      </c>
      <c r="N9" s="65">
        <f>VLOOKUP($A9,'Return Data'!$B$7:$R$2843,13,0)</f>
        <v>47.036000000000001</v>
      </c>
      <c r="O9" s="66">
        <f t="shared" ref="O9" si="7">RANK(N9,N$8:N$15,0)</f>
        <v>3</v>
      </c>
      <c r="P9" s="65">
        <f>VLOOKUP($A9,'Return Data'!$B$7:$R$2843,16,0)</f>
        <v>34.811100000000003</v>
      </c>
      <c r="Q9" s="67">
        <f t="shared" ref="Q9:Q15" si="8">RANK(P9,P$8:P$15,0)</f>
        <v>2</v>
      </c>
    </row>
    <row r="10" spans="1:18" x14ac:dyDescent="0.3">
      <c r="A10" s="63" t="s">
        <v>1961</v>
      </c>
      <c r="B10" s="64">
        <f>VLOOKUP($A10,'Return Data'!$B$7:$R$2843,3,0)</f>
        <v>44379</v>
      </c>
      <c r="C10" s="65">
        <f>VLOOKUP($A10,'Return Data'!$B$7:$R$2843,4,0)</f>
        <v>13.17</v>
      </c>
      <c r="D10" s="65">
        <f>VLOOKUP($A10,'Return Data'!$B$7:$R$2843,8,0)</f>
        <v>2.4903</v>
      </c>
      <c r="E10" s="66">
        <f t="shared" si="2"/>
        <v>2</v>
      </c>
      <c r="F10" s="65">
        <f>VLOOKUP($A10,'Return Data'!$B$7:$R$2843,9,0)</f>
        <v>4.8567</v>
      </c>
      <c r="G10" s="66">
        <f t="shared" ref="G10:G15" si="9">RANK(F10,F$8:F$15,0)</f>
        <v>4</v>
      </c>
      <c r="H10" s="65">
        <f>VLOOKUP($A10,'Return Data'!$B$7:$R$2843,10,0)</f>
        <v>11.139200000000001</v>
      </c>
      <c r="I10" s="66">
        <f t="shared" ref="I10:I15" si="10">RANK(H10,H$8:H$15,0)</f>
        <v>2</v>
      </c>
      <c r="J10" s="65">
        <f>VLOOKUP($A10,'Return Data'!$B$7:$R$2843,11,0)</f>
        <v>15.831099999999999</v>
      </c>
      <c r="K10" s="66">
        <f t="shared" ref="K10:K15" si="11">RANK(J10,J$8:J$15,0)</f>
        <v>3</v>
      </c>
      <c r="L10" s="65"/>
      <c r="M10" s="66"/>
      <c r="N10" s="65"/>
      <c r="O10" s="66"/>
      <c r="P10" s="65">
        <f>VLOOKUP($A10,'Return Data'!$B$7:$R$2843,16,0)</f>
        <v>31.7</v>
      </c>
      <c r="Q10" s="67">
        <f t="shared" si="8"/>
        <v>3</v>
      </c>
    </row>
    <row r="11" spans="1:18" x14ac:dyDescent="0.3">
      <c r="A11" s="63" t="s">
        <v>1962</v>
      </c>
      <c r="B11" s="64">
        <f>VLOOKUP($A11,'Return Data'!$B$7:$R$2843,3,0)</f>
        <v>44379</v>
      </c>
      <c r="C11" s="65">
        <f>VLOOKUP($A11,'Return Data'!$B$7:$R$2843,4,0)</f>
        <v>11.42</v>
      </c>
      <c r="D11" s="65">
        <f>VLOOKUP($A11,'Return Data'!$B$7:$R$2843,8,0)</f>
        <v>3.8182</v>
      </c>
      <c r="E11" s="66">
        <f t="shared" si="2"/>
        <v>1</v>
      </c>
      <c r="F11" s="65">
        <f>VLOOKUP($A11,'Return Data'!$B$7:$R$2843,9,0)</f>
        <v>6.4306000000000001</v>
      </c>
      <c r="G11" s="66">
        <f t="shared" si="9"/>
        <v>1</v>
      </c>
      <c r="H11" s="65"/>
      <c r="I11" s="66"/>
      <c r="J11" s="65"/>
      <c r="K11" s="66"/>
      <c r="L11" s="65"/>
      <c r="M11" s="66"/>
      <c r="N11" s="65"/>
      <c r="O11" s="66"/>
      <c r="P11" s="65">
        <f>VLOOKUP($A11,'Return Data'!$B$7:$R$2843,16,0)</f>
        <v>14.2</v>
      </c>
      <c r="Q11" s="67">
        <f t="shared" si="8"/>
        <v>8</v>
      </c>
    </row>
    <row r="12" spans="1:18" x14ac:dyDescent="0.3">
      <c r="A12" s="63" t="s">
        <v>1964</v>
      </c>
      <c r="B12" s="64">
        <f>VLOOKUP($A12,'Return Data'!$B$7:$R$2843,3,0)</f>
        <v>44379</v>
      </c>
      <c r="C12" s="65">
        <f>VLOOKUP($A12,'Return Data'!$B$7:$R$2843,4,0)</f>
        <v>11.555</v>
      </c>
      <c r="D12" s="65">
        <f>VLOOKUP($A12,'Return Data'!$B$7:$R$2843,8,0)</f>
        <v>1.4932000000000001</v>
      </c>
      <c r="E12" s="66">
        <f t="shared" si="2"/>
        <v>5</v>
      </c>
      <c r="F12" s="65">
        <f>VLOOKUP($A12,'Return Data'!$B$7:$R$2843,9,0)</f>
        <v>2.6381000000000001</v>
      </c>
      <c r="G12" s="66">
        <f t="shared" si="9"/>
        <v>8</v>
      </c>
      <c r="H12" s="65">
        <f>VLOOKUP($A12,'Return Data'!$B$7:$R$2843,10,0)</f>
        <v>8.6303000000000001</v>
      </c>
      <c r="I12" s="66">
        <f t="shared" si="10"/>
        <v>3</v>
      </c>
      <c r="J12" s="65"/>
      <c r="K12" s="66"/>
      <c r="L12" s="65"/>
      <c r="M12" s="66"/>
      <c r="N12" s="65"/>
      <c r="O12" s="66"/>
      <c r="P12" s="65">
        <f>VLOOKUP($A12,'Return Data'!$B$7:$R$2843,16,0)</f>
        <v>15.55</v>
      </c>
      <c r="Q12" s="67">
        <f t="shared" si="8"/>
        <v>6</v>
      </c>
    </row>
    <row r="13" spans="1:18" x14ac:dyDescent="0.3">
      <c r="A13" s="63" t="s">
        <v>1967</v>
      </c>
      <c r="B13" s="64">
        <f>VLOOKUP($A13,'Return Data'!$B$7:$R$2843,3,0)</f>
        <v>44379</v>
      </c>
      <c r="C13" s="65">
        <f>VLOOKUP($A13,'Return Data'!$B$7:$R$2843,4,0)</f>
        <v>16.031300000000002</v>
      </c>
      <c r="D13" s="65">
        <f>VLOOKUP($A13,'Return Data'!$B$7:$R$2843,8,0)</f>
        <v>2.4239999999999999</v>
      </c>
      <c r="E13" s="66">
        <f t="shared" si="2"/>
        <v>3</v>
      </c>
      <c r="F13" s="65">
        <f>VLOOKUP($A13,'Return Data'!$B$7:$R$2843,9,0)</f>
        <v>5.6477000000000004</v>
      </c>
      <c r="G13" s="66">
        <f t="shared" si="9"/>
        <v>2</v>
      </c>
      <c r="H13" s="65">
        <f>VLOOKUP($A13,'Return Data'!$B$7:$R$2843,10,0)</f>
        <v>18.810199999999998</v>
      </c>
      <c r="I13" s="66">
        <f t="shared" si="10"/>
        <v>1</v>
      </c>
      <c r="J13" s="65">
        <f>VLOOKUP($A13,'Return Data'!$B$7:$R$2843,11,0)</f>
        <v>35.494500000000002</v>
      </c>
      <c r="K13" s="66">
        <f t="shared" ref="K13" si="12">RANK(J13,J$8:J$15,0)</f>
        <v>1</v>
      </c>
      <c r="L13" s="65"/>
      <c r="M13" s="66"/>
      <c r="N13" s="65"/>
      <c r="O13" s="66"/>
      <c r="P13" s="65">
        <f>VLOOKUP($A13,'Return Data'!$B$7:$R$2843,16,0)</f>
        <v>60.313000000000002</v>
      </c>
      <c r="Q13" s="67">
        <f t="shared" si="8"/>
        <v>1</v>
      </c>
    </row>
    <row r="14" spans="1:18" x14ac:dyDescent="0.3">
      <c r="A14" s="63" t="s">
        <v>49</v>
      </c>
      <c r="B14" s="64">
        <f>VLOOKUP($A14,'Return Data'!$B$7:$R$2843,3,0)</f>
        <v>44379</v>
      </c>
      <c r="C14" s="65">
        <f>VLOOKUP($A14,'Return Data'!$B$7:$R$2843,4,0)</f>
        <v>15.91</v>
      </c>
      <c r="D14" s="65">
        <f>VLOOKUP($A14,'Return Data'!$B$7:$R$2843,8,0)</f>
        <v>1.3375999999999999</v>
      </c>
      <c r="E14" s="66">
        <f t="shared" si="2"/>
        <v>7</v>
      </c>
      <c r="F14" s="65">
        <f>VLOOKUP($A14,'Return Data'!$B$7:$R$2843,9,0)</f>
        <v>4.1912000000000003</v>
      </c>
      <c r="G14" s="66">
        <f t="shared" si="9"/>
        <v>5</v>
      </c>
      <c r="H14" s="65">
        <f>VLOOKUP($A14,'Return Data'!$B$7:$R$2843,10,0)</f>
        <v>8.4526000000000003</v>
      </c>
      <c r="I14" s="66">
        <f t="shared" si="10"/>
        <v>6</v>
      </c>
      <c r="J14" s="65">
        <f>VLOOKUP($A14,'Return Data'!$B$7:$R$2843,11,0)</f>
        <v>19.0868</v>
      </c>
      <c r="K14" s="66">
        <f t="shared" si="11"/>
        <v>2</v>
      </c>
      <c r="L14" s="65">
        <f>VLOOKUP($A14,'Return Data'!$B$7:$R$2843,12,0)</f>
        <v>45.5627</v>
      </c>
      <c r="M14" s="66">
        <f t="shared" ref="M14:M15" si="13">RANK(L14,L$8:L$15,0)</f>
        <v>1</v>
      </c>
      <c r="N14" s="65">
        <f>VLOOKUP($A14,'Return Data'!$B$7:$R$2843,13,0)</f>
        <v>61.359000000000002</v>
      </c>
      <c r="O14" s="66">
        <f t="shared" ref="O14:O15" si="14">RANK(N14,N$8:N$15,0)</f>
        <v>1</v>
      </c>
      <c r="P14" s="65">
        <f>VLOOKUP($A14,'Return Data'!$B$7:$R$2843,16,0)</f>
        <v>26.500900000000001</v>
      </c>
      <c r="Q14" s="67">
        <f t="shared" si="8"/>
        <v>4</v>
      </c>
    </row>
    <row r="15" spans="1:18" x14ac:dyDescent="0.3">
      <c r="A15" s="63" t="s">
        <v>50</v>
      </c>
      <c r="B15" s="64">
        <f>VLOOKUP($A15,'Return Data'!$B$7:$R$2843,3,0)</f>
        <v>44379</v>
      </c>
      <c r="C15" s="65">
        <f>VLOOKUP($A15,'Return Data'!$B$7:$R$2843,4,0)</f>
        <v>157.42410000000001</v>
      </c>
      <c r="D15" s="65">
        <f>VLOOKUP($A15,'Return Data'!$B$7:$R$2843,8,0)</f>
        <v>1.3691</v>
      </c>
      <c r="E15" s="66">
        <f t="shared" si="2"/>
        <v>6</v>
      </c>
      <c r="F15" s="65">
        <f>VLOOKUP($A15,'Return Data'!$B$7:$R$2843,9,0)</f>
        <v>3.3774000000000002</v>
      </c>
      <c r="G15" s="66">
        <f t="shared" si="9"/>
        <v>6</v>
      </c>
      <c r="H15" s="65">
        <f>VLOOKUP($A15,'Return Data'!$B$7:$R$2843,10,0)</f>
        <v>8.0196000000000005</v>
      </c>
      <c r="I15" s="66">
        <f t="shared" si="10"/>
        <v>7</v>
      </c>
      <c r="J15" s="65">
        <f>VLOOKUP($A15,'Return Data'!$B$7:$R$2843,11,0)</f>
        <v>14.4656</v>
      </c>
      <c r="K15" s="66">
        <f t="shared" si="11"/>
        <v>4</v>
      </c>
      <c r="L15" s="65">
        <f>VLOOKUP($A15,'Return Data'!$B$7:$R$2843,12,0)</f>
        <v>39.9923</v>
      </c>
      <c r="M15" s="66">
        <f t="shared" si="13"/>
        <v>2</v>
      </c>
      <c r="N15" s="65">
        <f>VLOOKUP($A15,'Return Data'!$B$7:$R$2843,13,0)</f>
        <v>52.008200000000002</v>
      </c>
      <c r="O15" s="66">
        <f t="shared" si="14"/>
        <v>2</v>
      </c>
      <c r="P15" s="65">
        <f>VLOOKUP($A15,'Return Data'!$B$7:$R$2843,16,0)</f>
        <v>14.9244</v>
      </c>
      <c r="Q15" s="67">
        <f t="shared" si="8"/>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1.949325</v>
      </c>
      <c r="E17" s="74"/>
      <c r="F17" s="75">
        <f>AVERAGE(F8:F15)</f>
        <v>4.4709000000000003</v>
      </c>
      <c r="G17" s="74"/>
      <c r="H17" s="75">
        <f>AVERAGE(H8:H15)</f>
        <v>10.309014285714285</v>
      </c>
      <c r="I17" s="74"/>
      <c r="J17" s="75">
        <f>AVERAGE(J8:J15)</f>
        <v>19.17662</v>
      </c>
      <c r="K17" s="74"/>
      <c r="L17" s="75">
        <f>AVERAGE(L8:L15)</f>
        <v>41.581799999999994</v>
      </c>
      <c r="M17" s="74"/>
      <c r="N17" s="75">
        <f>AVERAGE(N8:N15)</f>
        <v>53.467733333333342</v>
      </c>
      <c r="O17" s="74"/>
      <c r="P17" s="75">
        <f>AVERAGE(P8:P15)</f>
        <v>26.774925</v>
      </c>
      <c r="Q17" s="76"/>
    </row>
    <row r="18" spans="1:17" ht="15" customHeight="1" x14ac:dyDescent="0.3">
      <c r="A18" s="73" t="s">
        <v>28</v>
      </c>
      <c r="B18" s="74"/>
      <c r="C18" s="74"/>
      <c r="D18" s="75">
        <f>MIN(D8:D15)</f>
        <v>0.73240000000000005</v>
      </c>
      <c r="E18" s="74"/>
      <c r="F18" s="75">
        <f>MIN(F8:F15)</f>
        <v>2.6381000000000001</v>
      </c>
      <c r="G18" s="74"/>
      <c r="H18" s="75">
        <f>MIN(H8:H15)</f>
        <v>8.0196000000000005</v>
      </c>
      <c r="I18" s="74"/>
      <c r="J18" s="75">
        <f>MIN(J8:J15)</f>
        <v>11.005100000000001</v>
      </c>
      <c r="K18" s="74"/>
      <c r="L18" s="75">
        <f>MIN(L8:L15)</f>
        <v>39.190399999999997</v>
      </c>
      <c r="M18" s="74"/>
      <c r="N18" s="75">
        <f>MIN(N8:N15)</f>
        <v>47.036000000000001</v>
      </c>
      <c r="O18" s="74"/>
      <c r="P18" s="75">
        <f>MIN(P8:P15)</f>
        <v>14.2</v>
      </c>
      <c r="Q18" s="76"/>
    </row>
    <row r="19" spans="1:17" ht="15" thickBot="1" x14ac:dyDescent="0.35">
      <c r="A19" s="77" t="s">
        <v>29</v>
      </c>
      <c r="B19" s="78"/>
      <c r="C19" s="78"/>
      <c r="D19" s="79">
        <f>MAX(D8:D15)</f>
        <v>3.8182</v>
      </c>
      <c r="E19" s="78"/>
      <c r="F19" s="79">
        <f>MAX(F8:F15)</f>
        <v>6.4306000000000001</v>
      </c>
      <c r="G19" s="78"/>
      <c r="H19" s="79">
        <f>MAX(H8:H15)</f>
        <v>18.810199999999998</v>
      </c>
      <c r="I19" s="78"/>
      <c r="J19" s="79">
        <f>MAX(J8:J15)</f>
        <v>35.494500000000002</v>
      </c>
      <c r="K19" s="78"/>
      <c r="L19" s="79">
        <f>MAX(L8:L15)</f>
        <v>45.5627</v>
      </c>
      <c r="M19" s="78"/>
      <c r="N19" s="79">
        <f>MAX(N8:N15)</f>
        <v>61.359000000000002</v>
      </c>
      <c r="O19" s="78"/>
      <c r="P19" s="79">
        <f>MAX(P8:P15)</f>
        <v>60.313000000000002</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44379</v>
      </c>
      <c r="C8" s="65">
        <f>VLOOKUP($A8,'Return Data'!$B$7:$R$2843,4,0)</f>
        <v>11.5</v>
      </c>
      <c r="D8" s="65">
        <f>VLOOKUP($A8,'Return Data'!$B$7:$R$2843,8,0)</f>
        <v>1.8601000000000001</v>
      </c>
      <c r="E8" s="66">
        <f>RANK(D8,D$8:D$16,0)</f>
        <v>4</v>
      </c>
      <c r="F8" s="65">
        <f>VLOOKUP($A8,'Return Data'!$B$7:$R$2843,9,0)</f>
        <v>5.1188000000000002</v>
      </c>
      <c r="G8" s="66">
        <f>RANK(F8,F$8:F$16,0)</f>
        <v>3</v>
      </c>
      <c r="H8" s="65">
        <f>VLOOKUP($A8,'Return Data'!$B$7:$R$2843,10,0)</f>
        <v>7.9812000000000003</v>
      </c>
      <c r="I8" s="66">
        <f>RANK(H8,H$8:H$16,0)</f>
        <v>6</v>
      </c>
      <c r="J8" s="65"/>
      <c r="K8" s="66"/>
      <c r="L8" s="65"/>
      <c r="M8" s="66"/>
      <c r="N8" s="65"/>
      <c r="O8" s="66"/>
      <c r="P8" s="65">
        <f>VLOOKUP($A8,'Return Data'!$B$7:$R$2843,16,0)</f>
        <v>15</v>
      </c>
      <c r="Q8" s="67">
        <f>RANK(P8,P$8:P$16,0)</f>
        <v>6</v>
      </c>
    </row>
    <row r="9" spans="1:17" x14ac:dyDescent="0.3">
      <c r="A9" s="63" t="s">
        <v>379</v>
      </c>
      <c r="B9" s="64">
        <f>VLOOKUP($A9,'Return Data'!$B$7:$R$2843,3,0)</f>
        <v>44379</v>
      </c>
      <c r="C9" s="65">
        <f>VLOOKUP($A9,'Return Data'!$B$7:$R$2843,4,0)</f>
        <v>14.79</v>
      </c>
      <c r="D9" s="65">
        <f>VLOOKUP($A9,'Return Data'!$B$7:$R$2843,8,0)</f>
        <v>0.68069999999999997</v>
      </c>
      <c r="E9" s="66">
        <f t="shared" ref="E9:E16" si="0">RANK(D9,D$8:D$16,0)</f>
        <v>8</v>
      </c>
      <c r="F9" s="65">
        <f>VLOOKUP($A9,'Return Data'!$B$7:$R$2843,9,0)</f>
        <v>3.1381000000000001</v>
      </c>
      <c r="G9" s="66">
        <f t="shared" ref="G9:G16" si="1">RANK(F9,F$8:F$16,0)</f>
        <v>7</v>
      </c>
      <c r="H9" s="65">
        <f>VLOOKUP($A9,'Return Data'!$B$7:$R$2843,10,0)</f>
        <v>8.1140000000000008</v>
      </c>
      <c r="I9" s="66">
        <f t="shared" ref="I9:I16" si="2">RANK(H9,H$8:H$16,0)</f>
        <v>5</v>
      </c>
      <c r="J9" s="65">
        <f>VLOOKUP($A9,'Return Data'!$B$7:$R$2843,11,0)</f>
        <v>10.044600000000001</v>
      </c>
      <c r="K9" s="66">
        <f t="shared" ref="K9:K16" si="3">RANK(J9,J$8:J$16,0)</f>
        <v>5</v>
      </c>
      <c r="L9" s="65">
        <f>VLOOKUP($A9,'Return Data'!$B$7:$R$2843,12,0)</f>
        <v>37.453499999999998</v>
      </c>
      <c r="M9" s="66">
        <f t="shared" ref="M9:M16" si="4">RANK(L9,L$8:L$16,0)</f>
        <v>3</v>
      </c>
      <c r="N9" s="65">
        <f>VLOOKUP($A9,'Return Data'!$B$7:$R$2843,13,0)</f>
        <v>44.716200000000001</v>
      </c>
      <c r="O9" s="66">
        <f t="shared" ref="O9:O16" si="5">RANK(N9,N$8:N$16,0)</f>
        <v>3</v>
      </c>
      <c r="P9" s="65">
        <f>VLOOKUP($A9,'Return Data'!$B$7:$R$2843,16,0)</f>
        <v>32.618899999999996</v>
      </c>
      <c r="Q9" s="67">
        <f t="shared" ref="Q9:Q16" si="6">RANK(P9,P$8:P$16,0)</f>
        <v>2</v>
      </c>
    </row>
    <row r="10" spans="1:17" x14ac:dyDescent="0.3">
      <c r="A10" s="63" t="s">
        <v>1960</v>
      </c>
      <c r="B10" s="64">
        <f>VLOOKUP($A10,'Return Data'!$B$7:$R$2843,3,0)</f>
        <v>44379</v>
      </c>
      <c r="C10" s="65">
        <f>VLOOKUP($A10,'Return Data'!$B$7:$R$2843,4,0)</f>
        <v>13.01</v>
      </c>
      <c r="D10" s="65">
        <f>VLOOKUP($A10,'Return Data'!$B$7:$R$2843,8,0)</f>
        <v>2.4409000000000001</v>
      </c>
      <c r="E10" s="66">
        <f t="shared" si="0"/>
        <v>2</v>
      </c>
      <c r="F10" s="65">
        <f>VLOOKUP($A10,'Return Data'!$B$7:$R$2843,9,0)</f>
        <v>4.6661000000000001</v>
      </c>
      <c r="G10" s="66">
        <f t="shared" si="1"/>
        <v>4</v>
      </c>
      <c r="H10" s="65">
        <f>VLOOKUP($A10,'Return Data'!$B$7:$R$2843,10,0)</f>
        <v>10.7234</v>
      </c>
      <c r="I10" s="66">
        <f t="shared" ref="I10" si="7">RANK(H10,H$8:H$16,0)</f>
        <v>2</v>
      </c>
      <c r="J10" s="65">
        <f>VLOOKUP($A10,'Return Data'!$B$7:$R$2843,11,0)</f>
        <v>14.8279</v>
      </c>
      <c r="K10" s="66">
        <f t="shared" ref="K10" si="8">RANK(J10,J$8:J$16,0)</f>
        <v>3</v>
      </c>
      <c r="L10" s="65"/>
      <c r="M10" s="66"/>
      <c r="N10" s="65"/>
      <c r="O10" s="66"/>
      <c r="P10" s="65">
        <f>VLOOKUP($A10,'Return Data'!$B$7:$R$2843,16,0)</f>
        <v>30.1</v>
      </c>
      <c r="Q10" s="67">
        <f t="shared" si="6"/>
        <v>3</v>
      </c>
    </row>
    <row r="11" spans="1:17" x14ac:dyDescent="0.3">
      <c r="A11" s="63" t="s">
        <v>1963</v>
      </c>
      <c r="B11" s="64">
        <f>VLOOKUP($A11,'Return Data'!$B$7:$R$2843,3,0)</f>
        <v>44379</v>
      </c>
      <c r="C11" s="65">
        <f>VLOOKUP($A11,'Return Data'!$B$7:$R$2843,4,0)</f>
        <v>11.36</v>
      </c>
      <c r="D11" s="65">
        <f>VLOOKUP($A11,'Return Data'!$B$7:$R$2843,8,0)</f>
        <v>3.7443</v>
      </c>
      <c r="E11" s="66">
        <f t="shared" si="0"/>
        <v>1</v>
      </c>
      <c r="F11" s="65">
        <f>VLOOKUP($A11,'Return Data'!$B$7:$R$2843,9,0)</f>
        <v>6.2675000000000001</v>
      </c>
      <c r="G11" s="66">
        <f t="shared" ref="G11" si="9">RANK(F11,F$8:F$16,0)</f>
        <v>1</v>
      </c>
      <c r="H11" s="65"/>
      <c r="I11" s="66"/>
      <c r="J11" s="65"/>
      <c r="K11" s="66"/>
      <c r="L11" s="65"/>
      <c r="M11" s="66"/>
      <c r="N11" s="65"/>
      <c r="O11" s="66"/>
      <c r="P11" s="65">
        <f>VLOOKUP($A11,'Return Data'!$B$7:$R$2843,16,0)</f>
        <v>13.6</v>
      </c>
      <c r="Q11" s="67">
        <f t="shared" si="6"/>
        <v>9</v>
      </c>
    </row>
    <row r="12" spans="1:17" x14ac:dyDescent="0.3">
      <c r="A12" s="63" t="s">
        <v>1965</v>
      </c>
      <c r="B12" s="64">
        <f>VLOOKUP($A12,'Return Data'!$B$7:$R$2843,3,0)</f>
        <v>44379</v>
      </c>
      <c r="C12" s="65">
        <f>VLOOKUP($A12,'Return Data'!$B$7:$R$2843,4,0)</f>
        <v>11.44</v>
      </c>
      <c r="D12" s="65">
        <f>VLOOKUP($A12,'Return Data'!$B$7:$R$2843,8,0)</f>
        <v>1.4184000000000001</v>
      </c>
      <c r="E12" s="66">
        <f t="shared" si="0"/>
        <v>5</v>
      </c>
      <c r="F12" s="65">
        <f>VLOOKUP($A12,'Return Data'!$B$7:$R$2843,9,0)</f>
        <v>2.4906000000000001</v>
      </c>
      <c r="G12" s="66">
        <f t="shared" si="1"/>
        <v>8</v>
      </c>
      <c r="H12" s="65">
        <f>VLOOKUP($A12,'Return Data'!$B$7:$R$2843,10,0)</f>
        <v>8.1592000000000002</v>
      </c>
      <c r="I12" s="66">
        <f t="shared" si="2"/>
        <v>4</v>
      </c>
      <c r="J12" s="65"/>
      <c r="K12" s="66"/>
      <c r="L12" s="65"/>
      <c r="M12" s="66"/>
      <c r="N12" s="65"/>
      <c r="O12" s="66"/>
      <c r="P12" s="65">
        <f>VLOOKUP($A12,'Return Data'!$B$7:$R$2843,16,0)</f>
        <v>14.4</v>
      </c>
      <c r="Q12" s="67">
        <f t="shared" si="6"/>
        <v>8</v>
      </c>
    </row>
    <row r="13" spans="1:17" x14ac:dyDescent="0.3">
      <c r="A13" s="63" t="s">
        <v>1966</v>
      </c>
      <c r="B13" s="64">
        <f>VLOOKUP($A13,'Return Data'!$B$7:$R$2843,3,0)</f>
        <v>44379</v>
      </c>
      <c r="C13" s="65">
        <f>VLOOKUP($A13,'Return Data'!$B$7:$R$2843,4,0)</f>
        <v>26.788</v>
      </c>
      <c r="D13" s="65">
        <f>VLOOKUP($A13,'Return Data'!$B$7:$R$2843,8,0)</f>
        <v>-3.73E-2</v>
      </c>
      <c r="E13" s="66">
        <f t="shared" si="0"/>
        <v>9</v>
      </c>
      <c r="F13" s="65">
        <f>VLOOKUP($A13,'Return Data'!$B$7:$R$2843,9,0)</f>
        <v>1.0525</v>
      </c>
      <c r="G13" s="66">
        <f t="shared" si="1"/>
        <v>9</v>
      </c>
      <c r="H13" s="65">
        <f>VLOOKUP($A13,'Return Data'!$B$7:$R$2843,10,0)</f>
        <v>5.8689</v>
      </c>
      <c r="I13" s="66">
        <f t="shared" si="2"/>
        <v>8</v>
      </c>
      <c r="J13" s="65"/>
      <c r="K13" s="66"/>
      <c r="L13" s="65"/>
      <c r="M13" s="66"/>
      <c r="N13" s="65"/>
      <c r="O13" s="66"/>
      <c r="P13" s="65">
        <f>VLOOKUP($A13,'Return Data'!$B$7:$R$2843,16,0)</f>
        <v>20.098600000000001</v>
      </c>
      <c r="Q13" s="67">
        <f t="shared" si="6"/>
        <v>5</v>
      </c>
    </row>
    <row r="14" spans="1:17" x14ac:dyDescent="0.3">
      <c r="A14" s="63" t="s">
        <v>1968</v>
      </c>
      <c r="B14" s="64">
        <f>VLOOKUP($A14,'Return Data'!$B$7:$R$2843,3,0)</f>
        <v>44379</v>
      </c>
      <c r="C14" s="65">
        <f>VLOOKUP($A14,'Return Data'!$B$7:$R$2843,4,0)</f>
        <v>15.897399999999999</v>
      </c>
      <c r="D14" s="65">
        <f>VLOOKUP($A14,'Return Data'!$B$7:$R$2843,8,0)</f>
        <v>2.3776000000000002</v>
      </c>
      <c r="E14" s="66">
        <f t="shared" si="0"/>
        <v>3</v>
      </c>
      <c r="F14" s="65">
        <f>VLOOKUP($A14,'Return Data'!$B$7:$R$2843,9,0)</f>
        <v>5.5457000000000001</v>
      </c>
      <c r="G14" s="66">
        <f t="shared" si="1"/>
        <v>2</v>
      </c>
      <c r="H14" s="65">
        <f>VLOOKUP($A14,'Return Data'!$B$7:$R$2843,10,0)</f>
        <v>18.450800000000001</v>
      </c>
      <c r="I14" s="66">
        <f t="shared" si="2"/>
        <v>1</v>
      </c>
      <c r="J14" s="65">
        <f>VLOOKUP($A14,'Return Data'!$B$7:$R$2843,11,0)</f>
        <v>34.610799999999998</v>
      </c>
      <c r="K14" s="66">
        <f t="shared" ref="K14" si="10">RANK(J14,J$8:J$16,0)</f>
        <v>1</v>
      </c>
      <c r="L14" s="65"/>
      <c r="M14" s="66"/>
      <c r="N14" s="65"/>
      <c r="O14" s="66"/>
      <c r="P14" s="65">
        <f>VLOOKUP($A14,'Return Data'!$B$7:$R$2843,16,0)</f>
        <v>58.973999999999997</v>
      </c>
      <c r="Q14" s="67">
        <f t="shared" si="6"/>
        <v>1</v>
      </c>
    </row>
    <row r="15" spans="1:17" x14ac:dyDescent="0.3">
      <c r="A15" s="63" t="s">
        <v>51</v>
      </c>
      <c r="B15" s="64">
        <f>VLOOKUP($A15,'Return Data'!$B$7:$R$2843,3,0)</f>
        <v>44379</v>
      </c>
      <c r="C15" s="65">
        <f>VLOOKUP($A15,'Return Data'!$B$7:$R$2843,4,0)</f>
        <v>15.71</v>
      </c>
      <c r="D15" s="65">
        <f>VLOOKUP($A15,'Return Data'!$B$7:$R$2843,8,0)</f>
        <v>1.2895000000000001</v>
      </c>
      <c r="E15" s="66">
        <f t="shared" si="0"/>
        <v>7</v>
      </c>
      <c r="F15" s="65">
        <f>VLOOKUP($A15,'Return Data'!$B$7:$R$2843,9,0)</f>
        <v>4.1086999999999998</v>
      </c>
      <c r="G15" s="66">
        <f t="shared" si="1"/>
        <v>5</v>
      </c>
      <c r="H15" s="65">
        <f>VLOOKUP($A15,'Return Data'!$B$7:$R$2843,10,0)</f>
        <v>8.2702000000000009</v>
      </c>
      <c r="I15" s="66">
        <f t="shared" si="2"/>
        <v>3</v>
      </c>
      <c r="J15" s="65">
        <f>VLOOKUP($A15,'Return Data'!$B$7:$R$2843,11,0)</f>
        <v>18.565999999999999</v>
      </c>
      <c r="K15" s="66">
        <f t="shared" si="3"/>
        <v>2</v>
      </c>
      <c r="L15" s="65">
        <f>VLOOKUP($A15,'Return Data'!$B$7:$R$2843,12,0)</f>
        <v>44.659300000000002</v>
      </c>
      <c r="M15" s="66">
        <f t="shared" si="4"/>
        <v>1</v>
      </c>
      <c r="N15" s="65">
        <f>VLOOKUP($A15,'Return Data'!$B$7:$R$2843,13,0)</f>
        <v>60.142699999999998</v>
      </c>
      <c r="O15" s="66">
        <f t="shared" si="5"/>
        <v>1</v>
      </c>
      <c r="P15" s="65">
        <f>VLOOKUP($A15,'Return Data'!$B$7:$R$2843,16,0)</f>
        <v>25.6934</v>
      </c>
      <c r="Q15" s="67">
        <f t="shared" si="6"/>
        <v>4</v>
      </c>
    </row>
    <row r="16" spans="1:17" x14ac:dyDescent="0.3">
      <c r="A16" s="63" t="s">
        <v>52</v>
      </c>
      <c r="B16" s="64">
        <f>VLOOKUP($A16,'Return Data'!$B$7:$R$2843,3,0)</f>
        <v>44379</v>
      </c>
      <c r="C16" s="65">
        <f>VLOOKUP($A16,'Return Data'!$B$7:$R$2843,4,0)</f>
        <v>650.91323612554697</v>
      </c>
      <c r="D16" s="65">
        <f>VLOOKUP($A16,'Return Data'!$B$7:$R$2843,8,0)</f>
        <v>1.3401000000000001</v>
      </c>
      <c r="E16" s="66">
        <f t="shared" si="0"/>
        <v>6</v>
      </c>
      <c r="F16" s="65">
        <f>VLOOKUP($A16,'Return Data'!$B$7:$R$2843,9,0)</f>
        <v>3.3113000000000001</v>
      </c>
      <c r="G16" s="66">
        <f t="shared" si="1"/>
        <v>6</v>
      </c>
      <c r="H16" s="65">
        <f>VLOOKUP($A16,'Return Data'!$B$7:$R$2843,10,0)</f>
        <v>7.7986000000000004</v>
      </c>
      <c r="I16" s="66">
        <f t="shared" si="2"/>
        <v>7</v>
      </c>
      <c r="J16" s="65">
        <f>VLOOKUP($A16,'Return Data'!$B$7:$R$2843,11,0)</f>
        <v>13.9986</v>
      </c>
      <c r="K16" s="66">
        <f t="shared" si="3"/>
        <v>4</v>
      </c>
      <c r="L16" s="65">
        <f>VLOOKUP($A16,'Return Data'!$B$7:$R$2843,12,0)</f>
        <v>39.150300000000001</v>
      </c>
      <c r="M16" s="66">
        <f t="shared" si="4"/>
        <v>2</v>
      </c>
      <c r="N16" s="65">
        <f>VLOOKUP($A16,'Return Data'!$B$7:$R$2843,13,0)</f>
        <v>50.831299999999999</v>
      </c>
      <c r="O16" s="66">
        <f t="shared" si="5"/>
        <v>2</v>
      </c>
      <c r="P16" s="65">
        <f>VLOOKUP($A16,'Return Data'!$B$7:$R$2843,16,0)</f>
        <v>14.662100000000001</v>
      </c>
      <c r="Q16" s="67">
        <f t="shared" si="6"/>
        <v>7</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1.6793666666666667</v>
      </c>
      <c r="E18" s="74"/>
      <c r="F18" s="75">
        <f>AVERAGE(F8:F16)</f>
        <v>3.9665888888888889</v>
      </c>
      <c r="G18" s="74"/>
      <c r="H18" s="75">
        <f>AVERAGE(H8:H16)</f>
        <v>9.4207874999999994</v>
      </c>
      <c r="I18" s="74"/>
      <c r="J18" s="75">
        <f>AVERAGE(J8:J16)</f>
        <v>18.409579999999998</v>
      </c>
      <c r="K18" s="74"/>
      <c r="L18" s="75">
        <f>AVERAGE(L8:L16)</f>
        <v>40.421033333333334</v>
      </c>
      <c r="M18" s="74"/>
      <c r="N18" s="75">
        <f>AVERAGE(N8:N16)</f>
        <v>51.896733333333337</v>
      </c>
      <c r="O18" s="74"/>
      <c r="P18" s="75">
        <f>AVERAGE(P8:P16)</f>
        <v>25.016333333333332</v>
      </c>
      <c r="Q18" s="76"/>
    </row>
    <row r="19" spans="1:17" x14ac:dyDescent="0.3">
      <c r="A19" s="73" t="s">
        <v>28</v>
      </c>
      <c r="B19" s="74"/>
      <c r="C19" s="74"/>
      <c r="D19" s="75">
        <f>MIN(D8:D16)</f>
        <v>-3.73E-2</v>
      </c>
      <c r="E19" s="74"/>
      <c r="F19" s="75">
        <f>MIN(F8:F16)</f>
        <v>1.0525</v>
      </c>
      <c r="G19" s="74"/>
      <c r="H19" s="75">
        <f>MIN(H8:H16)</f>
        <v>5.8689</v>
      </c>
      <c r="I19" s="74"/>
      <c r="J19" s="75">
        <f>MIN(J8:J16)</f>
        <v>10.044600000000001</v>
      </c>
      <c r="K19" s="74"/>
      <c r="L19" s="75">
        <f>MIN(L8:L16)</f>
        <v>37.453499999999998</v>
      </c>
      <c r="M19" s="74"/>
      <c r="N19" s="75">
        <f>MIN(N8:N16)</f>
        <v>44.716200000000001</v>
      </c>
      <c r="O19" s="74"/>
      <c r="P19" s="75">
        <f>MIN(P8:P16)</f>
        <v>13.6</v>
      </c>
      <c r="Q19" s="76"/>
    </row>
    <row r="20" spans="1:17" ht="15" thickBot="1" x14ac:dyDescent="0.35">
      <c r="A20" s="77" t="s">
        <v>29</v>
      </c>
      <c r="B20" s="78"/>
      <c r="C20" s="78"/>
      <c r="D20" s="79">
        <f>MAX(D8:D16)</f>
        <v>3.7443</v>
      </c>
      <c r="E20" s="78"/>
      <c r="F20" s="79">
        <f>MAX(F8:F16)</f>
        <v>6.2675000000000001</v>
      </c>
      <c r="G20" s="78"/>
      <c r="H20" s="79">
        <f>MAX(H8:H16)</f>
        <v>18.450800000000001</v>
      </c>
      <c r="I20" s="78"/>
      <c r="J20" s="79">
        <f>MAX(J8:J16)</f>
        <v>34.610799999999998</v>
      </c>
      <c r="K20" s="78"/>
      <c r="L20" s="79">
        <f>MAX(L8:L16)</f>
        <v>44.659300000000002</v>
      </c>
      <c r="M20" s="78"/>
      <c r="N20" s="79">
        <f>MAX(N8:N16)</f>
        <v>60.142699999999998</v>
      </c>
      <c r="O20" s="78"/>
      <c r="P20" s="79">
        <f>MAX(P8:P16)</f>
        <v>58.973999999999997</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44379</v>
      </c>
      <c r="C8" s="65">
        <f>VLOOKUP($A8,'Return Data'!$B$7:$R$2843,4,0)</f>
        <v>39.061300000000003</v>
      </c>
      <c r="D8" s="65">
        <f>VLOOKUP($A8,'Return Data'!$B$7:$R$2843,9,0)</f>
        <v>3.3921000000000001</v>
      </c>
      <c r="E8" s="66">
        <f t="shared" ref="E8:E33" si="0">RANK(D8,D$8:D$33,0)</f>
        <v>3</v>
      </c>
      <c r="F8" s="65">
        <f>VLOOKUP($A8,'Return Data'!$B$7:$R$2843,10,0)</f>
        <v>6.1931000000000003</v>
      </c>
      <c r="G8" s="66">
        <f t="shared" ref="G8:G33" si="1">RANK(F8,F$8:F$33,0)</f>
        <v>5</v>
      </c>
      <c r="H8" s="65">
        <f>VLOOKUP($A8,'Return Data'!$B$7:$R$2843,11,0)</f>
        <v>3.8769999999999998</v>
      </c>
      <c r="I8" s="66">
        <f t="shared" ref="I8:I33" si="2">RANK(H8,H$8:H$33,0)</f>
        <v>6</v>
      </c>
      <c r="J8" s="65">
        <f>VLOOKUP($A8,'Return Data'!$B$7:$R$2843,12,0)</f>
        <v>6.1026999999999996</v>
      </c>
      <c r="K8" s="66">
        <f t="shared" ref="K8:K33" si="3">RANK(J8,J$8:J$33,0)</f>
        <v>4</v>
      </c>
      <c r="L8" s="65">
        <f>VLOOKUP($A8,'Return Data'!$B$7:$R$2843,13,0)</f>
        <v>7.625</v>
      </c>
      <c r="M8" s="66">
        <f t="shared" ref="M8:M33" si="4">RANK(L8,L$8:L$33,0)</f>
        <v>4</v>
      </c>
      <c r="N8" s="65">
        <f>VLOOKUP($A8,'Return Data'!$B$7:$R$2843,17,0)</f>
        <v>9.1669999999999998</v>
      </c>
      <c r="O8" s="66">
        <f t="shared" ref="O8:O24" si="5">RANK(N8,N$8:N$33,0)</f>
        <v>4</v>
      </c>
      <c r="P8" s="65">
        <f>VLOOKUP($A8,'Return Data'!$B$7:$R$2843,14,0)</f>
        <v>9.2977000000000007</v>
      </c>
      <c r="Q8" s="66">
        <f t="shared" ref="Q8:Q24" si="6">RANK(P8,P$8:P$33,0)</f>
        <v>2</v>
      </c>
      <c r="R8" s="65">
        <f>VLOOKUP($A8,'Return Data'!$B$7:$R$2843,16,0)</f>
        <v>9.3933</v>
      </c>
      <c r="S8" s="67">
        <f t="shared" ref="S8:S33" si="7">RANK(R8,R$8:R$33,0)</f>
        <v>1</v>
      </c>
    </row>
    <row r="9" spans="1:19" x14ac:dyDescent="0.3">
      <c r="A9" s="82" t="s">
        <v>1385</v>
      </c>
      <c r="B9" s="64">
        <f>VLOOKUP($A9,'Return Data'!$B$7:$R$2843,3,0)</f>
        <v>44379</v>
      </c>
      <c r="C9" s="65">
        <f>VLOOKUP($A9,'Return Data'!$B$7:$R$2843,4,0)</f>
        <v>25.762799999999999</v>
      </c>
      <c r="D9" s="65">
        <f>VLOOKUP($A9,'Return Data'!$B$7:$R$2843,9,0)</f>
        <v>2.5081000000000002</v>
      </c>
      <c r="E9" s="66">
        <f t="shared" si="0"/>
        <v>10</v>
      </c>
      <c r="F9" s="65">
        <f>VLOOKUP($A9,'Return Data'!$B$7:$R$2843,10,0)</f>
        <v>5.5761000000000003</v>
      </c>
      <c r="G9" s="66">
        <f t="shared" si="1"/>
        <v>10</v>
      </c>
      <c r="H9" s="65">
        <f>VLOOKUP($A9,'Return Data'!$B$7:$R$2843,11,0)</f>
        <v>3.4725999999999999</v>
      </c>
      <c r="I9" s="66">
        <f t="shared" si="2"/>
        <v>9</v>
      </c>
      <c r="J9" s="65">
        <f>VLOOKUP($A9,'Return Data'!$B$7:$R$2843,12,0)</f>
        <v>5.4954999999999998</v>
      </c>
      <c r="K9" s="66">
        <f t="shared" si="3"/>
        <v>7</v>
      </c>
      <c r="L9" s="65">
        <f>VLOOKUP($A9,'Return Data'!$B$7:$R$2843,13,0)</f>
        <v>5.7816000000000001</v>
      </c>
      <c r="M9" s="66">
        <f t="shared" si="4"/>
        <v>10</v>
      </c>
      <c r="N9" s="65">
        <f>VLOOKUP($A9,'Return Data'!$B$7:$R$2843,17,0)</f>
        <v>9.0591000000000008</v>
      </c>
      <c r="O9" s="66">
        <f t="shared" si="5"/>
        <v>6</v>
      </c>
      <c r="P9" s="65">
        <f>VLOOKUP($A9,'Return Data'!$B$7:$R$2843,14,0)</f>
        <v>9.1439000000000004</v>
      </c>
      <c r="Q9" s="66">
        <f t="shared" si="6"/>
        <v>3</v>
      </c>
      <c r="R9" s="65">
        <f>VLOOKUP($A9,'Return Data'!$B$7:$R$2843,16,0)</f>
        <v>8.8520000000000003</v>
      </c>
      <c r="S9" s="67">
        <f t="shared" si="7"/>
        <v>3</v>
      </c>
    </row>
    <row r="10" spans="1:19" x14ac:dyDescent="0.3">
      <c r="A10" s="82" t="s">
        <v>1388</v>
      </c>
      <c r="B10" s="64">
        <f>VLOOKUP($A10,'Return Data'!$B$7:$R$2843,3,0)</f>
        <v>44379</v>
      </c>
      <c r="C10" s="65">
        <f>VLOOKUP($A10,'Return Data'!$B$7:$R$2843,4,0)</f>
        <v>24.4315</v>
      </c>
      <c r="D10" s="65">
        <f>VLOOKUP($A10,'Return Data'!$B$7:$R$2843,9,0)</f>
        <v>1.9902</v>
      </c>
      <c r="E10" s="66">
        <f t="shared" si="0"/>
        <v>12</v>
      </c>
      <c r="F10" s="65">
        <f>VLOOKUP($A10,'Return Data'!$B$7:$R$2843,10,0)</f>
        <v>5.4150999999999998</v>
      </c>
      <c r="G10" s="66">
        <f t="shared" si="1"/>
        <v>11</v>
      </c>
      <c r="H10" s="65">
        <f>VLOOKUP($A10,'Return Data'!$B$7:$R$2843,11,0)</f>
        <v>4.2447999999999997</v>
      </c>
      <c r="I10" s="66">
        <f t="shared" si="2"/>
        <v>3</v>
      </c>
      <c r="J10" s="65">
        <f>VLOOKUP($A10,'Return Data'!$B$7:$R$2843,12,0)</f>
        <v>5.1702000000000004</v>
      </c>
      <c r="K10" s="66">
        <f t="shared" si="3"/>
        <v>11</v>
      </c>
      <c r="L10" s="65">
        <f>VLOOKUP($A10,'Return Data'!$B$7:$R$2843,13,0)</f>
        <v>5.9428999999999998</v>
      </c>
      <c r="M10" s="66">
        <f t="shared" si="4"/>
        <v>9</v>
      </c>
      <c r="N10" s="65">
        <f>VLOOKUP($A10,'Return Data'!$B$7:$R$2843,17,0)</f>
        <v>7.6029999999999998</v>
      </c>
      <c r="O10" s="66">
        <f t="shared" si="5"/>
        <v>19</v>
      </c>
      <c r="P10" s="65">
        <f>VLOOKUP($A10,'Return Data'!$B$7:$R$2843,14,0)</f>
        <v>8.1251999999999995</v>
      </c>
      <c r="Q10" s="66">
        <f t="shared" si="6"/>
        <v>13</v>
      </c>
      <c r="R10" s="65">
        <f>VLOOKUP($A10,'Return Data'!$B$7:$R$2843,16,0)</f>
        <v>8.7323000000000004</v>
      </c>
      <c r="S10" s="67">
        <f t="shared" si="7"/>
        <v>6</v>
      </c>
    </row>
    <row r="11" spans="1:19" x14ac:dyDescent="0.3">
      <c r="A11" s="82" t="s">
        <v>1390</v>
      </c>
      <c r="B11" s="64">
        <f>VLOOKUP($A11,'Return Data'!$B$7:$R$2843,3,0)</f>
        <v>44379</v>
      </c>
      <c r="C11" s="65">
        <f>VLOOKUP($A11,'Return Data'!$B$7:$R$2843,4,0)</f>
        <v>26.124400000000001</v>
      </c>
      <c r="D11" s="65">
        <f>VLOOKUP($A11,'Return Data'!$B$7:$R$2843,9,0)</f>
        <v>-0.1537</v>
      </c>
      <c r="E11" s="66">
        <f t="shared" si="0"/>
        <v>26</v>
      </c>
      <c r="F11" s="65">
        <f>VLOOKUP($A11,'Return Data'!$B$7:$R$2843,10,0)</f>
        <v>5.0612000000000004</v>
      </c>
      <c r="G11" s="66">
        <f t="shared" si="1"/>
        <v>17</v>
      </c>
      <c r="H11" s="65">
        <f>VLOOKUP($A11,'Return Data'!$B$7:$R$2843,11,0)</f>
        <v>3.1960999999999999</v>
      </c>
      <c r="I11" s="66">
        <f t="shared" si="2"/>
        <v>14</v>
      </c>
      <c r="J11" s="65">
        <f>VLOOKUP($A11,'Return Data'!$B$7:$R$2843,12,0)</f>
        <v>5.5467000000000004</v>
      </c>
      <c r="K11" s="66">
        <f t="shared" si="3"/>
        <v>6</v>
      </c>
      <c r="L11" s="65">
        <f>VLOOKUP($A11,'Return Data'!$B$7:$R$2843,13,0)</f>
        <v>5.7784000000000004</v>
      </c>
      <c r="M11" s="66">
        <f t="shared" si="4"/>
        <v>11</v>
      </c>
      <c r="N11" s="65">
        <f>VLOOKUP($A11,'Return Data'!$B$7:$R$2843,17,0)</f>
        <v>9.0388999999999999</v>
      </c>
      <c r="O11" s="66">
        <f t="shared" si="5"/>
        <v>7</v>
      </c>
      <c r="P11" s="65">
        <f>VLOOKUP($A11,'Return Data'!$B$7:$R$2843,14,0)</f>
        <v>8.2193000000000005</v>
      </c>
      <c r="Q11" s="66">
        <f t="shared" si="6"/>
        <v>12</v>
      </c>
      <c r="R11" s="65">
        <f>VLOOKUP($A11,'Return Data'!$B$7:$R$2843,16,0)</f>
        <v>8.4087999999999994</v>
      </c>
      <c r="S11" s="67">
        <f t="shared" si="7"/>
        <v>12</v>
      </c>
    </row>
    <row r="12" spans="1:19" x14ac:dyDescent="0.3">
      <c r="A12" s="82" t="s">
        <v>1391</v>
      </c>
      <c r="B12" s="64">
        <f>VLOOKUP($A12,'Return Data'!$B$7:$R$2843,3,0)</f>
        <v>44379</v>
      </c>
      <c r="C12" s="65">
        <f>VLOOKUP($A12,'Return Data'!$B$7:$R$2843,4,0)</f>
        <v>18.467700000000001</v>
      </c>
      <c r="D12" s="65">
        <f>VLOOKUP($A12,'Return Data'!$B$7:$R$2843,9,0)</f>
        <v>3.3824999999999998</v>
      </c>
      <c r="E12" s="66">
        <f t="shared" si="0"/>
        <v>4</v>
      </c>
      <c r="F12" s="65">
        <f>VLOOKUP($A12,'Return Data'!$B$7:$R$2843,10,0)</f>
        <v>5.7072000000000003</v>
      </c>
      <c r="G12" s="66">
        <f t="shared" si="1"/>
        <v>9</v>
      </c>
      <c r="H12" s="65">
        <f>VLOOKUP($A12,'Return Data'!$B$7:$R$2843,11,0)</f>
        <v>4.0808999999999997</v>
      </c>
      <c r="I12" s="66">
        <f t="shared" si="2"/>
        <v>5</v>
      </c>
      <c r="J12" s="65">
        <f>VLOOKUP($A12,'Return Data'!$B$7:$R$2843,12,0)</f>
        <v>4.7899000000000003</v>
      </c>
      <c r="K12" s="66">
        <f t="shared" si="3"/>
        <v>19</v>
      </c>
      <c r="L12" s="65">
        <f>VLOOKUP($A12,'Return Data'!$B$7:$R$2843,13,0)</f>
        <v>5.1361999999999997</v>
      </c>
      <c r="M12" s="66">
        <f t="shared" si="4"/>
        <v>14</v>
      </c>
      <c r="N12" s="65">
        <f>VLOOKUP($A12,'Return Data'!$B$7:$R$2843,17,0)</f>
        <v>-1.2867999999999999</v>
      </c>
      <c r="O12" s="66">
        <f t="shared" si="5"/>
        <v>25</v>
      </c>
      <c r="P12" s="65">
        <f>VLOOKUP($A12,'Return Data'!$B$7:$R$2843,14,0)</f>
        <v>-2.8266</v>
      </c>
      <c r="Q12" s="66">
        <f t="shared" si="6"/>
        <v>24</v>
      </c>
      <c r="R12" s="65">
        <f>VLOOKUP($A12,'Return Data'!$B$7:$R$2843,16,0)</f>
        <v>4.6580000000000004</v>
      </c>
      <c r="S12" s="67">
        <f t="shared" si="7"/>
        <v>26</v>
      </c>
    </row>
    <row r="13" spans="1:19" x14ac:dyDescent="0.3">
      <c r="A13" s="82" t="s">
        <v>1393</v>
      </c>
      <c r="B13" s="64">
        <f>VLOOKUP($A13,'Return Data'!$B$7:$R$2843,3,0)</f>
        <v>44379</v>
      </c>
      <c r="C13" s="65">
        <f>VLOOKUP($A13,'Return Data'!$B$7:$R$2843,4,0)</f>
        <v>21.805299999999999</v>
      </c>
      <c r="D13" s="65">
        <f>VLOOKUP($A13,'Return Data'!$B$7:$R$2843,9,0)</f>
        <v>1.6315</v>
      </c>
      <c r="E13" s="66">
        <f t="shared" si="0"/>
        <v>15</v>
      </c>
      <c r="F13" s="65">
        <f>VLOOKUP($A13,'Return Data'!$B$7:$R$2843,10,0)</f>
        <v>4.3329000000000004</v>
      </c>
      <c r="G13" s="66">
        <f t="shared" si="1"/>
        <v>25</v>
      </c>
      <c r="H13" s="65">
        <f>VLOOKUP($A13,'Return Data'!$B$7:$R$2843,11,0)</f>
        <v>2.9272999999999998</v>
      </c>
      <c r="I13" s="66">
        <f t="shared" si="2"/>
        <v>17</v>
      </c>
      <c r="J13" s="65">
        <f>VLOOKUP($A13,'Return Data'!$B$7:$R$2843,12,0)</f>
        <v>4.8197999999999999</v>
      </c>
      <c r="K13" s="66">
        <f t="shared" si="3"/>
        <v>17</v>
      </c>
      <c r="L13" s="65">
        <f>VLOOKUP($A13,'Return Data'!$B$7:$R$2843,13,0)</f>
        <v>4.8860999999999999</v>
      </c>
      <c r="M13" s="66">
        <f t="shared" si="4"/>
        <v>21</v>
      </c>
      <c r="N13" s="65">
        <f>VLOOKUP($A13,'Return Data'!$B$7:$R$2843,17,0)</f>
        <v>7.8361999999999998</v>
      </c>
      <c r="O13" s="66">
        <f t="shared" si="5"/>
        <v>18</v>
      </c>
      <c r="P13" s="65">
        <f>VLOOKUP($A13,'Return Data'!$B$7:$R$2843,14,0)</f>
        <v>8.1184999999999992</v>
      </c>
      <c r="Q13" s="66">
        <f t="shared" si="6"/>
        <v>14</v>
      </c>
      <c r="R13" s="65">
        <f>VLOOKUP($A13,'Return Data'!$B$7:$R$2843,16,0)</f>
        <v>7.8227000000000002</v>
      </c>
      <c r="S13" s="67">
        <f t="shared" si="7"/>
        <v>19</v>
      </c>
    </row>
    <row r="14" spans="1:19" x14ac:dyDescent="0.3">
      <c r="A14" s="82" t="s">
        <v>1395</v>
      </c>
      <c r="B14" s="64">
        <f>VLOOKUP($A14,'Return Data'!$B$7:$R$2843,3,0)</f>
        <v>44379</v>
      </c>
      <c r="C14" s="65">
        <f>VLOOKUP($A14,'Return Data'!$B$7:$R$2843,4,0)</f>
        <v>39.327399999999997</v>
      </c>
      <c r="D14" s="65">
        <f>VLOOKUP($A14,'Return Data'!$B$7:$R$2843,9,0)</f>
        <v>1.7690999999999999</v>
      </c>
      <c r="E14" s="66">
        <f t="shared" si="0"/>
        <v>14</v>
      </c>
      <c r="F14" s="65">
        <f>VLOOKUP($A14,'Return Data'!$B$7:$R$2843,10,0)</f>
        <v>4.8728999999999996</v>
      </c>
      <c r="G14" s="66">
        <f t="shared" si="1"/>
        <v>22</v>
      </c>
      <c r="H14" s="65">
        <f>VLOOKUP($A14,'Return Data'!$B$7:$R$2843,11,0)</f>
        <v>2.7065999999999999</v>
      </c>
      <c r="I14" s="66">
        <f t="shared" si="2"/>
        <v>20</v>
      </c>
      <c r="J14" s="65">
        <f>VLOOKUP($A14,'Return Data'!$B$7:$R$2843,12,0)</f>
        <v>4.9386999999999999</v>
      </c>
      <c r="K14" s="66">
        <f t="shared" si="3"/>
        <v>13</v>
      </c>
      <c r="L14" s="65">
        <f>VLOOKUP($A14,'Return Data'!$B$7:$R$2843,13,0)</f>
        <v>4.9970999999999997</v>
      </c>
      <c r="M14" s="66">
        <f t="shared" si="4"/>
        <v>15</v>
      </c>
      <c r="N14" s="65">
        <f>VLOOKUP($A14,'Return Data'!$B$7:$R$2843,17,0)</f>
        <v>8.3095999999999997</v>
      </c>
      <c r="O14" s="66">
        <f t="shared" si="5"/>
        <v>14</v>
      </c>
      <c r="P14" s="65">
        <f>VLOOKUP($A14,'Return Data'!$B$7:$R$2843,14,0)</f>
        <v>8.6132000000000009</v>
      </c>
      <c r="Q14" s="66">
        <f t="shared" si="6"/>
        <v>8</v>
      </c>
      <c r="R14" s="65">
        <f>VLOOKUP($A14,'Return Data'!$B$7:$R$2843,16,0)</f>
        <v>8.5571999999999999</v>
      </c>
      <c r="S14" s="67">
        <f t="shared" si="7"/>
        <v>9</v>
      </c>
    </row>
    <row r="15" spans="1:19" x14ac:dyDescent="0.3">
      <c r="A15" s="82" t="s">
        <v>1405</v>
      </c>
      <c r="B15" s="64">
        <f>VLOOKUP($A15,'Return Data'!$B$7:$R$2843,3,0)</f>
        <v>44379</v>
      </c>
      <c r="C15" s="65">
        <f>VLOOKUP($A15,'Return Data'!$B$7:$R$2843,4,0)</f>
        <v>4378.2475999999997</v>
      </c>
      <c r="D15" s="65">
        <f>VLOOKUP($A15,'Return Data'!$B$7:$R$2843,9,0)</f>
        <v>6.7386999999999997</v>
      </c>
      <c r="E15" s="66">
        <f t="shared" si="0"/>
        <v>1</v>
      </c>
      <c r="F15" s="65">
        <f>VLOOKUP($A15,'Return Data'!$B$7:$R$2843,10,0)</f>
        <v>11.8443</v>
      </c>
      <c r="G15" s="66">
        <f t="shared" si="1"/>
        <v>1</v>
      </c>
      <c r="H15" s="65">
        <f>VLOOKUP($A15,'Return Data'!$B$7:$R$2843,11,0)</f>
        <v>13.4605</v>
      </c>
      <c r="I15" s="66">
        <f t="shared" si="2"/>
        <v>1</v>
      </c>
      <c r="J15" s="65">
        <f>VLOOKUP($A15,'Return Data'!$B$7:$R$2843,12,0)</f>
        <v>18.618500000000001</v>
      </c>
      <c r="K15" s="66">
        <f t="shared" si="3"/>
        <v>1</v>
      </c>
      <c r="L15" s="65">
        <f>VLOOKUP($A15,'Return Data'!$B$7:$R$2843,13,0)</f>
        <v>9.8094999999999999</v>
      </c>
      <c r="M15" s="66">
        <f t="shared" si="4"/>
        <v>3</v>
      </c>
      <c r="N15" s="65">
        <f>VLOOKUP($A15,'Return Data'!$B$7:$R$2843,17,0)</f>
        <v>1.7779</v>
      </c>
      <c r="O15" s="66">
        <f t="shared" si="5"/>
        <v>24</v>
      </c>
      <c r="P15" s="65">
        <f>VLOOKUP($A15,'Return Data'!$B$7:$R$2843,14,0)</f>
        <v>4.2168000000000001</v>
      </c>
      <c r="Q15" s="66">
        <f t="shared" si="6"/>
        <v>21</v>
      </c>
      <c r="R15" s="65">
        <f>VLOOKUP($A15,'Return Data'!$B$7:$R$2843,16,0)</f>
        <v>7.8438999999999997</v>
      </c>
      <c r="S15" s="67">
        <f t="shared" si="7"/>
        <v>18</v>
      </c>
    </row>
    <row r="16" spans="1:19" x14ac:dyDescent="0.3">
      <c r="A16" s="82" t="s">
        <v>1407</v>
      </c>
      <c r="B16" s="64">
        <f>VLOOKUP($A16,'Return Data'!$B$7:$R$2843,3,0)</f>
        <v>44379</v>
      </c>
      <c r="C16" s="65">
        <f>VLOOKUP($A16,'Return Data'!$B$7:$R$2843,4,0)</f>
        <v>25.354500000000002</v>
      </c>
      <c r="D16" s="65">
        <f>VLOOKUP($A16,'Return Data'!$B$7:$R$2843,9,0)</f>
        <v>2.9872999999999998</v>
      </c>
      <c r="E16" s="66">
        <f t="shared" si="0"/>
        <v>7</v>
      </c>
      <c r="F16" s="65">
        <f>VLOOKUP($A16,'Return Data'!$B$7:$R$2843,10,0)</f>
        <v>6.4124999999999996</v>
      </c>
      <c r="G16" s="66">
        <f t="shared" si="1"/>
        <v>4</v>
      </c>
      <c r="H16" s="65">
        <f>VLOOKUP($A16,'Return Data'!$B$7:$R$2843,11,0)</f>
        <v>3.6533000000000002</v>
      </c>
      <c r="I16" s="66">
        <f t="shared" si="2"/>
        <v>7</v>
      </c>
      <c r="J16" s="65">
        <f>VLOOKUP($A16,'Return Data'!$B$7:$R$2843,12,0)</f>
        <v>5.9966999999999997</v>
      </c>
      <c r="K16" s="66">
        <f t="shared" si="3"/>
        <v>5</v>
      </c>
      <c r="L16" s="65">
        <f>VLOOKUP($A16,'Return Data'!$B$7:$R$2843,13,0)</f>
        <v>6.532</v>
      </c>
      <c r="M16" s="66">
        <f t="shared" si="4"/>
        <v>7</v>
      </c>
      <c r="N16" s="65">
        <f>VLOOKUP($A16,'Return Data'!$B$7:$R$2843,17,0)</f>
        <v>9.2071000000000005</v>
      </c>
      <c r="O16" s="66">
        <f t="shared" si="5"/>
        <v>3</v>
      </c>
      <c r="P16" s="65">
        <f>VLOOKUP($A16,'Return Data'!$B$7:$R$2843,14,0)</f>
        <v>9.1013000000000002</v>
      </c>
      <c r="Q16" s="66">
        <f t="shared" si="6"/>
        <v>5</v>
      </c>
      <c r="R16" s="65">
        <f>VLOOKUP($A16,'Return Data'!$B$7:$R$2843,16,0)</f>
        <v>8.7255000000000003</v>
      </c>
      <c r="S16" s="67">
        <f t="shared" si="7"/>
        <v>7</v>
      </c>
    </row>
    <row r="17" spans="1:19" x14ac:dyDescent="0.3">
      <c r="A17" s="82" t="s">
        <v>1409</v>
      </c>
      <c r="B17" s="64">
        <f>VLOOKUP($A17,'Return Data'!$B$7:$R$2843,3,0)</f>
        <v>44379</v>
      </c>
      <c r="C17" s="65">
        <f>VLOOKUP($A17,'Return Data'!$B$7:$R$2843,4,0)</f>
        <v>33.941200000000002</v>
      </c>
      <c r="D17" s="65">
        <f>VLOOKUP($A17,'Return Data'!$B$7:$R$2843,9,0)</f>
        <v>8.2500000000000004E-2</v>
      </c>
      <c r="E17" s="66">
        <f t="shared" si="0"/>
        <v>24</v>
      </c>
      <c r="F17" s="65">
        <f>VLOOKUP($A17,'Return Data'!$B$7:$R$2843,10,0)</f>
        <v>5.3970000000000002</v>
      </c>
      <c r="G17" s="66">
        <f t="shared" si="1"/>
        <v>12</v>
      </c>
      <c r="H17" s="65">
        <f>VLOOKUP($A17,'Return Data'!$B$7:$R$2843,11,0)</f>
        <v>3.2753000000000001</v>
      </c>
      <c r="I17" s="66">
        <f t="shared" si="2"/>
        <v>11</v>
      </c>
      <c r="J17" s="65">
        <f>VLOOKUP($A17,'Return Data'!$B$7:$R$2843,12,0)</f>
        <v>5.1291000000000002</v>
      </c>
      <c r="K17" s="66">
        <f t="shared" si="3"/>
        <v>12</v>
      </c>
      <c r="L17" s="65">
        <f>VLOOKUP($A17,'Return Data'!$B$7:$R$2843,13,0)</f>
        <v>13.476599999999999</v>
      </c>
      <c r="M17" s="66">
        <f t="shared" si="4"/>
        <v>1</v>
      </c>
      <c r="N17" s="65">
        <f>VLOOKUP($A17,'Return Data'!$B$7:$R$2843,17,0)</f>
        <v>6.5823999999999998</v>
      </c>
      <c r="O17" s="66">
        <f t="shared" si="5"/>
        <v>20</v>
      </c>
      <c r="P17" s="65">
        <f>VLOOKUP($A17,'Return Data'!$B$7:$R$2843,14,0)</f>
        <v>4.2191000000000001</v>
      </c>
      <c r="Q17" s="66">
        <f t="shared" si="6"/>
        <v>20</v>
      </c>
      <c r="R17" s="65">
        <f>VLOOKUP($A17,'Return Data'!$B$7:$R$2843,16,0)</f>
        <v>6.8964999999999996</v>
      </c>
      <c r="S17" s="67">
        <f t="shared" si="7"/>
        <v>25</v>
      </c>
    </row>
    <row r="18" spans="1:19" x14ac:dyDescent="0.3">
      <c r="A18" s="82" t="s">
        <v>1411</v>
      </c>
      <c r="B18" s="64">
        <f>VLOOKUP($A18,'Return Data'!$B$7:$R$2843,3,0)</f>
        <v>44379</v>
      </c>
      <c r="C18" s="65">
        <f>VLOOKUP($A18,'Return Data'!$B$7:$R$2843,4,0)</f>
        <v>49.380600000000001</v>
      </c>
      <c r="D18" s="65">
        <f>VLOOKUP($A18,'Return Data'!$B$7:$R$2843,9,0)</f>
        <v>3.2833000000000001</v>
      </c>
      <c r="E18" s="66">
        <f t="shared" si="0"/>
        <v>5</v>
      </c>
      <c r="F18" s="65">
        <f>VLOOKUP($A18,'Return Data'!$B$7:$R$2843,10,0)</f>
        <v>6.1471</v>
      </c>
      <c r="G18" s="66">
        <f t="shared" si="1"/>
        <v>6</v>
      </c>
      <c r="H18" s="65">
        <f>VLOOKUP($A18,'Return Data'!$B$7:$R$2843,11,0)</f>
        <v>4.1646999999999998</v>
      </c>
      <c r="I18" s="66">
        <f t="shared" si="2"/>
        <v>4</v>
      </c>
      <c r="J18" s="65">
        <f>VLOOKUP($A18,'Return Data'!$B$7:$R$2843,12,0)</f>
        <v>6.3935000000000004</v>
      </c>
      <c r="K18" s="66">
        <f t="shared" si="3"/>
        <v>3</v>
      </c>
      <c r="L18" s="65">
        <f>VLOOKUP($A18,'Return Data'!$B$7:$R$2843,13,0)</f>
        <v>6.7385999999999999</v>
      </c>
      <c r="M18" s="66">
        <f t="shared" si="4"/>
        <v>5</v>
      </c>
      <c r="N18" s="65">
        <f>VLOOKUP($A18,'Return Data'!$B$7:$R$2843,17,0)</f>
        <v>9.4337999999999997</v>
      </c>
      <c r="O18" s="66">
        <f t="shared" si="5"/>
        <v>2</v>
      </c>
      <c r="P18" s="65">
        <f>VLOOKUP($A18,'Return Data'!$B$7:$R$2843,14,0)</f>
        <v>9.4041999999999994</v>
      </c>
      <c r="Q18" s="66">
        <f t="shared" si="6"/>
        <v>1</v>
      </c>
      <c r="R18" s="65">
        <f>VLOOKUP($A18,'Return Data'!$B$7:$R$2843,16,0)</f>
        <v>9.1583000000000006</v>
      </c>
      <c r="S18" s="67">
        <f t="shared" si="7"/>
        <v>2</v>
      </c>
    </row>
    <row r="19" spans="1:19" x14ac:dyDescent="0.3">
      <c r="A19" s="82" t="s">
        <v>1413</v>
      </c>
      <c r="B19" s="64">
        <f>VLOOKUP($A19,'Return Data'!$B$7:$R$2843,3,0)</f>
        <v>44379</v>
      </c>
      <c r="C19" s="65">
        <f>VLOOKUP($A19,'Return Data'!$B$7:$R$2843,4,0)</f>
        <v>21.616499999999998</v>
      </c>
      <c r="D19" s="65">
        <f>VLOOKUP($A19,'Return Data'!$B$7:$R$2843,9,0)</f>
        <v>0.40539999999999998</v>
      </c>
      <c r="E19" s="66">
        <f t="shared" si="0"/>
        <v>22</v>
      </c>
      <c r="F19" s="65">
        <f>VLOOKUP($A19,'Return Data'!$B$7:$R$2843,10,0)</f>
        <v>5.3666999999999998</v>
      </c>
      <c r="G19" s="66">
        <f t="shared" si="1"/>
        <v>13</v>
      </c>
      <c r="H19" s="65">
        <f>VLOOKUP($A19,'Return Data'!$B$7:$R$2843,11,0)</f>
        <v>2.7280000000000002</v>
      </c>
      <c r="I19" s="66">
        <f t="shared" si="2"/>
        <v>19</v>
      </c>
      <c r="J19" s="65">
        <f>VLOOKUP($A19,'Return Data'!$B$7:$R$2843,12,0)</f>
        <v>4.9123999999999999</v>
      </c>
      <c r="K19" s="66">
        <f t="shared" si="3"/>
        <v>15</v>
      </c>
      <c r="L19" s="65">
        <f>VLOOKUP($A19,'Return Data'!$B$7:$R$2843,13,0)</f>
        <v>6.2591000000000001</v>
      </c>
      <c r="M19" s="66">
        <f t="shared" si="4"/>
        <v>8</v>
      </c>
      <c r="N19" s="65">
        <f>VLOOKUP($A19,'Return Data'!$B$7:$R$2843,17,0)</f>
        <v>6.5659000000000001</v>
      </c>
      <c r="O19" s="66">
        <f t="shared" si="5"/>
        <v>21</v>
      </c>
      <c r="P19" s="65">
        <f>VLOOKUP($A19,'Return Data'!$B$7:$R$2843,14,0)</f>
        <v>5.6528</v>
      </c>
      <c r="Q19" s="66">
        <f t="shared" si="6"/>
        <v>17</v>
      </c>
      <c r="R19" s="65">
        <f>VLOOKUP($A19,'Return Data'!$B$7:$R$2843,16,0)</f>
        <v>7.4336000000000002</v>
      </c>
      <c r="S19" s="67">
        <f t="shared" si="7"/>
        <v>21</v>
      </c>
    </row>
    <row r="20" spans="1:19" x14ac:dyDescent="0.3">
      <c r="A20" s="82" t="s">
        <v>1414</v>
      </c>
      <c r="B20" s="64">
        <f>VLOOKUP($A20,'Return Data'!$B$7:$R$2843,3,0)</f>
        <v>44379</v>
      </c>
      <c r="C20" s="65">
        <f>VLOOKUP($A20,'Return Data'!$B$7:$R$2843,4,0)</f>
        <v>47.446899999999999</v>
      </c>
      <c r="D20" s="65">
        <f>VLOOKUP($A20,'Return Data'!$B$7:$R$2843,9,0)</f>
        <v>2.2246999999999999</v>
      </c>
      <c r="E20" s="66">
        <f t="shared" si="0"/>
        <v>11</v>
      </c>
      <c r="F20" s="65">
        <f>VLOOKUP($A20,'Return Data'!$B$7:$R$2843,10,0)</f>
        <v>4.8968999999999996</v>
      </c>
      <c r="G20" s="66">
        <f t="shared" si="1"/>
        <v>21</v>
      </c>
      <c r="H20" s="65">
        <f>VLOOKUP($A20,'Return Data'!$B$7:$R$2843,11,0)</f>
        <v>3.0339999999999998</v>
      </c>
      <c r="I20" s="66">
        <f t="shared" si="2"/>
        <v>16</v>
      </c>
      <c r="J20" s="65">
        <f>VLOOKUP($A20,'Return Data'!$B$7:$R$2843,12,0)</f>
        <v>4.7310999999999996</v>
      </c>
      <c r="K20" s="66">
        <f t="shared" si="3"/>
        <v>21</v>
      </c>
      <c r="L20" s="65">
        <f>VLOOKUP($A20,'Return Data'!$B$7:$R$2843,13,0)</f>
        <v>4.9691999999999998</v>
      </c>
      <c r="M20" s="66">
        <f t="shared" si="4"/>
        <v>18</v>
      </c>
      <c r="N20" s="65">
        <f>VLOOKUP($A20,'Return Data'!$B$7:$R$2843,17,0)</f>
        <v>8.5233000000000008</v>
      </c>
      <c r="O20" s="66">
        <f t="shared" si="5"/>
        <v>10</v>
      </c>
      <c r="P20" s="65">
        <f>VLOOKUP($A20,'Return Data'!$B$7:$R$2843,14,0)</f>
        <v>8.86</v>
      </c>
      <c r="Q20" s="66">
        <f t="shared" si="6"/>
        <v>7</v>
      </c>
      <c r="R20" s="65">
        <f>VLOOKUP($A20,'Return Data'!$B$7:$R$2843,16,0)</f>
        <v>8.5741999999999994</v>
      </c>
      <c r="S20" s="67">
        <f t="shared" si="7"/>
        <v>8</v>
      </c>
    </row>
    <row r="21" spans="1:19" x14ac:dyDescent="0.3">
      <c r="A21" s="82" t="s">
        <v>1417</v>
      </c>
      <c r="B21" s="64">
        <f>VLOOKUP($A21,'Return Data'!$B$7:$R$2843,3,0)</f>
        <v>44379</v>
      </c>
      <c r="C21" s="65">
        <f>VLOOKUP($A21,'Return Data'!$B$7:$R$2843,4,0)</f>
        <v>1871.0739000000001</v>
      </c>
      <c r="D21" s="65">
        <f>VLOOKUP($A21,'Return Data'!$B$7:$R$2843,9,0)</f>
        <v>1.2884</v>
      </c>
      <c r="E21" s="66">
        <f t="shared" si="0"/>
        <v>18</v>
      </c>
      <c r="F21" s="65">
        <f>VLOOKUP($A21,'Return Data'!$B$7:$R$2843,10,0)</f>
        <v>4.5693000000000001</v>
      </c>
      <c r="G21" s="66">
        <f t="shared" si="1"/>
        <v>24</v>
      </c>
      <c r="H21" s="65">
        <f>VLOOKUP($A21,'Return Data'!$B$7:$R$2843,11,0)</f>
        <v>2.8738999999999999</v>
      </c>
      <c r="I21" s="66">
        <f t="shared" si="2"/>
        <v>18</v>
      </c>
      <c r="J21" s="65">
        <f>VLOOKUP($A21,'Return Data'!$B$7:$R$2843,12,0)</f>
        <v>5.2789999999999999</v>
      </c>
      <c r="K21" s="66">
        <f t="shared" si="3"/>
        <v>10</v>
      </c>
      <c r="L21" s="65">
        <f>VLOOKUP($A21,'Return Data'!$B$7:$R$2843,13,0)</f>
        <v>4.8705999999999996</v>
      </c>
      <c r="M21" s="66">
        <f t="shared" si="4"/>
        <v>22</v>
      </c>
      <c r="N21" s="65">
        <f>VLOOKUP($A21,'Return Data'!$B$7:$R$2843,17,0)</f>
        <v>5.2667000000000002</v>
      </c>
      <c r="O21" s="66">
        <f t="shared" si="5"/>
        <v>22</v>
      </c>
      <c r="P21" s="65">
        <f>VLOOKUP($A21,'Return Data'!$B$7:$R$2843,14,0)</f>
        <v>6.7355</v>
      </c>
      <c r="Q21" s="66">
        <f t="shared" si="6"/>
        <v>15</v>
      </c>
      <c r="R21" s="65">
        <f>VLOOKUP($A21,'Return Data'!$B$7:$R$2843,16,0)</f>
        <v>8.3321000000000005</v>
      </c>
      <c r="S21" s="67">
        <f t="shared" si="7"/>
        <v>13</v>
      </c>
    </row>
    <row r="22" spans="1:19" x14ac:dyDescent="0.3">
      <c r="A22" s="82" t="s">
        <v>1419</v>
      </c>
      <c r="B22" s="64">
        <f>VLOOKUP($A22,'Return Data'!$B$7:$R$2843,3,0)</f>
        <v>44379</v>
      </c>
      <c r="C22" s="65">
        <f>VLOOKUP($A22,'Return Data'!$B$7:$R$2843,4,0)</f>
        <v>3065.8444</v>
      </c>
      <c r="D22" s="65">
        <f>VLOOKUP($A22,'Return Data'!$B$7:$R$2843,9,0)</f>
        <v>0.26540000000000002</v>
      </c>
      <c r="E22" s="66">
        <f t="shared" si="0"/>
        <v>23</v>
      </c>
      <c r="F22" s="65">
        <f>VLOOKUP($A22,'Return Data'!$B$7:$R$2843,10,0)</f>
        <v>4.9086999999999996</v>
      </c>
      <c r="G22" s="66">
        <f t="shared" si="1"/>
        <v>20</v>
      </c>
      <c r="H22" s="65">
        <f>VLOOKUP($A22,'Return Data'!$B$7:$R$2843,11,0)</f>
        <v>2.4458000000000002</v>
      </c>
      <c r="I22" s="66">
        <f t="shared" si="2"/>
        <v>24</v>
      </c>
      <c r="J22" s="65">
        <f>VLOOKUP($A22,'Return Data'!$B$7:$R$2843,12,0)</f>
        <v>4.8654000000000002</v>
      </c>
      <c r="K22" s="66">
        <f t="shared" si="3"/>
        <v>16</v>
      </c>
      <c r="L22" s="65">
        <f>VLOOKUP($A22,'Return Data'!$B$7:$R$2843,13,0)</f>
        <v>4.6364000000000001</v>
      </c>
      <c r="M22" s="66">
        <f t="shared" si="4"/>
        <v>24</v>
      </c>
      <c r="N22" s="65">
        <f>VLOOKUP($A22,'Return Data'!$B$7:$R$2843,17,0)</f>
        <v>8.3627000000000002</v>
      </c>
      <c r="O22" s="66">
        <f t="shared" si="5"/>
        <v>12</v>
      </c>
      <c r="P22" s="65">
        <f>VLOOKUP($A22,'Return Data'!$B$7:$R$2843,14,0)</f>
        <v>8.5966000000000005</v>
      </c>
      <c r="Q22" s="66">
        <f t="shared" si="6"/>
        <v>9</v>
      </c>
      <c r="R22" s="65">
        <f>VLOOKUP($A22,'Return Data'!$B$7:$R$2843,16,0)</f>
        <v>8.2507999999999999</v>
      </c>
      <c r="S22" s="67">
        <f t="shared" si="7"/>
        <v>15</v>
      </c>
    </row>
    <row r="23" spans="1:19" x14ac:dyDescent="0.3">
      <c r="A23" s="82" t="s">
        <v>1423</v>
      </c>
      <c r="B23" s="64">
        <f>VLOOKUP($A23,'Return Data'!$B$7:$R$2843,3,0)</f>
        <v>44379</v>
      </c>
      <c r="C23" s="65">
        <f>VLOOKUP($A23,'Return Data'!$B$7:$R$2843,4,0)</f>
        <v>44.1282</v>
      </c>
      <c r="D23" s="65">
        <f>VLOOKUP($A23,'Return Data'!$B$7:$R$2843,9,0)</f>
        <v>3.1124999999999998</v>
      </c>
      <c r="E23" s="66">
        <f t="shared" si="0"/>
        <v>6</v>
      </c>
      <c r="F23" s="65">
        <f>VLOOKUP($A23,'Return Data'!$B$7:$R$2843,10,0)</f>
        <v>5.8684000000000003</v>
      </c>
      <c r="G23" s="66">
        <f t="shared" si="1"/>
        <v>8</v>
      </c>
      <c r="H23" s="65">
        <f>VLOOKUP($A23,'Return Data'!$B$7:$R$2843,11,0)</f>
        <v>3.0727000000000002</v>
      </c>
      <c r="I23" s="66">
        <f t="shared" si="2"/>
        <v>15</v>
      </c>
      <c r="J23" s="65">
        <f>VLOOKUP($A23,'Return Data'!$B$7:$R$2843,12,0)</f>
        <v>5.3780000000000001</v>
      </c>
      <c r="K23" s="66">
        <f t="shared" si="3"/>
        <v>8</v>
      </c>
      <c r="L23" s="65">
        <f>VLOOKUP($A23,'Return Data'!$B$7:$R$2843,13,0)</f>
        <v>5.5959000000000003</v>
      </c>
      <c r="M23" s="66">
        <f t="shared" si="4"/>
        <v>12</v>
      </c>
      <c r="N23" s="65">
        <f>VLOOKUP($A23,'Return Data'!$B$7:$R$2843,17,0)</f>
        <v>8.7729999999999997</v>
      </c>
      <c r="O23" s="66">
        <f t="shared" si="5"/>
        <v>9</v>
      </c>
      <c r="P23" s="65">
        <f>VLOOKUP($A23,'Return Data'!$B$7:$R$2843,14,0)</f>
        <v>9.1126000000000005</v>
      </c>
      <c r="Q23" s="66">
        <f t="shared" si="6"/>
        <v>4</v>
      </c>
      <c r="R23" s="65">
        <f>VLOOKUP($A23,'Return Data'!$B$7:$R$2843,16,0)</f>
        <v>8.7365999999999993</v>
      </c>
      <c r="S23" s="67">
        <f t="shared" si="7"/>
        <v>5</v>
      </c>
    </row>
    <row r="24" spans="1:19" x14ac:dyDescent="0.3">
      <c r="A24" s="82" t="s">
        <v>1424</v>
      </c>
      <c r="B24" s="64">
        <f>VLOOKUP($A24,'Return Data'!$B$7:$R$2843,3,0)</f>
        <v>44379</v>
      </c>
      <c r="C24" s="65">
        <f>VLOOKUP($A24,'Return Data'!$B$7:$R$2843,4,0)</f>
        <v>21.935300000000002</v>
      </c>
      <c r="D24" s="65">
        <f>VLOOKUP($A24,'Return Data'!$B$7:$R$2843,9,0)</f>
        <v>0.97140000000000004</v>
      </c>
      <c r="E24" s="66">
        <f t="shared" si="0"/>
        <v>21</v>
      </c>
      <c r="F24" s="65">
        <f>VLOOKUP($A24,'Return Data'!$B$7:$R$2843,10,0)</f>
        <v>5.1683000000000003</v>
      </c>
      <c r="G24" s="66">
        <f t="shared" si="1"/>
        <v>14</v>
      </c>
      <c r="H24" s="65">
        <f>VLOOKUP($A24,'Return Data'!$B$7:$R$2843,11,0)</f>
        <v>2.6690999999999998</v>
      </c>
      <c r="I24" s="66">
        <f t="shared" si="2"/>
        <v>21</v>
      </c>
      <c r="J24" s="65">
        <f>VLOOKUP($A24,'Return Data'!$B$7:$R$2843,12,0)</f>
        <v>4.6761999999999997</v>
      </c>
      <c r="K24" s="66">
        <f t="shared" si="3"/>
        <v>23</v>
      </c>
      <c r="L24" s="65">
        <f>VLOOKUP($A24,'Return Data'!$B$7:$R$2843,13,0)</f>
        <v>4.5972999999999997</v>
      </c>
      <c r="M24" s="66">
        <f t="shared" si="4"/>
        <v>25</v>
      </c>
      <c r="N24" s="65">
        <f>VLOOKUP($A24,'Return Data'!$B$7:$R$2843,17,0)</f>
        <v>8.2086000000000006</v>
      </c>
      <c r="O24" s="66">
        <f t="shared" si="5"/>
        <v>15</v>
      </c>
      <c r="P24" s="65">
        <f>VLOOKUP($A24,'Return Data'!$B$7:$R$2843,14,0)</f>
        <v>8.5516000000000005</v>
      </c>
      <c r="Q24" s="66">
        <f t="shared" si="6"/>
        <v>10</v>
      </c>
      <c r="R24" s="65">
        <f>VLOOKUP($A24,'Return Data'!$B$7:$R$2843,16,0)</f>
        <v>8.4430999999999994</v>
      </c>
      <c r="S24" s="67">
        <f t="shared" si="7"/>
        <v>11</v>
      </c>
    </row>
    <row r="25" spans="1:19" x14ac:dyDescent="0.3">
      <c r="A25" s="82" t="s">
        <v>1426</v>
      </c>
      <c r="B25" s="64">
        <f>VLOOKUP($A25,'Return Data'!$B$7:$R$2843,3,0)</f>
        <v>44379</v>
      </c>
      <c r="C25" s="65">
        <f>VLOOKUP($A25,'Return Data'!$B$7:$R$2843,4,0)</f>
        <v>12.125299999999999</v>
      </c>
      <c r="D25" s="65">
        <f>VLOOKUP($A25,'Return Data'!$B$7:$R$2843,9,0)</f>
        <v>1.7887</v>
      </c>
      <c r="E25" s="66">
        <f t="shared" si="0"/>
        <v>13</v>
      </c>
      <c r="F25" s="65">
        <f>VLOOKUP($A25,'Return Data'!$B$7:$R$2843,10,0)</f>
        <v>4.7633999999999999</v>
      </c>
      <c r="G25" s="66">
        <f t="shared" si="1"/>
        <v>23</v>
      </c>
      <c r="H25" s="65">
        <f>VLOOKUP($A25,'Return Data'!$B$7:$R$2843,11,0)</f>
        <v>2.4527000000000001</v>
      </c>
      <c r="I25" s="66">
        <f t="shared" si="2"/>
        <v>23</v>
      </c>
      <c r="J25" s="65">
        <f>VLOOKUP($A25,'Return Data'!$B$7:$R$2843,12,0)</f>
        <v>4.3684000000000003</v>
      </c>
      <c r="K25" s="66">
        <f t="shared" si="3"/>
        <v>26</v>
      </c>
      <c r="L25" s="65">
        <f>VLOOKUP($A25,'Return Data'!$B$7:$R$2843,13,0)</f>
        <v>4.4042000000000003</v>
      </c>
      <c r="M25" s="66">
        <f t="shared" si="4"/>
        <v>26</v>
      </c>
      <c r="N25" s="65"/>
      <c r="O25" s="66"/>
      <c r="P25" s="65"/>
      <c r="Q25" s="66"/>
      <c r="R25" s="65">
        <f>VLOOKUP($A25,'Return Data'!$B$7:$R$2843,16,0)</f>
        <v>8.3015000000000008</v>
      </c>
      <c r="S25" s="67">
        <f t="shared" si="7"/>
        <v>14</v>
      </c>
    </row>
    <row r="26" spans="1:19" x14ac:dyDescent="0.3">
      <c r="A26" s="82" t="s">
        <v>1429</v>
      </c>
      <c r="B26" s="64">
        <f>VLOOKUP($A26,'Return Data'!$B$7:$R$2843,3,0)</f>
        <v>44379</v>
      </c>
      <c r="C26" s="65">
        <f>VLOOKUP($A26,'Return Data'!$B$7:$R$2843,4,0)</f>
        <v>12.8653</v>
      </c>
      <c r="D26" s="65">
        <f>VLOOKUP($A26,'Return Data'!$B$7:$R$2843,9,0)</f>
        <v>1.3823000000000001</v>
      </c>
      <c r="E26" s="66">
        <f t="shared" si="0"/>
        <v>17</v>
      </c>
      <c r="F26" s="65">
        <f>VLOOKUP($A26,'Return Data'!$B$7:$R$2843,10,0)</f>
        <v>5.0270000000000001</v>
      </c>
      <c r="G26" s="66">
        <f t="shared" si="1"/>
        <v>18</v>
      </c>
      <c r="H26" s="65">
        <f>VLOOKUP($A26,'Return Data'!$B$7:$R$2843,11,0)</f>
        <v>3.22</v>
      </c>
      <c r="I26" s="66">
        <f t="shared" si="2"/>
        <v>13</v>
      </c>
      <c r="J26" s="65">
        <f>VLOOKUP($A26,'Return Data'!$B$7:$R$2843,12,0)</f>
        <v>4.9385000000000003</v>
      </c>
      <c r="K26" s="66">
        <f t="shared" si="3"/>
        <v>14</v>
      </c>
      <c r="L26" s="65">
        <f>VLOOKUP($A26,'Return Data'!$B$7:$R$2843,13,0)</f>
        <v>4.9166999999999996</v>
      </c>
      <c r="M26" s="66">
        <f t="shared" si="4"/>
        <v>20</v>
      </c>
      <c r="N26" s="65">
        <f>VLOOKUP($A26,'Return Data'!$B$7:$R$2843,17,0)</f>
        <v>7.9627999999999997</v>
      </c>
      <c r="O26" s="66">
        <f t="shared" ref="O26:O33" si="8">RANK(N26,N$8:N$33,0)</f>
        <v>16</v>
      </c>
      <c r="P26" s="65"/>
      <c r="Q26" s="66"/>
      <c r="R26" s="65">
        <f>VLOOKUP($A26,'Return Data'!$B$7:$R$2843,16,0)</f>
        <v>7.9371999999999998</v>
      </c>
      <c r="S26" s="67">
        <f t="shared" si="7"/>
        <v>17</v>
      </c>
    </row>
    <row r="27" spans="1:19" x14ac:dyDescent="0.3">
      <c r="A27" s="82" t="s">
        <v>1431</v>
      </c>
      <c r="B27" s="64">
        <f>VLOOKUP($A27,'Return Data'!$B$7:$R$2843,3,0)</f>
        <v>44379</v>
      </c>
      <c r="C27" s="65">
        <f>VLOOKUP($A27,'Return Data'!$B$7:$R$2843,4,0)</f>
        <v>43.7956</v>
      </c>
      <c r="D27" s="65">
        <f>VLOOKUP($A27,'Return Data'!$B$7:$R$2843,9,0)</f>
        <v>2.5779000000000001</v>
      </c>
      <c r="E27" s="66">
        <f t="shared" si="0"/>
        <v>9</v>
      </c>
      <c r="F27" s="65">
        <f>VLOOKUP($A27,'Return Data'!$B$7:$R$2843,10,0)</f>
        <v>6.7788000000000004</v>
      </c>
      <c r="G27" s="66">
        <f t="shared" si="1"/>
        <v>2</v>
      </c>
      <c r="H27" s="65">
        <f>VLOOKUP($A27,'Return Data'!$B$7:$R$2843,11,0)</f>
        <v>4.8498999999999999</v>
      </c>
      <c r="I27" s="66">
        <f t="shared" si="2"/>
        <v>2</v>
      </c>
      <c r="J27" s="65">
        <f>VLOOKUP($A27,'Return Data'!$B$7:$R$2843,12,0)</f>
        <v>6.6757</v>
      </c>
      <c r="K27" s="66">
        <f t="shared" si="3"/>
        <v>2</v>
      </c>
      <c r="L27" s="65">
        <f>VLOOKUP($A27,'Return Data'!$B$7:$R$2843,13,0)</f>
        <v>6.6795999999999998</v>
      </c>
      <c r="M27" s="66">
        <f t="shared" si="4"/>
        <v>6</v>
      </c>
      <c r="N27" s="65">
        <f>VLOOKUP($A27,'Return Data'!$B$7:$R$2843,17,0)</f>
        <v>9.0824999999999996</v>
      </c>
      <c r="O27" s="66">
        <f t="shared" si="8"/>
        <v>5</v>
      </c>
      <c r="P27" s="65">
        <f>VLOOKUP($A27,'Return Data'!$B$7:$R$2843,14,0)</f>
        <v>9.0183</v>
      </c>
      <c r="Q27" s="66">
        <f t="shared" ref="Q27:Q33" si="9">RANK(P27,P$8:P$33,0)</f>
        <v>6</v>
      </c>
      <c r="R27" s="65">
        <f>VLOOKUP($A27,'Return Data'!$B$7:$R$2843,16,0)</f>
        <v>8.7760999999999996</v>
      </c>
      <c r="S27" s="67">
        <f t="shared" si="7"/>
        <v>4</v>
      </c>
    </row>
    <row r="28" spans="1:19" x14ac:dyDescent="0.3">
      <c r="A28" s="82" t="s">
        <v>1433</v>
      </c>
      <c r="B28" s="64">
        <f>VLOOKUP($A28,'Return Data'!$B$7:$R$2843,3,0)</f>
        <v>44379</v>
      </c>
      <c r="C28" s="65">
        <f>VLOOKUP($A28,'Return Data'!$B$7:$R$2843,4,0)</f>
        <v>38.490099999999998</v>
      </c>
      <c r="D28" s="65">
        <f>VLOOKUP($A28,'Return Data'!$B$7:$R$2843,9,0)</f>
        <v>2.8927999999999998</v>
      </c>
      <c r="E28" s="66">
        <f t="shared" si="0"/>
        <v>8</v>
      </c>
      <c r="F28" s="65">
        <f>VLOOKUP($A28,'Return Data'!$B$7:$R$2843,10,0)</f>
        <v>6.5983000000000001</v>
      </c>
      <c r="G28" s="66">
        <f t="shared" si="1"/>
        <v>3</v>
      </c>
      <c r="H28" s="65">
        <f>VLOOKUP($A28,'Return Data'!$B$7:$R$2843,11,0)</f>
        <v>3.4072</v>
      </c>
      <c r="I28" s="66">
        <f t="shared" si="2"/>
        <v>10</v>
      </c>
      <c r="J28" s="65">
        <f>VLOOKUP($A28,'Return Data'!$B$7:$R$2843,12,0)</f>
        <v>4.8171999999999997</v>
      </c>
      <c r="K28" s="66">
        <f t="shared" si="3"/>
        <v>18</v>
      </c>
      <c r="L28" s="65">
        <f>VLOOKUP($A28,'Return Data'!$B$7:$R$2843,13,0)</f>
        <v>4.9941000000000004</v>
      </c>
      <c r="M28" s="66">
        <f t="shared" si="4"/>
        <v>16</v>
      </c>
      <c r="N28" s="65">
        <f>VLOOKUP($A28,'Return Data'!$B$7:$R$2843,17,0)</f>
        <v>10.1317</v>
      </c>
      <c r="O28" s="66">
        <f t="shared" si="8"/>
        <v>1</v>
      </c>
      <c r="P28" s="65">
        <f>VLOOKUP($A28,'Return Data'!$B$7:$R$2843,14,0)</f>
        <v>4.7824</v>
      </c>
      <c r="Q28" s="66">
        <f t="shared" si="9"/>
        <v>19</v>
      </c>
      <c r="R28" s="65">
        <f>VLOOKUP($A28,'Return Data'!$B$7:$R$2843,16,0)</f>
        <v>7.6478999999999999</v>
      </c>
      <c r="S28" s="67">
        <f t="shared" si="7"/>
        <v>20</v>
      </c>
    </row>
    <row r="29" spans="1:19" x14ac:dyDescent="0.3">
      <c r="A29" s="82" t="s">
        <v>1435</v>
      </c>
      <c r="B29" s="64">
        <f>VLOOKUP($A29,'Return Data'!$B$7:$R$2843,3,0)</f>
        <v>44379</v>
      </c>
      <c r="C29" s="65">
        <f>VLOOKUP($A29,'Return Data'!$B$7:$R$2843,4,0)</f>
        <v>36.779699999999998</v>
      </c>
      <c r="D29" s="65">
        <f>VLOOKUP($A29,'Return Data'!$B$7:$R$2843,9,0)</f>
        <v>-3.3E-3</v>
      </c>
      <c r="E29" s="66">
        <f t="shared" si="0"/>
        <v>25</v>
      </c>
      <c r="F29" s="65">
        <f>VLOOKUP($A29,'Return Data'!$B$7:$R$2843,10,0)</f>
        <v>5.0134999999999996</v>
      </c>
      <c r="G29" s="66">
        <f t="shared" si="1"/>
        <v>19</v>
      </c>
      <c r="H29" s="65">
        <f>VLOOKUP($A29,'Return Data'!$B$7:$R$2843,11,0)</f>
        <v>2.0185</v>
      </c>
      <c r="I29" s="66">
        <f t="shared" si="2"/>
        <v>26</v>
      </c>
      <c r="J29" s="65">
        <f>VLOOKUP($A29,'Return Data'!$B$7:$R$2843,12,0)</f>
        <v>4.4236000000000004</v>
      </c>
      <c r="K29" s="66">
        <f t="shared" si="3"/>
        <v>25</v>
      </c>
      <c r="L29" s="65">
        <f>VLOOKUP($A29,'Return Data'!$B$7:$R$2843,13,0)</f>
        <v>11.326499999999999</v>
      </c>
      <c r="M29" s="66">
        <f t="shared" si="4"/>
        <v>2</v>
      </c>
      <c r="N29" s="65">
        <f>VLOOKUP($A29,'Return Data'!$B$7:$R$2843,17,0)</f>
        <v>7.9617000000000004</v>
      </c>
      <c r="O29" s="66">
        <f t="shared" si="8"/>
        <v>17</v>
      </c>
      <c r="P29" s="65">
        <f>VLOOKUP($A29,'Return Data'!$B$7:$R$2843,14,0)</f>
        <v>4.8139000000000003</v>
      </c>
      <c r="Q29" s="66">
        <f t="shared" si="9"/>
        <v>18</v>
      </c>
      <c r="R29" s="65">
        <f>VLOOKUP($A29,'Return Data'!$B$7:$R$2843,16,0)</f>
        <v>7.2923999999999998</v>
      </c>
      <c r="S29" s="67">
        <f t="shared" si="7"/>
        <v>22</v>
      </c>
    </row>
    <row r="30" spans="1:19" x14ac:dyDescent="0.3">
      <c r="A30" s="82" t="s">
        <v>1436</v>
      </c>
      <c r="B30" s="64">
        <f>VLOOKUP($A30,'Return Data'!$B$7:$R$2843,3,0)</f>
        <v>44379</v>
      </c>
      <c r="C30" s="65">
        <f>VLOOKUP($A30,'Return Data'!$B$7:$R$2843,4,0)</f>
        <v>26.368400000000001</v>
      </c>
      <c r="D30" s="65">
        <f>VLOOKUP($A30,'Return Data'!$B$7:$R$2843,9,0)</f>
        <v>1.1361000000000001</v>
      </c>
      <c r="E30" s="66">
        <f t="shared" si="0"/>
        <v>19</v>
      </c>
      <c r="F30" s="65">
        <f>VLOOKUP($A30,'Return Data'!$B$7:$R$2843,10,0)</f>
        <v>5.1205999999999996</v>
      </c>
      <c r="G30" s="66">
        <f t="shared" si="1"/>
        <v>16</v>
      </c>
      <c r="H30" s="65">
        <f>VLOOKUP($A30,'Return Data'!$B$7:$R$2843,11,0)</f>
        <v>2.1695000000000002</v>
      </c>
      <c r="I30" s="66">
        <f t="shared" si="2"/>
        <v>25</v>
      </c>
      <c r="J30" s="65">
        <f>VLOOKUP($A30,'Return Data'!$B$7:$R$2843,12,0)</f>
        <v>4.7295999999999996</v>
      </c>
      <c r="K30" s="66">
        <f t="shared" si="3"/>
        <v>22</v>
      </c>
      <c r="L30" s="65">
        <f>VLOOKUP($A30,'Return Data'!$B$7:$R$2843,13,0)</f>
        <v>4.7416999999999998</v>
      </c>
      <c r="M30" s="66">
        <f t="shared" si="4"/>
        <v>23</v>
      </c>
      <c r="N30" s="65">
        <f>VLOOKUP($A30,'Return Data'!$B$7:$R$2843,17,0)</f>
        <v>8.3238000000000003</v>
      </c>
      <c r="O30" s="66">
        <f t="shared" si="8"/>
        <v>13</v>
      </c>
      <c r="P30" s="65">
        <f>VLOOKUP($A30,'Return Data'!$B$7:$R$2843,14,0)</f>
        <v>8.5297999999999998</v>
      </c>
      <c r="Q30" s="66">
        <f t="shared" si="9"/>
        <v>11</v>
      </c>
      <c r="R30" s="65">
        <f>VLOOKUP($A30,'Return Data'!$B$7:$R$2843,16,0)</f>
        <v>8.4650999999999996</v>
      </c>
      <c r="S30" s="67">
        <f t="shared" si="7"/>
        <v>10</v>
      </c>
    </row>
    <row r="31" spans="1:19" x14ac:dyDescent="0.3">
      <c r="A31" s="82" t="s">
        <v>1439</v>
      </c>
      <c r="B31" s="64">
        <f>VLOOKUP($A31,'Return Data'!$B$7:$R$2843,3,0)</f>
        <v>44379</v>
      </c>
      <c r="C31" s="65">
        <f>VLOOKUP($A31,'Return Data'!$B$7:$R$2843,4,0)</f>
        <v>34.977400000000003</v>
      </c>
      <c r="D31" s="65">
        <f>VLOOKUP($A31,'Return Data'!$B$7:$R$2843,9,0)</f>
        <v>1.5255000000000001</v>
      </c>
      <c r="E31" s="66">
        <f t="shared" si="0"/>
        <v>16</v>
      </c>
      <c r="F31" s="65">
        <f>VLOOKUP($A31,'Return Data'!$B$7:$R$2843,10,0)</f>
        <v>4.3164999999999996</v>
      </c>
      <c r="G31" s="66">
        <f t="shared" si="1"/>
        <v>26</v>
      </c>
      <c r="H31" s="65">
        <f>VLOOKUP($A31,'Return Data'!$B$7:$R$2843,11,0)</f>
        <v>3.2501000000000002</v>
      </c>
      <c r="I31" s="66">
        <f t="shared" si="2"/>
        <v>12</v>
      </c>
      <c r="J31" s="65">
        <f>VLOOKUP($A31,'Return Data'!$B$7:$R$2843,12,0)</f>
        <v>4.4831000000000003</v>
      </c>
      <c r="K31" s="66">
        <f t="shared" si="3"/>
        <v>24</v>
      </c>
      <c r="L31" s="65">
        <f>VLOOKUP($A31,'Return Data'!$B$7:$R$2843,13,0)</f>
        <v>4.9413999999999998</v>
      </c>
      <c r="M31" s="66">
        <f t="shared" si="4"/>
        <v>19</v>
      </c>
      <c r="N31" s="65">
        <f>VLOOKUP($A31,'Return Data'!$B$7:$R$2843,17,0)</f>
        <v>5.2633000000000001</v>
      </c>
      <c r="O31" s="66">
        <f t="shared" si="8"/>
        <v>23</v>
      </c>
      <c r="P31" s="65">
        <f>VLOOKUP($A31,'Return Data'!$B$7:$R$2843,14,0)</f>
        <v>3.6013999999999999</v>
      </c>
      <c r="Q31" s="66">
        <f t="shared" si="9"/>
        <v>23</v>
      </c>
      <c r="R31" s="65">
        <f>VLOOKUP($A31,'Return Data'!$B$7:$R$2843,16,0)</f>
        <v>7.0439999999999996</v>
      </c>
      <c r="S31" s="67">
        <f t="shared" si="7"/>
        <v>24</v>
      </c>
    </row>
    <row r="32" spans="1:19" x14ac:dyDescent="0.3">
      <c r="A32" s="82" t="s">
        <v>1441</v>
      </c>
      <c r="B32" s="64">
        <f>VLOOKUP($A32,'Return Data'!$B$7:$R$2843,3,0)</f>
        <v>44379</v>
      </c>
      <c r="C32" s="65">
        <f>VLOOKUP($A32,'Return Data'!$B$7:$R$2843,4,0)</f>
        <v>40.9771</v>
      </c>
      <c r="D32" s="65">
        <f>VLOOKUP($A32,'Return Data'!$B$7:$R$2843,9,0)</f>
        <v>0.98660000000000003</v>
      </c>
      <c r="E32" s="66">
        <f t="shared" si="0"/>
        <v>20</v>
      </c>
      <c r="F32" s="65">
        <f>VLOOKUP($A32,'Return Data'!$B$7:$R$2843,10,0)</f>
        <v>5.1428000000000003</v>
      </c>
      <c r="G32" s="66">
        <f t="shared" si="1"/>
        <v>15</v>
      </c>
      <c r="H32" s="65">
        <f>VLOOKUP($A32,'Return Data'!$B$7:$R$2843,11,0)</f>
        <v>2.5586000000000002</v>
      </c>
      <c r="I32" s="66">
        <f t="shared" si="2"/>
        <v>22</v>
      </c>
      <c r="J32" s="65">
        <f>VLOOKUP($A32,'Return Data'!$B$7:$R$2843,12,0)</f>
        <v>4.7759999999999998</v>
      </c>
      <c r="K32" s="66">
        <f t="shared" si="3"/>
        <v>20</v>
      </c>
      <c r="L32" s="65">
        <f>VLOOKUP($A32,'Return Data'!$B$7:$R$2843,13,0)</f>
        <v>4.9812000000000003</v>
      </c>
      <c r="M32" s="66">
        <f t="shared" si="4"/>
        <v>17</v>
      </c>
      <c r="N32" s="65">
        <f>VLOOKUP($A32,'Return Data'!$B$7:$R$2843,17,0)</f>
        <v>8.4937000000000005</v>
      </c>
      <c r="O32" s="66">
        <f t="shared" si="8"/>
        <v>11</v>
      </c>
      <c r="P32" s="65">
        <f>VLOOKUP($A32,'Return Data'!$B$7:$R$2843,14,0)</f>
        <v>6.6351000000000004</v>
      </c>
      <c r="Q32" s="66">
        <f t="shared" si="9"/>
        <v>16</v>
      </c>
      <c r="R32" s="65">
        <f>VLOOKUP($A32,'Return Data'!$B$7:$R$2843,16,0)</f>
        <v>8.0822000000000003</v>
      </c>
      <c r="S32" s="67">
        <f t="shared" si="7"/>
        <v>16</v>
      </c>
    </row>
    <row r="33" spans="1:19" x14ac:dyDescent="0.3">
      <c r="A33" s="82" t="s">
        <v>1442</v>
      </c>
      <c r="B33" s="64">
        <f>VLOOKUP($A33,'Return Data'!$B$7:$R$2843,3,0)</f>
        <v>44379</v>
      </c>
      <c r="C33" s="65">
        <f>VLOOKUP($A33,'Return Data'!$B$7:$R$2843,4,0)</f>
        <v>24.734200000000001</v>
      </c>
      <c r="D33" s="65">
        <f>VLOOKUP($A33,'Return Data'!$B$7:$R$2843,9,0)</f>
        <v>3.7696999999999998</v>
      </c>
      <c r="E33" s="66">
        <f t="shared" si="0"/>
        <v>2</v>
      </c>
      <c r="F33" s="65">
        <f>VLOOKUP($A33,'Return Data'!$B$7:$R$2843,10,0)</f>
        <v>5.9095000000000004</v>
      </c>
      <c r="G33" s="66">
        <f t="shared" si="1"/>
        <v>7</v>
      </c>
      <c r="H33" s="65">
        <f>VLOOKUP($A33,'Return Data'!$B$7:$R$2843,11,0)</f>
        <v>3.5674999999999999</v>
      </c>
      <c r="I33" s="66">
        <f t="shared" si="2"/>
        <v>8</v>
      </c>
      <c r="J33" s="65">
        <f>VLOOKUP($A33,'Return Data'!$B$7:$R$2843,12,0)</f>
        <v>5.3756000000000004</v>
      </c>
      <c r="K33" s="66">
        <f t="shared" si="3"/>
        <v>9</v>
      </c>
      <c r="L33" s="65">
        <f>VLOOKUP($A33,'Return Data'!$B$7:$R$2843,13,0)</f>
        <v>5.5628000000000002</v>
      </c>
      <c r="M33" s="66">
        <f t="shared" si="4"/>
        <v>13</v>
      </c>
      <c r="N33" s="65">
        <f>VLOOKUP($A33,'Return Data'!$B$7:$R$2843,17,0)</f>
        <v>9.0363000000000007</v>
      </c>
      <c r="O33" s="66">
        <f t="shared" si="8"/>
        <v>8</v>
      </c>
      <c r="P33" s="65">
        <f>VLOOKUP($A33,'Return Data'!$B$7:$R$2843,14,0)</f>
        <v>4.2165999999999997</v>
      </c>
      <c r="Q33" s="66">
        <f t="shared" si="9"/>
        <v>22</v>
      </c>
      <c r="R33" s="65">
        <f>VLOOKUP($A33,'Return Data'!$B$7:$R$2843,16,0)</f>
        <v>7.2515000000000001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1.997526923076923</v>
      </c>
      <c r="E35" s="88"/>
      <c r="F35" s="89">
        <f>AVERAGE(F8:F33)</f>
        <v>5.6310807692307687</v>
      </c>
      <c r="G35" s="88"/>
      <c r="H35" s="89">
        <f>AVERAGE(H8:H33)</f>
        <v>3.5914076923076923</v>
      </c>
      <c r="I35" s="88"/>
      <c r="J35" s="89">
        <f>AVERAGE(J8:J33)</f>
        <v>5.6704269230769233</v>
      </c>
      <c r="K35" s="88"/>
      <c r="L35" s="89">
        <f>AVERAGE(L8:L33)</f>
        <v>6.1607961538461549</v>
      </c>
      <c r="M35" s="88"/>
      <c r="N35" s="89">
        <f>AVERAGE(N8:N33)</f>
        <v>7.5473680000000005</v>
      </c>
      <c r="O35" s="88"/>
      <c r="P35" s="89">
        <f>AVERAGE(P8:P33)</f>
        <v>6.8641333333333341</v>
      </c>
      <c r="Q35" s="88"/>
      <c r="R35" s="89">
        <f>AVERAGE(R8:R33)</f>
        <v>8.0621846153846128</v>
      </c>
      <c r="S35" s="90"/>
    </row>
    <row r="36" spans="1:19" x14ac:dyDescent="0.3">
      <c r="A36" s="87" t="s">
        <v>28</v>
      </c>
      <c r="B36" s="88"/>
      <c r="C36" s="88"/>
      <c r="D36" s="89">
        <f>MIN(D8:D33)</f>
        <v>-0.1537</v>
      </c>
      <c r="E36" s="88"/>
      <c r="F36" s="89">
        <f>MIN(F8:F33)</f>
        <v>4.3164999999999996</v>
      </c>
      <c r="G36" s="88"/>
      <c r="H36" s="89">
        <f>MIN(H8:H33)</f>
        <v>2.0185</v>
      </c>
      <c r="I36" s="88"/>
      <c r="J36" s="89">
        <f>MIN(J8:J33)</f>
        <v>4.3684000000000003</v>
      </c>
      <c r="K36" s="88"/>
      <c r="L36" s="89">
        <f>MIN(L8:L33)</f>
        <v>4.4042000000000003</v>
      </c>
      <c r="M36" s="88"/>
      <c r="N36" s="89">
        <f>MIN(N8:N33)</f>
        <v>-1.2867999999999999</v>
      </c>
      <c r="O36" s="88"/>
      <c r="P36" s="89">
        <f>MIN(P8:P33)</f>
        <v>-2.8266</v>
      </c>
      <c r="Q36" s="88"/>
      <c r="R36" s="89">
        <f>MIN(R8:R33)</f>
        <v>4.6580000000000004</v>
      </c>
      <c r="S36" s="90"/>
    </row>
    <row r="37" spans="1:19" ht="15" thickBot="1" x14ac:dyDescent="0.35">
      <c r="A37" s="91" t="s">
        <v>29</v>
      </c>
      <c r="B37" s="92"/>
      <c r="C37" s="92"/>
      <c r="D37" s="93">
        <f>MAX(D8:D33)</f>
        <v>6.7386999999999997</v>
      </c>
      <c r="E37" s="92"/>
      <c r="F37" s="93">
        <f>MAX(F8:F33)</f>
        <v>11.8443</v>
      </c>
      <c r="G37" s="92"/>
      <c r="H37" s="93">
        <f>MAX(H8:H33)</f>
        <v>13.4605</v>
      </c>
      <c r="I37" s="92"/>
      <c r="J37" s="93">
        <f>MAX(J8:J33)</f>
        <v>18.618500000000001</v>
      </c>
      <c r="K37" s="92"/>
      <c r="L37" s="93">
        <f>MAX(L8:L33)</f>
        <v>13.476599999999999</v>
      </c>
      <c r="M37" s="92"/>
      <c r="N37" s="93">
        <f>MAX(N8:N33)</f>
        <v>10.1317</v>
      </c>
      <c r="O37" s="92"/>
      <c r="P37" s="93">
        <f>MAX(P8:P33)</f>
        <v>9.4041999999999994</v>
      </c>
      <c r="Q37" s="92"/>
      <c r="R37" s="93">
        <f>MAX(R8:R33)</f>
        <v>9.3933</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44379</v>
      </c>
      <c r="C8" s="65">
        <f>VLOOKUP($A8,'Return Data'!$B$7:$R$2843,4,0)</f>
        <v>37.083300000000001</v>
      </c>
      <c r="D8" s="65">
        <f>VLOOKUP($A8,'Return Data'!$B$7:$R$2843,9,0)</f>
        <v>2.6930000000000001</v>
      </c>
      <c r="E8" s="66">
        <f t="shared" ref="E8:E33" si="0">RANK(D8,D$8:D$33,0)</f>
        <v>4</v>
      </c>
      <c r="F8" s="65">
        <f>VLOOKUP($A8,'Return Data'!$B$7:$R$2843,10,0)</f>
        <v>5.5926</v>
      </c>
      <c r="G8" s="66">
        <f t="shared" ref="G8:G33" si="1">RANK(F8,F$8:F$33,0)</f>
        <v>5</v>
      </c>
      <c r="H8" s="65">
        <f>VLOOKUP($A8,'Return Data'!$B$7:$R$2843,11,0)</f>
        <v>3.2155999999999998</v>
      </c>
      <c r="I8" s="66">
        <f t="shared" ref="I8:I33" si="2">RANK(H8,H$8:H$33,0)</f>
        <v>6</v>
      </c>
      <c r="J8" s="65">
        <f>VLOOKUP($A8,'Return Data'!$B$7:$R$2843,12,0)</f>
        <v>5.4036</v>
      </c>
      <c r="K8" s="66">
        <f t="shared" ref="K8:K33" si="3">RANK(J8,J$8:J$33,0)</f>
        <v>5</v>
      </c>
      <c r="L8" s="65">
        <f>VLOOKUP($A8,'Return Data'!$B$7:$R$2843,13,0)</f>
        <v>6.8954000000000004</v>
      </c>
      <c r="M8" s="66">
        <f t="shared" ref="M8:M33" si="4">RANK(L8,L$8:L$33,0)</f>
        <v>4</v>
      </c>
      <c r="N8" s="65">
        <f>VLOOKUP($A8,'Return Data'!$B$7:$R$2843,17,0)</f>
        <v>8.4169</v>
      </c>
      <c r="O8" s="66">
        <f t="shared" ref="O8:O24" si="5">RANK(N8,N$8:N$33,0)</f>
        <v>5</v>
      </c>
      <c r="P8" s="65">
        <f>VLOOKUP($A8,'Return Data'!$B$7:$R$2843,14,0)</f>
        <v>8.5480999999999998</v>
      </c>
      <c r="Q8" s="66">
        <f t="shared" ref="Q8:Q24" si="6">RANK(P8,P$8:P$33,0)</f>
        <v>3</v>
      </c>
      <c r="R8" s="65">
        <f>VLOOKUP($A8,'Return Data'!$B$7:$R$2843,16,0)</f>
        <v>7.4829999999999997</v>
      </c>
      <c r="S8" s="67">
        <f t="shared" ref="S8:S33" si="7">RANK(R8,R$8:R$33,0)</f>
        <v>11</v>
      </c>
    </row>
    <row r="9" spans="1:19" x14ac:dyDescent="0.3">
      <c r="A9" s="82" t="s">
        <v>1386</v>
      </c>
      <c r="B9" s="64">
        <f>VLOOKUP($A9,'Return Data'!$B$7:$R$2843,3,0)</f>
        <v>44379</v>
      </c>
      <c r="C9" s="65">
        <f>VLOOKUP($A9,'Return Data'!$B$7:$R$2843,4,0)</f>
        <v>24.190100000000001</v>
      </c>
      <c r="D9" s="65">
        <f>VLOOKUP($A9,'Return Data'!$B$7:$R$2843,9,0)</f>
        <v>1.8133999999999999</v>
      </c>
      <c r="E9" s="66">
        <f t="shared" si="0"/>
        <v>9</v>
      </c>
      <c r="F9" s="65">
        <f>VLOOKUP($A9,'Return Data'!$B$7:$R$2843,10,0)</f>
        <v>4.8753000000000002</v>
      </c>
      <c r="G9" s="66">
        <f t="shared" si="1"/>
        <v>11</v>
      </c>
      <c r="H9" s="65">
        <f>VLOOKUP($A9,'Return Data'!$B$7:$R$2843,11,0)</f>
        <v>2.7787999999999999</v>
      </c>
      <c r="I9" s="66">
        <f t="shared" si="2"/>
        <v>9</v>
      </c>
      <c r="J9" s="65">
        <f>VLOOKUP($A9,'Return Data'!$B$7:$R$2843,12,0)</f>
        <v>4.7774000000000001</v>
      </c>
      <c r="K9" s="66">
        <f t="shared" si="3"/>
        <v>8</v>
      </c>
      <c r="L9" s="65">
        <f>VLOOKUP($A9,'Return Data'!$B$7:$R$2843,13,0)</f>
        <v>5.0500999999999996</v>
      </c>
      <c r="M9" s="66">
        <f t="shared" si="4"/>
        <v>11</v>
      </c>
      <c r="N9" s="65">
        <f>VLOOKUP($A9,'Return Data'!$B$7:$R$2843,17,0)</f>
        <v>8.3285</v>
      </c>
      <c r="O9" s="66">
        <f t="shared" si="5"/>
        <v>6</v>
      </c>
      <c r="P9" s="65">
        <f>VLOOKUP($A9,'Return Data'!$B$7:$R$2843,14,0)</f>
        <v>8.4240999999999993</v>
      </c>
      <c r="Q9" s="66">
        <f t="shared" si="6"/>
        <v>4</v>
      </c>
      <c r="R9" s="65">
        <f>VLOOKUP($A9,'Return Data'!$B$7:$R$2843,16,0)</f>
        <v>8.0207999999999995</v>
      </c>
      <c r="S9" s="67">
        <f t="shared" si="7"/>
        <v>4</v>
      </c>
    </row>
    <row r="10" spans="1:19" x14ac:dyDescent="0.3">
      <c r="A10" s="82" t="s">
        <v>1387</v>
      </c>
      <c r="B10" s="64">
        <f>VLOOKUP($A10,'Return Data'!$B$7:$R$2843,3,0)</f>
        <v>44379</v>
      </c>
      <c r="C10" s="65">
        <f>VLOOKUP($A10,'Return Data'!$B$7:$R$2843,4,0)</f>
        <v>23.127300000000002</v>
      </c>
      <c r="D10" s="65">
        <f>VLOOKUP($A10,'Return Data'!$B$7:$R$2843,9,0)</f>
        <v>1.2797000000000001</v>
      </c>
      <c r="E10" s="66">
        <f t="shared" si="0"/>
        <v>12</v>
      </c>
      <c r="F10" s="65">
        <f>VLOOKUP($A10,'Return Data'!$B$7:$R$2843,10,0)</f>
        <v>4.6342999999999996</v>
      </c>
      <c r="G10" s="66">
        <f t="shared" si="1"/>
        <v>13</v>
      </c>
      <c r="H10" s="65">
        <f>VLOOKUP($A10,'Return Data'!$B$7:$R$2843,11,0)</f>
        <v>3.4588000000000001</v>
      </c>
      <c r="I10" s="66">
        <f t="shared" si="2"/>
        <v>4</v>
      </c>
      <c r="J10" s="65">
        <f>VLOOKUP($A10,'Return Data'!$B$7:$R$2843,12,0)</f>
        <v>4.375</v>
      </c>
      <c r="K10" s="66">
        <f t="shared" si="3"/>
        <v>11</v>
      </c>
      <c r="L10" s="65">
        <f>VLOOKUP($A10,'Return Data'!$B$7:$R$2843,13,0)</f>
        <v>5.1413000000000002</v>
      </c>
      <c r="M10" s="66">
        <f t="shared" si="4"/>
        <v>9</v>
      </c>
      <c r="N10" s="65">
        <f>VLOOKUP($A10,'Return Data'!$B$7:$R$2843,17,0)</f>
        <v>6.8262</v>
      </c>
      <c r="O10" s="66">
        <f t="shared" si="5"/>
        <v>19</v>
      </c>
      <c r="P10" s="65">
        <f>VLOOKUP($A10,'Return Data'!$B$7:$R$2843,14,0)</f>
        <v>7.3686999999999996</v>
      </c>
      <c r="Q10" s="66">
        <f t="shared" si="6"/>
        <v>13</v>
      </c>
      <c r="R10" s="65">
        <f>VLOOKUP($A10,'Return Data'!$B$7:$R$2843,16,0)</f>
        <v>7.9099000000000004</v>
      </c>
      <c r="S10" s="67">
        <f t="shared" si="7"/>
        <v>6</v>
      </c>
    </row>
    <row r="11" spans="1:19" x14ac:dyDescent="0.3">
      <c r="A11" s="82" t="s">
        <v>1389</v>
      </c>
      <c r="B11" s="64">
        <f>VLOOKUP($A11,'Return Data'!$B$7:$R$2843,3,0)</f>
        <v>44379</v>
      </c>
      <c r="C11" s="65">
        <f>VLOOKUP($A11,'Return Data'!$B$7:$R$2843,4,0)</f>
        <v>24.792999999999999</v>
      </c>
      <c r="D11" s="65">
        <f>VLOOKUP($A11,'Return Data'!$B$7:$R$2843,9,0)</f>
        <v>-0.85819999999999996</v>
      </c>
      <c r="E11" s="66">
        <f t="shared" si="0"/>
        <v>25</v>
      </c>
      <c r="F11" s="65">
        <f>VLOOKUP($A11,'Return Data'!$B$7:$R$2843,10,0)</f>
        <v>4.3518999999999997</v>
      </c>
      <c r="G11" s="66">
        <f t="shared" si="1"/>
        <v>17</v>
      </c>
      <c r="H11" s="65">
        <f>VLOOKUP($A11,'Return Data'!$B$7:$R$2843,11,0)</f>
        <v>2.4853999999999998</v>
      </c>
      <c r="I11" s="66">
        <f t="shared" si="2"/>
        <v>13</v>
      </c>
      <c r="J11" s="65">
        <f>VLOOKUP($A11,'Return Data'!$B$7:$R$2843,12,0)</f>
        <v>4.8178999999999998</v>
      </c>
      <c r="K11" s="66">
        <f t="shared" si="3"/>
        <v>6</v>
      </c>
      <c r="L11" s="65">
        <f>VLOOKUP($A11,'Return Data'!$B$7:$R$2843,13,0)</f>
        <v>5.0541999999999998</v>
      </c>
      <c r="M11" s="66">
        <f t="shared" si="4"/>
        <v>10</v>
      </c>
      <c r="N11" s="65">
        <f>VLOOKUP($A11,'Return Data'!$B$7:$R$2843,17,0)</f>
        <v>8.2326999999999995</v>
      </c>
      <c r="O11" s="66">
        <f t="shared" si="5"/>
        <v>7</v>
      </c>
      <c r="P11" s="65">
        <f>VLOOKUP($A11,'Return Data'!$B$7:$R$2843,14,0)</f>
        <v>7.3630000000000004</v>
      </c>
      <c r="Q11" s="66">
        <f t="shared" si="6"/>
        <v>14</v>
      </c>
      <c r="R11" s="65">
        <f>VLOOKUP($A11,'Return Data'!$B$7:$R$2843,16,0)</f>
        <v>5.5495999999999999</v>
      </c>
      <c r="S11" s="67">
        <f t="shared" si="7"/>
        <v>25</v>
      </c>
    </row>
    <row r="12" spans="1:19" x14ac:dyDescent="0.3">
      <c r="A12" s="82" t="s">
        <v>1392</v>
      </c>
      <c r="B12" s="64">
        <f>VLOOKUP($A12,'Return Data'!$B$7:$R$2843,3,0)</f>
        <v>44379</v>
      </c>
      <c r="C12" s="65">
        <f>VLOOKUP($A12,'Return Data'!$B$7:$R$2843,4,0)</f>
        <v>17.293299999999999</v>
      </c>
      <c r="D12" s="65">
        <f>VLOOKUP($A12,'Return Data'!$B$7:$R$2843,9,0)</f>
        <v>3.1105999999999998</v>
      </c>
      <c r="E12" s="66">
        <f t="shared" si="0"/>
        <v>3</v>
      </c>
      <c r="F12" s="65">
        <f>VLOOKUP($A12,'Return Data'!$B$7:$R$2843,10,0)</f>
        <v>5.3322000000000003</v>
      </c>
      <c r="G12" s="66">
        <f t="shared" si="1"/>
        <v>7</v>
      </c>
      <c r="H12" s="65">
        <f>VLOOKUP($A12,'Return Data'!$B$7:$R$2843,11,0)</f>
        <v>3.6030000000000002</v>
      </c>
      <c r="I12" s="66">
        <f t="shared" si="2"/>
        <v>3</v>
      </c>
      <c r="J12" s="65">
        <f>VLOOKUP($A12,'Return Data'!$B$7:$R$2843,12,0)</f>
        <v>4.2732000000000001</v>
      </c>
      <c r="K12" s="66">
        <f t="shared" si="3"/>
        <v>12</v>
      </c>
      <c r="L12" s="65">
        <f>VLOOKUP($A12,'Return Data'!$B$7:$R$2843,13,0)</f>
        <v>4.5993000000000004</v>
      </c>
      <c r="M12" s="66">
        <f t="shared" si="4"/>
        <v>14</v>
      </c>
      <c r="N12" s="65">
        <f>VLOOKUP($A12,'Return Data'!$B$7:$R$2843,17,0)</f>
        <v>-1.8134999999999999</v>
      </c>
      <c r="O12" s="66">
        <f t="shared" si="5"/>
        <v>25</v>
      </c>
      <c r="P12" s="65">
        <f>VLOOKUP($A12,'Return Data'!$B$7:$R$2843,14,0)</f>
        <v>-3.3483999999999998</v>
      </c>
      <c r="Q12" s="66">
        <f t="shared" si="6"/>
        <v>24</v>
      </c>
      <c r="R12" s="65">
        <f>VLOOKUP($A12,'Return Data'!$B$7:$R$2843,16,0)</f>
        <v>4.4627999999999997</v>
      </c>
      <c r="S12" s="67">
        <f t="shared" si="7"/>
        <v>26</v>
      </c>
    </row>
    <row r="13" spans="1:19" x14ac:dyDescent="0.3">
      <c r="A13" s="82" t="s">
        <v>1394</v>
      </c>
      <c r="B13" s="64">
        <f>VLOOKUP($A13,'Return Data'!$B$7:$R$2843,3,0)</f>
        <v>44379</v>
      </c>
      <c r="C13" s="65">
        <f>VLOOKUP($A13,'Return Data'!$B$7:$R$2843,4,0)</f>
        <v>20.476900000000001</v>
      </c>
      <c r="D13" s="65">
        <f>VLOOKUP($A13,'Return Data'!$B$7:$R$2843,9,0)</f>
        <v>1.0287999999999999</v>
      </c>
      <c r="E13" s="66">
        <f t="shared" si="0"/>
        <v>14</v>
      </c>
      <c r="F13" s="65">
        <f>VLOOKUP($A13,'Return Data'!$B$7:$R$2843,10,0)</f>
        <v>3.7090000000000001</v>
      </c>
      <c r="G13" s="66">
        <f t="shared" si="1"/>
        <v>23</v>
      </c>
      <c r="H13" s="65">
        <f>VLOOKUP($A13,'Return Data'!$B$7:$R$2843,11,0)</f>
        <v>2.2871999999999999</v>
      </c>
      <c r="I13" s="66">
        <f t="shared" si="2"/>
        <v>16</v>
      </c>
      <c r="J13" s="65">
        <f>VLOOKUP($A13,'Return Data'!$B$7:$R$2843,12,0)</f>
        <v>4.1759000000000004</v>
      </c>
      <c r="K13" s="66">
        <f t="shared" si="3"/>
        <v>16</v>
      </c>
      <c r="L13" s="65">
        <f>VLOOKUP($A13,'Return Data'!$B$7:$R$2843,13,0)</f>
        <v>4.2287999999999997</v>
      </c>
      <c r="M13" s="66">
        <f t="shared" si="4"/>
        <v>17</v>
      </c>
      <c r="N13" s="65">
        <f>VLOOKUP($A13,'Return Data'!$B$7:$R$2843,17,0)</f>
        <v>7.1295999999999999</v>
      </c>
      <c r="O13" s="66">
        <f t="shared" si="5"/>
        <v>17</v>
      </c>
      <c r="P13" s="65">
        <f>VLOOKUP($A13,'Return Data'!$B$7:$R$2843,14,0)</f>
        <v>7.3832000000000004</v>
      </c>
      <c r="Q13" s="66">
        <f t="shared" si="6"/>
        <v>12</v>
      </c>
      <c r="R13" s="65">
        <f>VLOOKUP($A13,'Return Data'!$B$7:$R$2843,16,0)</f>
        <v>7.2834000000000003</v>
      </c>
      <c r="S13" s="67">
        <f t="shared" si="7"/>
        <v>13</v>
      </c>
    </row>
    <row r="14" spans="1:19" x14ac:dyDescent="0.3">
      <c r="A14" s="82" t="s">
        <v>1396</v>
      </c>
      <c r="B14" s="64">
        <f>VLOOKUP($A14,'Return Data'!$B$7:$R$2843,3,0)</f>
        <v>44379</v>
      </c>
      <c r="C14" s="65">
        <f>VLOOKUP($A14,'Return Data'!$B$7:$R$2843,4,0)</f>
        <v>37.095799999999997</v>
      </c>
      <c r="D14" s="65">
        <f>VLOOKUP($A14,'Return Data'!$B$7:$R$2843,9,0)</f>
        <v>1.1259999999999999</v>
      </c>
      <c r="E14" s="66">
        <f t="shared" si="0"/>
        <v>13</v>
      </c>
      <c r="F14" s="65">
        <f>VLOOKUP($A14,'Return Data'!$B$7:$R$2843,10,0)</f>
        <v>4.2252000000000001</v>
      </c>
      <c r="G14" s="66">
        <f t="shared" si="1"/>
        <v>19</v>
      </c>
      <c r="H14" s="65">
        <f>VLOOKUP($A14,'Return Data'!$B$7:$R$2843,11,0)</f>
        <v>2.0419999999999998</v>
      </c>
      <c r="I14" s="66">
        <f t="shared" si="2"/>
        <v>20</v>
      </c>
      <c r="J14" s="65">
        <f>VLOOKUP($A14,'Return Data'!$B$7:$R$2843,12,0)</f>
        <v>4.2667999999999999</v>
      </c>
      <c r="K14" s="66">
        <f t="shared" si="3"/>
        <v>13</v>
      </c>
      <c r="L14" s="65">
        <f>VLOOKUP($A14,'Return Data'!$B$7:$R$2843,13,0)</f>
        <v>4.3270999999999997</v>
      </c>
      <c r="M14" s="66">
        <f t="shared" si="4"/>
        <v>16</v>
      </c>
      <c r="N14" s="65">
        <f>VLOOKUP($A14,'Return Data'!$B$7:$R$2843,17,0)</f>
        <v>7.5941999999999998</v>
      </c>
      <c r="O14" s="66">
        <f t="shared" si="5"/>
        <v>13</v>
      </c>
      <c r="P14" s="65">
        <f>VLOOKUP($A14,'Return Data'!$B$7:$R$2843,14,0)</f>
        <v>7.8625999999999996</v>
      </c>
      <c r="Q14" s="66">
        <f t="shared" si="6"/>
        <v>10</v>
      </c>
      <c r="R14" s="65">
        <f>VLOOKUP($A14,'Return Data'!$B$7:$R$2843,16,0)</f>
        <v>7.2119999999999997</v>
      </c>
      <c r="S14" s="67">
        <f t="shared" si="7"/>
        <v>14</v>
      </c>
    </row>
    <row r="15" spans="1:19" x14ac:dyDescent="0.3">
      <c r="A15" s="82" t="s">
        <v>1404</v>
      </c>
      <c r="B15" s="64">
        <f>VLOOKUP($A15,'Return Data'!$B$7:$R$2843,3,0)</f>
        <v>44379</v>
      </c>
      <c r="C15" s="65">
        <f>VLOOKUP($A15,'Return Data'!$B$7:$R$2843,4,0)</f>
        <v>4128.8765060241003</v>
      </c>
      <c r="D15" s="65">
        <f>VLOOKUP($A15,'Return Data'!$B$7:$R$2843,9,0)</f>
        <v>6.7393000000000001</v>
      </c>
      <c r="E15" s="66">
        <f t="shared" si="0"/>
        <v>1</v>
      </c>
      <c r="F15" s="65">
        <f>VLOOKUP($A15,'Return Data'!$B$7:$R$2843,10,0)</f>
        <v>11.844799999999999</v>
      </c>
      <c r="G15" s="66">
        <f t="shared" si="1"/>
        <v>1</v>
      </c>
      <c r="H15" s="65">
        <f>VLOOKUP($A15,'Return Data'!$B$7:$R$2843,11,0)</f>
        <v>13.247400000000001</v>
      </c>
      <c r="I15" s="66">
        <f t="shared" si="2"/>
        <v>1</v>
      </c>
      <c r="J15" s="65">
        <f>VLOOKUP($A15,'Return Data'!$B$7:$R$2843,12,0)</f>
        <v>18.180900000000001</v>
      </c>
      <c r="K15" s="66">
        <f t="shared" si="3"/>
        <v>1</v>
      </c>
      <c r="L15" s="65">
        <f>VLOOKUP($A15,'Return Data'!$B$7:$R$2843,13,0)</f>
        <v>9.2883999999999993</v>
      </c>
      <c r="M15" s="66">
        <f t="shared" si="4"/>
        <v>3</v>
      </c>
      <c r="N15" s="65">
        <f>VLOOKUP($A15,'Return Data'!$B$7:$R$2843,17,0)</f>
        <v>1.1612</v>
      </c>
      <c r="O15" s="66">
        <f t="shared" si="5"/>
        <v>24</v>
      </c>
      <c r="P15" s="65">
        <f>VLOOKUP($A15,'Return Data'!$B$7:$R$2843,14,0)</f>
        <v>3.528</v>
      </c>
      <c r="Q15" s="66">
        <f t="shared" si="6"/>
        <v>21</v>
      </c>
      <c r="R15" s="65">
        <f>VLOOKUP($A15,'Return Data'!$B$7:$R$2843,16,0)</f>
        <v>7.5709</v>
      </c>
      <c r="S15" s="67">
        <f t="shared" si="7"/>
        <v>10</v>
      </c>
    </row>
    <row r="16" spans="1:19" x14ac:dyDescent="0.3">
      <c r="A16" s="82" t="s">
        <v>1406</v>
      </c>
      <c r="B16" s="64">
        <f>VLOOKUP($A16,'Return Data'!$B$7:$R$2843,3,0)</f>
        <v>44379</v>
      </c>
      <c r="C16" s="65">
        <f>VLOOKUP($A16,'Return Data'!$B$7:$R$2843,4,0)</f>
        <v>24.936699999999998</v>
      </c>
      <c r="D16" s="65">
        <f>VLOOKUP($A16,'Return Data'!$B$7:$R$2843,9,0)</f>
        <v>2.4786999999999999</v>
      </c>
      <c r="E16" s="66">
        <f t="shared" si="0"/>
        <v>6</v>
      </c>
      <c r="F16" s="65">
        <f>VLOOKUP($A16,'Return Data'!$B$7:$R$2843,10,0)</f>
        <v>5.9028999999999998</v>
      </c>
      <c r="G16" s="66">
        <f t="shared" si="1"/>
        <v>3</v>
      </c>
      <c r="H16" s="65">
        <f>VLOOKUP($A16,'Return Data'!$B$7:$R$2843,11,0)</f>
        <v>3.1374</v>
      </c>
      <c r="I16" s="66">
        <f t="shared" si="2"/>
        <v>7</v>
      </c>
      <c r="J16" s="65">
        <f>VLOOKUP($A16,'Return Data'!$B$7:$R$2843,12,0)</f>
        <v>5.4654999999999996</v>
      </c>
      <c r="K16" s="66">
        <f t="shared" si="3"/>
        <v>4</v>
      </c>
      <c r="L16" s="65">
        <f>VLOOKUP($A16,'Return Data'!$B$7:$R$2843,13,0)</f>
        <v>5.9890999999999996</v>
      </c>
      <c r="M16" s="66">
        <f t="shared" si="4"/>
        <v>5</v>
      </c>
      <c r="N16" s="65">
        <f>VLOOKUP($A16,'Return Data'!$B$7:$R$2843,17,0)</f>
        <v>8.8262999999999998</v>
      </c>
      <c r="O16" s="66">
        <f t="shared" si="5"/>
        <v>2</v>
      </c>
      <c r="P16" s="65">
        <f>VLOOKUP($A16,'Return Data'!$B$7:$R$2843,14,0)</f>
        <v>8.7928999999999995</v>
      </c>
      <c r="Q16" s="66">
        <f t="shared" si="6"/>
        <v>1</v>
      </c>
      <c r="R16" s="65">
        <f>VLOOKUP($A16,'Return Data'!$B$7:$R$2843,16,0)</f>
        <v>8.6392000000000007</v>
      </c>
      <c r="S16" s="67">
        <f t="shared" si="7"/>
        <v>1</v>
      </c>
    </row>
    <row r="17" spans="1:19" x14ac:dyDescent="0.3">
      <c r="A17" s="82" t="s">
        <v>1408</v>
      </c>
      <c r="B17" s="64">
        <f>VLOOKUP($A17,'Return Data'!$B$7:$R$2843,3,0)</f>
        <v>44379</v>
      </c>
      <c r="C17" s="65">
        <f>VLOOKUP($A17,'Return Data'!$B$7:$R$2843,4,0)</f>
        <v>31.386600000000001</v>
      </c>
      <c r="D17" s="65">
        <f>VLOOKUP($A17,'Return Data'!$B$7:$R$2843,9,0)</f>
        <v>-0.94899999999999995</v>
      </c>
      <c r="E17" s="66">
        <f t="shared" si="0"/>
        <v>26</v>
      </c>
      <c r="F17" s="65">
        <f>VLOOKUP($A17,'Return Data'!$B$7:$R$2843,10,0)</f>
        <v>4.3274999999999997</v>
      </c>
      <c r="G17" s="66">
        <f t="shared" si="1"/>
        <v>18</v>
      </c>
      <c r="H17" s="65">
        <f>VLOOKUP($A17,'Return Data'!$B$7:$R$2843,11,0)</f>
        <v>2.1949999999999998</v>
      </c>
      <c r="I17" s="66">
        <f t="shared" si="2"/>
        <v>18</v>
      </c>
      <c r="J17" s="65">
        <f>VLOOKUP($A17,'Return Data'!$B$7:$R$2843,12,0)</f>
        <v>4.0491999999999999</v>
      </c>
      <c r="K17" s="66">
        <f t="shared" si="3"/>
        <v>20</v>
      </c>
      <c r="L17" s="65">
        <f>VLOOKUP($A17,'Return Data'!$B$7:$R$2843,13,0)</f>
        <v>12.3064</v>
      </c>
      <c r="M17" s="66">
        <f t="shared" si="4"/>
        <v>1</v>
      </c>
      <c r="N17" s="65">
        <f>VLOOKUP($A17,'Return Data'!$B$7:$R$2843,17,0)</f>
        <v>5.5233999999999996</v>
      </c>
      <c r="O17" s="66">
        <f t="shared" si="5"/>
        <v>21</v>
      </c>
      <c r="P17" s="65">
        <f>VLOOKUP($A17,'Return Data'!$B$7:$R$2843,14,0)</f>
        <v>3.2006999999999999</v>
      </c>
      <c r="Q17" s="66">
        <f t="shared" si="6"/>
        <v>22</v>
      </c>
      <c r="R17" s="65">
        <f>VLOOKUP($A17,'Return Data'!$B$7:$R$2843,16,0)</f>
        <v>6.3521000000000001</v>
      </c>
      <c r="S17" s="67">
        <f t="shared" si="7"/>
        <v>24</v>
      </c>
    </row>
    <row r="18" spans="1:19" x14ac:dyDescent="0.3">
      <c r="A18" s="82" t="s">
        <v>1410</v>
      </c>
      <c r="B18" s="64">
        <f>VLOOKUP($A18,'Return Data'!$B$7:$R$2843,3,0)</f>
        <v>44379</v>
      </c>
      <c r="C18" s="65">
        <f>VLOOKUP($A18,'Return Data'!$B$7:$R$2843,4,0)</f>
        <v>46.491700000000002</v>
      </c>
      <c r="D18" s="65">
        <f>VLOOKUP($A18,'Return Data'!$B$7:$R$2843,9,0)</f>
        <v>2.5253999999999999</v>
      </c>
      <c r="E18" s="66">
        <f t="shared" si="0"/>
        <v>5</v>
      </c>
      <c r="F18" s="65">
        <f>VLOOKUP($A18,'Return Data'!$B$7:$R$2843,10,0)</f>
        <v>5.3784000000000001</v>
      </c>
      <c r="G18" s="66">
        <f t="shared" si="1"/>
        <v>6</v>
      </c>
      <c r="H18" s="65">
        <f>VLOOKUP($A18,'Return Data'!$B$7:$R$2843,11,0)</f>
        <v>3.3917000000000002</v>
      </c>
      <c r="I18" s="66">
        <f t="shared" si="2"/>
        <v>5</v>
      </c>
      <c r="J18" s="65">
        <f>VLOOKUP($A18,'Return Data'!$B$7:$R$2843,12,0)</f>
        <v>5.6</v>
      </c>
      <c r="K18" s="66">
        <f t="shared" si="3"/>
        <v>3</v>
      </c>
      <c r="L18" s="65">
        <f>VLOOKUP($A18,'Return Data'!$B$7:$R$2843,13,0)</f>
        <v>5.9314</v>
      </c>
      <c r="M18" s="66">
        <f t="shared" si="4"/>
        <v>6</v>
      </c>
      <c r="N18" s="65">
        <f>VLOOKUP($A18,'Return Data'!$B$7:$R$2843,17,0)</f>
        <v>8.6120000000000001</v>
      </c>
      <c r="O18" s="66">
        <f t="shared" si="5"/>
        <v>3</v>
      </c>
      <c r="P18" s="65">
        <f>VLOOKUP($A18,'Return Data'!$B$7:$R$2843,14,0)</f>
        <v>8.5762999999999998</v>
      </c>
      <c r="Q18" s="66">
        <f t="shared" si="6"/>
        <v>2</v>
      </c>
      <c r="R18" s="65">
        <f>VLOOKUP($A18,'Return Data'!$B$7:$R$2843,16,0)</f>
        <v>8.1133000000000006</v>
      </c>
      <c r="S18" s="67">
        <f t="shared" si="7"/>
        <v>3</v>
      </c>
    </row>
    <row r="19" spans="1:19" x14ac:dyDescent="0.3">
      <c r="A19" s="82" t="s">
        <v>1412</v>
      </c>
      <c r="B19" s="64">
        <f>VLOOKUP($A19,'Return Data'!$B$7:$R$2843,3,0)</f>
        <v>44379</v>
      </c>
      <c r="C19" s="65">
        <f>VLOOKUP($A19,'Return Data'!$B$7:$R$2843,4,0)</f>
        <v>20.172699999999999</v>
      </c>
      <c r="D19" s="65">
        <f>VLOOKUP($A19,'Return Data'!$B$7:$R$2843,9,0)</f>
        <v>-3.0200000000000001E-2</v>
      </c>
      <c r="E19" s="66">
        <f t="shared" si="0"/>
        <v>22</v>
      </c>
      <c r="F19" s="65">
        <f>VLOOKUP($A19,'Return Data'!$B$7:$R$2843,10,0)</f>
        <v>4.923</v>
      </c>
      <c r="G19" s="66">
        <f t="shared" si="1"/>
        <v>10</v>
      </c>
      <c r="H19" s="65">
        <f>VLOOKUP($A19,'Return Data'!$B$7:$R$2843,11,0)</f>
        <v>2.3068</v>
      </c>
      <c r="I19" s="66">
        <f t="shared" si="2"/>
        <v>15</v>
      </c>
      <c r="J19" s="65">
        <f>VLOOKUP($A19,'Return Data'!$B$7:$R$2843,12,0)</f>
        <v>4.4965999999999999</v>
      </c>
      <c r="K19" s="66">
        <f t="shared" si="3"/>
        <v>10</v>
      </c>
      <c r="L19" s="65">
        <f>VLOOKUP($A19,'Return Data'!$B$7:$R$2843,13,0)</f>
        <v>5.8162000000000003</v>
      </c>
      <c r="M19" s="66">
        <f t="shared" si="4"/>
        <v>7</v>
      </c>
      <c r="N19" s="65">
        <f>VLOOKUP($A19,'Return Data'!$B$7:$R$2843,17,0)</f>
        <v>5.9768999999999997</v>
      </c>
      <c r="O19" s="66">
        <f t="shared" si="5"/>
        <v>20</v>
      </c>
      <c r="P19" s="65">
        <f>VLOOKUP($A19,'Return Data'!$B$7:$R$2843,14,0)</f>
        <v>4.9165000000000001</v>
      </c>
      <c r="Q19" s="66">
        <f t="shared" si="6"/>
        <v>17</v>
      </c>
      <c r="R19" s="65">
        <f>VLOOKUP($A19,'Return Data'!$B$7:$R$2843,16,0)</f>
        <v>7.0612000000000004</v>
      </c>
      <c r="S19" s="67">
        <f t="shared" si="7"/>
        <v>20</v>
      </c>
    </row>
    <row r="20" spans="1:19" x14ac:dyDescent="0.3">
      <c r="A20" s="82" t="s">
        <v>1415</v>
      </c>
      <c r="B20" s="64">
        <f>VLOOKUP($A20,'Return Data'!$B$7:$R$2843,3,0)</f>
        <v>44379</v>
      </c>
      <c r="C20" s="65">
        <f>VLOOKUP($A20,'Return Data'!$B$7:$R$2843,4,0)</f>
        <v>45.167200000000001</v>
      </c>
      <c r="D20" s="65">
        <f>VLOOKUP($A20,'Return Data'!$B$7:$R$2843,9,0)</f>
        <v>1.7372000000000001</v>
      </c>
      <c r="E20" s="66">
        <f t="shared" si="0"/>
        <v>11</v>
      </c>
      <c r="F20" s="65">
        <f>VLOOKUP($A20,'Return Data'!$B$7:$R$2843,10,0)</f>
        <v>4.4057000000000004</v>
      </c>
      <c r="G20" s="66">
        <f t="shared" si="1"/>
        <v>16</v>
      </c>
      <c r="H20" s="65">
        <f>VLOOKUP($A20,'Return Data'!$B$7:$R$2843,11,0)</f>
        <v>2.5381999999999998</v>
      </c>
      <c r="I20" s="66">
        <f t="shared" si="2"/>
        <v>12</v>
      </c>
      <c r="J20" s="65">
        <f>VLOOKUP($A20,'Return Data'!$B$7:$R$2843,12,0)</f>
        <v>4.2145999999999999</v>
      </c>
      <c r="K20" s="66">
        <f t="shared" si="3"/>
        <v>14</v>
      </c>
      <c r="L20" s="65">
        <f>VLOOKUP($A20,'Return Data'!$B$7:$R$2843,13,0)</f>
        <v>4.4409999999999998</v>
      </c>
      <c r="M20" s="66">
        <f t="shared" si="4"/>
        <v>15</v>
      </c>
      <c r="N20" s="65">
        <f>VLOOKUP($A20,'Return Data'!$B$7:$R$2843,17,0)</f>
        <v>7.9740000000000002</v>
      </c>
      <c r="O20" s="66">
        <f t="shared" si="5"/>
        <v>9</v>
      </c>
      <c r="P20" s="65">
        <f>VLOOKUP($A20,'Return Data'!$B$7:$R$2843,14,0)</f>
        <v>8.3155000000000001</v>
      </c>
      <c r="Q20" s="66">
        <f t="shared" si="6"/>
        <v>5</v>
      </c>
      <c r="R20" s="65">
        <f>VLOOKUP($A20,'Return Data'!$B$7:$R$2843,16,0)</f>
        <v>7.6086</v>
      </c>
      <c r="S20" s="67">
        <f t="shared" si="7"/>
        <v>9</v>
      </c>
    </row>
    <row r="21" spans="1:19" x14ac:dyDescent="0.3">
      <c r="A21" s="82" t="s">
        <v>1416</v>
      </c>
      <c r="B21" s="64">
        <f>VLOOKUP($A21,'Return Data'!$B$7:$R$2843,3,0)</f>
        <v>44379</v>
      </c>
      <c r="C21" s="65">
        <f>VLOOKUP($A21,'Return Data'!$B$7:$R$2843,4,0)</f>
        <v>1706.3584000000001</v>
      </c>
      <c r="D21" s="65">
        <f>VLOOKUP($A21,'Return Data'!$B$7:$R$2843,9,0)</f>
        <v>-1.18E-2</v>
      </c>
      <c r="E21" s="66">
        <f t="shared" si="0"/>
        <v>21</v>
      </c>
      <c r="F21" s="65">
        <f>VLOOKUP($A21,'Return Data'!$B$7:$R$2843,10,0)</f>
        <v>3.2538999999999998</v>
      </c>
      <c r="G21" s="66">
        <f t="shared" si="1"/>
        <v>26</v>
      </c>
      <c r="H21" s="65">
        <f>VLOOKUP($A21,'Return Data'!$B$7:$R$2843,11,0)</f>
        <v>1.5031000000000001</v>
      </c>
      <c r="I21" s="66">
        <f t="shared" si="2"/>
        <v>25</v>
      </c>
      <c r="J21" s="65">
        <f>VLOOKUP($A21,'Return Data'!$B$7:$R$2843,12,0)</f>
        <v>3.8959000000000001</v>
      </c>
      <c r="K21" s="66">
        <f t="shared" si="3"/>
        <v>23</v>
      </c>
      <c r="L21" s="65">
        <f>VLOOKUP($A21,'Return Data'!$B$7:$R$2843,13,0)</f>
        <v>3.4868999999999999</v>
      </c>
      <c r="M21" s="66">
        <f t="shared" si="4"/>
        <v>25</v>
      </c>
      <c r="N21" s="65">
        <f>VLOOKUP($A21,'Return Data'!$B$7:$R$2843,17,0)</f>
        <v>3.9889999999999999</v>
      </c>
      <c r="O21" s="66">
        <f t="shared" si="5"/>
        <v>23</v>
      </c>
      <c r="P21" s="65">
        <f>VLOOKUP($A21,'Return Data'!$B$7:$R$2843,14,0)</f>
        <v>5.4714</v>
      </c>
      <c r="Q21" s="66">
        <f t="shared" si="6"/>
        <v>16</v>
      </c>
      <c r="R21" s="65">
        <f>VLOOKUP($A21,'Return Data'!$B$7:$R$2843,16,0)</f>
        <v>7.0857999999999999</v>
      </c>
      <c r="S21" s="67">
        <f t="shared" si="7"/>
        <v>19</v>
      </c>
    </row>
    <row r="22" spans="1:19" x14ac:dyDescent="0.3">
      <c r="A22" s="82" t="s">
        <v>1418</v>
      </c>
      <c r="B22" s="64">
        <f>VLOOKUP($A22,'Return Data'!$B$7:$R$2843,3,0)</f>
        <v>44379</v>
      </c>
      <c r="C22" s="65">
        <f>VLOOKUP($A22,'Return Data'!$B$7:$R$2843,4,0)</f>
        <v>2853.0630999999998</v>
      </c>
      <c r="D22" s="65">
        <f>VLOOKUP($A22,'Return Data'!$B$7:$R$2843,9,0)</f>
        <v>-0.58450000000000002</v>
      </c>
      <c r="E22" s="66">
        <f t="shared" si="0"/>
        <v>24</v>
      </c>
      <c r="F22" s="65">
        <f>VLOOKUP($A22,'Return Data'!$B$7:$R$2843,10,0)</f>
        <v>4.0490000000000004</v>
      </c>
      <c r="G22" s="66">
        <f t="shared" si="1"/>
        <v>22</v>
      </c>
      <c r="H22" s="65">
        <f>VLOOKUP($A22,'Return Data'!$B$7:$R$2843,11,0)</f>
        <v>1.5871999999999999</v>
      </c>
      <c r="I22" s="66">
        <f t="shared" si="2"/>
        <v>24</v>
      </c>
      <c r="J22" s="65">
        <f>VLOOKUP($A22,'Return Data'!$B$7:$R$2843,12,0)</f>
        <v>3.9872000000000001</v>
      </c>
      <c r="K22" s="66">
        <f t="shared" si="3"/>
        <v>22</v>
      </c>
      <c r="L22" s="65">
        <f>VLOOKUP($A22,'Return Data'!$B$7:$R$2843,13,0)</f>
        <v>3.7511000000000001</v>
      </c>
      <c r="M22" s="66">
        <f t="shared" si="4"/>
        <v>24</v>
      </c>
      <c r="N22" s="65">
        <f>VLOOKUP($A22,'Return Data'!$B$7:$R$2843,17,0)</f>
        <v>7.4474</v>
      </c>
      <c r="O22" s="66">
        <f t="shared" si="5"/>
        <v>16</v>
      </c>
      <c r="P22" s="65">
        <f>VLOOKUP($A22,'Return Data'!$B$7:$R$2843,14,0)</f>
        <v>7.6788999999999996</v>
      </c>
      <c r="Q22" s="66">
        <f t="shared" si="6"/>
        <v>11</v>
      </c>
      <c r="R22" s="65">
        <f>VLOOKUP($A22,'Return Data'!$B$7:$R$2843,16,0)</f>
        <v>7.6151999999999997</v>
      </c>
      <c r="S22" s="67">
        <f t="shared" si="7"/>
        <v>8</v>
      </c>
    </row>
    <row r="23" spans="1:19" x14ac:dyDescent="0.3">
      <c r="A23" s="82" t="s">
        <v>1422</v>
      </c>
      <c r="B23" s="64">
        <f>VLOOKUP($A23,'Return Data'!$B$7:$R$2843,3,0)</f>
        <v>44379</v>
      </c>
      <c r="C23" s="65">
        <f>VLOOKUP($A23,'Return Data'!$B$7:$R$2843,4,0)</f>
        <v>41.378799999999998</v>
      </c>
      <c r="D23" s="65">
        <f>VLOOKUP($A23,'Return Data'!$B$7:$R$2843,9,0)</f>
        <v>2.286</v>
      </c>
      <c r="E23" s="66">
        <f t="shared" si="0"/>
        <v>7</v>
      </c>
      <c r="F23" s="65">
        <f>VLOOKUP($A23,'Return Data'!$B$7:$R$2843,10,0)</f>
        <v>5.0338000000000003</v>
      </c>
      <c r="G23" s="66">
        <f t="shared" si="1"/>
        <v>9</v>
      </c>
      <c r="H23" s="65">
        <f>VLOOKUP($A23,'Return Data'!$B$7:$R$2843,11,0)</f>
        <v>2.2406999999999999</v>
      </c>
      <c r="I23" s="66">
        <f t="shared" si="2"/>
        <v>17</v>
      </c>
      <c r="J23" s="65">
        <f>VLOOKUP($A23,'Return Data'!$B$7:$R$2843,12,0)</f>
        <v>4.5339999999999998</v>
      </c>
      <c r="K23" s="66">
        <f t="shared" si="3"/>
        <v>9</v>
      </c>
      <c r="L23" s="65">
        <f>VLOOKUP($A23,'Return Data'!$B$7:$R$2843,13,0)</f>
        <v>4.7420999999999998</v>
      </c>
      <c r="M23" s="66">
        <f t="shared" si="4"/>
        <v>13</v>
      </c>
      <c r="N23" s="65">
        <f>VLOOKUP($A23,'Return Data'!$B$7:$R$2843,17,0)</f>
        <v>7.8898999999999999</v>
      </c>
      <c r="O23" s="66">
        <f t="shared" si="5"/>
        <v>10</v>
      </c>
      <c r="P23" s="65">
        <f>VLOOKUP($A23,'Return Data'!$B$7:$R$2843,14,0)</f>
        <v>8.2215000000000007</v>
      </c>
      <c r="Q23" s="66">
        <f t="shared" si="6"/>
        <v>6</v>
      </c>
      <c r="R23" s="65">
        <f>VLOOKUP($A23,'Return Data'!$B$7:$R$2843,16,0)</f>
        <v>7.6852</v>
      </c>
      <c r="S23" s="67">
        <f t="shared" si="7"/>
        <v>7</v>
      </c>
    </row>
    <row r="24" spans="1:19" x14ac:dyDescent="0.3">
      <c r="A24" s="82" t="s">
        <v>1425</v>
      </c>
      <c r="B24" s="64">
        <f>VLOOKUP($A24,'Return Data'!$B$7:$R$2843,3,0)</f>
        <v>44379</v>
      </c>
      <c r="C24" s="65">
        <f>VLOOKUP($A24,'Return Data'!$B$7:$R$2843,4,0)</f>
        <v>21.0886</v>
      </c>
      <c r="D24" s="65">
        <f>VLOOKUP($A24,'Return Data'!$B$7:$R$2843,9,0)</f>
        <v>0.49059999999999998</v>
      </c>
      <c r="E24" s="66">
        <f t="shared" si="0"/>
        <v>19</v>
      </c>
      <c r="F24" s="65">
        <f>VLOOKUP($A24,'Return Data'!$B$7:$R$2843,10,0)</f>
        <v>4.6818</v>
      </c>
      <c r="G24" s="66">
        <f t="shared" si="1"/>
        <v>12</v>
      </c>
      <c r="H24" s="65">
        <f>VLOOKUP($A24,'Return Data'!$B$7:$R$2843,11,0)</f>
        <v>2.1774</v>
      </c>
      <c r="I24" s="66">
        <f t="shared" si="2"/>
        <v>19</v>
      </c>
      <c r="J24" s="65">
        <f>VLOOKUP($A24,'Return Data'!$B$7:$R$2843,12,0)</f>
        <v>4.1692999999999998</v>
      </c>
      <c r="K24" s="66">
        <f t="shared" si="3"/>
        <v>17</v>
      </c>
      <c r="L24" s="65">
        <f>VLOOKUP($A24,'Return Data'!$B$7:$R$2843,13,0)</f>
        <v>4.0831999999999997</v>
      </c>
      <c r="M24" s="66">
        <f t="shared" si="4"/>
        <v>21</v>
      </c>
      <c r="N24" s="65">
        <f>VLOOKUP($A24,'Return Data'!$B$7:$R$2843,17,0)</f>
        <v>7.6824000000000003</v>
      </c>
      <c r="O24" s="66">
        <f t="shared" si="5"/>
        <v>12</v>
      </c>
      <c r="P24" s="65">
        <f>VLOOKUP($A24,'Return Data'!$B$7:$R$2843,14,0)</f>
        <v>8.0174000000000003</v>
      </c>
      <c r="Q24" s="66">
        <f t="shared" si="6"/>
        <v>8</v>
      </c>
      <c r="R24" s="65">
        <f>VLOOKUP($A24,'Return Data'!$B$7:$R$2843,16,0)</f>
        <v>8.1524999999999999</v>
      </c>
      <c r="S24" s="67">
        <f t="shared" si="7"/>
        <v>2</v>
      </c>
    </row>
    <row r="25" spans="1:19" x14ac:dyDescent="0.3">
      <c r="A25" s="82" t="s">
        <v>1427</v>
      </c>
      <c r="B25" s="64">
        <f>VLOOKUP($A25,'Return Data'!$B$7:$R$2843,3,0)</f>
        <v>44379</v>
      </c>
      <c r="C25" s="65">
        <f>VLOOKUP($A25,'Return Data'!$B$7:$R$2843,4,0)</f>
        <v>11.8207</v>
      </c>
      <c r="D25" s="65">
        <f>VLOOKUP($A25,'Return Data'!$B$7:$R$2843,9,0)</f>
        <v>0.73119999999999996</v>
      </c>
      <c r="E25" s="66">
        <f t="shared" si="0"/>
        <v>16</v>
      </c>
      <c r="F25" s="65">
        <f>VLOOKUP($A25,'Return Data'!$B$7:$R$2843,10,0)</f>
        <v>3.7000999999999999</v>
      </c>
      <c r="G25" s="66">
        <f t="shared" si="1"/>
        <v>24</v>
      </c>
      <c r="H25" s="65">
        <f>VLOOKUP($A25,'Return Data'!$B$7:$R$2843,11,0)</f>
        <v>1.3923000000000001</v>
      </c>
      <c r="I25" s="66">
        <f t="shared" si="2"/>
        <v>26</v>
      </c>
      <c r="J25" s="65">
        <f>VLOOKUP($A25,'Return Data'!$B$7:$R$2843,12,0)</f>
        <v>3.2875999999999999</v>
      </c>
      <c r="K25" s="66">
        <f t="shared" si="3"/>
        <v>26</v>
      </c>
      <c r="L25" s="65">
        <f>VLOOKUP($A25,'Return Data'!$B$7:$R$2843,13,0)</f>
        <v>3.3132999999999999</v>
      </c>
      <c r="M25" s="66">
        <f t="shared" si="4"/>
        <v>26</v>
      </c>
      <c r="N25" s="65"/>
      <c r="O25" s="66"/>
      <c r="P25" s="65"/>
      <c r="Q25" s="66"/>
      <c r="R25" s="65">
        <f>VLOOKUP($A25,'Return Data'!$B$7:$R$2843,16,0)</f>
        <v>7.1673</v>
      </c>
      <c r="S25" s="67">
        <f t="shared" si="7"/>
        <v>16</v>
      </c>
    </row>
    <row r="26" spans="1:19" x14ac:dyDescent="0.3">
      <c r="A26" s="82" t="s">
        <v>1428</v>
      </c>
      <c r="B26" s="64">
        <f>VLOOKUP($A26,'Return Data'!$B$7:$R$2843,3,0)</f>
        <v>44379</v>
      </c>
      <c r="C26" s="65">
        <f>VLOOKUP($A26,'Return Data'!$B$7:$R$2843,4,0)</f>
        <v>12.537699999999999</v>
      </c>
      <c r="D26" s="65">
        <f>VLOOKUP($A26,'Return Data'!$B$7:$R$2843,9,0)</f>
        <v>0.5534</v>
      </c>
      <c r="E26" s="66">
        <f t="shared" si="0"/>
        <v>18</v>
      </c>
      <c r="F26" s="65">
        <f>VLOOKUP($A26,'Return Data'!$B$7:$R$2843,10,0)</f>
        <v>4.1824000000000003</v>
      </c>
      <c r="G26" s="66">
        <f t="shared" si="1"/>
        <v>21</v>
      </c>
      <c r="H26" s="65">
        <f>VLOOKUP($A26,'Return Data'!$B$7:$R$2843,11,0)</f>
        <v>2.3694000000000002</v>
      </c>
      <c r="I26" s="66">
        <f t="shared" si="2"/>
        <v>14</v>
      </c>
      <c r="J26" s="65">
        <f>VLOOKUP($A26,'Return Data'!$B$7:$R$2843,12,0)</f>
        <v>4.0688000000000004</v>
      </c>
      <c r="K26" s="66">
        <f t="shared" si="3"/>
        <v>19</v>
      </c>
      <c r="L26" s="65">
        <f>VLOOKUP($A26,'Return Data'!$B$7:$R$2843,13,0)</f>
        <v>4.0490000000000004</v>
      </c>
      <c r="M26" s="66">
        <f t="shared" si="4"/>
        <v>22</v>
      </c>
      <c r="N26" s="65">
        <f>VLOOKUP($A26,'Return Data'!$B$7:$R$2843,17,0)</f>
        <v>7.0967000000000002</v>
      </c>
      <c r="O26" s="66">
        <f t="shared" ref="O26:O33" si="8">RANK(N26,N$8:N$33,0)</f>
        <v>18</v>
      </c>
      <c r="P26" s="65"/>
      <c r="Q26" s="66"/>
      <c r="R26" s="65">
        <f>VLOOKUP($A26,'Return Data'!$B$7:$R$2843,16,0)</f>
        <v>7.0964999999999998</v>
      </c>
      <c r="S26" s="67">
        <f t="shared" si="7"/>
        <v>17</v>
      </c>
    </row>
    <row r="27" spans="1:19" x14ac:dyDescent="0.3">
      <c r="A27" s="82" t="s">
        <v>1430</v>
      </c>
      <c r="B27" s="64">
        <f>VLOOKUP($A27,'Return Data'!$B$7:$R$2843,3,0)</f>
        <v>44379</v>
      </c>
      <c r="C27" s="65">
        <f>VLOOKUP($A27,'Return Data'!$B$7:$R$2843,4,0)</f>
        <v>41.415399999999998</v>
      </c>
      <c r="D27" s="65">
        <f>VLOOKUP($A27,'Return Data'!$B$7:$R$2843,9,0)</f>
        <v>1.7622</v>
      </c>
      <c r="E27" s="66">
        <f t="shared" si="0"/>
        <v>10</v>
      </c>
      <c r="F27" s="65">
        <f>VLOOKUP($A27,'Return Data'!$B$7:$R$2843,10,0)</f>
        <v>5.9706000000000001</v>
      </c>
      <c r="G27" s="66">
        <f t="shared" si="1"/>
        <v>2</v>
      </c>
      <c r="H27" s="65">
        <f>VLOOKUP($A27,'Return Data'!$B$7:$R$2843,11,0)</f>
        <v>4.0278</v>
      </c>
      <c r="I27" s="66">
        <f t="shared" si="2"/>
        <v>2</v>
      </c>
      <c r="J27" s="65">
        <f>VLOOKUP($A27,'Return Data'!$B$7:$R$2843,12,0)</f>
        <v>5.8197000000000001</v>
      </c>
      <c r="K27" s="66">
        <f t="shared" si="3"/>
        <v>2</v>
      </c>
      <c r="L27" s="65">
        <f>VLOOKUP($A27,'Return Data'!$B$7:$R$2843,13,0)</f>
        <v>5.8064999999999998</v>
      </c>
      <c r="M27" s="66">
        <f t="shared" si="4"/>
        <v>8</v>
      </c>
      <c r="N27" s="65">
        <f>VLOOKUP($A27,'Return Data'!$B$7:$R$2843,17,0)</f>
        <v>8.2025000000000006</v>
      </c>
      <c r="O27" s="66">
        <f t="shared" si="8"/>
        <v>8</v>
      </c>
      <c r="P27" s="65">
        <f>VLOOKUP($A27,'Return Data'!$B$7:$R$2843,14,0)</f>
        <v>8.1836000000000002</v>
      </c>
      <c r="Q27" s="66">
        <f t="shared" ref="Q27:Q33" si="9">RANK(P27,P$8:P$33,0)</f>
        <v>7</v>
      </c>
      <c r="R27" s="65">
        <f>VLOOKUP($A27,'Return Data'!$B$7:$R$2843,16,0)</f>
        <v>7.9615</v>
      </c>
      <c r="S27" s="67">
        <f t="shared" si="7"/>
        <v>5</v>
      </c>
    </row>
    <row r="28" spans="1:19" x14ac:dyDescent="0.3">
      <c r="A28" s="82" t="s">
        <v>1432</v>
      </c>
      <c r="B28" s="64">
        <f>VLOOKUP($A28,'Return Data'!$B$7:$R$2843,3,0)</f>
        <v>44379</v>
      </c>
      <c r="C28" s="65">
        <f>VLOOKUP($A28,'Return Data'!$B$7:$R$2843,4,0)</f>
        <v>35.863</v>
      </c>
      <c r="D28" s="65">
        <f>VLOOKUP($A28,'Return Data'!$B$7:$R$2843,9,0)</f>
        <v>2.1615000000000002</v>
      </c>
      <c r="E28" s="66">
        <f t="shared" si="0"/>
        <v>8</v>
      </c>
      <c r="F28" s="65">
        <f>VLOOKUP($A28,'Return Data'!$B$7:$R$2843,10,0)</f>
        <v>5.8544999999999998</v>
      </c>
      <c r="G28" s="66">
        <f t="shared" si="1"/>
        <v>4</v>
      </c>
      <c r="H28" s="65">
        <f>VLOOKUP($A28,'Return Data'!$B$7:$R$2843,11,0)</f>
        <v>2.6787000000000001</v>
      </c>
      <c r="I28" s="66">
        <f t="shared" si="2"/>
        <v>10</v>
      </c>
      <c r="J28" s="65">
        <f>VLOOKUP($A28,'Return Data'!$B$7:$R$2843,12,0)</f>
        <v>4.0812999999999997</v>
      </c>
      <c r="K28" s="66">
        <f t="shared" si="3"/>
        <v>18</v>
      </c>
      <c r="L28" s="65">
        <f>VLOOKUP($A28,'Return Data'!$B$7:$R$2843,13,0)</f>
        <v>4.1993</v>
      </c>
      <c r="M28" s="66">
        <f t="shared" si="4"/>
        <v>20</v>
      </c>
      <c r="N28" s="65">
        <f>VLOOKUP($A28,'Return Data'!$B$7:$R$2843,17,0)</f>
        <v>9.3260000000000005</v>
      </c>
      <c r="O28" s="66">
        <f t="shared" si="8"/>
        <v>1</v>
      </c>
      <c r="P28" s="65">
        <f>VLOOKUP($A28,'Return Data'!$B$7:$R$2843,14,0)</f>
        <v>3.9481000000000002</v>
      </c>
      <c r="Q28" s="66">
        <f t="shared" si="9"/>
        <v>19</v>
      </c>
      <c r="R28" s="65">
        <f>VLOOKUP($A28,'Return Data'!$B$7:$R$2843,16,0)</f>
        <v>7.1707999999999998</v>
      </c>
      <c r="S28" s="67">
        <f t="shared" si="7"/>
        <v>15</v>
      </c>
    </row>
    <row r="29" spans="1:19" x14ac:dyDescent="0.3">
      <c r="A29" s="82" t="s">
        <v>1434</v>
      </c>
      <c r="B29" s="64">
        <f>VLOOKUP($A29,'Return Data'!$B$7:$R$2843,3,0)</f>
        <v>44379</v>
      </c>
      <c r="C29" s="65">
        <f>VLOOKUP($A29,'Return Data'!$B$7:$R$2843,4,0)</f>
        <v>34.749600000000001</v>
      </c>
      <c r="D29" s="65">
        <f>VLOOKUP($A29,'Return Data'!$B$7:$R$2843,9,0)</f>
        <v>-0.39550000000000002</v>
      </c>
      <c r="E29" s="66">
        <f t="shared" si="0"/>
        <v>23</v>
      </c>
      <c r="F29" s="65">
        <f>VLOOKUP($A29,'Return Data'!$B$7:$R$2843,10,0)</f>
        <v>4.6050000000000004</v>
      </c>
      <c r="G29" s="66">
        <f t="shared" si="1"/>
        <v>15</v>
      </c>
      <c r="H29" s="65">
        <f>VLOOKUP($A29,'Return Data'!$B$7:$R$2843,11,0)</f>
        <v>1.615</v>
      </c>
      <c r="I29" s="66">
        <f t="shared" si="2"/>
        <v>23</v>
      </c>
      <c r="J29" s="65">
        <f>VLOOKUP($A29,'Return Data'!$B$7:$R$2843,12,0)</f>
        <v>4.0011000000000001</v>
      </c>
      <c r="K29" s="66">
        <f t="shared" si="3"/>
        <v>21</v>
      </c>
      <c r="L29" s="65">
        <f>VLOOKUP($A29,'Return Data'!$B$7:$R$2843,13,0)</f>
        <v>10.871600000000001</v>
      </c>
      <c r="M29" s="66">
        <f t="shared" si="4"/>
        <v>2</v>
      </c>
      <c r="N29" s="65">
        <f>VLOOKUP($A29,'Return Data'!$B$7:$R$2843,17,0)</f>
        <v>7.5115999999999996</v>
      </c>
      <c r="O29" s="66">
        <f t="shared" si="8"/>
        <v>14</v>
      </c>
      <c r="P29" s="65">
        <f>VLOOKUP($A29,'Return Data'!$B$7:$R$2843,14,0)</f>
        <v>4.2765000000000004</v>
      </c>
      <c r="Q29" s="66">
        <f t="shared" si="9"/>
        <v>18</v>
      </c>
      <c r="R29" s="65">
        <f>VLOOKUP($A29,'Return Data'!$B$7:$R$2843,16,0)</f>
        <v>7.0944000000000003</v>
      </c>
      <c r="S29" s="67">
        <f t="shared" si="7"/>
        <v>18</v>
      </c>
    </row>
    <row r="30" spans="1:19" x14ac:dyDescent="0.3">
      <c r="A30" s="82" t="s">
        <v>1437</v>
      </c>
      <c r="B30" s="64">
        <f>VLOOKUP($A30,'Return Data'!$B$7:$R$2843,3,0)</f>
        <v>44379</v>
      </c>
      <c r="C30" s="65">
        <f>VLOOKUP($A30,'Return Data'!$B$7:$R$2843,4,0)</f>
        <v>25.316299999999998</v>
      </c>
      <c r="D30" s="65">
        <f>VLOOKUP($A30,'Return Data'!$B$7:$R$2843,9,0)</f>
        <v>0.62990000000000002</v>
      </c>
      <c r="E30" s="66">
        <f t="shared" si="0"/>
        <v>17</v>
      </c>
      <c r="F30" s="65">
        <f>VLOOKUP($A30,'Return Data'!$B$7:$R$2843,10,0)</f>
        <v>4.6130000000000004</v>
      </c>
      <c r="G30" s="66">
        <f t="shared" si="1"/>
        <v>14</v>
      </c>
      <c r="H30" s="65">
        <f>VLOOKUP($A30,'Return Data'!$B$7:$R$2843,11,0)</f>
        <v>1.6637999999999999</v>
      </c>
      <c r="I30" s="66">
        <f t="shared" si="2"/>
        <v>21</v>
      </c>
      <c r="J30" s="65">
        <f>VLOOKUP($A30,'Return Data'!$B$7:$R$2843,12,0)</f>
        <v>4.2111999999999998</v>
      </c>
      <c r="K30" s="66">
        <f t="shared" si="3"/>
        <v>15</v>
      </c>
      <c r="L30" s="65">
        <f>VLOOKUP($A30,'Return Data'!$B$7:$R$2843,13,0)</f>
        <v>4.2187999999999999</v>
      </c>
      <c r="M30" s="66">
        <f t="shared" si="4"/>
        <v>18</v>
      </c>
      <c r="N30" s="65">
        <f>VLOOKUP($A30,'Return Data'!$B$7:$R$2843,17,0)</f>
        <v>7.7828999999999997</v>
      </c>
      <c r="O30" s="66">
        <f t="shared" si="8"/>
        <v>11</v>
      </c>
      <c r="P30" s="65">
        <f>VLOOKUP($A30,'Return Data'!$B$7:$R$2843,14,0)</f>
        <v>7.9687999999999999</v>
      </c>
      <c r="Q30" s="66">
        <f t="shared" si="9"/>
        <v>9</v>
      </c>
      <c r="R30" s="65">
        <f>VLOOKUP($A30,'Return Data'!$B$7:$R$2843,16,0)</f>
        <v>6.8875999999999999</v>
      </c>
      <c r="S30" s="67">
        <f t="shared" si="7"/>
        <v>21</v>
      </c>
    </row>
    <row r="31" spans="1:19" x14ac:dyDescent="0.3">
      <c r="A31" s="82" t="s">
        <v>1438</v>
      </c>
      <c r="B31" s="64">
        <f>VLOOKUP($A31,'Return Data'!$B$7:$R$2843,3,0)</f>
        <v>44379</v>
      </c>
      <c r="C31" s="65">
        <f>VLOOKUP($A31,'Return Data'!$B$7:$R$2843,4,0)</f>
        <v>32.663600000000002</v>
      </c>
      <c r="D31" s="65">
        <f>VLOOKUP($A31,'Return Data'!$B$7:$R$2843,9,0)</f>
        <v>0.79390000000000005</v>
      </c>
      <c r="E31" s="66">
        <f t="shared" si="0"/>
        <v>15</v>
      </c>
      <c r="F31" s="65">
        <f>VLOOKUP($A31,'Return Data'!$B$7:$R$2843,10,0)</f>
        <v>3.5817999999999999</v>
      </c>
      <c r="G31" s="66">
        <f t="shared" si="1"/>
        <v>25</v>
      </c>
      <c r="H31" s="65">
        <f>VLOOKUP($A31,'Return Data'!$B$7:$R$2843,11,0)</f>
        <v>2.5682</v>
      </c>
      <c r="I31" s="66">
        <f t="shared" si="2"/>
        <v>11</v>
      </c>
      <c r="J31" s="65">
        <f>VLOOKUP($A31,'Return Data'!$B$7:$R$2843,12,0)</f>
        <v>3.7700999999999998</v>
      </c>
      <c r="K31" s="66">
        <f t="shared" si="3"/>
        <v>25</v>
      </c>
      <c r="L31" s="65">
        <f>VLOOKUP($A31,'Return Data'!$B$7:$R$2843,13,0)</f>
        <v>4.2084000000000001</v>
      </c>
      <c r="M31" s="66">
        <f t="shared" si="4"/>
        <v>19</v>
      </c>
      <c r="N31" s="65">
        <f>VLOOKUP($A31,'Return Data'!$B$7:$R$2843,17,0)</f>
        <v>4.5533000000000001</v>
      </c>
      <c r="O31" s="66">
        <f t="shared" si="8"/>
        <v>22</v>
      </c>
      <c r="P31" s="65">
        <f>VLOOKUP($A31,'Return Data'!$B$7:$R$2843,14,0)</f>
        <v>2.8833000000000002</v>
      </c>
      <c r="Q31" s="66">
        <f t="shared" si="9"/>
        <v>23</v>
      </c>
      <c r="R31" s="65">
        <f>VLOOKUP($A31,'Return Data'!$B$7:$R$2843,16,0)</f>
        <v>6.4848999999999997</v>
      </c>
      <c r="S31" s="67">
        <f t="shared" si="7"/>
        <v>22</v>
      </c>
    </row>
    <row r="32" spans="1:19" x14ac:dyDescent="0.3">
      <c r="A32" s="82" t="s">
        <v>1440</v>
      </c>
      <c r="B32" s="64">
        <f>VLOOKUP($A32,'Return Data'!$B$7:$R$2843,3,0)</f>
        <v>44379</v>
      </c>
      <c r="C32" s="65">
        <f>VLOOKUP($A32,'Return Data'!$B$7:$R$2843,4,0)</f>
        <v>38.303400000000003</v>
      </c>
      <c r="D32" s="65">
        <f>VLOOKUP($A32,'Return Data'!$B$7:$R$2843,9,0)</f>
        <v>6.3500000000000001E-2</v>
      </c>
      <c r="E32" s="66">
        <f t="shared" si="0"/>
        <v>20</v>
      </c>
      <c r="F32" s="65">
        <f>VLOOKUP($A32,'Return Data'!$B$7:$R$2843,10,0)</f>
        <v>4.2108999999999996</v>
      </c>
      <c r="G32" s="66">
        <f t="shared" si="1"/>
        <v>20</v>
      </c>
      <c r="H32" s="65">
        <f>VLOOKUP($A32,'Return Data'!$B$7:$R$2843,11,0)</f>
        <v>1.623</v>
      </c>
      <c r="I32" s="66">
        <f t="shared" si="2"/>
        <v>22</v>
      </c>
      <c r="J32" s="65">
        <f>VLOOKUP($A32,'Return Data'!$B$7:$R$2843,12,0)</f>
        <v>3.798</v>
      </c>
      <c r="K32" s="66">
        <f t="shared" si="3"/>
        <v>24</v>
      </c>
      <c r="L32" s="65">
        <f>VLOOKUP($A32,'Return Data'!$B$7:$R$2843,13,0)</f>
        <v>3.9908999999999999</v>
      </c>
      <c r="M32" s="66">
        <f t="shared" si="4"/>
        <v>23</v>
      </c>
      <c r="N32" s="65">
        <f>VLOOKUP($A32,'Return Data'!$B$7:$R$2843,17,0)</f>
        <v>7.4802999999999997</v>
      </c>
      <c r="O32" s="66">
        <f t="shared" si="8"/>
        <v>15</v>
      </c>
      <c r="P32" s="65">
        <f>VLOOKUP($A32,'Return Data'!$B$7:$R$2843,14,0)</f>
        <v>5.6662999999999997</v>
      </c>
      <c r="Q32" s="66">
        <f t="shared" si="9"/>
        <v>15</v>
      </c>
      <c r="R32" s="65">
        <f>VLOOKUP($A32,'Return Data'!$B$7:$R$2843,16,0)</f>
        <v>7.3590999999999998</v>
      </c>
      <c r="S32" s="67">
        <f t="shared" si="7"/>
        <v>12</v>
      </c>
    </row>
    <row r="33" spans="1:19" x14ac:dyDescent="0.3">
      <c r="A33" s="82" t="s">
        <v>1443</v>
      </c>
      <c r="B33" s="64">
        <f>VLOOKUP($A33,'Return Data'!$B$7:$R$2843,3,0)</f>
        <v>44379</v>
      </c>
      <c r="C33" s="65">
        <f>VLOOKUP($A33,'Return Data'!$B$7:$R$2843,4,0)</f>
        <v>23.770499999999998</v>
      </c>
      <c r="D33" s="65">
        <f>VLOOKUP($A33,'Return Data'!$B$7:$R$2843,9,0)</f>
        <v>3.1507999999999998</v>
      </c>
      <c r="E33" s="66">
        <f t="shared" si="0"/>
        <v>2</v>
      </c>
      <c r="F33" s="65">
        <f>VLOOKUP($A33,'Return Data'!$B$7:$R$2843,10,0)</f>
        <v>5.2893999999999997</v>
      </c>
      <c r="G33" s="66">
        <f t="shared" si="1"/>
        <v>8</v>
      </c>
      <c r="H33" s="65">
        <f>VLOOKUP($A33,'Return Data'!$B$7:$R$2843,11,0)</f>
        <v>2.9544999999999999</v>
      </c>
      <c r="I33" s="66">
        <f t="shared" si="2"/>
        <v>8</v>
      </c>
      <c r="J33" s="65">
        <f>VLOOKUP($A33,'Return Data'!$B$7:$R$2843,12,0)</f>
        <v>4.7788000000000004</v>
      </c>
      <c r="K33" s="66">
        <f t="shared" si="3"/>
        <v>7</v>
      </c>
      <c r="L33" s="65">
        <f>VLOOKUP($A33,'Return Data'!$B$7:$R$2843,13,0)</f>
        <v>4.9739000000000004</v>
      </c>
      <c r="M33" s="66">
        <f t="shared" si="4"/>
        <v>12</v>
      </c>
      <c r="N33" s="65">
        <f>VLOOKUP($A33,'Return Data'!$B$7:$R$2843,17,0)</f>
        <v>8.5235000000000003</v>
      </c>
      <c r="O33" s="66">
        <f t="shared" si="8"/>
        <v>4</v>
      </c>
      <c r="P33" s="65">
        <f>VLOOKUP($A33,'Return Data'!$B$7:$R$2843,14,0)</f>
        <v>3.7195999999999998</v>
      </c>
      <c r="Q33" s="66">
        <f t="shared" si="9"/>
        <v>20</v>
      </c>
      <c r="R33" s="65">
        <f>VLOOKUP($A33,'Return Data'!$B$7:$R$2843,16,0)</f>
        <v>6.4767000000000001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1.3202269230769232</v>
      </c>
      <c r="E35" s="88"/>
      <c r="F35" s="89">
        <f>AVERAGE(F8:F33)</f>
        <v>4.9434230769230769</v>
      </c>
      <c r="G35" s="88"/>
      <c r="H35" s="89">
        <f>AVERAGE(H8:H33)</f>
        <v>2.8880153846153842</v>
      </c>
      <c r="I35" s="88"/>
      <c r="J35" s="89">
        <f>AVERAGE(J8:J33)</f>
        <v>4.9422923076923073</v>
      </c>
      <c r="K35" s="88"/>
      <c r="L35" s="89">
        <f>AVERAGE(L8:L33)</f>
        <v>5.4139884615384624</v>
      </c>
      <c r="M35" s="88"/>
      <c r="N35" s="89">
        <f>AVERAGE(N8:N33)</f>
        <v>6.8109560000000009</v>
      </c>
      <c r="O35" s="88"/>
      <c r="P35" s="89">
        <f>AVERAGE(P8:P33)</f>
        <v>6.1236083333333324</v>
      </c>
      <c r="Q35" s="88"/>
      <c r="R35" s="89">
        <f>AVERAGE(R8:R33)</f>
        <v>7.2117038461538465</v>
      </c>
      <c r="S35" s="90"/>
    </row>
    <row r="36" spans="1:19" x14ac:dyDescent="0.3">
      <c r="A36" s="87" t="s">
        <v>28</v>
      </c>
      <c r="B36" s="88"/>
      <c r="C36" s="88"/>
      <c r="D36" s="89">
        <f>MIN(D8:D33)</f>
        <v>-0.94899999999999995</v>
      </c>
      <c r="E36" s="88"/>
      <c r="F36" s="89">
        <f>MIN(F8:F33)</f>
        <v>3.2538999999999998</v>
      </c>
      <c r="G36" s="88"/>
      <c r="H36" s="89">
        <f>MIN(H8:H33)</f>
        <v>1.3923000000000001</v>
      </c>
      <c r="I36" s="88"/>
      <c r="J36" s="89">
        <f>MIN(J8:J33)</f>
        <v>3.2875999999999999</v>
      </c>
      <c r="K36" s="88"/>
      <c r="L36" s="89">
        <f>MIN(L8:L33)</f>
        <v>3.3132999999999999</v>
      </c>
      <c r="M36" s="88"/>
      <c r="N36" s="89">
        <f>MIN(N8:N33)</f>
        <v>-1.8134999999999999</v>
      </c>
      <c r="O36" s="88"/>
      <c r="P36" s="89">
        <f>MIN(P8:P33)</f>
        <v>-3.3483999999999998</v>
      </c>
      <c r="Q36" s="88"/>
      <c r="R36" s="89">
        <f>MIN(R8:R33)</f>
        <v>4.4627999999999997</v>
      </c>
      <c r="S36" s="90"/>
    </row>
    <row r="37" spans="1:19" ht="15" thickBot="1" x14ac:dyDescent="0.35">
      <c r="A37" s="91" t="s">
        <v>29</v>
      </c>
      <c r="B37" s="92"/>
      <c r="C37" s="92"/>
      <c r="D37" s="93">
        <f>MAX(D8:D33)</f>
        <v>6.7393000000000001</v>
      </c>
      <c r="E37" s="92"/>
      <c r="F37" s="93">
        <f>MAX(F8:F33)</f>
        <v>11.844799999999999</v>
      </c>
      <c r="G37" s="92"/>
      <c r="H37" s="93">
        <f>MAX(H8:H33)</f>
        <v>13.247400000000001</v>
      </c>
      <c r="I37" s="92"/>
      <c r="J37" s="93">
        <f>MAX(J8:J33)</f>
        <v>18.180900000000001</v>
      </c>
      <c r="K37" s="92"/>
      <c r="L37" s="93">
        <f>MAX(L8:L33)</f>
        <v>12.3064</v>
      </c>
      <c r="M37" s="92"/>
      <c r="N37" s="93">
        <f>MAX(N8:N33)</f>
        <v>9.3260000000000005</v>
      </c>
      <c r="O37" s="92"/>
      <c r="P37" s="93">
        <f>MAX(P8:P33)</f>
        <v>8.7928999999999995</v>
      </c>
      <c r="Q37" s="92"/>
      <c r="R37" s="93">
        <f>MAX(R8:R33)</f>
        <v>8.6392000000000007</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44379</v>
      </c>
      <c r="C8" s="65">
        <f>VLOOKUP($A8,'Return Data'!$B$7:$R$2843,4,0)</f>
        <v>25.952100000000002</v>
      </c>
      <c r="D8" s="65">
        <f>VLOOKUP($A8,'Return Data'!$B$7:$R$2843,9,0)</f>
        <v>2.2450999999999999</v>
      </c>
      <c r="E8" s="66">
        <f>RANK(D8,D$8:D$42,0)</f>
        <v>12</v>
      </c>
      <c r="F8" s="65">
        <f>VLOOKUP($A8,'Return Data'!$B$7:$R$2843,10,0)</f>
        <v>7.3282999999999996</v>
      </c>
      <c r="G8" s="66">
        <f>RANK(F8,F$8:F$42,0)</f>
        <v>9</v>
      </c>
      <c r="H8" s="65">
        <f>VLOOKUP($A8,'Return Data'!$B$7:$R$2843,11,0)</f>
        <v>8.9138000000000002</v>
      </c>
      <c r="I8" s="66">
        <f>RANK(H8,H$8:H$42,0)</f>
        <v>2</v>
      </c>
      <c r="J8" s="65">
        <f>VLOOKUP($A8,'Return Data'!$B$7:$R$2843,12,0)</f>
        <v>8.9385999999999992</v>
      </c>
      <c r="K8" s="66">
        <f>RANK(J8,J$8:J$42,0)</f>
        <v>2</v>
      </c>
      <c r="L8" s="65">
        <f>VLOOKUP($A8,'Return Data'!$B$7:$R$2843,13,0)</f>
        <v>10.6883</v>
      </c>
      <c r="M8" s="66">
        <f>RANK(L8,L$8:L$42,0)</f>
        <v>1</v>
      </c>
      <c r="N8" s="65">
        <f>VLOOKUP($A8,'Return Data'!$B$7:$R$2843,17,0)</f>
        <v>3.9857</v>
      </c>
      <c r="O8" s="66">
        <f>RANK(N8,N$8:N$42,0)</f>
        <v>26</v>
      </c>
      <c r="P8" s="65">
        <f>VLOOKUP($A8,'Return Data'!$B$7:$R$2843,14,0)</f>
        <v>4.1978999999999997</v>
      </c>
      <c r="Q8" s="66">
        <f>RANK(P8,P$8:P$42,0)</f>
        <v>23</v>
      </c>
      <c r="R8" s="65">
        <f>VLOOKUP($A8,'Return Data'!$B$7:$R$2843,16,0)</f>
        <v>8.0295000000000005</v>
      </c>
      <c r="S8" s="67">
        <f t="shared" ref="S8:S42" si="0">RANK(R8,R$8:R$42,0)</f>
        <v>19</v>
      </c>
    </row>
    <row r="9" spans="1:19" x14ac:dyDescent="0.3">
      <c r="A9" s="82" t="s">
        <v>1072</v>
      </c>
      <c r="B9" s="64">
        <f>VLOOKUP($A9,'Return Data'!$B$7:$R$2843,3,0)</f>
        <v>44379</v>
      </c>
      <c r="C9" s="65">
        <f>VLOOKUP($A9,'Return Data'!$B$7:$R$2843,4,0)</f>
        <v>1.3931</v>
      </c>
      <c r="D9" s="65"/>
      <c r="E9" s="66"/>
      <c r="F9" s="65"/>
      <c r="G9" s="66"/>
      <c r="H9" s="65"/>
      <c r="I9" s="66"/>
      <c r="J9" s="65"/>
      <c r="K9" s="66"/>
      <c r="L9" s="65"/>
      <c r="M9" s="66"/>
      <c r="N9" s="65"/>
      <c r="O9" s="66"/>
      <c r="P9" s="65"/>
      <c r="Q9" s="66"/>
      <c r="R9" s="65">
        <f>VLOOKUP($A9,'Return Data'!$B$7:$R$2843,16,0)</f>
        <v>-15.6934</v>
      </c>
      <c r="S9" s="67">
        <f t="shared" si="0"/>
        <v>34</v>
      </c>
    </row>
    <row r="10" spans="1:19" x14ac:dyDescent="0.3">
      <c r="A10" s="82" t="s">
        <v>1074</v>
      </c>
      <c r="B10" s="64">
        <f>VLOOKUP($A10,'Return Data'!$B$7:$R$2843,3,0)</f>
        <v>44379</v>
      </c>
      <c r="C10" s="65">
        <f>VLOOKUP($A10,'Return Data'!$B$7:$R$2843,4,0)</f>
        <v>22.972999999999999</v>
      </c>
      <c r="D10" s="65">
        <f>VLOOKUP($A10,'Return Data'!$B$7:$R$2843,9,0)</f>
        <v>2.8187000000000002</v>
      </c>
      <c r="E10" s="66">
        <f t="shared" ref="E10:E42" si="1">RANK(D10,D$8:D$42,0)</f>
        <v>10</v>
      </c>
      <c r="F10" s="65">
        <f>VLOOKUP($A10,'Return Data'!$B$7:$R$2843,10,0)</f>
        <v>7.3089000000000004</v>
      </c>
      <c r="G10" s="66">
        <f t="shared" ref="G10:G42" si="2">RANK(F10,F$8:F$42,0)</f>
        <v>10</v>
      </c>
      <c r="H10" s="65">
        <f>VLOOKUP($A10,'Return Data'!$B$7:$R$2843,11,0)</f>
        <v>5.3333000000000004</v>
      </c>
      <c r="I10" s="66">
        <f t="shared" ref="I10:I42" si="3">RANK(H10,H$8:H$42,0)</f>
        <v>4</v>
      </c>
      <c r="J10" s="65">
        <f>VLOOKUP($A10,'Return Data'!$B$7:$R$2843,12,0)</f>
        <v>7.7328000000000001</v>
      </c>
      <c r="K10" s="66">
        <f t="shared" ref="K10:K19" si="4">RANK(J10,J$8:J$42,0)</f>
        <v>7</v>
      </c>
      <c r="L10" s="65">
        <f>VLOOKUP($A10,'Return Data'!$B$7:$R$2843,13,0)</f>
        <v>8.2533999999999992</v>
      </c>
      <c r="M10" s="66">
        <f t="shared" ref="M10:M19" si="5">RANK(L10,L$8:L$42,0)</f>
        <v>6</v>
      </c>
      <c r="N10" s="65">
        <f>VLOOKUP($A10,'Return Data'!$B$7:$R$2843,17,0)</f>
        <v>9.6830999999999996</v>
      </c>
      <c r="O10" s="66">
        <f t="shared" ref="O10:O19" si="6">RANK(N10,N$8:N$42,0)</f>
        <v>5</v>
      </c>
      <c r="P10" s="65">
        <f>VLOOKUP($A10,'Return Data'!$B$7:$R$2843,14,0)</f>
        <v>8.7550000000000008</v>
      </c>
      <c r="Q10" s="66">
        <f t="shared" ref="Q10:Q19" si="7">RANK(P10,P$8:P$42,0)</f>
        <v>15</v>
      </c>
      <c r="R10" s="65">
        <f>VLOOKUP($A10,'Return Data'!$B$7:$R$2843,16,0)</f>
        <v>9.2294999999999998</v>
      </c>
      <c r="S10" s="67">
        <f t="shared" si="0"/>
        <v>3</v>
      </c>
    </row>
    <row r="11" spans="1:19" x14ac:dyDescent="0.3">
      <c r="A11" s="82" t="s">
        <v>1077</v>
      </c>
      <c r="B11" s="64">
        <f>VLOOKUP($A11,'Return Data'!$B$7:$R$2843,3,0)</f>
        <v>44379</v>
      </c>
      <c r="C11" s="65">
        <f>VLOOKUP($A11,'Return Data'!$B$7:$R$2843,4,0)</f>
        <v>15.8154</v>
      </c>
      <c r="D11" s="65">
        <f>VLOOKUP($A11,'Return Data'!$B$7:$R$2843,9,0)</f>
        <v>-2.2957999999999998</v>
      </c>
      <c r="E11" s="66">
        <f t="shared" si="1"/>
        <v>31</v>
      </c>
      <c r="F11" s="65">
        <f>VLOOKUP($A11,'Return Data'!$B$7:$R$2843,10,0)</f>
        <v>4.6402000000000001</v>
      </c>
      <c r="G11" s="66">
        <f t="shared" si="2"/>
        <v>28</v>
      </c>
      <c r="H11" s="65">
        <f>VLOOKUP($A11,'Return Data'!$B$7:$R$2843,11,0)</f>
        <v>1.2826</v>
      </c>
      <c r="I11" s="66">
        <f t="shared" si="3"/>
        <v>22</v>
      </c>
      <c r="J11" s="65">
        <f>VLOOKUP($A11,'Return Data'!$B$7:$R$2843,12,0)</f>
        <v>3.9540000000000002</v>
      </c>
      <c r="K11" s="66">
        <f t="shared" si="4"/>
        <v>21</v>
      </c>
      <c r="L11" s="65">
        <f>VLOOKUP($A11,'Return Data'!$B$7:$R$2843,13,0)</f>
        <v>3.4226999999999999</v>
      </c>
      <c r="M11" s="66">
        <f t="shared" si="5"/>
        <v>21</v>
      </c>
      <c r="N11" s="65">
        <f>VLOOKUP($A11,'Return Data'!$B$7:$R$2843,17,0)</f>
        <v>6.2472000000000003</v>
      </c>
      <c r="O11" s="66">
        <f t="shared" si="6"/>
        <v>23</v>
      </c>
      <c r="P11" s="65">
        <f>VLOOKUP($A11,'Return Data'!$B$7:$R$2843,14,0)</f>
        <v>3.3509000000000002</v>
      </c>
      <c r="Q11" s="66">
        <f t="shared" si="7"/>
        <v>25</v>
      </c>
      <c r="R11" s="65">
        <f>VLOOKUP($A11,'Return Data'!$B$7:$R$2843,16,0)</f>
        <v>6.4428999999999998</v>
      </c>
      <c r="S11" s="67">
        <f t="shared" si="0"/>
        <v>27</v>
      </c>
    </row>
    <row r="12" spans="1:19" x14ac:dyDescent="0.3">
      <c r="A12" s="82" t="s">
        <v>1078</v>
      </c>
      <c r="B12" s="64">
        <f>VLOOKUP($A12,'Return Data'!$B$7:$R$2843,3,0)</f>
        <v>44379</v>
      </c>
      <c r="C12" s="65">
        <f>VLOOKUP($A12,'Return Data'!$B$7:$R$2843,4,0)</f>
        <v>67.381600000000006</v>
      </c>
      <c r="D12" s="65">
        <f>VLOOKUP($A12,'Return Data'!$B$7:$R$2843,9,0)</f>
        <v>1.5458000000000001</v>
      </c>
      <c r="E12" s="66">
        <f t="shared" si="1"/>
        <v>16</v>
      </c>
      <c r="F12" s="65">
        <f>VLOOKUP($A12,'Return Data'!$B$7:$R$2843,10,0)</f>
        <v>5.4543999999999997</v>
      </c>
      <c r="G12" s="66">
        <f t="shared" si="2"/>
        <v>20</v>
      </c>
      <c r="H12" s="65">
        <f>VLOOKUP($A12,'Return Data'!$B$7:$R$2843,11,0)</f>
        <v>3.0472000000000001</v>
      </c>
      <c r="I12" s="66">
        <f t="shared" si="3"/>
        <v>12</v>
      </c>
      <c r="J12" s="65">
        <f>VLOOKUP($A12,'Return Data'!$B$7:$R$2843,12,0)</f>
        <v>5.3658999999999999</v>
      </c>
      <c r="K12" s="66">
        <f t="shared" si="4"/>
        <v>14</v>
      </c>
      <c r="L12" s="65">
        <f>VLOOKUP($A12,'Return Data'!$B$7:$R$2843,13,0)</f>
        <v>4.7106000000000003</v>
      </c>
      <c r="M12" s="66">
        <f t="shared" si="5"/>
        <v>15</v>
      </c>
      <c r="N12" s="65">
        <f>VLOOKUP($A12,'Return Data'!$B$7:$R$2843,17,0)</f>
        <v>7.8278999999999996</v>
      </c>
      <c r="O12" s="66">
        <f t="shared" si="6"/>
        <v>17</v>
      </c>
      <c r="P12" s="65">
        <f>VLOOKUP($A12,'Return Data'!$B$7:$R$2843,14,0)</f>
        <v>5.67</v>
      </c>
      <c r="Q12" s="66">
        <f t="shared" si="7"/>
        <v>21</v>
      </c>
      <c r="R12" s="65">
        <f>VLOOKUP($A12,'Return Data'!$B$7:$R$2843,16,0)</f>
        <v>7.4591000000000003</v>
      </c>
      <c r="S12" s="67">
        <f t="shared" si="0"/>
        <v>24</v>
      </c>
    </row>
    <row r="13" spans="1:19" x14ac:dyDescent="0.3">
      <c r="A13" s="82" t="s">
        <v>1083</v>
      </c>
      <c r="B13" s="64">
        <f>VLOOKUP($A13,'Return Data'!$B$7:$R$2843,3,0)</f>
        <v>44379</v>
      </c>
      <c r="C13" s="65">
        <f>VLOOKUP($A13,'Return Data'!$B$7:$R$2843,4,0)</f>
        <v>25.424800000000001</v>
      </c>
      <c r="D13" s="65">
        <f>VLOOKUP($A13,'Return Data'!$B$7:$R$2843,9,0)</f>
        <v>16.923500000000001</v>
      </c>
      <c r="E13" s="66">
        <f t="shared" si="1"/>
        <v>1</v>
      </c>
      <c r="F13" s="65">
        <f>VLOOKUP($A13,'Return Data'!$B$7:$R$2843,10,0)</f>
        <v>17.120100000000001</v>
      </c>
      <c r="G13" s="66">
        <f t="shared" si="2"/>
        <v>1</v>
      </c>
      <c r="H13" s="65">
        <f>VLOOKUP($A13,'Return Data'!$B$7:$R$2843,11,0)</f>
        <v>17.9268</v>
      </c>
      <c r="I13" s="66">
        <f t="shared" si="3"/>
        <v>1</v>
      </c>
      <c r="J13" s="65">
        <f>VLOOKUP($A13,'Return Data'!$B$7:$R$2843,12,0)</f>
        <v>23.562200000000001</v>
      </c>
      <c r="K13" s="66">
        <f t="shared" si="4"/>
        <v>1</v>
      </c>
      <c r="L13" s="65">
        <f>VLOOKUP($A13,'Return Data'!$B$7:$R$2843,13,0)</f>
        <v>9.6411999999999995</v>
      </c>
      <c r="M13" s="66">
        <f t="shared" si="5"/>
        <v>2</v>
      </c>
      <c r="N13" s="65">
        <f>VLOOKUP($A13,'Return Data'!$B$7:$R$2843,17,0)</f>
        <v>3.7239</v>
      </c>
      <c r="O13" s="66">
        <f t="shared" si="6"/>
        <v>27</v>
      </c>
      <c r="P13" s="65">
        <f>VLOOKUP($A13,'Return Data'!$B$7:$R$2843,14,0)</f>
        <v>5.2843999999999998</v>
      </c>
      <c r="Q13" s="66">
        <f t="shared" si="7"/>
        <v>22</v>
      </c>
      <c r="R13" s="65">
        <f>VLOOKUP($A13,'Return Data'!$B$7:$R$2843,16,0)</f>
        <v>8.2363999999999997</v>
      </c>
      <c r="S13" s="67">
        <f t="shared" si="0"/>
        <v>18</v>
      </c>
    </row>
    <row r="14" spans="1:19" x14ac:dyDescent="0.3">
      <c r="A14" s="82" t="s">
        <v>1085</v>
      </c>
      <c r="B14" s="64">
        <f>VLOOKUP($A14,'Return Data'!$B$7:$R$2843,3,0)</f>
        <v>44379</v>
      </c>
      <c r="C14" s="65">
        <f>VLOOKUP($A14,'Return Data'!$B$7:$R$2843,4,0)</f>
        <v>46.6357</v>
      </c>
      <c r="D14" s="65">
        <f>VLOOKUP($A14,'Return Data'!$B$7:$R$2843,9,0)</f>
        <v>2.9552</v>
      </c>
      <c r="E14" s="66">
        <f t="shared" si="1"/>
        <v>9</v>
      </c>
      <c r="F14" s="65">
        <f>VLOOKUP($A14,'Return Data'!$B$7:$R$2843,10,0)</f>
        <v>8.3453999999999997</v>
      </c>
      <c r="G14" s="66">
        <f t="shared" si="2"/>
        <v>6</v>
      </c>
      <c r="H14" s="65">
        <f>VLOOKUP($A14,'Return Data'!$B$7:$R$2843,11,0)</f>
        <v>5.2404999999999999</v>
      </c>
      <c r="I14" s="66">
        <f t="shared" si="3"/>
        <v>5</v>
      </c>
      <c r="J14" s="65">
        <f>VLOOKUP($A14,'Return Data'!$B$7:$R$2843,12,0)</f>
        <v>8.1312999999999995</v>
      </c>
      <c r="K14" s="66">
        <f t="shared" si="4"/>
        <v>5</v>
      </c>
      <c r="L14" s="65">
        <f>VLOOKUP($A14,'Return Data'!$B$7:$R$2843,13,0)</f>
        <v>8.6856000000000009</v>
      </c>
      <c r="M14" s="66">
        <f t="shared" si="5"/>
        <v>5</v>
      </c>
      <c r="N14" s="65">
        <f>VLOOKUP($A14,'Return Data'!$B$7:$R$2843,17,0)</f>
        <v>9.2248000000000001</v>
      </c>
      <c r="O14" s="66">
        <f t="shared" si="6"/>
        <v>8</v>
      </c>
      <c r="P14" s="65">
        <f>VLOOKUP($A14,'Return Data'!$B$7:$R$2843,14,0)</f>
        <v>9.1982999999999997</v>
      </c>
      <c r="Q14" s="66">
        <f t="shared" si="7"/>
        <v>11</v>
      </c>
      <c r="R14" s="65">
        <f>VLOOKUP($A14,'Return Data'!$B$7:$R$2843,16,0)</f>
        <v>8.8473000000000006</v>
      </c>
      <c r="S14" s="67">
        <f t="shared" si="0"/>
        <v>9</v>
      </c>
    </row>
    <row r="15" spans="1:19" x14ac:dyDescent="0.3">
      <c r="A15" s="82" t="s">
        <v>1087</v>
      </c>
      <c r="B15" s="64">
        <f>VLOOKUP($A15,'Return Data'!$B$7:$R$2843,3,0)</f>
        <v>44379</v>
      </c>
      <c r="C15" s="65">
        <f>VLOOKUP($A15,'Return Data'!$B$7:$R$2843,4,0)</f>
        <v>36.987699999999997</v>
      </c>
      <c r="D15" s="65">
        <f>VLOOKUP($A15,'Return Data'!$B$7:$R$2843,9,0)</f>
        <v>3.8243999999999998</v>
      </c>
      <c r="E15" s="66">
        <f t="shared" si="1"/>
        <v>5</v>
      </c>
      <c r="F15" s="65">
        <f>VLOOKUP($A15,'Return Data'!$B$7:$R$2843,10,0)</f>
        <v>8.1262000000000008</v>
      </c>
      <c r="G15" s="66">
        <f t="shared" si="2"/>
        <v>7</v>
      </c>
      <c r="H15" s="65">
        <f>VLOOKUP($A15,'Return Data'!$B$7:$R$2843,11,0)</f>
        <v>6.3395999999999999</v>
      </c>
      <c r="I15" s="66">
        <f t="shared" si="3"/>
        <v>3</v>
      </c>
      <c r="J15" s="65">
        <f>VLOOKUP($A15,'Return Data'!$B$7:$R$2843,12,0)</f>
        <v>8.1585999999999999</v>
      </c>
      <c r="K15" s="66">
        <f t="shared" si="4"/>
        <v>4</v>
      </c>
      <c r="L15" s="65">
        <f>VLOOKUP($A15,'Return Data'!$B$7:$R$2843,13,0)</f>
        <v>9.2352000000000007</v>
      </c>
      <c r="M15" s="66">
        <f t="shared" si="5"/>
        <v>4</v>
      </c>
      <c r="N15" s="65">
        <f>VLOOKUP($A15,'Return Data'!$B$7:$R$2843,17,0)</f>
        <v>10.1005</v>
      </c>
      <c r="O15" s="66">
        <f t="shared" si="6"/>
        <v>3</v>
      </c>
      <c r="P15" s="65">
        <f>VLOOKUP($A15,'Return Data'!$B$7:$R$2843,14,0)</f>
        <v>9.2228999999999992</v>
      </c>
      <c r="Q15" s="66">
        <f t="shared" si="7"/>
        <v>10</v>
      </c>
      <c r="R15" s="65">
        <f>VLOOKUP($A15,'Return Data'!$B$7:$R$2843,16,0)</f>
        <v>9.1348000000000003</v>
      </c>
      <c r="S15" s="67">
        <f t="shared" si="0"/>
        <v>4</v>
      </c>
    </row>
    <row r="16" spans="1:19" x14ac:dyDescent="0.3">
      <c r="A16" s="82" t="s">
        <v>1088</v>
      </c>
      <c r="B16" s="64">
        <f>VLOOKUP($A16,'Return Data'!$B$7:$R$2843,3,0)</f>
        <v>44379</v>
      </c>
      <c r="C16" s="65">
        <f>VLOOKUP($A16,'Return Data'!$B$7:$R$2843,4,0)</f>
        <v>39.253999999999998</v>
      </c>
      <c r="D16" s="65">
        <f>VLOOKUP($A16,'Return Data'!$B$7:$R$2843,9,0)</f>
        <v>1.8935999999999999</v>
      </c>
      <c r="E16" s="66">
        <f t="shared" si="1"/>
        <v>15</v>
      </c>
      <c r="F16" s="65">
        <f>VLOOKUP($A16,'Return Data'!$B$7:$R$2843,10,0)</f>
        <v>6.1612</v>
      </c>
      <c r="G16" s="66">
        <f t="shared" si="2"/>
        <v>15</v>
      </c>
      <c r="H16" s="65">
        <f>VLOOKUP($A16,'Return Data'!$B$7:$R$2843,11,0)</f>
        <v>1.4942</v>
      </c>
      <c r="I16" s="66">
        <f t="shared" si="3"/>
        <v>20</v>
      </c>
      <c r="J16" s="65">
        <f>VLOOKUP($A16,'Return Data'!$B$7:$R$2843,12,0)</f>
        <v>4.6481000000000003</v>
      </c>
      <c r="K16" s="66">
        <f t="shared" si="4"/>
        <v>18</v>
      </c>
      <c r="L16" s="65">
        <f>VLOOKUP($A16,'Return Data'!$B$7:$R$2843,13,0)</f>
        <v>4.3334999999999999</v>
      </c>
      <c r="M16" s="66">
        <f t="shared" si="5"/>
        <v>17</v>
      </c>
      <c r="N16" s="65">
        <f>VLOOKUP($A16,'Return Data'!$B$7:$R$2843,17,0)</f>
        <v>8.3790999999999993</v>
      </c>
      <c r="O16" s="66">
        <f t="shared" si="6"/>
        <v>13</v>
      </c>
      <c r="P16" s="65">
        <f>VLOOKUP($A16,'Return Data'!$B$7:$R$2843,14,0)</f>
        <v>9.0004000000000008</v>
      </c>
      <c r="Q16" s="66">
        <f t="shared" si="7"/>
        <v>13</v>
      </c>
      <c r="R16" s="65">
        <f>VLOOKUP($A16,'Return Data'!$B$7:$R$2843,16,0)</f>
        <v>8.4644999999999992</v>
      </c>
      <c r="S16" s="67">
        <f t="shared" si="0"/>
        <v>16</v>
      </c>
    </row>
    <row r="17" spans="1:19" x14ac:dyDescent="0.3">
      <c r="A17" s="82" t="s">
        <v>1093</v>
      </c>
      <c r="B17" s="64">
        <f>VLOOKUP($A17,'Return Data'!$B$7:$R$2843,3,0)</f>
        <v>44379</v>
      </c>
      <c r="C17" s="65">
        <f>VLOOKUP($A17,'Return Data'!$B$7:$R$2843,4,0)</f>
        <v>18.864599999999999</v>
      </c>
      <c r="D17" s="65">
        <f>VLOOKUP($A17,'Return Data'!$B$7:$R$2843,9,0)</f>
        <v>3.2332999999999998</v>
      </c>
      <c r="E17" s="66">
        <f t="shared" si="1"/>
        <v>8</v>
      </c>
      <c r="F17" s="65">
        <f>VLOOKUP($A17,'Return Data'!$B$7:$R$2843,10,0)</f>
        <v>8.4153000000000002</v>
      </c>
      <c r="G17" s="66">
        <f t="shared" si="2"/>
        <v>5</v>
      </c>
      <c r="H17" s="65">
        <f>VLOOKUP($A17,'Return Data'!$B$7:$R$2843,11,0)</f>
        <v>4.4321999999999999</v>
      </c>
      <c r="I17" s="66">
        <f t="shared" si="3"/>
        <v>8</v>
      </c>
      <c r="J17" s="65">
        <f>VLOOKUP($A17,'Return Data'!$B$7:$R$2843,12,0)</f>
        <v>7.9046000000000003</v>
      </c>
      <c r="K17" s="66">
        <f t="shared" si="4"/>
        <v>6</v>
      </c>
      <c r="L17" s="65">
        <f>VLOOKUP($A17,'Return Data'!$B$7:$R$2843,13,0)</f>
        <v>8.0124999999999993</v>
      </c>
      <c r="M17" s="66">
        <f t="shared" si="5"/>
        <v>7</v>
      </c>
      <c r="N17" s="65">
        <f>VLOOKUP($A17,'Return Data'!$B$7:$R$2843,17,0)</f>
        <v>8.6274999999999995</v>
      </c>
      <c r="O17" s="66">
        <f t="shared" si="6"/>
        <v>12</v>
      </c>
      <c r="P17" s="65">
        <f>VLOOKUP($A17,'Return Data'!$B$7:$R$2843,14,0)</f>
        <v>7.8287000000000004</v>
      </c>
      <c r="Q17" s="66">
        <f t="shared" si="7"/>
        <v>19</v>
      </c>
      <c r="R17" s="65">
        <f>VLOOKUP($A17,'Return Data'!$B$7:$R$2843,16,0)</f>
        <v>9.0998000000000001</v>
      </c>
      <c r="S17" s="67">
        <f t="shared" si="0"/>
        <v>5</v>
      </c>
    </row>
    <row r="18" spans="1:19" x14ac:dyDescent="0.3">
      <c r="A18" s="82" t="s">
        <v>1094</v>
      </c>
      <c r="B18" s="64">
        <f>VLOOKUP($A18,'Return Data'!$B$7:$R$2843,3,0)</f>
        <v>44379</v>
      </c>
      <c r="C18" s="65">
        <f>VLOOKUP($A18,'Return Data'!$B$7:$R$2843,4,0)</f>
        <v>16.9283</v>
      </c>
      <c r="D18" s="65">
        <f>VLOOKUP($A18,'Return Data'!$B$7:$R$2843,9,0)</f>
        <v>0.94220000000000004</v>
      </c>
      <c r="E18" s="66">
        <f t="shared" si="1"/>
        <v>17</v>
      </c>
      <c r="F18" s="65">
        <f>VLOOKUP($A18,'Return Data'!$B$7:$R$2843,10,0)</f>
        <v>5.9618000000000002</v>
      </c>
      <c r="G18" s="66">
        <f t="shared" si="2"/>
        <v>17</v>
      </c>
      <c r="H18" s="65">
        <f>VLOOKUP($A18,'Return Data'!$B$7:$R$2843,11,0)</f>
        <v>4.6462000000000003</v>
      </c>
      <c r="I18" s="66">
        <f t="shared" si="3"/>
        <v>7</v>
      </c>
      <c r="J18" s="65">
        <f>VLOOKUP($A18,'Return Data'!$B$7:$R$2843,12,0)</f>
        <v>8.6579999999999995</v>
      </c>
      <c r="K18" s="66">
        <f t="shared" si="4"/>
        <v>3</v>
      </c>
      <c r="L18" s="65">
        <f>VLOOKUP($A18,'Return Data'!$B$7:$R$2843,13,0)</f>
        <v>9.4718999999999998</v>
      </c>
      <c r="M18" s="66">
        <f t="shared" si="5"/>
        <v>3</v>
      </c>
      <c r="N18" s="65">
        <f>VLOOKUP($A18,'Return Data'!$B$7:$R$2843,17,0)</f>
        <v>9.1222999999999992</v>
      </c>
      <c r="O18" s="66">
        <f t="shared" si="6"/>
        <v>10</v>
      </c>
      <c r="P18" s="65">
        <f>VLOOKUP($A18,'Return Data'!$B$7:$R$2843,14,0)</f>
        <v>8.3309999999999995</v>
      </c>
      <c r="Q18" s="66">
        <f t="shared" si="7"/>
        <v>17</v>
      </c>
      <c r="R18" s="65">
        <f>VLOOKUP($A18,'Return Data'!$B$7:$R$2843,16,0)</f>
        <v>8.5498999999999992</v>
      </c>
      <c r="S18" s="67">
        <f t="shared" si="0"/>
        <v>15</v>
      </c>
    </row>
    <row r="19" spans="1:19" x14ac:dyDescent="0.3">
      <c r="A19" s="82" t="s">
        <v>1097</v>
      </c>
      <c r="B19" s="64">
        <f>VLOOKUP($A19,'Return Data'!$B$7:$R$2843,3,0)</f>
        <v>44379</v>
      </c>
      <c r="C19" s="65">
        <f>VLOOKUP($A19,'Return Data'!$B$7:$R$2843,4,0)</f>
        <v>11.442500000000001</v>
      </c>
      <c r="D19" s="65">
        <f>VLOOKUP($A19,'Return Data'!$B$7:$R$2843,9,0)</f>
        <v>-0.39329999999999998</v>
      </c>
      <c r="E19" s="66">
        <f t="shared" si="1"/>
        <v>25</v>
      </c>
      <c r="F19" s="65">
        <f>VLOOKUP($A19,'Return Data'!$B$7:$R$2843,10,0)</f>
        <v>4.5769000000000002</v>
      </c>
      <c r="G19" s="66">
        <f t="shared" si="2"/>
        <v>29</v>
      </c>
      <c r="H19" s="65">
        <f>VLOOKUP($A19,'Return Data'!$B$7:$R$2843,11,0)</f>
        <v>3.2305999999999999</v>
      </c>
      <c r="I19" s="66">
        <f t="shared" si="3"/>
        <v>11</v>
      </c>
      <c r="J19" s="65">
        <f>VLOOKUP($A19,'Return Data'!$B$7:$R$2843,12,0)</f>
        <v>6.3113000000000001</v>
      </c>
      <c r="K19" s="66">
        <f t="shared" si="4"/>
        <v>11</v>
      </c>
      <c r="L19" s="65">
        <f>VLOOKUP($A19,'Return Data'!$B$7:$R$2843,13,0)</f>
        <v>2.4763000000000002</v>
      </c>
      <c r="M19" s="66">
        <f t="shared" si="5"/>
        <v>27</v>
      </c>
      <c r="N19" s="65">
        <f>VLOOKUP($A19,'Return Data'!$B$7:$R$2843,17,0)</f>
        <v>-11.1191</v>
      </c>
      <c r="O19" s="66">
        <f t="shared" si="6"/>
        <v>30</v>
      </c>
      <c r="P19" s="65">
        <f>VLOOKUP($A19,'Return Data'!$B$7:$R$2843,14,0)</f>
        <v>-7.6031000000000004</v>
      </c>
      <c r="Q19" s="66">
        <f t="shared" si="7"/>
        <v>29</v>
      </c>
      <c r="R19" s="65">
        <f>VLOOKUP($A19,'Return Data'!$B$7:$R$2843,16,0)</f>
        <v>1.9375</v>
      </c>
      <c r="S19" s="67">
        <f t="shared" si="0"/>
        <v>30</v>
      </c>
    </row>
    <row r="20" spans="1:19" x14ac:dyDescent="0.3">
      <c r="A20" s="82" t="s">
        <v>1099</v>
      </c>
      <c r="B20" s="64">
        <f>VLOOKUP($A20,'Return Data'!$B$7:$R$2843,3,0)</f>
        <v>44379</v>
      </c>
      <c r="C20" s="65">
        <f>VLOOKUP($A20,'Return Data'!$B$7:$R$2843,4,0)</f>
        <v>4.4999999999999998E-2</v>
      </c>
      <c r="D20" s="65">
        <f>VLOOKUP($A20,'Return Data'!$B$7:$R$2843,9,0)</f>
        <v>10.911799999999999</v>
      </c>
      <c r="E20" s="66">
        <f t="shared" si="1"/>
        <v>4</v>
      </c>
      <c r="F20" s="65">
        <f>VLOOKUP($A20,'Return Data'!$B$7:$R$2843,10,0)</f>
        <v>11.6754</v>
      </c>
      <c r="G20" s="66">
        <f t="shared" si="2"/>
        <v>2</v>
      </c>
      <c r="H20" s="65">
        <f>VLOOKUP($A20,'Return Data'!$B$7:$R$2843,11,0)</f>
        <v>-41.101999999999997</v>
      </c>
      <c r="I20" s="66">
        <f t="shared" si="3"/>
        <v>34</v>
      </c>
      <c r="J20" s="65"/>
      <c r="K20" s="66"/>
      <c r="L20" s="65"/>
      <c r="M20" s="66"/>
      <c r="N20" s="65"/>
      <c r="O20" s="66"/>
      <c r="P20" s="65"/>
      <c r="Q20" s="66"/>
      <c r="R20" s="65">
        <f>VLOOKUP($A20,'Return Data'!$B$7:$R$2843,16,0)</f>
        <v>-13.371700000000001</v>
      </c>
      <c r="S20" s="67">
        <f t="shared" si="0"/>
        <v>33</v>
      </c>
    </row>
    <row r="21" spans="1:19" x14ac:dyDescent="0.3">
      <c r="A21" s="82" t="s">
        <v>1102</v>
      </c>
      <c r="B21" s="64">
        <f>VLOOKUP($A21,'Return Data'!$B$7:$R$2843,3,0)</f>
        <v>44379</v>
      </c>
      <c r="C21" s="65">
        <f>VLOOKUP($A21,'Return Data'!$B$7:$R$2843,4,0)</f>
        <v>42.248399999999997</v>
      </c>
      <c r="D21" s="65">
        <f>VLOOKUP($A21,'Return Data'!$B$7:$R$2843,9,0)</f>
        <v>3.3092000000000001</v>
      </c>
      <c r="E21" s="66">
        <f t="shared" si="1"/>
        <v>7</v>
      </c>
      <c r="F21" s="65">
        <f>VLOOKUP($A21,'Return Data'!$B$7:$R$2843,10,0)</f>
        <v>7.0296000000000003</v>
      </c>
      <c r="G21" s="66">
        <f t="shared" si="2"/>
        <v>11</v>
      </c>
      <c r="H21" s="65">
        <f>VLOOKUP($A21,'Return Data'!$B$7:$R$2843,11,0)</f>
        <v>3.4539</v>
      </c>
      <c r="I21" s="66">
        <f t="shared" si="3"/>
        <v>10</v>
      </c>
      <c r="J21" s="65">
        <f>VLOOKUP($A21,'Return Data'!$B$7:$R$2843,12,0)</f>
        <v>6.7495000000000003</v>
      </c>
      <c r="K21" s="66">
        <f>RANK(J21,J$8:J$42,0)</f>
        <v>9</v>
      </c>
      <c r="L21" s="65">
        <f>VLOOKUP($A21,'Return Data'!$B$7:$R$2843,13,0)</f>
        <v>7.1196000000000002</v>
      </c>
      <c r="M21" s="66">
        <f>RANK(L21,L$8:L$42,0)</f>
        <v>8</v>
      </c>
      <c r="N21" s="65">
        <f>VLOOKUP($A21,'Return Data'!$B$7:$R$2843,17,0)</f>
        <v>10.224</v>
      </c>
      <c r="O21" s="66">
        <f>RANK(N21,N$8:N$42,0)</f>
        <v>2</v>
      </c>
      <c r="P21" s="65">
        <f>VLOOKUP($A21,'Return Data'!$B$7:$R$2843,14,0)</f>
        <v>10.168699999999999</v>
      </c>
      <c r="Q21" s="66">
        <f>RANK(P21,P$8:P$42,0)</f>
        <v>4</v>
      </c>
      <c r="R21" s="65">
        <f>VLOOKUP($A21,'Return Data'!$B$7:$R$2843,16,0)</f>
        <v>9.9870999999999999</v>
      </c>
      <c r="S21" s="67">
        <f t="shared" si="0"/>
        <v>2</v>
      </c>
    </row>
    <row r="22" spans="1:19" x14ac:dyDescent="0.3">
      <c r="A22" s="82" t="s">
        <v>1105</v>
      </c>
      <c r="B22" s="64">
        <f>VLOOKUP($A22,'Return Data'!$B$7:$R$2843,3,0)</f>
        <v>44379</v>
      </c>
      <c r="C22" s="65">
        <f>VLOOKUP($A22,'Return Data'!$B$7:$R$2843,4,0)</f>
        <v>62.610999999999997</v>
      </c>
      <c r="D22" s="65">
        <f>VLOOKUP($A22,'Return Data'!$B$7:$R$2843,9,0)</f>
        <v>-2.5829</v>
      </c>
      <c r="E22" s="66">
        <f t="shared" si="1"/>
        <v>32</v>
      </c>
      <c r="F22" s="65">
        <f>VLOOKUP($A22,'Return Data'!$B$7:$R$2843,10,0)</f>
        <v>4.6935000000000002</v>
      </c>
      <c r="G22" s="66">
        <f t="shared" si="2"/>
        <v>27</v>
      </c>
      <c r="H22" s="65">
        <f>VLOOKUP($A22,'Return Data'!$B$7:$R$2843,11,0)</f>
        <v>1.5074000000000001</v>
      </c>
      <c r="I22" s="66">
        <f t="shared" si="3"/>
        <v>19</v>
      </c>
      <c r="J22" s="65">
        <f>VLOOKUP($A22,'Return Data'!$B$7:$R$2843,12,0)</f>
        <v>3.5935000000000001</v>
      </c>
      <c r="K22" s="66">
        <f>RANK(J22,J$8:J$42,0)</f>
        <v>24</v>
      </c>
      <c r="L22" s="65">
        <f>VLOOKUP($A22,'Return Data'!$B$7:$R$2843,13,0)</f>
        <v>3.6635</v>
      </c>
      <c r="M22" s="66">
        <f>RANK(L22,L$8:L$42,0)</f>
        <v>20</v>
      </c>
      <c r="N22" s="65">
        <f>VLOOKUP($A22,'Return Data'!$B$7:$R$2843,17,0)</f>
        <v>6.1818999999999997</v>
      </c>
      <c r="O22" s="66">
        <f>RANK(N22,N$8:N$42,0)</f>
        <v>24</v>
      </c>
      <c r="P22" s="65">
        <f>VLOOKUP($A22,'Return Data'!$B$7:$R$2843,14,0)</f>
        <v>6.9187000000000003</v>
      </c>
      <c r="Q22" s="66">
        <f>RANK(P22,P$8:P$42,0)</f>
        <v>20</v>
      </c>
      <c r="R22" s="65">
        <f>VLOOKUP($A22,'Return Data'!$B$7:$R$2843,16,0)</f>
        <v>7.6946000000000003</v>
      </c>
      <c r="S22" s="67">
        <f t="shared" si="0"/>
        <v>21</v>
      </c>
    </row>
    <row r="23" spans="1:19" x14ac:dyDescent="0.3">
      <c r="A23" s="82" t="s">
        <v>1106</v>
      </c>
      <c r="B23" s="64">
        <f>VLOOKUP($A23,'Return Data'!$B$7:$R$2843,3,0)</f>
        <v>44379</v>
      </c>
      <c r="C23" s="65">
        <f>VLOOKUP($A23,'Return Data'!$B$7:$R$2843,4,0)</f>
        <v>31.200500000000002</v>
      </c>
      <c r="D23" s="65">
        <f>VLOOKUP($A23,'Return Data'!$B$7:$R$2843,9,0)</f>
        <v>1.9451000000000001</v>
      </c>
      <c r="E23" s="66">
        <f t="shared" si="1"/>
        <v>14</v>
      </c>
      <c r="F23" s="65">
        <f>VLOOKUP($A23,'Return Data'!$B$7:$R$2843,10,0)</f>
        <v>8.0985999999999994</v>
      </c>
      <c r="G23" s="66">
        <f t="shared" si="2"/>
        <v>8</v>
      </c>
      <c r="H23" s="65">
        <f>VLOOKUP($A23,'Return Data'!$B$7:$R$2843,11,0)</f>
        <v>5.0529999999999999</v>
      </c>
      <c r="I23" s="66">
        <f t="shared" si="3"/>
        <v>6</v>
      </c>
      <c r="J23" s="65">
        <f>VLOOKUP($A23,'Return Data'!$B$7:$R$2843,12,0)</f>
        <v>7.0351999999999997</v>
      </c>
      <c r="K23" s="66">
        <f>RANK(J23,J$8:J$42,0)</f>
        <v>8</v>
      </c>
      <c r="L23" s="65">
        <f>VLOOKUP($A23,'Return Data'!$B$7:$R$2843,13,0)</f>
        <v>7.0339</v>
      </c>
      <c r="M23" s="66">
        <f>RANK(L23,L$8:L$42,0)</f>
        <v>9</v>
      </c>
      <c r="N23" s="65">
        <f>VLOOKUP($A23,'Return Data'!$B$7:$R$2843,17,0)</f>
        <v>9.9351000000000003</v>
      </c>
      <c r="O23" s="66">
        <f>RANK(N23,N$8:N$42,0)</f>
        <v>4</v>
      </c>
      <c r="P23" s="65">
        <f>VLOOKUP($A23,'Return Data'!$B$7:$R$2843,14,0)</f>
        <v>3.2397999999999998</v>
      </c>
      <c r="Q23" s="66">
        <f>RANK(P23,P$8:P$42,0)</f>
        <v>26</v>
      </c>
      <c r="R23" s="65">
        <f>VLOOKUP($A23,'Return Data'!$B$7:$R$2843,16,0)</f>
        <v>6.7843</v>
      </c>
      <c r="S23" s="67">
        <f t="shared" si="0"/>
        <v>25</v>
      </c>
    </row>
    <row r="24" spans="1:19" x14ac:dyDescent="0.3">
      <c r="A24" s="82" t="s">
        <v>1107</v>
      </c>
      <c r="B24" s="64">
        <f>VLOOKUP($A24,'Return Data'!$B$7:$R$2843,3,0)</f>
        <v>44379</v>
      </c>
      <c r="C24" s="65">
        <f>VLOOKUP($A24,'Return Data'!$B$7:$R$2843,4,0)</f>
        <v>0.83730000000000004</v>
      </c>
      <c r="D24" s="65">
        <f>VLOOKUP($A24,'Return Data'!$B$7:$R$2843,9,0)</f>
        <v>0</v>
      </c>
      <c r="E24" s="66">
        <f t="shared" si="1"/>
        <v>22</v>
      </c>
      <c r="F24" s="65">
        <f>VLOOKUP($A24,'Return Data'!$B$7:$R$2843,10,0)</f>
        <v>0</v>
      </c>
      <c r="G24" s="66">
        <f t="shared" si="2"/>
        <v>33</v>
      </c>
      <c r="H24" s="65">
        <f>VLOOKUP($A24,'Return Data'!$B$7:$R$2843,11,0)</f>
        <v>0</v>
      </c>
      <c r="I24" s="66">
        <f t="shared" si="3"/>
        <v>26</v>
      </c>
      <c r="J24" s="65">
        <f>VLOOKUP($A24,'Return Data'!$B$7:$R$2843,12,0)</f>
        <v>0</v>
      </c>
      <c r="K24" s="66">
        <f>RANK(J24,J$8:J$42,0)</f>
        <v>31</v>
      </c>
      <c r="L24" s="65">
        <f>VLOOKUP($A24,'Return Data'!$B$7:$R$2843,13,0)</f>
        <v>0</v>
      </c>
      <c r="M24" s="66">
        <f>RANK(L24,L$8:L$42,0)</f>
        <v>31</v>
      </c>
      <c r="N24" s="65"/>
      <c r="O24" s="66"/>
      <c r="P24" s="65"/>
      <c r="Q24" s="66"/>
      <c r="R24" s="65">
        <f>VLOOKUP($A24,'Return Data'!$B$7:$R$2843,16,0)</f>
        <v>-22.242899999999999</v>
      </c>
      <c r="S24" s="67">
        <f t="shared" si="0"/>
        <v>35</v>
      </c>
    </row>
    <row r="25" spans="1:19" x14ac:dyDescent="0.3">
      <c r="A25" s="82" t="s">
        <v>1112</v>
      </c>
      <c r="B25" s="64">
        <f>VLOOKUP($A25,'Return Data'!$B$7:$R$2843,3,0)</f>
        <v>44379</v>
      </c>
      <c r="C25" s="65">
        <f>VLOOKUP($A25,'Return Data'!$B$7:$R$2843,4,0)</f>
        <v>8.7599999999999997E-2</v>
      </c>
      <c r="D25" s="65">
        <f>VLOOKUP($A25,'Return Data'!$B$7:$R$2843,9,0)</f>
        <v>11.2135</v>
      </c>
      <c r="E25" s="66">
        <f t="shared" si="1"/>
        <v>2</v>
      </c>
      <c r="F25" s="65">
        <f>VLOOKUP($A25,'Return Data'!$B$7:$R$2843,10,0)</f>
        <v>11.5298</v>
      </c>
      <c r="G25" s="66">
        <f t="shared" si="2"/>
        <v>3</v>
      </c>
      <c r="H25" s="65">
        <f>VLOOKUP($A25,'Return Data'!$B$7:$R$2843,11,0)</f>
        <v>-40.109900000000003</v>
      </c>
      <c r="I25" s="66">
        <f t="shared" si="3"/>
        <v>33</v>
      </c>
      <c r="J25" s="65"/>
      <c r="K25" s="66"/>
      <c r="L25" s="65"/>
      <c r="M25" s="66"/>
      <c r="N25" s="65"/>
      <c r="O25" s="66"/>
      <c r="P25" s="65"/>
      <c r="Q25" s="66"/>
      <c r="R25" s="65">
        <f>VLOOKUP($A25,'Return Data'!$B$7:$R$2843,16,0)</f>
        <v>-10.2386</v>
      </c>
      <c r="S25" s="67">
        <f t="shared" si="0"/>
        <v>32</v>
      </c>
    </row>
    <row r="26" spans="1:19" x14ac:dyDescent="0.3">
      <c r="A26" s="82" t="s">
        <v>1114</v>
      </c>
      <c r="B26" s="64">
        <f>VLOOKUP($A26,'Return Data'!$B$7:$R$2843,3,0)</f>
        <v>44379</v>
      </c>
      <c r="C26" s="65">
        <f>VLOOKUP($A26,'Return Data'!$B$7:$R$2843,4,0)</f>
        <v>14.8123</v>
      </c>
      <c r="D26" s="65">
        <f>VLOOKUP($A26,'Return Data'!$B$7:$R$2843,9,0)</f>
        <v>1.9662999999999999</v>
      </c>
      <c r="E26" s="66">
        <f t="shared" si="1"/>
        <v>13</v>
      </c>
      <c r="F26" s="65">
        <f>VLOOKUP($A26,'Return Data'!$B$7:$R$2843,10,0)</f>
        <v>5.2575000000000003</v>
      </c>
      <c r="G26" s="66">
        <f t="shared" si="2"/>
        <v>22</v>
      </c>
      <c r="H26" s="65">
        <f>VLOOKUP($A26,'Return Data'!$B$7:$R$2843,11,0)</f>
        <v>2.0489000000000002</v>
      </c>
      <c r="I26" s="66">
        <f t="shared" si="3"/>
        <v>15</v>
      </c>
      <c r="J26" s="65">
        <f>VLOOKUP($A26,'Return Data'!$B$7:$R$2843,12,0)</f>
        <v>4.4873000000000003</v>
      </c>
      <c r="K26" s="66">
        <f t="shared" ref="K26:K38" si="8">RANK(J26,J$8:J$42,0)</f>
        <v>20</v>
      </c>
      <c r="L26" s="65">
        <f>VLOOKUP($A26,'Return Data'!$B$7:$R$2843,13,0)</f>
        <v>1.3022</v>
      </c>
      <c r="M26" s="66">
        <f t="shared" ref="M26:M38" si="9">RANK(L26,L$8:L$42,0)</f>
        <v>29</v>
      </c>
      <c r="N26" s="65">
        <f>VLOOKUP($A26,'Return Data'!$B$7:$R$2843,17,0)</f>
        <v>2.9823</v>
      </c>
      <c r="O26" s="66">
        <f t="shared" ref="O26:O38" si="10">RANK(N26,N$8:N$42,0)</f>
        <v>28</v>
      </c>
      <c r="P26" s="65">
        <f>VLOOKUP($A26,'Return Data'!$B$7:$R$2843,14,0)</f>
        <v>4.0438999999999998</v>
      </c>
      <c r="Q26" s="66">
        <f t="shared" ref="Q26:Q38" si="11">RANK(P26,P$8:P$42,0)</f>
        <v>24</v>
      </c>
      <c r="R26" s="65">
        <f>VLOOKUP($A26,'Return Data'!$B$7:$R$2843,16,0)</f>
        <v>6.4767999999999999</v>
      </c>
      <c r="S26" s="67">
        <f t="shared" si="0"/>
        <v>26</v>
      </c>
    </row>
    <row r="27" spans="1:19" x14ac:dyDescent="0.3">
      <c r="A27" s="82" t="s">
        <v>1119</v>
      </c>
      <c r="B27" s="64">
        <f>VLOOKUP($A27,'Return Data'!$B$7:$R$2843,3,0)</f>
        <v>44379</v>
      </c>
      <c r="C27" s="65">
        <f>VLOOKUP($A27,'Return Data'!$B$7:$R$2843,4,0)</f>
        <v>105.1258</v>
      </c>
      <c r="D27" s="65">
        <f>VLOOKUP($A27,'Return Data'!$B$7:$R$2843,9,0)</f>
        <v>0.40289999999999998</v>
      </c>
      <c r="E27" s="66">
        <f t="shared" si="1"/>
        <v>19</v>
      </c>
      <c r="F27" s="65">
        <f>VLOOKUP($A27,'Return Data'!$B$7:$R$2843,10,0)</f>
        <v>6.8216999999999999</v>
      </c>
      <c r="G27" s="66">
        <f t="shared" si="2"/>
        <v>12</v>
      </c>
      <c r="H27" s="65">
        <f>VLOOKUP($A27,'Return Data'!$B$7:$R$2843,11,0)</f>
        <v>2.7397999999999998</v>
      </c>
      <c r="I27" s="66">
        <f t="shared" si="3"/>
        <v>13</v>
      </c>
      <c r="J27" s="65">
        <f>VLOOKUP($A27,'Return Data'!$B$7:$R$2843,12,0)</f>
        <v>6.3285</v>
      </c>
      <c r="K27" s="66">
        <f t="shared" si="8"/>
        <v>10</v>
      </c>
      <c r="L27" s="65">
        <f>VLOOKUP($A27,'Return Data'!$B$7:$R$2843,13,0)</f>
        <v>5.6923000000000004</v>
      </c>
      <c r="M27" s="66">
        <f t="shared" si="9"/>
        <v>11</v>
      </c>
      <c r="N27" s="65">
        <f>VLOOKUP($A27,'Return Data'!$B$7:$R$2843,17,0)</f>
        <v>9.3459000000000003</v>
      </c>
      <c r="O27" s="66">
        <f t="shared" si="10"/>
        <v>7</v>
      </c>
      <c r="P27" s="65">
        <f>VLOOKUP($A27,'Return Data'!$B$7:$R$2843,14,0)</f>
        <v>10.3271</v>
      </c>
      <c r="Q27" s="66">
        <f t="shared" si="11"/>
        <v>1</v>
      </c>
      <c r="R27" s="65">
        <f>VLOOKUP($A27,'Return Data'!$B$7:$R$2843,16,0)</f>
        <v>8.6580999999999992</v>
      </c>
      <c r="S27" s="67">
        <f t="shared" si="0"/>
        <v>11</v>
      </c>
    </row>
    <row r="28" spans="1:19" x14ac:dyDescent="0.3">
      <c r="A28" s="82" t="s">
        <v>1120</v>
      </c>
      <c r="B28" s="64">
        <f>VLOOKUP($A28,'Return Data'!$B$7:$R$2843,3,0)</f>
        <v>44379</v>
      </c>
      <c r="C28" s="65">
        <f>VLOOKUP($A28,'Return Data'!$B$7:$R$2843,4,0)</f>
        <v>48.911499999999997</v>
      </c>
      <c r="D28" s="65">
        <f>VLOOKUP($A28,'Return Data'!$B$7:$R$2843,9,0)</f>
        <v>-2.0785</v>
      </c>
      <c r="E28" s="66">
        <f t="shared" si="1"/>
        <v>29</v>
      </c>
      <c r="F28" s="65">
        <f>VLOOKUP($A28,'Return Data'!$B$7:$R$2843,10,0)</f>
        <v>5.1764000000000001</v>
      </c>
      <c r="G28" s="66">
        <f t="shared" si="2"/>
        <v>23</v>
      </c>
      <c r="H28" s="65">
        <f>VLOOKUP($A28,'Return Data'!$B$7:$R$2843,11,0)</f>
        <v>1.8734999999999999</v>
      </c>
      <c r="I28" s="66">
        <f t="shared" si="3"/>
        <v>16</v>
      </c>
      <c r="J28" s="65">
        <f>VLOOKUP($A28,'Return Data'!$B$7:$R$2843,12,0)</f>
        <v>4.7137000000000002</v>
      </c>
      <c r="K28" s="66">
        <f t="shared" si="8"/>
        <v>17</v>
      </c>
      <c r="L28" s="65">
        <f>VLOOKUP($A28,'Return Data'!$B$7:$R$2843,13,0)</f>
        <v>4.149</v>
      </c>
      <c r="M28" s="66">
        <f t="shared" si="9"/>
        <v>19</v>
      </c>
      <c r="N28" s="65">
        <f>VLOOKUP($A28,'Return Data'!$B$7:$R$2843,17,0)</f>
        <v>8.2472999999999992</v>
      </c>
      <c r="O28" s="66">
        <f t="shared" si="10"/>
        <v>15</v>
      </c>
      <c r="P28" s="65">
        <f>VLOOKUP($A28,'Return Data'!$B$7:$R$2843,14,0)</f>
        <v>9.4275000000000002</v>
      </c>
      <c r="Q28" s="66">
        <f t="shared" si="11"/>
        <v>9</v>
      </c>
      <c r="R28" s="65">
        <f>VLOOKUP($A28,'Return Data'!$B$7:$R$2843,16,0)</f>
        <v>8.6547000000000001</v>
      </c>
      <c r="S28" s="67">
        <f t="shared" si="0"/>
        <v>12</v>
      </c>
    </row>
    <row r="29" spans="1:19" x14ac:dyDescent="0.3">
      <c r="A29" s="82" t="s">
        <v>1123</v>
      </c>
      <c r="B29" s="64">
        <f>VLOOKUP($A29,'Return Data'!$B$7:$R$2843,3,0)</f>
        <v>44379</v>
      </c>
      <c r="C29" s="65">
        <f>VLOOKUP($A29,'Return Data'!$B$7:$R$2843,4,0)</f>
        <v>49.989199999999997</v>
      </c>
      <c r="D29" s="65">
        <f>VLOOKUP($A29,'Return Data'!$B$7:$R$2843,9,0)</f>
        <v>-0.72970000000000002</v>
      </c>
      <c r="E29" s="66">
        <f t="shared" si="1"/>
        <v>26</v>
      </c>
      <c r="F29" s="65">
        <f>VLOOKUP($A29,'Return Data'!$B$7:$R$2843,10,0)</f>
        <v>5.4568000000000003</v>
      </c>
      <c r="G29" s="66">
        <f t="shared" si="2"/>
        <v>19</v>
      </c>
      <c r="H29" s="65">
        <f>VLOOKUP($A29,'Return Data'!$B$7:$R$2843,11,0)</f>
        <v>1.6629</v>
      </c>
      <c r="I29" s="66">
        <f t="shared" si="3"/>
        <v>17</v>
      </c>
      <c r="J29" s="65">
        <f>VLOOKUP($A29,'Return Data'!$B$7:$R$2843,12,0)</f>
        <v>4.5949</v>
      </c>
      <c r="K29" s="66">
        <f t="shared" si="8"/>
        <v>19</v>
      </c>
      <c r="L29" s="65">
        <f>VLOOKUP($A29,'Return Data'!$B$7:$R$2843,13,0)</f>
        <v>4.5125999999999999</v>
      </c>
      <c r="M29" s="66">
        <f t="shared" si="9"/>
        <v>16</v>
      </c>
      <c r="N29" s="65">
        <f>VLOOKUP($A29,'Return Data'!$B$7:$R$2843,17,0)</f>
        <v>7.4581</v>
      </c>
      <c r="O29" s="66">
        <f t="shared" si="10"/>
        <v>19</v>
      </c>
      <c r="P29" s="65">
        <f>VLOOKUP($A29,'Return Data'!$B$7:$R$2843,14,0)</f>
        <v>8.0449000000000002</v>
      </c>
      <c r="Q29" s="66">
        <f t="shared" si="11"/>
        <v>18</v>
      </c>
      <c r="R29" s="65">
        <f>VLOOKUP($A29,'Return Data'!$B$7:$R$2843,16,0)</f>
        <v>7.7619999999999996</v>
      </c>
      <c r="S29" s="67">
        <f t="shared" si="0"/>
        <v>20</v>
      </c>
    </row>
    <row r="30" spans="1:19" x14ac:dyDescent="0.3">
      <c r="A30" s="82" t="s">
        <v>1125</v>
      </c>
      <c r="B30" s="64">
        <f>VLOOKUP($A30,'Return Data'!$B$7:$R$2843,3,0)</f>
        <v>44379</v>
      </c>
      <c r="C30" s="65">
        <f>VLOOKUP($A30,'Return Data'!$B$7:$R$2843,4,0)</f>
        <v>37.037500000000001</v>
      </c>
      <c r="D30" s="65">
        <f>VLOOKUP($A30,'Return Data'!$B$7:$R$2843,9,0)</f>
        <v>-1.9252</v>
      </c>
      <c r="E30" s="66">
        <f t="shared" si="1"/>
        <v>28</v>
      </c>
      <c r="F30" s="65">
        <f>VLOOKUP($A30,'Return Data'!$B$7:$R$2843,10,0)</f>
        <v>5.2685000000000004</v>
      </c>
      <c r="G30" s="66">
        <f t="shared" si="2"/>
        <v>21</v>
      </c>
      <c r="H30" s="65">
        <f>VLOOKUP($A30,'Return Data'!$B$7:$R$2843,11,0)</f>
        <v>-0.79010000000000002</v>
      </c>
      <c r="I30" s="66">
        <f t="shared" si="3"/>
        <v>29</v>
      </c>
      <c r="J30" s="65">
        <f>VLOOKUP($A30,'Return Data'!$B$7:$R$2843,12,0)</f>
        <v>3.4659</v>
      </c>
      <c r="K30" s="66">
        <f t="shared" si="8"/>
        <v>25</v>
      </c>
      <c r="L30" s="65">
        <f>VLOOKUP($A30,'Return Data'!$B$7:$R$2843,13,0)</f>
        <v>2.8083</v>
      </c>
      <c r="M30" s="66">
        <f t="shared" si="9"/>
        <v>25</v>
      </c>
      <c r="N30" s="65">
        <f>VLOOKUP($A30,'Return Data'!$B$7:$R$2843,17,0)</f>
        <v>6.9964000000000004</v>
      </c>
      <c r="O30" s="66">
        <f t="shared" si="10"/>
        <v>21</v>
      </c>
      <c r="P30" s="65">
        <f>VLOOKUP($A30,'Return Data'!$B$7:$R$2843,14,0)</f>
        <v>8.9803999999999995</v>
      </c>
      <c r="Q30" s="66">
        <f t="shared" si="11"/>
        <v>14</v>
      </c>
      <c r="R30" s="65">
        <f>VLOOKUP($A30,'Return Data'!$B$7:$R$2843,16,0)</f>
        <v>7.5057999999999998</v>
      </c>
      <c r="S30" s="67">
        <f t="shared" si="0"/>
        <v>23</v>
      </c>
    </row>
    <row r="31" spans="1:19" x14ac:dyDescent="0.3">
      <c r="A31" s="82" t="s">
        <v>1127</v>
      </c>
      <c r="B31" s="64">
        <f>VLOOKUP($A31,'Return Data'!$B$7:$R$2843,3,0)</f>
        <v>44379</v>
      </c>
      <c r="C31" s="65">
        <f>VLOOKUP($A31,'Return Data'!$B$7:$R$2843,4,0)</f>
        <v>32.451599999999999</v>
      </c>
      <c r="D31" s="65">
        <f>VLOOKUP($A31,'Return Data'!$B$7:$R$2843,9,0)</f>
        <v>0.315</v>
      </c>
      <c r="E31" s="66">
        <f t="shared" si="1"/>
        <v>20</v>
      </c>
      <c r="F31" s="65">
        <f>VLOOKUP($A31,'Return Data'!$B$7:$R$2843,10,0)</f>
        <v>5.5275999999999996</v>
      </c>
      <c r="G31" s="66">
        <f t="shared" si="2"/>
        <v>18</v>
      </c>
      <c r="H31" s="65">
        <f>VLOOKUP($A31,'Return Data'!$B$7:$R$2843,11,0)</f>
        <v>2.2073999999999998</v>
      </c>
      <c r="I31" s="66">
        <f t="shared" si="3"/>
        <v>14</v>
      </c>
      <c r="J31" s="65">
        <f>VLOOKUP($A31,'Return Data'!$B$7:$R$2843,12,0)</f>
        <v>5.1052999999999997</v>
      </c>
      <c r="K31" s="66">
        <f t="shared" si="8"/>
        <v>15</v>
      </c>
      <c r="L31" s="65">
        <f>VLOOKUP($A31,'Return Data'!$B$7:$R$2843,13,0)</f>
        <v>5.4119999999999999</v>
      </c>
      <c r="M31" s="66">
        <f t="shared" si="9"/>
        <v>12</v>
      </c>
      <c r="N31" s="65">
        <f>VLOOKUP($A31,'Return Data'!$B$7:$R$2843,17,0)</f>
        <v>9.5068000000000001</v>
      </c>
      <c r="O31" s="66">
        <f t="shared" si="10"/>
        <v>6</v>
      </c>
      <c r="P31" s="65">
        <f>VLOOKUP($A31,'Return Data'!$B$7:$R$2843,14,0)</f>
        <v>9.6867999999999999</v>
      </c>
      <c r="Q31" s="66">
        <f t="shared" si="11"/>
        <v>8</v>
      </c>
      <c r="R31" s="65">
        <f>VLOOKUP($A31,'Return Data'!$B$7:$R$2843,16,0)</f>
        <v>8.7989999999999995</v>
      </c>
      <c r="S31" s="67">
        <f t="shared" si="0"/>
        <v>10</v>
      </c>
    </row>
    <row r="32" spans="1:19" x14ac:dyDescent="0.3">
      <c r="A32" s="82" t="s">
        <v>1128</v>
      </c>
      <c r="B32" s="64">
        <f>VLOOKUP($A32,'Return Data'!$B$7:$R$2843,3,0)</f>
        <v>44379</v>
      </c>
      <c r="C32" s="65">
        <f>VLOOKUP($A32,'Return Data'!$B$7:$R$2843,4,0)</f>
        <v>57.083500000000001</v>
      </c>
      <c r="D32" s="65">
        <f>VLOOKUP($A32,'Return Data'!$B$7:$R$2843,9,0)</f>
        <v>6.8199999999999997E-2</v>
      </c>
      <c r="E32" s="66">
        <f t="shared" si="1"/>
        <v>21</v>
      </c>
      <c r="F32" s="65">
        <f>VLOOKUP($A32,'Return Data'!$B$7:$R$2843,10,0)</f>
        <v>6.0450999999999997</v>
      </c>
      <c r="G32" s="66">
        <f t="shared" si="2"/>
        <v>16</v>
      </c>
      <c r="H32" s="65">
        <f>VLOOKUP($A32,'Return Data'!$B$7:$R$2843,11,0)</f>
        <v>-0.4955</v>
      </c>
      <c r="I32" s="66">
        <f t="shared" si="3"/>
        <v>28</v>
      </c>
      <c r="J32" s="65">
        <f>VLOOKUP($A32,'Return Data'!$B$7:$R$2843,12,0)</f>
        <v>3.6781000000000001</v>
      </c>
      <c r="K32" s="66">
        <f t="shared" si="8"/>
        <v>23</v>
      </c>
      <c r="L32" s="65">
        <f>VLOOKUP($A32,'Return Data'!$B$7:$R$2843,13,0)</f>
        <v>3.0960999999999999</v>
      </c>
      <c r="M32" s="66">
        <f t="shared" si="9"/>
        <v>22</v>
      </c>
      <c r="N32" s="65">
        <f>VLOOKUP($A32,'Return Data'!$B$7:$R$2843,17,0)</f>
        <v>8.3747000000000007</v>
      </c>
      <c r="O32" s="66">
        <f t="shared" si="10"/>
        <v>14</v>
      </c>
      <c r="P32" s="65">
        <f>VLOOKUP($A32,'Return Data'!$B$7:$R$2843,14,0)</f>
        <v>9.9504000000000001</v>
      </c>
      <c r="Q32" s="66">
        <f t="shared" si="11"/>
        <v>7</v>
      </c>
      <c r="R32" s="65">
        <f>VLOOKUP($A32,'Return Data'!$B$7:$R$2843,16,0)</f>
        <v>8.9215</v>
      </c>
      <c r="S32" s="67">
        <f t="shared" si="0"/>
        <v>7</v>
      </c>
    </row>
    <row r="33" spans="1:19" x14ac:dyDescent="0.3">
      <c r="A33" s="82" t="s">
        <v>1131</v>
      </c>
      <c r="B33" s="64">
        <f>VLOOKUP($A33,'Return Data'!$B$7:$R$2843,3,0)</f>
        <v>44379</v>
      </c>
      <c r="C33" s="65">
        <f>VLOOKUP($A33,'Return Data'!$B$7:$R$2843,4,0)</f>
        <v>54.422899999999998</v>
      </c>
      <c r="D33" s="65">
        <f>VLOOKUP($A33,'Return Data'!$B$7:$R$2843,9,0)</f>
        <v>-0.25259999999999999</v>
      </c>
      <c r="E33" s="66">
        <f t="shared" si="1"/>
        <v>24</v>
      </c>
      <c r="F33" s="65">
        <f>VLOOKUP($A33,'Return Data'!$B$7:$R$2843,10,0)</f>
        <v>4.9896000000000003</v>
      </c>
      <c r="G33" s="66">
        <f t="shared" si="2"/>
        <v>25</v>
      </c>
      <c r="H33" s="65">
        <f>VLOOKUP($A33,'Return Data'!$B$7:$R$2843,11,0)</f>
        <v>-0.30020000000000002</v>
      </c>
      <c r="I33" s="66">
        <f t="shared" si="3"/>
        <v>27</v>
      </c>
      <c r="J33" s="65">
        <f>VLOOKUP($A33,'Return Data'!$B$7:$R$2843,12,0)</f>
        <v>2.4085000000000001</v>
      </c>
      <c r="K33" s="66">
        <f t="shared" si="8"/>
        <v>29</v>
      </c>
      <c r="L33" s="65">
        <f>VLOOKUP($A33,'Return Data'!$B$7:$R$2843,13,0)</f>
        <v>4.2628000000000004</v>
      </c>
      <c r="M33" s="66">
        <f t="shared" si="9"/>
        <v>18</v>
      </c>
      <c r="N33" s="65">
        <f>VLOOKUP($A33,'Return Data'!$B$7:$R$2843,17,0)</f>
        <v>4.8882000000000003</v>
      </c>
      <c r="O33" s="66">
        <f t="shared" si="10"/>
        <v>25</v>
      </c>
      <c r="P33" s="65">
        <f>VLOOKUP($A33,'Return Data'!$B$7:$R$2843,14,0)</f>
        <v>3.0021</v>
      </c>
      <c r="Q33" s="66">
        <f t="shared" si="11"/>
        <v>27</v>
      </c>
      <c r="R33" s="65">
        <f>VLOOKUP($A33,'Return Data'!$B$7:$R$2843,16,0)</f>
        <v>5.6180000000000003</v>
      </c>
      <c r="S33" s="67">
        <f t="shared" si="0"/>
        <v>29</v>
      </c>
    </row>
    <row r="34" spans="1:19" x14ac:dyDescent="0.3">
      <c r="A34" s="82" t="s">
        <v>1132</v>
      </c>
      <c r="B34" s="64">
        <f>VLOOKUP($A34,'Return Data'!$B$7:$R$2843,3,0)</f>
        <v>44379</v>
      </c>
      <c r="C34" s="65">
        <f>VLOOKUP($A34,'Return Data'!$B$7:$R$2843,4,0)</f>
        <v>65.832300000000004</v>
      </c>
      <c r="D34" s="65">
        <f>VLOOKUP($A34,'Return Data'!$B$7:$R$2843,9,0)</f>
        <v>3.4491000000000001</v>
      </c>
      <c r="E34" s="66">
        <f t="shared" si="1"/>
        <v>6</v>
      </c>
      <c r="F34" s="65">
        <f>VLOOKUP($A34,'Return Data'!$B$7:$R$2843,10,0)</f>
        <v>6.5084999999999997</v>
      </c>
      <c r="G34" s="66">
        <f t="shared" si="2"/>
        <v>14</v>
      </c>
      <c r="H34" s="65">
        <f>VLOOKUP($A34,'Return Data'!$B$7:$R$2843,11,0)</f>
        <v>0.72209999999999996</v>
      </c>
      <c r="I34" s="66">
        <f t="shared" si="3"/>
        <v>23</v>
      </c>
      <c r="J34" s="65">
        <f>VLOOKUP($A34,'Return Data'!$B$7:$R$2843,12,0)</f>
        <v>5.5012999999999996</v>
      </c>
      <c r="K34" s="66">
        <f t="shared" si="8"/>
        <v>13</v>
      </c>
      <c r="L34" s="65">
        <f>VLOOKUP($A34,'Return Data'!$B$7:$R$2843,13,0)</f>
        <v>4.9157000000000002</v>
      </c>
      <c r="M34" s="66">
        <f t="shared" si="9"/>
        <v>14</v>
      </c>
      <c r="N34" s="65">
        <f>VLOOKUP($A34,'Return Data'!$B$7:$R$2843,17,0)</f>
        <v>9.1957000000000004</v>
      </c>
      <c r="O34" s="66">
        <f t="shared" si="10"/>
        <v>9</v>
      </c>
      <c r="P34" s="65">
        <f>VLOOKUP($A34,'Return Data'!$B$7:$R$2843,14,0)</f>
        <v>10.020899999999999</v>
      </c>
      <c r="Q34" s="66">
        <f t="shared" si="11"/>
        <v>6</v>
      </c>
      <c r="R34" s="65">
        <f>VLOOKUP($A34,'Return Data'!$B$7:$R$2843,16,0)</f>
        <v>8.3384999999999998</v>
      </c>
      <c r="S34" s="67">
        <f t="shared" si="0"/>
        <v>17</v>
      </c>
    </row>
    <row r="35" spans="1:19" x14ac:dyDescent="0.3">
      <c r="A35" s="82" t="s">
        <v>1135</v>
      </c>
      <c r="B35" s="64">
        <f>VLOOKUP($A35,'Return Data'!$B$7:$R$2843,3,0)</f>
        <v>44379</v>
      </c>
      <c r="C35" s="65">
        <f>VLOOKUP($A35,'Return Data'!$B$7:$R$2843,4,0)</f>
        <v>60.000700000000002</v>
      </c>
      <c r="D35" s="65">
        <f>VLOOKUP($A35,'Return Data'!$B$7:$R$2843,9,0)</f>
        <v>-2.1516999999999999</v>
      </c>
      <c r="E35" s="66">
        <f t="shared" si="1"/>
        <v>30</v>
      </c>
      <c r="F35" s="65">
        <f>VLOOKUP($A35,'Return Data'!$B$7:$R$2843,10,0)</f>
        <v>3.9436</v>
      </c>
      <c r="G35" s="66">
        <f t="shared" si="2"/>
        <v>32</v>
      </c>
      <c r="H35" s="65">
        <f>VLOOKUP($A35,'Return Data'!$B$7:$R$2843,11,0)</f>
        <v>0.41770000000000002</v>
      </c>
      <c r="I35" s="66">
        <f t="shared" si="3"/>
        <v>24</v>
      </c>
      <c r="J35" s="65">
        <f>VLOOKUP($A35,'Return Data'!$B$7:$R$2843,12,0)</f>
        <v>3.0964</v>
      </c>
      <c r="K35" s="66">
        <f t="shared" si="8"/>
        <v>27</v>
      </c>
      <c r="L35" s="65">
        <f>VLOOKUP($A35,'Return Data'!$B$7:$R$2843,13,0)</f>
        <v>2.63</v>
      </c>
      <c r="M35" s="66">
        <f t="shared" si="9"/>
        <v>26</v>
      </c>
      <c r="N35" s="65">
        <f>VLOOKUP($A35,'Return Data'!$B$7:$R$2843,17,0)</f>
        <v>7.1330999999999998</v>
      </c>
      <c r="O35" s="66">
        <f t="shared" si="10"/>
        <v>20</v>
      </c>
      <c r="P35" s="65">
        <f>VLOOKUP($A35,'Return Data'!$B$7:$R$2843,14,0)</f>
        <v>8.5643999999999991</v>
      </c>
      <c r="Q35" s="66">
        <f t="shared" si="11"/>
        <v>16</v>
      </c>
      <c r="R35" s="65">
        <f>VLOOKUP($A35,'Return Data'!$B$7:$R$2843,16,0)</f>
        <v>7.5735000000000001</v>
      </c>
      <c r="S35" s="67">
        <f t="shared" si="0"/>
        <v>22</v>
      </c>
    </row>
    <row r="36" spans="1:19" x14ac:dyDescent="0.3">
      <c r="A36" s="82" t="s">
        <v>1137</v>
      </c>
      <c r="B36" s="64">
        <f>VLOOKUP($A36,'Return Data'!$B$7:$R$2843,3,0)</f>
        <v>44379</v>
      </c>
      <c r="C36" s="65">
        <f>VLOOKUP($A36,'Return Data'!$B$7:$R$2843,4,0)</f>
        <v>76.400400000000005</v>
      </c>
      <c r="D36" s="65">
        <f>VLOOKUP($A36,'Return Data'!$B$7:$R$2843,9,0)</f>
        <v>-1.6014999999999999</v>
      </c>
      <c r="E36" s="66">
        <f t="shared" si="1"/>
        <v>27</v>
      </c>
      <c r="F36" s="65">
        <f>VLOOKUP($A36,'Return Data'!$B$7:$R$2843,10,0)</f>
        <v>4.8779000000000003</v>
      </c>
      <c r="G36" s="66">
        <f t="shared" si="2"/>
        <v>26</v>
      </c>
      <c r="H36" s="65">
        <f>VLOOKUP($A36,'Return Data'!$B$7:$R$2843,11,0)</f>
        <v>0.28310000000000002</v>
      </c>
      <c r="I36" s="66">
        <f t="shared" si="3"/>
        <v>25</v>
      </c>
      <c r="J36" s="65">
        <f>VLOOKUP($A36,'Return Data'!$B$7:$R$2843,12,0)</f>
        <v>3.7721</v>
      </c>
      <c r="K36" s="66">
        <f t="shared" si="8"/>
        <v>22</v>
      </c>
      <c r="L36" s="65">
        <f>VLOOKUP($A36,'Return Data'!$B$7:$R$2843,13,0)</f>
        <v>3.0005999999999999</v>
      </c>
      <c r="M36" s="66">
        <f t="shared" si="9"/>
        <v>24</v>
      </c>
      <c r="N36" s="65">
        <f>VLOOKUP($A36,'Return Data'!$B$7:$R$2843,17,0)</f>
        <v>8.1038999999999994</v>
      </c>
      <c r="O36" s="66">
        <f t="shared" si="10"/>
        <v>16</v>
      </c>
      <c r="P36" s="65">
        <f>VLOOKUP($A36,'Return Data'!$B$7:$R$2843,14,0)</f>
        <v>10.0906</v>
      </c>
      <c r="Q36" s="66">
        <f t="shared" si="11"/>
        <v>5</v>
      </c>
      <c r="R36" s="65">
        <f>VLOOKUP($A36,'Return Data'!$B$7:$R$2843,16,0)</f>
        <v>8.5991</v>
      </c>
      <c r="S36" s="67">
        <f t="shared" si="0"/>
        <v>14</v>
      </c>
    </row>
    <row r="37" spans="1:19" x14ac:dyDescent="0.3">
      <c r="A37" s="82" t="s">
        <v>1138</v>
      </c>
      <c r="B37" s="64">
        <f>VLOOKUP($A37,'Return Data'!$B$7:$R$2843,3,0)</f>
        <v>44379</v>
      </c>
      <c r="C37" s="65">
        <f>VLOOKUP($A37,'Return Data'!$B$7:$R$2843,4,0)</f>
        <v>58.394599999999997</v>
      </c>
      <c r="D37" s="65">
        <f>VLOOKUP($A37,'Return Data'!$B$7:$R$2843,9,0)</f>
        <v>2.7858000000000001</v>
      </c>
      <c r="E37" s="66">
        <f t="shared" si="1"/>
        <v>11</v>
      </c>
      <c r="F37" s="65">
        <f>VLOOKUP($A37,'Return Data'!$B$7:$R$2843,10,0)</f>
        <v>6.8208000000000002</v>
      </c>
      <c r="G37" s="66">
        <f t="shared" si="2"/>
        <v>13</v>
      </c>
      <c r="H37" s="65">
        <f>VLOOKUP($A37,'Return Data'!$B$7:$R$2843,11,0)</f>
        <v>3.5535999999999999</v>
      </c>
      <c r="I37" s="66">
        <f t="shared" si="3"/>
        <v>9</v>
      </c>
      <c r="J37" s="65">
        <f>VLOOKUP($A37,'Return Data'!$B$7:$R$2843,12,0)</f>
        <v>6.3110999999999997</v>
      </c>
      <c r="K37" s="66">
        <f t="shared" si="8"/>
        <v>12</v>
      </c>
      <c r="L37" s="65">
        <f>VLOOKUP($A37,'Return Data'!$B$7:$R$2843,13,0)</f>
        <v>6.5637999999999996</v>
      </c>
      <c r="M37" s="66">
        <f t="shared" si="9"/>
        <v>10</v>
      </c>
      <c r="N37" s="65">
        <f>VLOOKUP($A37,'Return Data'!$B$7:$R$2843,17,0)</f>
        <v>10.4854</v>
      </c>
      <c r="O37" s="66">
        <f t="shared" si="10"/>
        <v>1</v>
      </c>
      <c r="P37" s="65">
        <f>VLOOKUP($A37,'Return Data'!$B$7:$R$2843,14,0)</f>
        <v>10.3262</v>
      </c>
      <c r="Q37" s="66">
        <f t="shared" si="11"/>
        <v>2</v>
      </c>
      <c r="R37" s="65">
        <f>VLOOKUP($A37,'Return Data'!$B$7:$R$2843,16,0)</f>
        <v>8.8482000000000003</v>
      </c>
      <c r="S37" s="67">
        <f t="shared" si="0"/>
        <v>8</v>
      </c>
    </row>
    <row r="38" spans="1:19" x14ac:dyDescent="0.3">
      <c r="A38" s="82" t="s">
        <v>1140</v>
      </c>
      <c r="B38" s="64">
        <f>VLOOKUP($A38,'Return Data'!$B$7:$R$2843,3,0)</f>
        <v>44379</v>
      </c>
      <c r="C38" s="65">
        <f>VLOOKUP($A38,'Return Data'!$B$7:$R$2843,4,0)</f>
        <v>70.461799999999997</v>
      </c>
      <c r="D38" s="65">
        <f>VLOOKUP($A38,'Return Data'!$B$7:$R$2843,9,0)</f>
        <v>-2.9399999999999999E-2</v>
      </c>
      <c r="E38" s="66">
        <f t="shared" si="1"/>
        <v>23</v>
      </c>
      <c r="F38" s="65">
        <f>VLOOKUP($A38,'Return Data'!$B$7:$R$2843,10,0)</f>
        <v>5.1669999999999998</v>
      </c>
      <c r="G38" s="66">
        <f t="shared" si="2"/>
        <v>24</v>
      </c>
      <c r="H38" s="65">
        <f>VLOOKUP($A38,'Return Data'!$B$7:$R$2843,11,0)</f>
        <v>1.6367</v>
      </c>
      <c r="I38" s="66">
        <f t="shared" si="3"/>
        <v>18</v>
      </c>
      <c r="J38" s="65">
        <f>VLOOKUP($A38,'Return Data'!$B$7:$R$2843,12,0)</f>
        <v>4.8179999999999996</v>
      </c>
      <c r="K38" s="66">
        <f t="shared" si="8"/>
        <v>16</v>
      </c>
      <c r="L38" s="65">
        <f>VLOOKUP($A38,'Return Data'!$B$7:$R$2843,13,0)</f>
        <v>4.9554999999999998</v>
      </c>
      <c r="M38" s="66">
        <f t="shared" si="9"/>
        <v>13</v>
      </c>
      <c r="N38" s="65">
        <f>VLOOKUP($A38,'Return Data'!$B$7:$R$2843,17,0)</f>
        <v>8.9589999999999996</v>
      </c>
      <c r="O38" s="66">
        <f t="shared" si="10"/>
        <v>11</v>
      </c>
      <c r="P38" s="65">
        <f>VLOOKUP($A38,'Return Data'!$B$7:$R$2843,14,0)</f>
        <v>9.0986999999999991</v>
      </c>
      <c r="Q38" s="66">
        <f t="shared" si="11"/>
        <v>12</v>
      </c>
      <c r="R38" s="65">
        <f>VLOOKUP($A38,'Return Data'!$B$7:$R$2843,16,0)</f>
        <v>8.6262000000000008</v>
      </c>
      <c r="S38" s="67">
        <f t="shared" si="0"/>
        <v>13</v>
      </c>
    </row>
    <row r="39" spans="1:19" x14ac:dyDescent="0.3">
      <c r="A39" s="82" t="s">
        <v>1142</v>
      </c>
      <c r="B39" s="64">
        <f>VLOOKUP($A39,'Return Data'!$B$7:$R$2843,3,0)</f>
        <v>44379</v>
      </c>
      <c r="C39" s="65">
        <f>VLOOKUP($A39,'Return Data'!$B$7:$R$2843,4,0)</f>
        <v>1.758</v>
      </c>
      <c r="D39" s="65">
        <f>VLOOKUP($A39,'Return Data'!$B$7:$R$2843,9,0)</f>
        <v>11.033899999999999</v>
      </c>
      <c r="E39" s="66">
        <f t="shared" si="1"/>
        <v>3</v>
      </c>
      <c r="F39" s="65">
        <f>VLOOKUP($A39,'Return Data'!$B$7:$R$2843,10,0)</f>
        <v>11.2293</v>
      </c>
      <c r="G39" s="66">
        <f t="shared" si="2"/>
        <v>4</v>
      </c>
      <c r="H39" s="65">
        <f>VLOOKUP($A39,'Return Data'!$B$7:$R$2843,11,0)</f>
        <v>-40.0807</v>
      </c>
      <c r="I39" s="66">
        <f t="shared" si="3"/>
        <v>32</v>
      </c>
      <c r="J39" s="65"/>
      <c r="K39" s="66"/>
      <c r="L39" s="65"/>
      <c r="M39" s="66"/>
      <c r="N39" s="65"/>
      <c r="O39" s="66"/>
      <c r="P39" s="65"/>
      <c r="Q39" s="66"/>
      <c r="R39" s="65">
        <f>VLOOKUP($A39,'Return Data'!$B$7:$R$2843,16,0)</f>
        <v>-10.233499999999999</v>
      </c>
      <c r="S39" s="67">
        <f t="shared" si="0"/>
        <v>31</v>
      </c>
    </row>
    <row r="40" spans="1:19" x14ac:dyDescent="0.3">
      <c r="A40" s="82" t="s">
        <v>1144</v>
      </c>
      <c r="B40" s="64">
        <f>VLOOKUP($A40,'Return Data'!$B$7:$R$2843,3,0)</f>
        <v>44379</v>
      </c>
      <c r="C40" s="65">
        <f>VLOOKUP($A40,'Return Data'!$B$7:$R$2843,4,0)</f>
        <v>54.670200000000001</v>
      </c>
      <c r="D40" s="65">
        <f>VLOOKUP($A40,'Return Data'!$B$7:$R$2843,9,0)</f>
        <v>0.62119999999999997</v>
      </c>
      <c r="E40" s="66">
        <f t="shared" si="1"/>
        <v>18</v>
      </c>
      <c r="F40" s="65">
        <f>VLOOKUP($A40,'Return Data'!$B$7:$R$2843,10,0)</f>
        <v>4.2561</v>
      </c>
      <c r="G40" s="66">
        <f t="shared" si="2"/>
        <v>30</v>
      </c>
      <c r="H40" s="65">
        <f>VLOOKUP($A40,'Return Data'!$B$7:$R$2843,11,0)</f>
        <v>1.3056000000000001</v>
      </c>
      <c r="I40" s="66">
        <f t="shared" si="3"/>
        <v>21</v>
      </c>
      <c r="J40" s="65">
        <f>VLOOKUP($A40,'Return Data'!$B$7:$R$2843,12,0)</f>
        <v>3.3121</v>
      </c>
      <c r="K40" s="66">
        <f>RANK(J40,J$8:J$42,0)</f>
        <v>26</v>
      </c>
      <c r="L40" s="65">
        <f>VLOOKUP($A40,'Return Data'!$B$7:$R$2843,13,0)</f>
        <v>3.0535000000000001</v>
      </c>
      <c r="M40" s="66">
        <f>RANK(L40,L$8:L$42,0)</f>
        <v>23</v>
      </c>
      <c r="N40" s="65">
        <f>VLOOKUP($A40,'Return Data'!$B$7:$R$2843,17,0)</f>
        <v>2.085</v>
      </c>
      <c r="O40" s="66">
        <f>RANK(N40,N$8:N$42,0)</f>
        <v>29</v>
      </c>
      <c r="P40" s="65">
        <f>VLOOKUP($A40,'Return Data'!$B$7:$R$2843,14,0)</f>
        <v>0.1915</v>
      </c>
      <c r="Q40" s="66">
        <f>RANK(P40,P$8:P$42,0)</f>
        <v>28</v>
      </c>
      <c r="R40" s="65">
        <f>VLOOKUP($A40,'Return Data'!$B$7:$R$2843,16,0)</f>
        <v>5.6881000000000004</v>
      </c>
      <c r="S40" s="67">
        <f t="shared" si="0"/>
        <v>28</v>
      </c>
    </row>
    <row r="41" spans="1:19" x14ac:dyDescent="0.3">
      <c r="A41" s="82" t="s">
        <v>1007</v>
      </c>
      <c r="B41" s="64">
        <f>VLOOKUP($A41,'Return Data'!$B$7:$R$2843,3,0)</f>
        <v>44379</v>
      </c>
      <c r="C41" s="65">
        <f>VLOOKUP($A41,'Return Data'!$B$7:$R$2843,4,0)</f>
        <v>76.256799999999998</v>
      </c>
      <c r="D41" s="65">
        <f>VLOOKUP($A41,'Return Data'!$B$7:$R$2843,9,0)</f>
        <v>-5.5982000000000003</v>
      </c>
      <c r="E41" s="66">
        <f t="shared" si="1"/>
        <v>33</v>
      </c>
      <c r="F41" s="65">
        <f>VLOOKUP($A41,'Return Data'!$B$7:$R$2843,10,0)</f>
        <v>4.12</v>
      </c>
      <c r="G41" s="66">
        <f t="shared" si="2"/>
        <v>31</v>
      </c>
      <c r="H41" s="65">
        <f>VLOOKUP($A41,'Return Data'!$B$7:$R$2843,11,0)</f>
        <v>-1.7182999999999999</v>
      </c>
      <c r="I41" s="66">
        <f t="shared" si="3"/>
        <v>30</v>
      </c>
      <c r="J41" s="65">
        <f>VLOOKUP($A41,'Return Data'!$B$7:$R$2843,12,0)</f>
        <v>2.5926</v>
      </c>
      <c r="K41" s="66">
        <f>RANK(J41,J$8:J$42,0)</f>
        <v>28</v>
      </c>
      <c r="L41" s="65">
        <f>VLOOKUP($A41,'Return Data'!$B$7:$R$2843,13,0)</f>
        <v>2.4759000000000002</v>
      </c>
      <c r="M41" s="66">
        <f>RANK(L41,L$8:L$42,0)</f>
        <v>28</v>
      </c>
      <c r="N41" s="65">
        <f>VLOOKUP($A41,'Return Data'!$B$7:$R$2843,17,0)</f>
        <v>7.6223000000000001</v>
      </c>
      <c r="O41" s="66">
        <f>RANK(N41,N$8:N$42,0)</f>
        <v>18</v>
      </c>
      <c r="P41" s="65">
        <f>VLOOKUP($A41,'Return Data'!$B$7:$R$2843,14,0)</f>
        <v>10.2119</v>
      </c>
      <c r="Q41" s="66">
        <f>RANK(P41,P$8:P$42,0)</f>
        <v>3</v>
      </c>
      <c r="R41" s="65">
        <f>VLOOKUP($A41,'Return Data'!$B$7:$R$2843,16,0)</f>
        <v>9.0754999999999999</v>
      </c>
      <c r="S41" s="67">
        <f t="shared" si="0"/>
        <v>6</v>
      </c>
    </row>
    <row r="42" spans="1:19" x14ac:dyDescent="0.3">
      <c r="A42" s="82" t="s">
        <v>1009</v>
      </c>
      <c r="B42" s="64">
        <f>VLOOKUP($A42,'Return Data'!$B$7:$R$2843,3,0)</f>
        <v>44379</v>
      </c>
      <c r="C42" s="65">
        <f>VLOOKUP($A42,'Return Data'!$B$7:$R$2843,4,0)</f>
        <v>13.7376</v>
      </c>
      <c r="D42" s="65">
        <f>VLOOKUP($A42,'Return Data'!$B$7:$R$2843,9,0)</f>
        <v>-16.184000000000001</v>
      </c>
      <c r="E42" s="66">
        <f t="shared" si="1"/>
        <v>34</v>
      </c>
      <c r="F42" s="65">
        <f>VLOOKUP($A42,'Return Data'!$B$7:$R$2843,10,0)</f>
        <v>-4.6273</v>
      </c>
      <c r="G42" s="66">
        <f t="shared" si="2"/>
        <v>34</v>
      </c>
      <c r="H42" s="65">
        <f>VLOOKUP($A42,'Return Data'!$B$7:$R$2843,11,0)</f>
        <v>-4.7435</v>
      </c>
      <c r="I42" s="66">
        <f t="shared" si="3"/>
        <v>31</v>
      </c>
      <c r="J42" s="65">
        <f>VLOOKUP($A42,'Return Data'!$B$7:$R$2843,12,0)</f>
        <v>2.3515999999999999</v>
      </c>
      <c r="K42" s="66">
        <f>RANK(J42,J$8:J$42,0)</f>
        <v>30</v>
      </c>
      <c r="L42" s="65">
        <f>VLOOKUP($A42,'Return Data'!$B$7:$R$2843,13,0)</f>
        <v>0.65059999999999996</v>
      </c>
      <c r="M42" s="66">
        <f>RANK(L42,L$8:L$42,0)</f>
        <v>30</v>
      </c>
      <c r="N42" s="65">
        <f>VLOOKUP($A42,'Return Data'!$B$7:$R$2843,17,0)</f>
        <v>6.8517000000000001</v>
      </c>
      <c r="O42" s="66">
        <f>RANK(N42,N$8:N$42,0)</f>
        <v>22</v>
      </c>
      <c r="P42" s="65"/>
      <c r="Q42" s="66"/>
      <c r="R42" s="65">
        <f>VLOOKUP($A42,'Return Data'!$B$7:$R$2843,16,0)</f>
        <v>11.197900000000001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1.4288529411764703</v>
      </c>
      <c r="E44" s="88"/>
      <c r="F44" s="89">
        <f>AVERAGE(F8:F42)</f>
        <v>6.2736676470588222</v>
      </c>
      <c r="G44" s="88"/>
      <c r="H44" s="89">
        <f>AVERAGE(H8:H42)</f>
        <v>-1.1466941176470586</v>
      </c>
      <c r="I44" s="88"/>
      <c r="J44" s="89">
        <f>AVERAGE(J8:J42)</f>
        <v>5.7187419354838713</v>
      </c>
      <c r="K44" s="88"/>
      <c r="L44" s="89">
        <f>AVERAGE(L8:L42)</f>
        <v>5.0396483870967739</v>
      </c>
      <c r="M44" s="88"/>
      <c r="N44" s="89">
        <f>AVERAGE(N8:N42)</f>
        <v>7.0126566666666674</v>
      </c>
      <c r="O44" s="88"/>
      <c r="P44" s="89">
        <f>AVERAGE(P8:P42)</f>
        <v>7.0872724137931042</v>
      </c>
      <c r="Q44" s="88"/>
      <c r="R44" s="89">
        <f>AVERAGE(R8:R42)</f>
        <v>4.8131428571428554</v>
      </c>
      <c r="S44" s="90"/>
    </row>
    <row r="45" spans="1:19" x14ac:dyDescent="0.3">
      <c r="A45" s="87" t="s">
        <v>28</v>
      </c>
      <c r="B45" s="88"/>
      <c r="C45" s="88"/>
      <c r="D45" s="89">
        <f>MIN(D8:D42)</f>
        <v>-16.184000000000001</v>
      </c>
      <c r="E45" s="88"/>
      <c r="F45" s="89">
        <f>MIN(F8:F42)</f>
        <v>-4.6273</v>
      </c>
      <c r="G45" s="88"/>
      <c r="H45" s="89">
        <f>MIN(H8:H42)</f>
        <v>-41.101999999999997</v>
      </c>
      <c r="I45" s="88"/>
      <c r="J45" s="89">
        <f>MIN(J8:J42)</f>
        <v>0</v>
      </c>
      <c r="K45" s="88"/>
      <c r="L45" s="89">
        <f>MIN(L8:L42)</f>
        <v>0</v>
      </c>
      <c r="M45" s="88"/>
      <c r="N45" s="89">
        <f>MIN(N8:N42)</f>
        <v>-11.1191</v>
      </c>
      <c r="O45" s="88"/>
      <c r="P45" s="89">
        <f>MIN(P8:P42)</f>
        <v>-7.6031000000000004</v>
      </c>
      <c r="Q45" s="88"/>
      <c r="R45" s="89">
        <f>MIN(R8:R42)</f>
        <v>-22.242899999999999</v>
      </c>
      <c r="S45" s="90"/>
    </row>
    <row r="46" spans="1:19" ht="15" thickBot="1" x14ac:dyDescent="0.35">
      <c r="A46" s="91" t="s">
        <v>29</v>
      </c>
      <c r="B46" s="92"/>
      <c r="C46" s="92"/>
      <c r="D46" s="93">
        <f>MAX(D8:D42)</f>
        <v>16.923500000000001</v>
      </c>
      <c r="E46" s="92"/>
      <c r="F46" s="93">
        <f>MAX(F8:F42)</f>
        <v>17.120100000000001</v>
      </c>
      <c r="G46" s="92"/>
      <c r="H46" s="93">
        <f>MAX(H8:H42)</f>
        <v>17.9268</v>
      </c>
      <c r="I46" s="92"/>
      <c r="J46" s="93">
        <f>MAX(J8:J42)</f>
        <v>23.562200000000001</v>
      </c>
      <c r="K46" s="92"/>
      <c r="L46" s="93">
        <f>MAX(L8:L42)</f>
        <v>10.6883</v>
      </c>
      <c r="M46" s="92"/>
      <c r="N46" s="93">
        <f>MAX(N8:N42)</f>
        <v>10.4854</v>
      </c>
      <c r="O46" s="92"/>
      <c r="P46" s="93">
        <f>MAX(P8:P42)</f>
        <v>10.3271</v>
      </c>
      <c r="Q46" s="92"/>
      <c r="R46" s="93">
        <f>MAX(R8:R42)</f>
        <v>11.197900000000001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44379</v>
      </c>
      <c r="C8" s="65">
        <f>VLOOKUP($A8,'Return Data'!$B$7:$R$2843,4,0)</f>
        <v>24.555</v>
      </c>
      <c r="D8" s="65">
        <f>VLOOKUP($A8,'Return Data'!$B$7:$R$2843,9,0)</f>
        <v>1.5975999999999999</v>
      </c>
      <c r="E8" s="66">
        <f>RANK(D8,D$8:D$42,0)</f>
        <v>12</v>
      </c>
      <c r="F8" s="65">
        <f>VLOOKUP($A8,'Return Data'!$B$7:$R$2843,10,0)</f>
        <v>6.8529999999999998</v>
      </c>
      <c r="G8" s="66">
        <f>RANK(F8,F$8:F$42,0)</f>
        <v>9</v>
      </c>
      <c r="H8" s="65">
        <f>VLOOKUP($A8,'Return Data'!$B$7:$R$2843,11,0)</f>
        <v>8.4474999999999998</v>
      </c>
      <c r="I8" s="66">
        <f>RANK(H8,H$8:H$42,0)</f>
        <v>2</v>
      </c>
      <c r="J8" s="65">
        <f>VLOOKUP($A8,'Return Data'!$B$7:$R$2843,12,0)</f>
        <v>8.4255999999999993</v>
      </c>
      <c r="K8" s="66">
        <f>RANK(J8,J$8:J$42,0)</f>
        <v>2</v>
      </c>
      <c r="L8" s="65">
        <f>VLOOKUP($A8,'Return Data'!$B$7:$R$2843,13,0)</f>
        <v>10.020799999999999</v>
      </c>
      <c r="M8" s="66">
        <f>RANK(L8,L$8:L$42,0)</f>
        <v>1</v>
      </c>
      <c r="N8" s="65">
        <f>VLOOKUP($A8,'Return Data'!$B$7:$R$2843,17,0)</f>
        <v>3.3104</v>
      </c>
      <c r="O8" s="66">
        <f>RANK(N8,N$8:N$42,0)</f>
        <v>26</v>
      </c>
      <c r="P8" s="65">
        <f>VLOOKUP($A8,'Return Data'!$B$7:$R$2843,14,0)</f>
        <v>3.5</v>
      </c>
      <c r="Q8" s="66">
        <f>RANK(P8,P$8:P$42,0)</f>
        <v>23</v>
      </c>
      <c r="R8" s="65">
        <f>VLOOKUP($A8,'Return Data'!$B$7:$R$2843,16,0)</f>
        <v>7.59</v>
      </c>
      <c r="S8" s="67">
        <f t="shared" ref="S8:S42" si="0">RANK(R8,R$8:R$42,0)</f>
        <v>22</v>
      </c>
    </row>
    <row r="9" spans="1:19" x14ac:dyDescent="0.3">
      <c r="A9" s="82" t="s">
        <v>1073</v>
      </c>
      <c r="B9" s="64">
        <f>VLOOKUP($A9,'Return Data'!$B$7:$R$2843,3,0)</f>
        <v>44379</v>
      </c>
      <c r="C9" s="65">
        <f>VLOOKUP($A9,'Return Data'!$B$7:$R$2843,4,0)</f>
        <v>1.3322000000000001</v>
      </c>
      <c r="D9" s="65"/>
      <c r="E9" s="66"/>
      <c r="F9" s="65"/>
      <c r="G9" s="66"/>
      <c r="H9" s="65"/>
      <c r="I9" s="66"/>
      <c r="J9" s="65"/>
      <c r="K9" s="66"/>
      <c r="L9" s="65"/>
      <c r="M9" s="66"/>
      <c r="N9" s="65"/>
      <c r="O9" s="66"/>
      <c r="P9" s="65"/>
      <c r="Q9" s="66"/>
      <c r="R9" s="65">
        <f>VLOOKUP($A9,'Return Data'!$B$7:$R$2843,16,0)</f>
        <v>-15.695399999999999</v>
      </c>
      <c r="S9" s="67">
        <f t="shared" si="0"/>
        <v>34</v>
      </c>
    </row>
    <row r="10" spans="1:19" x14ac:dyDescent="0.3">
      <c r="A10" s="82" t="s">
        <v>1075</v>
      </c>
      <c r="B10" s="64">
        <f>VLOOKUP($A10,'Return Data'!$B$7:$R$2843,3,0)</f>
        <v>44379</v>
      </c>
      <c r="C10" s="65">
        <f>VLOOKUP($A10,'Return Data'!$B$7:$R$2843,4,0)</f>
        <v>21.478000000000002</v>
      </c>
      <c r="D10" s="65">
        <f>VLOOKUP($A10,'Return Data'!$B$7:$R$2843,9,0)</f>
        <v>2.1052</v>
      </c>
      <c r="E10" s="66">
        <f t="shared" ref="E10:E42" si="1">RANK(D10,D$8:D$42,0)</f>
        <v>11</v>
      </c>
      <c r="F10" s="65">
        <f>VLOOKUP($A10,'Return Data'!$B$7:$R$2843,10,0)</f>
        <v>6.5884999999999998</v>
      </c>
      <c r="G10" s="66">
        <f t="shared" ref="G10:G42" si="2">RANK(F10,F$8:F$42,0)</f>
        <v>10</v>
      </c>
      <c r="H10" s="65">
        <f>VLOOKUP($A10,'Return Data'!$B$7:$R$2843,11,0)</f>
        <v>4.6059000000000001</v>
      </c>
      <c r="I10" s="66">
        <f t="shared" ref="I10:I42" si="3">RANK(H10,H$8:H$42,0)</f>
        <v>4</v>
      </c>
      <c r="J10" s="65">
        <f>VLOOKUP($A10,'Return Data'!$B$7:$R$2843,12,0)</f>
        <v>6.9836999999999998</v>
      </c>
      <c r="K10" s="66">
        <f t="shared" ref="K10:K19" si="4">RANK(J10,J$8:J$42,0)</f>
        <v>6</v>
      </c>
      <c r="L10" s="65">
        <f>VLOOKUP($A10,'Return Data'!$B$7:$R$2843,13,0)</f>
        <v>7.4893999999999998</v>
      </c>
      <c r="M10" s="66">
        <f t="shared" ref="M10:M19" si="5">RANK(L10,L$8:L$42,0)</f>
        <v>6</v>
      </c>
      <c r="N10" s="65">
        <f>VLOOKUP($A10,'Return Data'!$B$7:$R$2843,17,0)</f>
        <v>8.9254999999999995</v>
      </c>
      <c r="O10" s="66">
        <f t="shared" ref="O10:O19" si="6">RANK(N10,N$8:N$42,0)</f>
        <v>4</v>
      </c>
      <c r="P10" s="65">
        <f>VLOOKUP($A10,'Return Data'!$B$7:$R$2843,14,0)</f>
        <v>8.0241000000000007</v>
      </c>
      <c r="Q10" s="66">
        <f t="shared" ref="Q10:Q19" si="7">RANK(P10,P$8:P$42,0)</f>
        <v>15</v>
      </c>
      <c r="R10" s="65">
        <f>VLOOKUP($A10,'Return Data'!$B$7:$R$2843,16,0)</f>
        <v>8.5974000000000004</v>
      </c>
      <c r="S10" s="67">
        <f t="shared" si="0"/>
        <v>7</v>
      </c>
    </row>
    <row r="11" spans="1:19" x14ac:dyDescent="0.3">
      <c r="A11" s="82" t="s">
        <v>1076</v>
      </c>
      <c r="B11" s="64">
        <f>VLOOKUP($A11,'Return Data'!$B$7:$R$2843,3,0)</f>
        <v>44379</v>
      </c>
      <c r="C11" s="65">
        <f>VLOOKUP($A11,'Return Data'!$B$7:$R$2843,4,0)</f>
        <v>14.993499999999999</v>
      </c>
      <c r="D11" s="65">
        <f>VLOOKUP($A11,'Return Data'!$B$7:$R$2843,9,0)</f>
        <v>-2.8738999999999999</v>
      </c>
      <c r="E11" s="66">
        <f t="shared" si="1"/>
        <v>30</v>
      </c>
      <c r="F11" s="65">
        <f>VLOOKUP($A11,'Return Data'!$B$7:$R$2843,10,0)</f>
        <v>4.0568999999999997</v>
      </c>
      <c r="G11" s="66">
        <f t="shared" si="2"/>
        <v>24</v>
      </c>
      <c r="H11" s="65">
        <f>VLOOKUP($A11,'Return Data'!$B$7:$R$2843,11,0)</f>
        <v>0.70069999999999999</v>
      </c>
      <c r="I11" s="66">
        <f t="shared" si="3"/>
        <v>20</v>
      </c>
      <c r="J11" s="65">
        <f>VLOOKUP($A11,'Return Data'!$B$7:$R$2843,12,0)</f>
        <v>3.3816999999999999</v>
      </c>
      <c r="K11" s="66">
        <f t="shared" si="4"/>
        <v>21</v>
      </c>
      <c r="L11" s="65">
        <f>VLOOKUP($A11,'Return Data'!$B$7:$R$2843,13,0)</f>
        <v>2.8763000000000001</v>
      </c>
      <c r="M11" s="66">
        <f t="shared" si="5"/>
        <v>20</v>
      </c>
      <c r="N11" s="65">
        <f>VLOOKUP($A11,'Return Data'!$B$7:$R$2843,17,0)</f>
        <v>5.6645000000000003</v>
      </c>
      <c r="O11" s="66">
        <f t="shared" si="6"/>
        <v>23</v>
      </c>
      <c r="P11" s="65">
        <f>VLOOKUP($A11,'Return Data'!$B$7:$R$2843,14,0)</f>
        <v>2.7288000000000001</v>
      </c>
      <c r="Q11" s="66">
        <f t="shared" si="7"/>
        <v>25</v>
      </c>
      <c r="R11" s="65">
        <f>VLOOKUP($A11,'Return Data'!$B$7:$R$2843,16,0)</f>
        <v>5.6711999999999998</v>
      </c>
      <c r="S11" s="67">
        <f t="shared" si="0"/>
        <v>29</v>
      </c>
    </row>
    <row r="12" spans="1:19" x14ac:dyDescent="0.3">
      <c r="A12" s="82" t="s">
        <v>1079</v>
      </c>
      <c r="B12" s="64">
        <f>VLOOKUP($A12,'Return Data'!$B$7:$R$2843,3,0)</f>
        <v>44379</v>
      </c>
      <c r="C12" s="65">
        <f>VLOOKUP($A12,'Return Data'!$B$7:$R$2843,4,0)</f>
        <v>64.3566</v>
      </c>
      <c r="D12" s="65">
        <f>VLOOKUP($A12,'Return Data'!$B$7:$R$2843,9,0)</f>
        <v>1.1486000000000001</v>
      </c>
      <c r="E12" s="66">
        <f t="shared" si="1"/>
        <v>15</v>
      </c>
      <c r="F12" s="65">
        <f>VLOOKUP($A12,'Return Data'!$B$7:$R$2843,10,0)</f>
        <v>5.0495999999999999</v>
      </c>
      <c r="G12" s="66">
        <f t="shared" si="2"/>
        <v>17</v>
      </c>
      <c r="H12" s="65">
        <f>VLOOKUP($A12,'Return Data'!$B$7:$R$2843,11,0)</f>
        <v>2.6398000000000001</v>
      </c>
      <c r="I12" s="66">
        <f t="shared" si="3"/>
        <v>12</v>
      </c>
      <c r="J12" s="65">
        <f>VLOOKUP($A12,'Return Data'!$B$7:$R$2843,12,0)</f>
        <v>4.9675000000000002</v>
      </c>
      <c r="K12" s="66">
        <f t="shared" si="4"/>
        <v>13</v>
      </c>
      <c r="L12" s="65">
        <f>VLOOKUP($A12,'Return Data'!$B$7:$R$2843,13,0)</f>
        <v>4.3185000000000002</v>
      </c>
      <c r="M12" s="66">
        <f t="shared" si="5"/>
        <v>13</v>
      </c>
      <c r="N12" s="65">
        <f>VLOOKUP($A12,'Return Data'!$B$7:$R$2843,17,0)</f>
        <v>7.4042000000000003</v>
      </c>
      <c r="O12" s="66">
        <f t="shared" si="6"/>
        <v>15</v>
      </c>
      <c r="P12" s="65">
        <f>VLOOKUP($A12,'Return Data'!$B$7:$R$2843,14,0)</f>
        <v>5.2384000000000004</v>
      </c>
      <c r="Q12" s="66">
        <f t="shared" si="7"/>
        <v>21</v>
      </c>
      <c r="R12" s="65">
        <f>VLOOKUP($A12,'Return Data'!$B$7:$R$2843,16,0)</f>
        <v>8.0000999999999998</v>
      </c>
      <c r="S12" s="67">
        <f t="shared" si="0"/>
        <v>14</v>
      </c>
    </row>
    <row r="13" spans="1:19" x14ac:dyDescent="0.3">
      <c r="A13" s="82" t="s">
        <v>1082</v>
      </c>
      <c r="B13" s="64">
        <f>VLOOKUP($A13,'Return Data'!$B$7:$R$2843,3,0)</f>
        <v>44379</v>
      </c>
      <c r="C13" s="65">
        <f>VLOOKUP($A13,'Return Data'!$B$7:$R$2843,4,0)</f>
        <v>23.8538</v>
      </c>
      <c r="D13" s="65">
        <f>VLOOKUP($A13,'Return Data'!$B$7:$R$2843,9,0)</f>
        <v>16.926200000000001</v>
      </c>
      <c r="E13" s="66">
        <f t="shared" si="1"/>
        <v>1</v>
      </c>
      <c r="F13" s="65">
        <f>VLOOKUP($A13,'Return Data'!$B$7:$R$2843,10,0)</f>
        <v>17.121200000000002</v>
      </c>
      <c r="G13" s="66">
        <f t="shared" si="2"/>
        <v>1</v>
      </c>
      <c r="H13" s="65">
        <f>VLOOKUP($A13,'Return Data'!$B$7:$R$2843,11,0)</f>
        <v>17.620999999999999</v>
      </c>
      <c r="I13" s="66">
        <f t="shared" si="3"/>
        <v>1</v>
      </c>
      <c r="J13" s="65">
        <f>VLOOKUP($A13,'Return Data'!$B$7:$R$2843,12,0)</f>
        <v>23.074999999999999</v>
      </c>
      <c r="K13" s="66">
        <f t="shared" si="4"/>
        <v>1</v>
      </c>
      <c r="L13" s="65">
        <f>VLOOKUP($A13,'Return Data'!$B$7:$R$2843,13,0)</f>
        <v>9.1152999999999995</v>
      </c>
      <c r="M13" s="66">
        <f t="shared" si="5"/>
        <v>2</v>
      </c>
      <c r="N13" s="65">
        <f>VLOOKUP($A13,'Return Data'!$B$7:$R$2843,17,0)</f>
        <v>3.0642999999999998</v>
      </c>
      <c r="O13" s="66">
        <f t="shared" si="6"/>
        <v>27</v>
      </c>
      <c r="P13" s="65">
        <f>VLOOKUP($A13,'Return Data'!$B$7:$R$2843,14,0)</f>
        <v>4.5608000000000004</v>
      </c>
      <c r="Q13" s="66">
        <f t="shared" si="7"/>
        <v>22</v>
      </c>
      <c r="R13" s="65">
        <f>VLOOKUP($A13,'Return Data'!$B$7:$R$2843,16,0)</f>
        <v>7.8072999999999997</v>
      </c>
      <c r="S13" s="67">
        <f t="shared" si="0"/>
        <v>17</v>
      </c>
    </row>
    <row r="14" spans="1:19" x14ac:dyDescent="0.3">
      <c r="A14" s="82" t="s">
        <v>1084</v>
      </c>
      <c r="B14" s="64">
        <f>VLOOKUP($A14,'Return Data'!$B$7:$R$2843,3,0)</f>
        <v>44379</v>
      </c>
      <c r="C14" s="65">
        <f>VLOOKUP($A14,'Return Data'!$B$7:$R$2843,4,0)</f>
        <v>44.1785</v>
      </c>
      <c r="D14" s="65">
        <f>VLOOKUP($A14,'Return Data'!$B$7:$R$2843,9,0)</f>
        <v>2.1463999999999999</v>
      </c>
      <c r="E14" s="66">
        <f t="shared" si="1"/>
        <v>9</v>
      </c>
      <c r="F14" s="65">
        <f>VLOOKUP($A14,'Return Data'!$B$7:$R$2843,10,0)</f>
        <v>7.5194000000000001</v>
      </c>
      <c r="G14" s="66">
        <f t="shared" si="2"/>
        <v>5</v>
      </c>
      <c r="H14" s="65">
        <f>VLOOKUP($A14,'Return Data'!$B$7:$R$2843,11,0)</f>
        <v>4.4082999999999997</v>
      </c>
      <c r="I14" s="66">
        <f t="shared" si="3"/>
        <v>5</v>
      </c>
      <c r="J14" s="65">
        <f>VLOOKUP($A14,'Return Data'!$B$7:$R$2843,12,0)</f>
        <v>7.2725</v>
      </c>
      <c r="K14" s="66">
        <f t="shared" si="4"/>
        <v>5</v>
      </c>
      <c r="L14" s="65">
        <f>VLOOKUP($A14,'Return Data'!$B$7:$R$2843,13,0)</f>
        <v>7.7931999999999997</v>
      </c>
      <c r="M14" s="66">
        <f t="shared" si="5"/>
        <v>5</v>
      </c>
      <c r="N14" s="65">
        <f>VLOOKUP($A14,'Return Data'!$B$7:$R$2843,17,0)</f>
        <v>8.3424999999999994</v>
      </c>
      <c r="O14" s="66">
        <f t="shared" si="6"/>
        <v>8</v>
      </c>
      <c r="P14" s="65">
        <f>VLOOKUP($A14,'Return Data'!$B$7:$R$2843,14,0)</f>
        <v>8.3206000000000007</v>
      </c>
      <c r="Q14" s="66">
        <f t="shared" si="7"/>
        <v>10</v>
      </c>
      <c r="R14" s="65">
        <f>VLOOKUP($A14,'Return Data'!$B$7:$R$2843,16,0)</f>
        <v>7.9530000000000003</v>
      </c>
      <c r="S14" s="67">
        <f t="shared" si="0"/>
        <v>15</v>
      </c>
    </row>
    <row r="15" spans="1:19" x14ac:dyDescent="0.3">
      <c r="A15" s="82" t="s">
        <v>1086</v>
      </c>
      <c r="B15" s="64">
        <f>VLOOKUP($A15,'Return Data'!$B$7:$R$2843,3,0)</f>
        <v>44379</v>
      </c>
      <c r="C15" s="65">
        <f>VLOOKUP($A15,'Return Data'!$B$7:$R$2843,4,0)</f>
        <v>34.582000000000001</v>
      </c>
      <c r="D15" s="65">
        <f>VLOOKUP($A15,'Return Data'!$B$7:$R$2843,9,0)</f>
        <v>3.1604999999999999</v>
      </c>
      <c r="E15" s="66">
        <f t="shared" si="1"/>
        <v>5</v>
      </c>
      <c r="F15" s="65">
        <f>VLOOKUP($A15,'Return Data'!$B$7:$R$2843,10,0)</f>
        <v>7.4522000000000004</v>
      </c>
      <c r="G15" s="66">
        <f t="shared" si="2"/>
        <v>6</v>
      </c>
      <c r="H15" s="65">
        <f>VLOOKUP($A15,'Return Data'!$B$7:$R$2843,11,0)</f>
        <v>5.6036000000000001</v>
      </c>
      <c r="I15" s="66">
        <f t="shared" si="3"/>
        <v>3</v>
      </c>
      <c r="J15" s="65">
        <f>VLOOKUP($A15,'Return Data'!$B$7:$R$2843,12,0)</f>
        <v>7.4062000000000001</v>
      </c>
      <c r="K15" s="66">
        <f t="shared" si="4"/>
        <v>4</v>
      </c>
      <c r="L15" s="65">
        <f>VLOOKUP($A15,'Return Data'!$B$7:$R$2843,13,0)</f>
        <v>8.4786000000000001</v>
      </c>
      <c r="M15" s="66">
        <f t="shared" si="5"/>
        <v>3</v>
      </c>
      <c r="N15" s="65">
        <f>VLOOKUP($A15,'Return Data'!$B$7:$R$2843,17,0)</f>
        <v>9.4055</v>
      </c>
      <c r="O15" s="66">
        <f t="shared" si="6"/>
        <v>3</v>
      </c>
      <c r="P15" s="65">
        <f>VLOOKUP($A15,'Return Data'!$B$7:$R$2843,14,0)</f>
        <v>8.4971999999999994</v>
      </c>
      <c r="Q15" s="66">
        <f t="shared" si="7"/>
        <v>9</v>
      </c>
      <c r="R15" s="65">
        <f>VLOOKUP($A15,'Return Data'!$B$7:$R$2843,16,0)</f>
        <v>7.6623999999999999</v>
      </c>
      <c r="S15" s="67">
        <f t="shared" si="0"/>
        <v>20</v>
      </c>
    </row>
    <row r="16" spans="1:19" x14ac:dyDescent="0.3">
      <c r="A16" s="82" t="s">
        <v>1089</v>
      </c>
      <c r="B16" s="64">
        <f>VLOOKUP($A16,'Return Data'!$B$7:$R$2843,3,0)</f>
        <v>44379</v>
      </c>
      <c r="C16" s="65">
        <f>VLOOKUP($A16,'Return Data'!$B$7:$R$2843,4,0)</f>
        <v>37.056100000000001</v>
      </c>
      <c r="D16" s="65">
        <f>VLOOKUP($A16,'Return Data'!$B$7:$R$2843,9,0)</f>
        <v>1.1962999999999999</v>
      </c>
      <c r="E16" s="66">
        <f t="shared" si="1"/>
        <v>14</v>
      </c>
      <c r="F16" s="65">
        <f>VLOOKUP($A16,'Return Data'!$B$7:$R$2843,10,0)</f>
        <v>5.4551999999999996</v>
      </c>
      <c r="G16" s="66">
        <f t="shared" si="2"/>
        <v>14</v>
      </c>
      <c r="H16" s="65">
        <f>VLOOKUP($A16,'Return Data'!$B$7:$R$2843,11,0)</f>
        <v>0.80310000000000004</v>
      </c>
      <c r="I16" s="66">
        <f t="shared" si="3"/>
        <v>18</v>
      </c>
      <c r="J16" s="65">
        <f>VLOOKUP($A16,'Return Data'!$B$7:$R$2843,12,0)</f>
        <v>3.9445000000000001</v>
      </c>
      <c r="K16" s="66">
        <f t="shared" si="4"/>
        <v>17</v>
      </c>
      <c r="L16" s="65">
        <f>VLOOKUP($A16,'Return Data'!$B$7:$R$2843,13,0)</f>
        <v>3.6273</v>
      </c>
      <c r="M16" s="66">
        <f t="shared" si="5"/>
        <v>17</v>
      </c>
      <c r="N16" s="65">
        <f>VLOOKUP($A16,'Return Data'!$B$7:$R$2843,17,0)</f>
        <v>7.6535000000000002</v>
      </c>
      <c r="O16" s="66">
        <f t="shared" si="6"/>
        <v>13</v>
      </c>
      <c r="P16" s="65">
        <f>VLOOKUP($A16,'Return Data'!$B$7:$R$2843,14,0)</f>
        <v>8.2817000000000007</v>
      </c>
      <c r="Q16" s="66">
        <f t="shared" si="7"/>
        <v>12</v>
      </c>
      <c r="R16" s="65">
        <f>VLOOKUP($A16,'Return Data'!$B$7:$R$2843,16,0)</f>
        <v>7.5494000000000003</v>
      </c>
      <c r="S16" s="67">
        <f t="shared" si="0"/>
        <v>23</v>
      </c>
    </row>
    <row r="17" spans="1:19" x14ac:dyDescent="0.3">
      <c r="A17" s="82" t="s">
        <v>1092</v>
      </c>
      <c r="B17" s="64">
        <f>VLOOKUP($A17,'Return Data'!$B$7:$R$2843,3,0)</f>
        <v>44379</v>
      </c>
      <c r="C17" s="65">
        <f>VLOOKUP($A17,'Return Data'!$B$7:$R$2843,4,0)</f>
        <v>17.666599999999999</v>
      </c>
      <c r="D17" s="65">
        <f>VLOOKUP($A17,'Return Data'!$B$7:$R$2843,9,0)</f>
        <v>2.2147000000000001</v>
      </c>
      <c r="E17" s="66">
        <f t="shared" si="1"/>
        <v>8</v>
      </c>
      <c r="F17" s="65">
        <f>VLOOKUP($A17,'Return Data'!$B$7:$R$2843,10,0)</f>
        <v>7.4406999999999996</v>
      </c>
      <c r="G17" s="66">
        <f t="shared" si="2"/>
        <v>7</v>
      </c>
      <c r="H17" s="65">
        <f>VLOOKUP($A17,'Return Data'!$B$7:$R$2843,11,0)</f>
        <v>3.4691000000000001</v>
      </c>
      <c r="I17" s="66">
        <f t="shared" si="3"/>
        <v>8</v>
      </c>
      <c r="J17" s="65">
        <f>VLOOKUP($A17,'Return Data'!$B$7:$R$2843,12,0)</f>
        <v>6.8781999999999996</v>
      </c>
      <c r="K17" s="66">
        <f t="shared" si="4"/>
        <v>7</v>
      </c>
      <c r="L17" s="65">
        <f>VLOOKUP($A17,'Return Data'!$B$7:$R$2843,13,0)</f>
        <v>6.9794999999999998</v>
      </c>
      <c r="M17" s="66">
        <f t="shared" si="5"/>
        <v>7</v>
      </c>
      <c r="N17" s="65">
        <f>VLOOKUP($A17,'Return Data'!$B$7:$R$2843,17,0)</f>
        <v>7.6497999999999999</v>
      </c>
      <c r="O17" s="66">
        <f t="shared" si="6"/>
        <v>14</v>
      </c>
      <c r="P17" s="65">
        <f>VLOOKUP($A17,'Return Data'!$B$7:$R$2843,14,0)</f>
        <v>6.9040999999999997</v>
      </c>
      <c r="Q17" s="66">
        <f t="shared" si="7"/>
        <v>19</v>
      </c>
      <c r="R17" s="65">
        <f>VLOOKUP($A17,'Return Data'!$B$7:$R$2843,16,0)</f>
        <v>8.1219000000000001</v>
      </c>
      <c r="S17" s="67">
        <f t="shared" si="0"/>
        <v>11</v>
      </c>
    </row>
    <row r="18" spans="1:19" x14ac:dyDescent="0.3">
      <c r="A18" s="82" t="s">
        <v>1095</v>
      </c>
      <c r="B18" s="64">
        <f>VLOOKUP($A18,'Return Data'!$B$7:$R$2843,3,0)</f>
        <v>44379</v>
      </c>
      <c r="C18" s="65">
        <f>VLOOKUP($A18,'Return Data'!$B$7:$R$2843,4,0)</f>
        <v>15.9975</v>
      </c>
      <c r="D18" s="65">
        <f>VLOOKUP($A18,'Return Data'!$B$7:$R$2843,9,0)</f>
        <v>3.7999999999999999E-2</v>
      </c>
      <c r="E18" s="66">
        <f t="shared" si="1"/>
        <v>18</v>
      </c>
      <c r="F18" s="65">
        <f>VLOOKUP($A18,'Return Data'!$B$7:$R$2843,10,0)</f>
        <v>5.0492999999999997</v>
      </c>
      <c r="G18" s="66">
        <f t="shared" si="2"/>
        <v>18</v>
      </c>
      <c r="H18" s="65">
        <f>VLOOKUP($A18,'Return Data'!$B$7:$R$2843,11,0)</f>
        <v>3.7273999999999998</v>
      </c>
      <c r="I18" s="66">
        <f t="shared" si="3"/>
        <v>7</v>
      </c>
      <c r="J18" s="65">
        <f>VLOOKUP($A18,'Return Data'!$B$7:$R$2843,12,0)</f>
        <v>7.6471999999999998</v>
      </c>
      <c r="K18" s="66">
        <f t="shared" si="4"/>
        <v>3</v>
      </c>
      <c r="L18" s="65">
        <f>VLOOKUP($A18,'Return Data'!$B$7:$R$2843,13,0)</f>
        <v>8.4451000000000001</v>
      </c>
      <c r="M18" s="66">
        <f t="shared" si="5"/>
        <v>4</v>
      </c>
      <c r="N18" s="65">
        <f>VLOOKUP($A18,'Return Data'!$B$7:$R$2843,17,0)</f>
        <v>8.1251999999999995</v>
      </c>
      <c r="O18" s="66">
        <f t="shared" si="6"/>
        <v>9</v>
      </c>
      <c r="P18" s="65">
        <f>VLOOKUP($A18,'Return Data'!$B$7:$R$2843,14,0)</f>
        <v>7.3640999999999996</v>
      </c>
      <c r="Q18" s="66">
        <f t="shared" si="7"/>
        <v>18</v>
      </c>
      <c r="R18" s="65">
        <f>VLOOKUP($A18,'Return Data'!$B$7:$R$2843,16,0)</f>
        <v>7.5972999999999997</v>
      </c>
      <c r="S18" s="67">
        <f t="shared" si="0"/>
        <v>21</v>
      </c>
    </row>
    <row r="19" spans="1:19" x14ac:dyDescent="0.3">
      <c r="A19" s="82" t="s">
        <v>1096</v>
      </c>
      <c r="B19" s="64">
        <f>VLOOKUP($A19,'Return Data'!$B$7:$R$2843,3,0)</f>
        <v>44379</v>
      </c>
      <c r="C19" s="65">
        <f>VLOOKUP($A19,'Return Data'!$B$7:$R$2843,4,0)</f>
        <v>10.798500000000001</v>
      </c>
      <c r="D19" s="65">
        <f>VLOOKUP($A19,'Return Data'!$B$7:$R$2843,9,0)</f>
        <v>-0.93440000000000001</v>
      </c>
      <c r="E19" s="66">
        <f t="shared" si="1"/>
        <v>24</v>
      </c>
      <c r="F19" s="65">
        <f>VLOOKUP($A19,'Return Data'!$B$7:$R$2843,10,0)</f>
        <v>4.0243000000000002</v>
      </c>
      <c r="G19" s="66">
        <f t="shared" si="2"/>
        <v>26</v>
      </c>
      <c r="H19" s="65">
        <f>VLOOKUP($A19,'Return Data'!$B$7:$R$2843,11,0)</f>
        <v>2.6762000000000001</v>
      </c>
      <c r="I19" s="66">
        <f t="shared" si="3"/>
        <v>11</v>
      </c>
      <c r="J19" s="65">
        <f>VLOOKUP($A19,'Return Data'!$B$7:$R$2843,12,0)</f>
        <v>5.7389000000000001</v>
      </c>
      <c r="K19" s="66">
        <f t="shared" si="4"/>
        <v>11</v>
      </c>
      <c r="L19" s="65">
        <f>VLOOKUP($A19,'Return Data'!$B$7:$R$2843,13,0)</f>
        <v>1.9149</v>
      </c>
      <c r="M19" s="66">
        <f t="shared" si="5"/>
        <v>26</v>
      </c>
      <c r="N19" s="65">
        <f>VLOOKUP($A19,'Return Data'!$B$7:$R$2843,17,0)</f>
        <v>-11.690799999999999</v>
      </c>
      <c r="O19" s="66">
        <f t="shared" si="6"/>
        <v>30</v>
      </c>
      <c r="P19" s="65">
        <f>VLOOKUP($A19,'Return Data'!$B$7:$R$2843,14,0)</f>
        <v>-8.2920999999999996</v>
      </c>
      <c r="Q19" s="66">
        <f t="shared" si="7"/>
        <v>29</v>
      </c>
      <c r="R19" s="65">
        <f>VLOOKUP($A19,'Return Data'!$B$7:$R$2843,16,0)</f>
        <v>1.1000000000000001</v>
      </c>
      <c r="S19" s="67">
        <f t="shared" si="0"/>
        <v>30</v>
      </c>
    </row>
    <row r="20" spans="1:19" x14ac:dyDescent="0.3">
      <c r="A20" s="82" t="s">
        <v>1098</v>
      </c>
      <c r="B20" s="64">
        <f>VLOOKUP($A20,'Return Data'!$B$7:$R$2843,3,0)</f>
        <v>44379</v>
      </c>
      <c r="C20" s="65">
        <f>VLOOKUP($A20,'Return Data'!$B$7:$R$2843,4,0)</f>
        <v>4.2799999999999998E-2</v>
      </c>
      <c r="D20" s="65">
        <f>VLOOKUP($A20,'Return Data'!$B$7:$R$2843,9,0)</f>
        <v>11.478</v>
      </c>
      <c r="E20" s="66">
        <f t="shared" si="1"/>
        <v>2</v>
      </c>
      <c r="F20" s="65">
        <f>VLOOKUP($A20,'Return Data'!$B$7:$R$2843,10,0)</f>
        <v>11.321300000000001</v>
      </c>
      <c r="G20" s="66">
        <f t="shared" si="2"/>
        <v>2</v>
      </c>
      <c r="H20" s="65">
        <f>VLOOKUP($A20,'Return Data'!$B$7:$R$2843,11,0)</f>
        <v>-41.0045</v>
      </c>
      <c r="I20" s="66">
        <f t="shared" si="3"/>
        <v>34</v>
      </c>
      <c r="J20" s="65"/>
      <c r="K20" s="66"/>
      <c r="L20" s="65"/>
      <c r="M20" s="66"/>
      <c r="N20" s="65"/>
      <c r="O20" s="66"/>
      <c r="P20" s="65"/>
      <c r="Q20" s="66"/>
      <c r="R20" s="65">
        <f>VLOOKUP($A20,'Return Data'!$B$7:$R$2843,16,0)</f>
        <v>-13.346399999999999</v>
      </c>
      <c r="S20" s="67">
        <f t="shared" si="0"/>
        <v>33</v>
      </c>
    </row>
    <row r="21" spans="1:19" x14ac:dyDescent="0.3">
      <c r="A21" s="82" t="s">
        <v>1103</v>
      </c>
      <c r="B21" s="64">
        <f>VLOOKUP($A21,'Return Data'!$B$7:$R$2843,3,0)</f>
        <v>44379</v>
      </c>
      <c r="C21" s="65">
        <f>VLOOKUP($A21,'Return Data'!$B$7:$R$2843,4,0)</f>
        <v>39.919800000000002</v>
      </c>
      <c r="D21" s="65">
        <f>VLOOKUP($A21,'Return Data'!$B$7:$R$2843,9,0)</f>
        <v>2.7797999999999998</v>
      </c>
      <c r="E21" s="66">
        <f t="shared" si="1"/>
        <v>6</v>
      </c>
      <c r="F21" s="65">
        <f>VLOOKUP($A21,'Return Data'!$B$7:$R$2843,10,0)</f>
        <v>6.4638</v>
      </c>
      <c r="G21" s="66">
        <f t="shared" si="2"/>
        <v>11</v>
      </c>
      <c r="H21" s="65">
        <f>VLOOKUP($A21,'Return Data'!$B$7:$R$2843,11,0)</f>
        <v>2.8813</v>
      </c>
      <c r="I21" s="66">
        <f t="shared" si="3"/>
        <v>10</v>
      </c>
      <c r="J21" s="65">
        <f>VLOOKUP($A21,'Return Data'!$B$7:$R$2843,12,0)</f>
        <v>6.1710000000000003</v>
      </c>
      <c r="K21" s="66">
        <f>RANK(J21,J$8:J$42,0)</f>
        <v>8</v>
      </c>
      <c r="L21" s="65">
        <f>VLOOKUP($A21,'Return Data'!$B$7:$R$2843,13,0)</f>
        <v>6.5576999999999996</v>
      </c>
      <c r="M21" s="66">
        <f>RANK(L21,L$8:L$42,0)</f>
        <v>8</v>
      </c>
      <c r="N21" s="65">
        <f>VLOOKUP($A21,'Return Data'!$B$7:$R$2843,17,0)</f>
        <v>9.7199000000000009</v>
      </c>
      <c r="O21" s="66">
        <f>RANK(N21,N$8:N$42,0)</f>
        <v>2</v>
      </c>
      <c r="P21" s="65">
        <f>VLOOKUP($A21,'Return Data'!$B$7:$R$2843,14,0)</f>
        <v>9.6346000000000007</v>
      </c>
      <c r="Q21" s="66">
        <f>RANK(P21,P$8:P$42,0)</f>
        <v>1</v>
      </c>
      <c r="R21" s="65">
        <f>VLOOKUP($A21,'Return Data'!$B$7:$R$2843,16,0)</f>
        <v>8.1499000000000006</v>
      </c>
      <c r="S21" s="67">
        <f t="shared" si="0"/>
        <v>10</v>
      </c>
    </row>
    <row r="22" spans="1:19" x14ac:dyDescent="0.3">
      <c r="A22" s="82" t="s">
        <v>1104</v>
      </c>
      <c r="B22" s="64">
        <f>VLOOKUP($A22,'Return Data'!$B$7:$R$2843,3,0)</f>
        <v>44379</v>
      </c>
      <c r="C22" s="65">
        <f>VLOOKUP($A22,'Return Data'!$B$7:$R$2843,4,0)</f>
        <v>58.160299999999999</v>
      </c>
      <c r="D22" s="65">
        <f>VLOOKUP($A22,'Return Data'!$B$7:$R$2843,9,0)</f>
        <v>-3.5895999999999999</v>
      </c>
      <c r="E22" s="66">
        <f t="shared" si="1"/>
        <v>32</v>
      </c>
      <c r="F22" s="65">
        <f>VLOOKUP($A22,'Return Data'!$B$7:$R$2843,10,0)</f>
        <v>3.641</v>
      </c>
      <c r="G22" s="66">
        <f t="shared" si="2"/>
        <v>31</v>
      </c>
      <c r="H22" s="65">
        <f>VLOOKUP($A22,'Return Data'!$B$7:$R$2843,11,0)</f>
        <v>0.45240000000000002</v>
      </c>
      <c r="I22" s="66">
        <f t="shared" si="3"/>
        <v>22</v>
      </c>
      <c r="J22" s="65">
        <f>VLOOKUP($A22,'Return Data'!$B$7:$R$2843,12,0)</f>
        <v>2.5880000000000001</v>
      </c>
      <c r="K22" s="66">
        <f>RANK(J22,J$8:J$42,0)</f>
        <v>27</v>
      </c>
      <c r="L22" s="65">
        <f>VLOOKUP($A22,'Return Data'!$B$7:$R$2843,13,0)</f>
        <v>2.6838000000000002</v>
      </c>
      <c r="M22" s="66">
        <f>RANK(L22,L$8:L$42,0)</f>
        <v>21</v>
      </c>
      <c r="N22" s="65">
        <f>VLOOKUP($A22,'Return Data'!$B$7:$R$2843,17,0)</f>
        <v>5.2245999999999997</v>
      </c>
      <c r="O22" s="66">
        <f>RANK(N22,N$8:N$42,0)</f>
        <v>24</v>
      </c>
      <c r="P22" s="65">
        <f>VLOOKUP($A22,'Return Data'!$B$7:$R$2843,14,0)</f>
        <v>5.9668000000000001</v>
      </c>
      <c r="Q22" s="66">
        <f>RANK(P22,P$8:P$42,0)</f>
        <v>20</v>
      </c>
      <c r="R22" s="65">
        <f>VLOOKUP($A22,'Return Data'!$B$7:$R$2843,16,0)</f>
        <v>7.7614999999999998</v>
      </c>
      <c r="S22" s="67">
        <f t="shared" si="0"/>
        <v>18</v>
      </c>
    </row>
    <row r="23" spans="1:19" x14ac:dyDescent="0.3">
      <c r="A23" s="82" t="s">
        <v>1108</v>
      </c>
      <c r="B23" s="64">
        <f>VLOOKUP($A23,'Return Data'!$B$7:$R$2843,3,0)</f>
        <v>44379</v>
      </c>
      <c r="C23" s="65">
        <f>VLOOKUP($A23,'Return Data'!$B$7:$R$2843,4,0)</f>
        <v>28.690200000000001</v>
      </c>
      <c r="D23" s="65">
        <f>VLOOKUP($A23,'Return Data'!$B$7:$R$2843,9,0)</f>
        <v>1.0526</v>
      </c>
      <c r="E23" s="66">
        <f t="shared" si="1"/>
        <v>16</v>
      </c>
      <c r="F23" s="65">
        <f>VLOOKUP($A23,'Return Data'!$B$7:$R$2843,10,0)</f>
        <v>7.1809000000000003</v>
      </c>
      <c r="G23" s="66">
        <f t="shared" si="2"/>
        <v>8</v>
      </c>
      <c r="H23" s="65">
        <f>VLOOKUP($A23,'Return Data'!$B$7:$R$2843,11,0)</f>
        <v>4.0353000000000003</v>
      </c>
      <c r="I23" s="66">
        <f t="shared" si="3"/>
        <v>6</v>
      </c>
      <c r="J23" s="65">
        <f>VLOOKUP($A23,'Return Data'!$B$7:$R$2843,12,0)</f>
        <v>5.9764999999999997</v>
      </c>
      <c r="K23" s="66">
        <f>RANK(J23,J$8:J$42,0)</f>
        <v>9</v>
      </c>
      <c r="L23" s="65">
        <f>VLOOKUP($A23,'Return Data'!$B$7:$R$2843,13,0)</f>
        <v>5.9706999999999999</v>
      </c>
      <c r="M23" s="66">
        <f>RANK(L23,L$8:L$42,0)</f>
        <v>9</v>
      </c>
      <c r="N23" s="65">
        <f>VLOOKUP($A23,'Return Data'!$B$7:$R$2843,17,0)</f>
        <v>8.8802000000000003</v>
      </c>
      <c r="O23" s="66">
        <f>RANK(N23,N$8:N$42,0)</f>
        <v>6</v>
      </c>
      <c r="P23" s="65">
        <f>VLOOKUP($A23,'Return Data'!$B$7:$R$2843,14,0)</f>
        <v>2.286</v>
      </c>
      <c r="Q23" s="66">
        <f>RANK(P23,P$8:P$42,0)</f>
        <v>26</v>
      </c>
      <c r="R23" s="65">
        <f>VLOOKUP($A23,'Return Data'!$B$7:$R$2843,16,0)</f>
        <v>5.8266</v>
      </c>
      <c r="S23" s="67">
        <f t="shared" si="0"/>
        <v>27</v>
      </c>
    </row>
    <row r="24" spans="1:19" x14ac:dyDescent="0.3">
      <c r="A24" s="82" t="s">
        <v>1109</v>
      </c>
      <c r="B24" s="64">
        <f>VLOOKUP($A24,'Return Data'!$B$7:$R$2843,3,0)</f>
        <v>44379</v>
      </c>
      <c r="C24" s="65">
        <f>VLOOKUP($A24,'Return Data'!$B$7:$R$2843,4,0)</f>
        <v>0.7853</v>
      </c>
      <c r="D24" s="65">
        <f>VLOOKUP($A24,'Return Data'!$B$7:$R$2843,9,0)</f>
        <v>0</v>
      </c>
      <c r="E24" s="66">
        <f t="shared" si="1"/>
        <v>20</v>
      </c>
      <c r="F24" s="65">
        <f>VLOOKUP($A24,'Return Data'!$B$7:$R$2843,10,0)</f>
        <v>0</v>
      </c>
      <c r="G24" s="66">
        <f t="shared" si="2"/>
        <v>33</v>
      </c>
      <c r="H24" s="65">
        <f>VLOOKUP($A24,'Return Data'!$B$7:$R$2843,11,0)</f>
        <v>0</v>
      </c>
      <c r="I24" s="66">
        <f t="shared" si="3"/>
        <v>24</v>
      </c>
      <c r="J24" s="65">
        <f>VLOOKUP($A24,'Return Data'!$B$7:$R$2843,12,0)</f>
        <v>0</v>
      </c>
      <c r="K24" s="66">
        <f>RANK(J24,J$8:J$42,0)</f>
        <v>31</v>
      </c>
      <c r="L24" s="65">
        <f>VLOOKUP($A24,'Return Data'!$B$7:$R$2843,13,0)</f>
        <v>0</v>
      </c>
      <c r="M24" s="66">
        <f>RANK(L24,L$8:L$42,0)</f>
        <v>31</v>
      </c>
      <c r="N24" s="65"/>
      <c r="O24" s="66"/>
      <c r="P24" s="65"/>
      <c r="Q24" s="66"/>
      <c r="R24" s="65">
        <f>VLOOKUP($A24,'Return Data'!$B$7:$R$2843,16,0)</f>
        <v>-22.244599999999998</v>
      </c>
      <c r="S24" s="67">
        <f t="shared" si="0"/>
        <v>35</v>
      </c>
    </row>
    <row r="25" spans="1:19" x14ac:dyDescent="0.3">
      <c r="A25" s="82" t="s">
        <v>1113</v>
      </c>
      <c r="B25" s="64">
        <f>VLOOKUP($A25,'Return Data'!$B$7:$R$2843,3,0)</f>
        <v>44379</v>
      </c>
      <c r="C25" s="65">
        <f>VLOOKUP($A25,'Return Data'!$B$7:$R$2843,4,0)</f>
        <v>8.43E-2</v>
      </c>
      <c r="D25" s="65">
        <f>VLOOKUP($A25,'Return Data'!$B$7:$R$2843,9,0)</f>
        <v>10.1874</v>
      </c>
      <c r="E25" s="66">
        <f t="shared" si="1"/>
        <v>4</v>
      </c>
      <c r="F25" s="65">
        <f>VLOOKUP($A25,'Return Data'!$B$7:$R$2843,10,0)</f>
        <v>11.0084</v>
      </c>
      <c r="G25" s="66">
        <f t="shared" si="2"/>
        <v>4</v>
      </c>
      <c r="H25" s="65">
        <f>VLOOKUP($A25,'Return Data'!$B$7:$R$2843,11,0)</f>
        <v>-40.603200000000001</v>
      </c>
      <c r="I25" s="66">
        <f t="shared" si="3"/>
        <v>33</v>
      </c>
      <c r="J25" s="65"/>
      <c r="K25" s="66"/>
      <c r="L25" s="65"/>
      <c r="M25" s="66"/>
      <c r="N25" s="65"/>
      <c r="O25" s="66"/>
      <c r="P25" s="65"/>
      <c r="Q25" s="66"/>
      <c r="R25" s="65">
        <f>VLOOKUP($A25,'Return Data'!$B$7:$R$2843,16,0)</f>
        <v>-10.3904</v>
      </c>
      <c r="S25" s="67">
        <f t="shared" si="0"/>
        <v>32</v>
      </c>
    </row>
    <row r="26" spans="1:19" x14ac:dyDescent="0.3">
      <c r="A26" s="82" t="s">
        <v>1115</v>
      </c>
      <c r="B26" s="64">
        <f>VLOOKUP($A26,'Return Data'!$B$7:$R$2843,3,0)</f>
        <v>44379</v>
      </c>
      <c r="C26" s="65">
        <f>VLOOKUP($A26,'Return Data'!$B$7:$R$2843,4,0)</f>
        <v>14.1782</v>
      </c>
      <c r="D26" s="65">
        <f>VLOOKUP($A26,'Return Data'!$B$7:$R$2843,9,0)</f>
        <v>1.3401000000000001</v>
      </c>
      <c r="E26" s="66">
        <f t="shared" si="1"/>
        <v>13</v>
      </c>
      <c r="F26" s="65">
        <f>VLOOKUP($A26,'Return Data'!$B$7:$R$2843,10,0)</f>
        <v>4.6241000000000003</v>
      </c>
      <c r="G26" s="66">
        <f t="shared" si="2"/>
        <v>20</v>
      </c>
      <c r="H26" s="65">
        <f>VLOOKUP($A26,'Return Data'!$B$7:$R$2843,11,0)</f>
        <v>1.4201999999999999</v>
      </c>
      <c r="I26" s="66">
        <f t="shared" si="3"/>
        <v>15</v>
      </c>
      <c r="J26" s="65">
        <f>VLOOKUP($A26,'Return Data'!$B$7:$R$2843,12,0)</f>
        <v>3.8584000000000001</v>
      </c>
      <c r="K26" s="66">
        <f t="shared" ref="K26:K38" si="8">RANK(J26,J$8:J$42,0)</f>
        <v>18</v>
      </c>
      <c r="L26" s="65">
        <f>VLOOKUP($A26,'Return Data'!$B$7:$R$2843,13,0)</f>
        <v>0.70669999999999999</v>
      </c>
      <c r="M26" s="66">
        <f t="shared" ref="M26:M38" si="9">RANK(L26,L$8:L$42,0)</f>
        <v>29</v>
      </c>
      <c r="N26" s="65">
        <f>VLOOKUP($A26,'Return Data'!$B$7:$R$2843,17,0)</f>
        <v>2.306</v>
      </c>
      <c r="O26" s="66">
        <f t="shared" ref="O26:O38" si="10">RANK(N26,N$8:N$42,0)</f>
        <v>28</v>
      </c>
      <c r="P26" s="65">
        <f>VLOOKUP($A26,'Return Data'!$B$7:$R$2843,14,0)</f>
        <v>3.3559999999999999</v>
      </c>
      <c r="Q26" s="66">
        <f t="shared" ref="Q26:Q38" si="11">RANK(P26,P$8:P$42,0)</f>
        <v>24</v>
      </c>
      <c r="R26" s="65">
        <f>VLOOKUP($A26,'Return Data'!$B$7:$R$2843,16,0)</f>
        <v>5.7351999999999999</v>
      </c>
      <c r="S26" s="67">
        <f t="shared" si="0"/>
        <v>28</v>
      </c>
    </row>
    <row r="27" spans="1:19" x14ac:dyDescent="0.3">
      <c r="A27" s="82" t="s">
        <v>1118</v>
      </c>
      <c r="B27" s="64">
        <f>VLOOKUP($A27,'Return Data'!$B$7:$R$2843,3,0)</f>
        <v>44379</v>
      </c>
      <c r="C27" s="65">
        <f>VLOOKUP($A27,'Return Data'!$B$7:$R$2843,4,0)</f>
        <v>99.183700000000002</v>
      </c>
      <c r="D27" s="65">
        <f>VLOOKUP($A27,'Return Data'!$B$7:$R$2843,9,0)</f>
        <v>2.5000000000000001E-3</v>
      </c>
      <c r="E27" s="66">
        <f t="shared" si="1"/>
        <v>19</v>
      </c>
      <c r="F27" s="65">
        <f>VLOOKUP($A27,'Return Data'!$B$7:$R$2843,10,0)</f>
        <v>6.415</v>
      </c>
      <c r="G27" s="66">
        <f t="shared" si="2"/>
        <v>12</v>
      </c>
      <c r="H27" s="65">
        <f>VLOOKUP($A27,'Return Data'!$B$7:$R$2843,11,0)</f>
        <v>2.3317000000000001</v>
      </c>
      <c r="I27" s="66">
        <f t="shared" si="3"/>
        <v>13</v>
      </c>
      <c r="J27" s="65">
        <f>VLOOKUP($A27,'Return Data'!$B$7:$R$2843,12,0)</f>
        <v>5.8837999999999999</v>
      </c>
      <c r="K27" s="66">
        <f t="shared" si="8"/>
        <v>10</v>
      </c>
      <c r="L27" s="65">
        <f>VLOOKUP($A27,'Return Data'!$B$7:$R$2843,13,0)</f>
        <v>5.2312000000000003</v>
      </c>
      <c r="M27" s="66">
        <f t="shared" si="9"/>
        <v>11</v>
      </c>
      <c r="N27" s="65">
        <f>VLOOKUP($A27,'Return Data'!$B$7:$R$2843,17,0)</f>
        <v>8.7517999999999994</v>
      </c>
      <c r="O27" s="66">
        <f t="shared" si="10"/>
        <v>7</v>
      </c>
      <c r="P27" s="65">
        <f>VLOOKUP($A27,'Return Data'!$B$7:$R$2843,14,0)</f>
        <v>9.6346000000000007</v>
      </c>
      <c r="Q27" s="66">
        <f t="shared" si="11"/>
        <v>1</v>
      </c>
      <c r="R27" s="65">
        <f>VLOOKUP($A27,'Return Data'!$B$7:$R$2843,16,0)</f>
        <v>9.3324999999999996</v>
      </c>
      <c r="S27" s="67">
        <f t="shared" si="0"/>
        <v>2</v>
      </c>
    </row>
    <row r="28" spans="1:19" x14ac:dyDescent="0.3">
      <c r="A28" s="82" t="s">
        <v>1121</v>
      </c>
      <c r="B28" s="64">
        <f>VLOOKUP($A28,'Return Data'!$B$7:$R$2843,3,0)</f>
        <v>44379</v>
      </c>
      <c r="C28" s="65">
        <f>VLOOKUP($A28,'Return Data'!$B$7:$R$2843,4,0)</f>
        <v>45.634300000000003</v>
      </c>
      <c r="D28" s="65">
        <f>VLOOKUP($A28,'Return Data'!$B$7:$R$2843,9,0)</f>
        <v>-3.1962999999999999</v>
      </c>
      <c r="E28" s="66">
        <f t="shared" si="1"/>
        <v>31</v>
      </c>
      <c r="F28" s="65">
        <f>VLOOKUP($A28,'Return Data'!$B$7:$R$2843,10,0)</f>
        <v>4.0473999999999997</v>
      </c>
      <c r="G28" s="66">
        <f t="shared" si="2"/>
        <v>25</v>
      </c>
      <c r="H28" s="65">
        <f>VLOOKUP($A28,'Return Data'!$B$7:$R$2843,11,0)</f>
        <v>0.73839999999999995</v>
      </c>
      <c r="I28" s="66">
        <f t="shared" si="3"/>
        <v>19</v>
      </c>
      <c r="J28" s="65">
        <f>VLOOKUP($A28,'Return Data'!$B$7:$R$2843,12,0)</f>
        <v>3.5497999999999998</v>
      </c>
      <c r="K28" s="66">
        <f t="shared" si="8"/>
        <v>20</v>
      </c>
      <c r="L28" s="65">
        <f>VLOOKUP($A28,'Return Data'!$B$7:$R$2843,13,0)</f>
        <v>2.9813000000000001</v>
      </c>
      <c r="M28" s="66">
        <f t="shared" si="9"/>
        <v>19</v>
      </c>
      <c r="N28" s="65">
        <f>VLOOKUP($A28,'Return Data'!$B$7:$R$2843,17,0)</f>
        <v>7.0616000000000003</v>
      </c>
      <c r="O28" s="66">
        <f t="shared" si="10"/>
        <v>17</v>
      </c>
      <c r="P28" s="65">
        <f>VLOOKUP($A28,'Return Data'!$B$7:$R$2843,14,0)</f>
        <v>8.2850000000000001</v>
      </c>
      <c r="Q28" s="66">
        <f t="shared" si="11"/>
        <v>11</v>
      </c>
      <c r="R28" s="65">
        <f>VLOOKUP($A28,'Return Data'!$B$7:$R$2843,16,0)</f>
        <v>8.4110999999999994</v>
      </c>
      <c r="S28" s="67">
        <f t="shared" si="0"/>
        <v>8</v>
      </c>
    </row>
    <row r="29" spans="1:19" x14ac:dyDescent="0.3">
      <c r="A29" s="82" t="s">
        <v>1122</v>
      </c>
      <c r="B29" s="64">
        <f>VLOOKUP($A29,'Return Data'!$B$7:$R$2843,3,0)</f>
        <v>44379</v>
      </c>
      <c r="C29" s="65">
        <f>VLOOKUP($A29,'Return Data'!$B$7:$R$2843,4,0)</f>
        <v>47.004600000000003</v>
      </c>
      <c r="D29" s="65">
        <f>VLOOKUP($A29,'Return Data'!$B$7:$R$2843,9,0)</f>
        <v>-1.6182000000000001</v>
      </c>
      <c r="E29" s="66">
        <f t="shared" si="1"/>
        <v>26</v>
      </c>
      <c r="F29" s="65">
        <f>VLOOKUP($A29,'Return Data'!$B$7:$R$2843,10,0)</f>
        <v>4.4553000000000003</v>
      </c>
      <c r="G29" s="66">
        <f t="shared" si="2"/>
        <v>22</v>
      </c>
      <c r="H29" s="65">
        <f>VLOOKUP($A29,'Return Data'!$B$7:$R$2843,11,0)</f>
        <v>0.6966</v>
      </c>
      <c r="I29" s="66">
        <f t="shared" si="3"/>
        <v>21</v>
      </c>
      <c r="J29" s="65">
        <f>VLOOKUP($A29,'Return Data'!$B$7:$R$2843,12,0)</f>
        <v>3.7134999999999998</v>
      </c>
      <c r="K29" s="66">
        <f t="shared" si="8"/>
        <v>19</v>
      </c>
      <c r="L29" s="65">
        <f>VLOOKUP($A29,'Return Data'!$B$7:$R$2843,13,0)</f>
        <v>3.7113999999999998</v>
      </c>
      <c r="M29" s="66">
        <f t="shared" si="9"/>
        <v>16</v>
      </c>
      <c r="N29" s="65">
        <f>VLOOKUP($A29,'Return Data'!$B$7:$R$2843,17,0)</f>
        <v>6.78</v>
      </c>
      <c r="O29" s="66">
        <f t="shared" si="10"/>
        <v>19</v>
      </c>
      <c r="P29" s="65">
        <f>VLOOKUP($A29,'Return Data'!$B$7:$R$2843,14,0)</f>
        <v>7.4191000000000003</v>
      </c>
      <c r="Q29" s="66">
        <f t="shared" si="11"/>
        <v>17</v>
      </c>
      <c r="R29" s="65">
        <f>VLOOKUP($A29,'Return Data'!$B$7:$R$2843,16,0)</f>
        <v>7.7171000000000003</v>
      </c>
      <c r="S29" s="67">
        <f t="shared" si="0"/>
        <v>19</v>
      </c>
    </row>
    <row r="30" spans="1:19" x14ac:dyDescent="0.3">
      <c r="A30" s="82" t="s">
        <v>1124</v>
      </c>
      <c r="B30" s="64">
        <f>VLOOKUP($A30,'Return Data'!$B$7:$R$2843,3,0)</f>
        <v>44379</v>
      </c>
      <c r="C30" s="65">
        <f>VLOOKUP($A30,'Return Data'!$B$7:$R$2843,4,0)</f>
        <v>34.633600000000001</v>
      </c>
      <c r="D30" s="65">
        <f>VLOOKUP($A30,'Return Data'!$B$7:$R$2843,9,0)</f>
        <v>-2.7618999999999998</v>
      </c>
      <c r="E30" s="66">
        <f t="shared" si="1"/>
        <v>29</v>
      </c>
      <c r="F30" s="65">
        <f>VLOOKUP($A30,'Return Data'!$B$7:$R$2843,10,0)</f>
        <v>4.42</v>
      </c>
      <c r="G30" s="66">
        <f t="shared" si="2"/>
        <v>23</v>
      </c>
      <c r="H30" s="65">
        <f>VLOOKUP($A30,'Return Data'!$B$7:$R$2843,11,0)</f>
        <v>-1.6220000000000001</v>
      </c>
      <c r="I30" s="66">
        <f t="shared" si="3"/>
        <v>29</v>
      </c>
      <c r="J30" s="65">
        <f>VLOOKUP($A30,'Return Data'!$B$7:$R$2843,12,0)</f>
        <v>2.6095000000000002</v>
      </c>
      <c r="K30" s="66">
        <f t="shared" si="8"/>
        <v>25</v>
      </c>
      <c r="L30" s="65">
        <f>VLOOKUP($A30,'Return Data'!$B$7:$R$2843,13,0)</f>
        <v>1.9517</v>
      </c>
      <c r="M30" s="66">
        <f t="shared" si="9"/>
        <v>25</v>
      </c>
      <c r="N30" s="65">
        <f>VLOOKUP($A30,'Return Data'!$B$7:$R$2843,17,0)</f>
        <v>6.1067</v>
      </c>
      <c r="O30" s="66">
        <f t="shared" si="10"/>
        <v>22</v>
      </c>
      <c r="P30" s="65">
        <f>VLOOKUP($A30,'Return Data'!$B$7:$R$2843,14,0)</f>
        <v>8.1036999999999999</v>
      </c>
      <c r="Q30" s="66">
        <f t="shared" si="11"/>
        <v>14</v>
      </c>
      <c r="R30" s="65">
        <f>VLOOKUP($A30,'Return Data'!$B$7:$R$2843,16,0)</f>
        <v>6.9173</v>
      </c>
      <c r="S30" s="67">
        <f t="shared" si="0"/>
        <v>25</v>
      </c>
    </row>
    <row r="31" spans="1:19" x14ac:dyDescent="0.3">
      <c r="A31" s="82" t="s">
        <v>1126</v>
      </c>
      <c r="B31" s="64">
        <f>VLOOKUP($A31,'Return Data'!$B$7:$R$2843,3,0)</f>
        <v>44379</v>
      </c>
      <c r="C31" s="65">
        <f>VLOOKUP($A31,'Return Data'!$B$7:$R$2843,4,0)</f>
        <v>31.237100000000002</v>
      </c>
      <c r="D31" s="65">
        <f>VLOOKUP($A31,'Return Data'!$B$7:$R$2843,9,0)</f>
        <v>-0.3271</v>
      </c>
      <c r="E31" s="66">
        <f t="shared" si="1"/>
        <v>21</v>
      </c>
      <c r="F31" s="65">
        <f>VLOOKUP($A31,'Return Data'!$B$7:$R$2843,10,0)</f>
        <v>4.8783000000000003</v>
      </c>
      <c r="G31" s="66">
        <f t="shared" si="2"/>
        <v>19</v>
      </c>
      <c r="H31" s="65">
        <f>VLOOKUP($A31,'Return Data'!$B$7:$R$2843,11,0)</f>
        <v>1.5619000000000001</v>
      </c>
      <c r="I31" s="66">
        <f t="shared" si="3"/>
        <v>14</v>
      </c>
      <c r="J31" s="65">
        <f>VLOOKUP($A31,'Return Data'!$B$7:$R$2843,12,0)</f>
        <v>4.4607000000000001</v>
      </c>
      <c r="K31" s="66">
        <f t="shared" si="8"/>
        <v>14</v>
      </c>
      <c r="L31" s="65">
        <f>VLOOKUP($A31,'Return Data'!$B$7:$R$2843,13,0)</f>
        <v>4.7718999999999996</v>
      </c>
      <c r="M31" s="66">
        <f t="shared" si="9"/>
        <v>12</v>
      </c>
      <c r="N31" s="65">
        <f>VLOOKUP($A31,'Return Data'!$B$7:$R$2843,17,0)</f>
        <v>8.8972999999999995</v>
      </c>
      <c r="O31" s="66">
        <f t="shared" si="10"/>
        <v>5</v>
      </c>
      <c r="P31" s="65">
        <f>VLOOKUP($A31,'Return Data'!$B$7:$R$2843,14,0)</f>
        <v>9.0669000000000004</v>
      </c>
      <c r="Q31" s="66">
        <f t="shared" si="11"/>
        <v>7</v>
      </c>
      <c r="R31" s="65">
        <f>VLOOKUP($A31,'Return Data'!$B$7:$R$2843,16,0)</f>
        <v>9.2466000000000008</v>
      </c>
      <c r="S31" s="67">
        <f t="shared" si="0"/>
        <v>3</v>
      </c>
    </row>
    <row r="32" spans="1:19" x14ac:dyDescent="0.3">
      <c r="A32" s="82" t="s">
        <v>1129</v>
      </c>
      <c r="B32" s="64">
        <f>VLOOKUP($A32,'Return Data'!$B$7:$R$2843,3,0)</f>
        <v>44379</v>
      </c>
      <c r="C32" s="65">
        <f>VLOOKUP($A32,'Return Data'!$B$7:$R$2843,4,0)</f>
        <v>53.571300000000001</v>
      </c>
      <c r="D32" s="65">
        <f>VLOOKUP($A32,'Return Data'!$B$7:$R$2843,9,0)</f>
        <v>-0.58109999999999995</v>
      </c>
      <c r="E32" s="66">
        <f t="shared" si="1"/>
        <v>22</v>
      </c>
      <c r="F32" s="65">
        <f>VLOOKUP($A32,'Return Data'!$B$7:$R$2843,10,0)</f>
        <v>5.3798000000000004</v>
      </c>
      <c r="G32" s="66">
        <f t="shared" si="2"/>
        <v>16</v>
      </c>
      <c r="H32" s="65">
        <f>VLOOKUP($A32,'Return Data'!$B$7:$R$2843,11,0)</f>
        <v>-1.1549</v>
      </c>
      <c r="I32" s="66">
        <f t="shared" si="3"/>
        <v>27</v>
      </c>
      <c r="J32" s="65">
        <f>VLOOKUP($A32,'Return Data'!$B$7:$R$2843,12,0)</f>
        <v>3.0125000000000002</v>
      </c>
      <c r="K32" s="66">
        <f t="shared" si="8"/>
        <v>22</v>
      </c>
      <c r="L32" s="65">
        <f>VLOOKUP($A32,'Return Data'!$B$7:$R$2843,13,0)</f>
        <v>2.4352999999999998</v>
      </c>
      <c r="M32" s="66">
        <f t="shared" si="9"/>
        <v>23</v>
      </c>
      <c r="N32" s="65">
        <f>VLOOKUP($A32,'Return Data'!$B$7:$R$2843,17,0)</f>
        <v>7.6962000000000002</v>
      </c>
      <c r="O32" s="66">
        <f t="shared" si="10"/>
        <v>12</v>
      </c>
      <c r="P32" s="65">
        <f>VLOOKUP($A32,'Return Data'!$B$7:$R$2843,14,0)</f>
        <v>9.2624999999999993</v>
      </c>
      <c r="Q32" s="66">
        <f t="shared" si="11"/>
        <v>5</v>
      </c>
      <c r="R32" s="65">
        <f>VLOOKUP($A32,'Return Data'!$B$7:$R$2843,16,0)</f>
        <v>8.3285</v>
      </c>
      <c r="S32" s="67">
        <f t="shared" si="0"/>
        <v>9</v>
      </c>
    </row>
    <row r="33" spans="1:19" x14ac:dyDescent="0.3">
      <c r="A33" s="82" t="s">
        <v>1130</v>
      </c>
      <c r="B33" s="64">
        <f>VLOOKUP($A33,'Return Data'!$B$7:$R$2843,3,0)</f>
        <v>44379</v>
      </c>
      <c r="C33" s="65">
        <f>VLOOKUP($A33,'Return Data'!$B$7:$R$2843,4,0)</f>
        <v>49.996499999999997</v>
      </c>
      <c r="D33" s="65">
        <f>VLOOKUP($A33,'Return Data'!$B$7:$R$2843,9,0)</f>
        <v>-1.2544</v>
      </c>
      <c r="E33" s="66">
        <f t="shared" si="1"/>
        <v>25</v>
      </c>
      <c r="F33" s="65">
        <f>VLOOKUP($A33,'Return Data'!$B$7:$R$2843,10,0)</f>
        <v>3.9775</v>
      </c>
      <c r="G33" s="66">
        <f t="shared" si="2"/>
        <v>27</v>
      </c>
      <c r="H33" s="65">
        <f>VLOOKUP($A33,'Return Data'!$B$7:$R$2843,11,0)</f>
        <v>-1.2968</v>
      </c>
      <c r="I33" s="66">
        <f t="shared" si="3"/>
        <v>28</v>
      </c>
      <c r="J33" s="65">
        <f>VLOOKUP($A33,'Return Data'!$B$7:$R$2843,12,0)</f>
        <v>1.3937999999999999</v>
      </c>
      <c r="K33" s="66">
        <f t="shared" si="8"/>
        <v>30</v>
      </c>
      <c r="L33" s="65">
        <f>VLOOKUP($A33,'Return Data'!$B$7:$R$2843,13,0)</f>
        <v>3.2252000000000001</v>
      </c>
      <c r="M33" s="66">
        <f t="shared" si="9"/>
        <v>18</v>
      </c>
      <c r="N33" s="65">
        <f>VLOOKUP($A33,'Return Data'!$B$7:$R$2843,17,0)</f>
        <v>3.8456000000000001</v>
      </c>
      <c r="O33" s="66">
        <f t="shared" si="10"/>
        <v>25</v>
      </c>
      <c r="P33" s="65">
        <f>VLOOKUP($A33,'Return Data'!$B$7:$R$2843,14,0)</f>
        <v>1.9765999999999999</v>
      </c>
      <c r="Q33" s="66">
        <f t="shared" si="11"/>
        <v>27</v>
      </c>
      <c r="R33" s="65">
        <f>VLOOKUP($A33,'Return Data'!$B$7:$R$2843,16,0)</f>
        <v>6.2777000000000003</v>
      </c>
      <c r="S33" s="67">
        <f t="shared" si="0"/>
        <v>26</v>
      </c>
    </row>
    <row r="34" spans="1:19" x14ac:dyDescent="0.3">
      <c r="A34" s="82" t="s">
        <v>1133</v>
      </c>
      <c r="B34" s="64">
        <f>VLOOKUP($A34,'Return Data'!$B$7:$R$2843,3,0)</f>
        <v>44379</v>
      </c>
      <c r="C34" s="65">
        <f>VLOOKUP($A34,'Return Data'!$B$7:$R$2843,4,0)</f>
        <v>61.168799999999997</v>
      </c>
      <c r="D34" s="65">
        <f>VLOOKUP($A34,'Return Data'!$B$7:$R$2843,9,0)</f>
        <v>2.4275000000000002</v>
      </c>
      <c r="E34" s="66">
        <f t="shared" si="1"/>
        <v>7</v>
      </c>
      <c r="F34" s="65">
        <f>VLOOKUP($A34,'Return Data'!$B$7:$R$2843,10,0)</f>
        <v>5.4501999999999997</v>
      </c>
      <c r="G34" s="66">
        <f t="shared" si="2"/>
        <v>15</v>
      </c>
      <c r="H34" s="65">
        <f>VLOOKUP($A34,'Return Data'!$B$7:$R$2843,11,0)</f>
        <v>-0.36330000000000001</v>
      </c>
      <c r="I34" s="66">
        <f t="shared" si="3"/>
        <v>25</v>
      </c>
      <c r="J34" s="65">
        <f>VLOOKUP($A34,'Return Data'!$B$7:$R$2843,12,0)</f>
        <v>4.3963000000000001</v>
      </c>
      <c r="K34" s="66">
        <f t="shared" si="8"/>
        <v>15</v>
      </c>
      <c r="L34" s="65">
        <f>VLOOKUP($A34,'Return Data'!$B$7:$R$2843,13,0)</f>
        <v>3.7900999999999998</v>
      </c>
      <c r="M34" s="66">
        <f t="shared" si="9"/>
        <v>15</v>
      </c>
      <c r="N34" s="65">
        <f>VLOOKUP($A34,'Return Data'!$B$7:$R$2843,17,0)</f>
        <v>8.0341000000000005</v>
      </c>
      <c r="O34" s="66">
        <f t="shared" si="10"/>
        <v>11</v>
      </c>
      <c r="P34" s="65">
        <f>VLOOKUP($A34,'Return Data'!$B$7:$R$2843,14,0)</f>
        <v>8.8901000000000003</v>
      </c>
      <c r="Q34" s="66">
        <f t="shared" si="11"/>
        <v>8</v>
      </c>
      <c r="R34" s="65">
        <f>VLOOKUP($A34,'Return Data'!$B$7:$R$2843,16,0)</f>
        <v>8.7391000000000005</v>
      </c>
      <c r="S34" s="67">
        <f t="shared" si="0"/>
        <v>5</v>
      </c>
    </row>
    <row r="35" spans="1:19" x14ac:dyDescent="0.3">
      <c r="A35" s="82" t="s">
        <v>1134</v>
      </c>
      <c r="B35" s="64">
        <f>VLOOKUP($A35,'Return Data'!$B$7:$R$2843,3,0)</f>
        <v>44379</v>
      </c>
      <c r="C35" s="65">
        <f>VLOOKUP($A35,'Return Data'!$B$7:$R$2843,4,0)</f>
        <v>57.281500000000001</v>
      </c>
      <c r="D35" s="65">
        <f>VLOOKUP($A35,'Return Data'!$B$7:$R$2843,9,0)</f>
        <v>-2.3214000000000001</v>
      </c>
      <c r="E35" s="66">
        <f t="shared" si="1"/>
        <v>27</v>
      </c>
      <c r="F35" s="65">
        <f>VLOOKUP($A35,'Return Data'!$B$7:$R$2843,10,0)</f>
        <v>3.7721</v>
      </c>
      <c r="G35" s="66">
        <f t="shared" si="2"/>
        <v>29</v>
      </c>
      <c r="H35" s="65">
        <f>VLOOKUP($A35,'Return Data'!$B$7:$R$2843,11,0)</f>
        <v>0.24540000000000001</v>
      </c>
      <c r="I35" s="66">
        <f t="shared" si="3"/>
        <v>23</v>
      </c>
      <c r="J35" s="65">
        <f>VLOOKUP($A35,'Return Data'!$B$7:$R$2843,12,0)</f>
        <v>2.6774</v>
      </c>
      <c r="K35" s="66">
        <f t="shared" si="8"/>
        <v>24</v>
      </c>
      <c r="L35" s="65">
        <f>VLOOKUP($A35,'Return Data'!$B$7:$R$2843,13,0)</f>
        <v>2.0848</v>
      </c>
      <c r="M35" s="66">
        <f t="shared" si="9"/>
        <v>24</v>
      </c>
      <c r="N35" s="65">
        <f>VLOOKUP($A35,'Return Data'!$B$7:$R$2843,17,0)</f>
        <v>6.4907000000000004</v>
      </c>
      <c r="O35" s="66">
        <f t="shared" si="10"/>
        <v>21</v>
      </c>
      <c r="P35" s="65">
        <f>VLOOKUP($A35,'Return Data'!$B$7:$R$2843,14,0)</f>
        <v>7.9057000000000004</v>
      </c>
      <c r="Q35" s="66">
        <f t="shared" si="11"/>
        <v>16</v>
      </c>
      <c r="R35" s="65">
        <f>VLOOKUP($A35,'Return Data'!$B$7:$R$2843,16,0)</f>
        <v>8.1081000000000003</v>
      </c>
      <c r="S35" s="67">
        <f t="shared" si="0"/>
        <v>12</v>
      </c>
    </row>
    <row r="36" spans="1:19" x14ac:dyDescent="0.3">
      <c r="A36" s="82" t="s">
        <v>1136</v>
      </c>
      <c r="B36" s="64">
        <f>VLOOKUP($A36,'Return Data'!$B$7:$R$2843,3,0)</f>
        <v>44379</v>
      </c>
      <c r="C36" s="65">
        <f>VLOOKUP($A36,'Return Data'!$B$7:$R$2843,4,0)</f>
        <v>71.020200000000003</v>
      </c>
      <c r="D36" s="65">
        <f>VLOOKUP($A36,'Return Data'!$B$7:$R$2843,9,0)</f>
        <v>-2.7536</v>
      </c>
      <c r="E36" s="66">
        <f t="shared" si="1"/>
        <v>28</v>
      </c>
      <c r="F36" s="65">
        <f>VLOOKUP($A36,'Return Data'!$B$7:$R$2843,10,0)</f>
        <v>3.7383999999999999</v>
      </c>
      <c r="G36" s="66">
        <f t="shared" si="2"/>
        <v>30</v>
      </c>
      <c r="H36" s="65">
        <f>VLOOKUP($A36,'Return Data'!$B$7:$R$2843,11,0)</f>
        <v>-0.88470000000000004</v>
      </c>
      <c r="I36" s="66">
        <f t="shared" si="3"/>
        <v>26</v>
      </c>
      <c r="J36" s="65">
        <f>VLOOKUP($A36,'Return Data'!$B$7:$R$2843,12,0)</f>
        <v>2.6034999999999999</v>
      </c>
      <c r="K36" s="66">
        <f t="shared" si="8"/>
        <v>26</v>
      </c>
      <c r="L36" s="65">
        <f>VLOOKUP($A36,'Return Data'!$B$7:$R$2843,13,0)</f>
        <v>1.8988</v>
      </c>
      <c r="M36" s="66">
        <f t="shared" si="9"/>
        <v>27</v>
      </c>
      <c r="N36" s="65">
        <f>VLOOKUP($A36,'Return Data'!$B$7:$R$2843,17,0)</f>
        <v>7.1261999999999999</v>
      </c>
      <c r="O36" s="66">
        <f t="shared" si="10"/>
        <v>16</v>
      </c>
      <c r="P36" s="65">
        <f>VLOOKUP($A36,'Return Data'!$B$7:$R$2843,14,0)</f>
        <v>9.1532</v>
      </c>
      <c r="Q36" s="66">
        <f t="shared" si="11"/>
        <v>6</v>
      </c>
      <c r="R36" s="65">
        <f>VLOOKUP($A36,'Return Data'!$B$7:$R$2843,16,0)</f>
        <v>8.7079000000000004</v>
      </c>
      <c r="S36" s="67">
        <f t="shared" si="0"/>
        <v>6</v>
      </c>
    </row>
    <row r="37" spans="1:19" x14ac:dyDescent="0.3">
      <c r="A37" s="82" t="s">
        <v>1139</v>
      </c>
      <c r="B37" s="64">
        <f>VLOOKUP($A37,'Return Data'!$B$7:$R$2843,3,0)</f>
        <v>44379</v>
      </c>
      <c r="C37" s="65">
        <f>VLOOKUP($A37,'Return Data'!$B$7:$R$2843,4,0)</f>
        <v>55.587600000000002</v>
      </c>
      <c r="D37" s="65">
        <f>VLOOKUP($A37,'Return Data'!$B$7:$R$2843,9,0)</f>
        <v>2.1246</v>
      </c>
      <c r="E37" s="66">
        <f t="shared" si="1"/>
        <v>10</v>
      </c>
      <c r="F37" s="65">
        <f>VLOOKUP($A37,'Return Data'!$B$7:$R$2843,10,0)</f>
        <v>6.1498999999999997</v>
      </c>
      <c r="G37" s="66">
        <f t="shared" si="2"/>
        <v>13</v>
      </c>
      <c r="H37" s="65">
        <f>VLOOKUP($A37,'Return Data'!$B$7:$R$2843,11,0)</f>
        <v>2.8913000000000002</v>
      </c>
      <c r="I37" s="66">
        <f t="shared" si="3"/>
        <v>9</v>
      </c>
      <c r="J37" s="65">
        <f>VLOOKUP($A37,'Return Data'!$B$7:$R$2843,12,0)</f>
        <v>5.6391999999999998</v>
      </c>
      <c r="K37" s="66">
        <f t="shared" si="8"/>
        <v>12</v>
      </c>
      <c r="L37" s="65">
        <f>VLOOKUP($A37,'Return Data'!$B$7:$R$2843,13,0)</f>
        <v>5.8894000000000002</v>
      </c>
      <c r="M37" s="66">
        <f t="shared" si="9"/>
        <v>10</v>
      </c>
      <c r="N37" s="65">
        <f>VLOOKUP($A37,'Return Data'!$B$7:$R$2843,17,0)</f>
        <v>9.8057999999999996</v>
      </c>
      <c r="O37" s="66">
        <f t="shared" si="10"/>
        <v>1</v>
      </c>
      <c r="P37" s="65">
        <f>VLOOKUP($A37,'Return Data'!$B$7:$R$2843,14,0)</f>
        <v>9.6052</v>
      </c>
      <c r="Q37" s="66">
        <f t="shared" si="11"/>
        <v>4</v>
      </c>
      <c r="R37" s="65">
        <f>VLOOKUP($A37,'Return Data'!$B$7:$R$2843,16,0)</f>
        <v>7.8517000000000001</v>
      </c>
      <c r="S37" s="67">
        <f t="shared" si="0"/>
        <v>16</v>
      </c>
    </row>
    <row r="38" spans="1:19" x14ac:dyDescent="0.3">
      <c r="A38" s="82" t="s">
        <v>1141</v>
      </c>
      <c r="B38" s="64">
        <f>VLOOKUP($A38,'Return Data'!$B$7:$R$2843,3,0)</f>
        <v>44379</v>
      </c>
      <c r="C38" s="65">
        <f>VLOOKUP($A38,'Return Data'!$B$7:$R$2843,4,0)</f>
        <v>65.599400000000003</v>
      </c>
      <c r="D38" s="65">
        <f>VLOOKUP($A38,'Return Data'!$B$7:$R$2843,9,0)</f>
        <v>-0.69879999999999998</v>
      </c>
      <c r="E38" s="66">
        <f t="shared" si="1"/>
        <v>23</v>
      </c>
      <c r="F38" s="65">
        <f>VLOOKUP($A38,'Return Data'!$B$7:$R$2843,10,0)</f>
        <v>4.4766000000000004</v>
      </c>
      <c r="G38" s="66">
        <f t="shared" si="2"/>
        <v>21</v>
      </c>
      <c r="H38" s="65">
        <f>VLOOKUP($A38,'Return Data'!$B$7:$R$2843,11,0)</f>
        <v>0.85260000000000002</v>
      </c>
      <c r="I38" s="66">
        <f t="shared" si="3"/>
        <v>17</v>
      </c>
      <c r="J38" s="65">
        <f>VLOOKUP($A38,'Return Data'!$B$7:$R$2843,12,0)</f>
        <v>3.9807000000000001</v>
      </c>
      <c r="K38" s="66">
        <f t="shared" si="8"/>
        <v>16</v>
      </c>
      <c r="L38" s="65">
        <f>VLOOKUP($A38,'Return Data'!$B$7:$R$2843,13,0)</f>
        <v>4.0894000000000004</v>
      </c>
      <c r="M38" s="66">
        <f t="shared" si="9"/>
        <v>14</v>
      </c>
      <c r="N38" s="65">
        <f>VLOOKUP($A38,'Return Data'!$B$7:$R$2843,17,0)</f>
        <v>8.0409000000000006</v>
      </c>
      <c r="O38" s="66">
        <f t="shared" si="10"/>
        <v>10</v>
      </c>
      <c r="P38" s="65">
        <f>VLOOKUP($A38,'Return Data'!$B$7:$R$2843,14,0)</f>
        <v>8.1381999999999994</v>
      </c>
      <c r="Q38" s="66">
        <f t="shared" si="11"/>
        <v>13</v>
      </c>
      <c r="R38" s="65">
        <f>VLOOKUP($A38,'Return Data'!$B$7:$R$2843,16,0)</f>
        <v>8.0846</v>
      </c>
      <c r="S38" s="67">
        <f t="shared" si="0"/>
        <v>13</v>
      </c>
    </row>
    <row r="39" spans="1:19" x14ac:dyDescent="0.3">
      <c r="A39" s="82" t="s">
        <v>1143</v>
      </c>
      <c r="B39" s="64">
        <f>VLOOKUP($A39,'Return Data'!$B$7:$R$2843,3,0)</f>
        <v>44379</v>
      </c>
      <c r="C39" s="65">
        <f>VLOOKUP($A39,'Return Data'!$B$7:$R$2843,4,0)</f>
        <v>1.6452</v>
      </c>
      <c r="D39" s="65">
        <f>VLOOKUP($A39,'Return Data'!$B$7:$R$2843,9,0)</f>
        <v>11.0443</v>
      </c>
      <c r="E39" s="66">
        <f t="shared" si="1"/>
        <v>3</v>
      </c>
      <c r="F39" s="65">
        <f>VLOOKUP($A39,'Return Data'!$B$7:$R$2843,10,0)</f>
        <v>11.238799999999999</v>
      </c>
      <c r="G39" s="66">
        <f t="shared" si="2"/>
        <v>3</v>
      </c>
      <c r="H39" s="65">
        <f>VLOOKUP($A39,'Return Data'!$B$7:$R$2843,11,0)</f>
        <v>-40.413600000000002</v>
      </c>
      <c r="I39" s="66">
        <f t="shared" si="3"/>
        <v>32</v>
      </c>
      <c r="J39" s="65"/>
      <c r="K39" s="66"/>
      <c r="L39" s="65"/>
      <c r="M39" s="66"/>
      <c r="N39" s="65"/>
      <c r="O39" s="66"/>
      <c r="P39" s="65"/>
      <c r="Q39" s="66"/>
      <c r="R39" s="65">
        <f>VLOOKUP($A39,'Return Data'!$B$7:$R$2843,16,0)</f>
        <v>-10.371</v>
      </c>
      <c r="S39" s="67">
        <f t="shared" si="0"/>
        <v>31</v>
      </c>
    </row>
    <row r="40" spans="1:19" x14ac:dyDescent="0.3">
      <c r="A40" s="82" t="s">
        <v>1145</v>
      </c>
      <c r="B40" s="64">
        <f>VLOOKUP($A40,'Return Data'!$B$7:$R$2843,3,0)</f>
        <v>44379</v>
      </c>
      <c r="C40" s="65">
        <f>VLOOKUP($A40,'Return Data'!$B$7:$R$2843,4,0)</f>
        <v>50.899299999999997</v>
      </c>
      <c r="D40" s="65">
        <f>VLOOKUP($A40,'Return Data'!$B$7:$R$2843,9,0)</f>
        <v>0.20319999999999999</v>
      </c>
      <c r="E40" s="66">
        <f t="shared" si="1"/>
        <v>17</v>
      </c>
      <c r="F40" s="65">
        <f>VLOOKUP($A40,'Return Data'!$B$7:$R$2843,10,0)</f>
        <v>3.8268</v>
      </c>
      <c r="G40" s="66">
        <f t="shared" si="2"/>
        <v>28</v>
      </c>
      <c r="H40" s="65">
        <f>VLOOKUP($A40,'Return Data'!$B$7:$R$2843,11,0)</f>
        <v>0.86029999999999995</v>
      </c>
      <c r="I40" s="66">
        <f t="shared" si="3"/>
        <v>16</v>
      </c>
      <c r="J40" s="65">
        <f>VLOOKUP($A40,'Return Data'!$B$7:$R$2843,12,0)</f>
        <v>2.8367</v>
      </c>
      <c r="K40" s="66">
        <f>RANK(J40,J$8:J$42,0)</f>
        <v>23</v>
      </c>
      <c r="L40" s="65">
        <f>VLOOKUP($A40,'Return Data'!$B$7:$R$2843,13,0)</f>
        <v>2.5508999999999999</v>
      </c>
      <c r="M40" s="66">
        <f>RANK(L40,L$8:L$42,0)</f>
        <v>22</v>
      </c>
      <c r="N40" s="65">
        <f>VLOOKUP($A40,'Return Data'!$B$7:$R$2843,17,0)</f>
        <v>1.34</v>
      </c>
      <c r="O40" s="66">
        <f>RANK(N40,N$8:N$42,0)</f>
        <v>29</v>
      </c>
      <c r="P40" s="65">
        <f>VLOOKUP($A40,'Return Data'!$B$7:$R$2843,14,0)</f>
        <v>-0.53059999999999996</v>
      </c>
      <c r="Q40" s="66">
        <f>RANK(P40,P$8:P$42,0)</f>
        <v>28</v>
      </c>
      <c r="R40" s="65">
        <f>VLOOKUP($A40,'Return Data'!$B$7:$R$2843,16,0)</f>
        <v>7.3124000000000002</v>
      </c>
      <c r="S40" s="67">
        <f t="shared" si="0"/>
        <v>24</v>
      </c>
    </row>
    <row r="41" spans="1:19" x14ac:dyDescent="0.3">
      <c r="A41" s="82" t="s">
        <v>1006</v>
      </c>
      <c r="B41" s="64">
        <f>VLOOKUP($A41,'Return Data'!$B$7:$R$2843,3,0)</f>
        <v>44379</v>
      </c>
      <c r="C41" s="65">
        <f>VLOOKUP($A41,'Return Data'!$B$7:$R$2843,4,0)</f>
        <v>71.224999999999994</v>
      </c>
      <c r="D41" s="65">
        <f>VLOOKUP($A41,'Return Data'!$B$7:$R$2843,9,0)</f>
        <v>-6.1947000000000001</v>
      </c>
      <c r="E41" s="66">
        <f t="shared" si="1"/>
        <v>33</v>
      </c>
      <c r="F41" s="65">
        <f>VLOOKUP($A41,'Return Data'!$B$7:$R$2843,10,0)</f>
        <v>3.5143</v>
      </c>
      <c r="G41" s="66">
        <f t="shared" si="2"/>
        <v>32</v>
      </c>
      <c r="H41" s="65">
        <f>VLOOKUP($A41,'Return Data'!$B$7:$R$2843,11,0)</f>
        <v>-2.3117999999999999</v>
      </c>
      <c r="I41" s="66">
        <f t="shared" si="3"/>
        <v>30</v>
      </c>
      <c r="J41" s="65">
        <f>VLOOKUP($A41,'Return Data'!$B$7:$R$2843,12,0)</f>
        <v>1.9823999999999999</v>
      </c>
      <c r="K41" s="66">
        <f>RANK(J41,J$8:J$42,0)</f>
        <v>29</v>
      </c>
      <c r="L41" s="65">
        <f>VLOOKUP($A41,'Return Data'!$B$7:$R$2843,13,0)</f>
        <v>1.8628</v>
      </c>
      <c r="M41" s="66">
        <f>RANK(L41,L$8:L$42,0)</f>
        <v>28</v>
      </c>
      <c r="N41" s="65">
        <f>VLOOKUP($A41,'Return Data'!$B$7:$R$2843,17,0)</f>
        <v>7.0476999999999999</v>
      </c>
      <c r="O41" s="66">
        <f>RANK(N41,N$8:N$42,0)</f>
        <v>18</v>
      </c>
      <c r="P41" s="65">
        <f>VLOOKUP($A41,'Return Data'!$B$7:$R$2843,14,0)</f>
        <v>9.6074999999999999</v>
      </c>
      <c r="Q41" s="66">
        <f>RANK(P41,P$8:P$42,0)</f>
        <v>3</v>
      </c>
      <c r="R41" s="65">
        <f>VLOOKUP($A41,'Return Data'!$B$7:$R$2843,16,0)</f>
        <v>8.9118999999999993</v>
      </c>
      <c r="S41" s="67">
        <f t="shared" si="0"/>
        <v>4</v>
      </c>
    </row>
    <row r="42" spans="1:19" x14ac:dyDescent="0.3">
      <c r="A42" s="82" t="s">
        <v>1008</v>
      </c>
      <c r="B42" s="64">
        <f>VLOOKUP($A42,'Return Data'!$B$7:$R$2843,3,0)</f>
        <v>44379</v>
      </c>
      <c r="C42" s="65">
        <f>VLOOKUP($A42,'Return Data'!$B$7:$R$2843,4,0)</f>
        <v>13.605</v>
      </c>
      <c r="D42" s="65">
        <f>VLOOKUP($A42,'Return Data'!$B$7:$R$2843,9,0)</f>
        <v>-16.444099999999999</v>
      </c>
      <c r="E42" s="66">
        <f t="shared" si="1"/>
        <v>34</v>
      </c>
      <c r="F42" s="65">
        <f>VLOOKUP($A42,'Return Data'!$B$7:$R$2843,10,0)</f>
        <v>-4.8914</v>
      </c>
      <c r="G42" s="66">
        <f t="shared" si="2"/>
        <v>34</v>
      </c>
      <c r="H42" s="65">
        <f>VLOOKUP($A42,'Return Data'!$B$7:$R$2843,11,0)</f>
        <v>-5.0285000000000002</v>
      </c>
      <c r="I42" s="66">
        <f t="shared" si="3"/>
        <v>31</v>
      </c>
      <c r="J42" s="65">
        <f>VLOOKUP($A42,'Return Data'!$B$7:$R$2843,12,0)</f>
        <v>2.0388999999999999</v>
      </c>
      <c r="K42" s="66">
        <f>RANK(J42,J$8:J$42,0)</f>
        <v>28</v>
      </c>
      <c r="L42" s="65">
        <f>VLOOKUP($A42,'Return Data'!$B$7:$R$2843,13,0)</f>
        <v>0.33560000000000001</v>
      </c>
      <c r="M42" s="66">
        <f>RANK(L42,L$8:L$42,0)</f>
        <v>30</v>
      </c>
      <c r="N42" s="65">
        <f>VLOOKUP($A42,'Return Data'!$B$7:$R$2843,17,0)</f>
        <v>6.5137999999999998</v>
      </c>
      <c r="O42" s="66">
        <f>RANK(N42,N$8:N$42,0)</f>
        <v>20</v>
      </c>
      <c r="P42" s="65"/>
      <c r="Q42" s="66"/>
      <c r="R42" s="65">
        <f>VLOOKUP($A42,'Return Data'!$B$7:$R$2843,16,0)</f>
        <v>10.837999999999999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0.81247058823529483</v>
      </c>
      <c r="E44" s="88"/>
      <c r="F44" s="89">
        <f>AVERAGE(F8:F42)</f>
        <v>5.6381999999999985</v>
      </c>
      <c r="G44" s="88"/>
      <c r="H44" s="89">
        <f>AVERAGE(H8:H42)</f>
        <v>-1.7945088235294118</v>
      </c>
      <c r="I44" s="88"/>
      <c r="J44" s="89">
        <f>AVERAGE(J8:J42)</f>
        <v>5.0030193548387105</v>
      </c>
      <c r="K44" s="88"/>
      <c r="L44" s="89">
        <f>AVERAGE(L8:L42)</f>
        <v>4.3157290322580648</v>
      </c>
      <c r="M44" s="88"/>
      <c r="N44" s="89">
        <f>AVERAGE(N8:N42)</f>
        <v>6.2507899999999994</v>
      </c>
      <c r="O44" s="88"/>
      <c r="P44" s="89">
        <f>AVERAGE(P8:P42)</f>
        <v>6.3065103448275863</v>
      </c>
      <c r="Q44" s="88"/>
      <c r="R44" s="89">
        <f>AVERAGE(R8:R42)</f>
        <v>4.5102828571428555</v>
      </c>
      <c r="S44" s="90"/>
    </row>
    <row r="45" spans="1:19" x14ac:dyDescent="0.3">
      <c r="A45" s="87" t="s">
        <v>28</v>
      </c>
      <c r="B45" s="88"/>
      <c r="C45" s="88"/>
      <c r="D45" s="89">
        <f>MIN(D8:D42)</f>
        <v>-16.444099999999999</v>
      </c>
      <c r="E45" s="88"/>
      <c r="F45" s="89">
        <f>MIN(F8:F42)</f>
        <v>-4.8914</v>
      </c>
      <c r="G45" s="88"/>
      <c r="H45" s="89">
        <f>MIN(H8:H42)</f>
        <v>-41.0045</v>
      </c>
      <c r="I45" s="88"/>
      <c r="J45" s="89">
        <f>MIN(J8:J42)</f>
        <v>0</v>
      </c>
      <c r="K45" s="88"/>
      <c r="L45" s="89">
        <f>MIN(L8:L42)</f>
        <v>0</v>
      </c>
      <c r="M45" s="88"/>
      <c r="N45" s="89">
        <f>MIN(N8:N42)</f>
        <v>-11.690799999999999</v>
      </c>
      <c r="O45" s="88"/>
      <c r="P45" s="89">
        <f>MIN(P8:P42)</f>
        <v>-8.2920999999999996</v>
      </c>
      <c r="Q45" s="88"/>
      <c r="R45" s="89">
        <f>MIN(R8:R42)</f>
        <v>-22.244599999999998</v>
      </c>
      <c r="S45" s="90"/>
    </row>
    <row r="46" spans="1:19" ht="15" thickBot="1" x14ac:dyDescent="0.35">
      <c r="A46" s="91" t="s">
        <v>29</v>
      </c>
      <c r="B46" s="92"/>
      <c r="C46" s="92"/>
      <c r="D46" s="93">
        <f>MAX(D8:D42)</f>
        <v>16.926200000000001</v>
      </c>
      <c r="E46" s="92"/>
      <c r="F46" s="93">
        <f>MAX(F8:F42)</f>
        <v>17.121200000000002</v>
      </c>
      <c r="G46" s="92"/>
      <c r="H46" s="93">
        <f>MAX(H8:H42)</f>
        <v>17.620999999999999</v>
      </c>
      <c r="I46" s="92"/>
      <c r="J46" s="93">
        <f>MAX(J8:J42)</f>
        <v>23.074999999999999</v>
      </c>
      <c r="K46" s="92"/>
      <c r="L46" s="93">
        <f>MAX(L8:L42)</f>
        <v>10.020799999999999</v>
      </c>
      <c r="M46" s="92"/>
      <c r="N46" s="93">
        <f>MAX(N8:N42)</f>
        <v>9.8057999999999996</v>
      </c>
      <c r="O46" s="92"/>
      <c r="P46" s="93">
        <f>MAX(P8:P42)</f>
        <v>9.6346000000000007</v>
      </c>
      <c r="Q46" s="92"/>
      <c r="R46" s="93">
        <f>MAX(R8:R42)</f>
        <v>10.837999999999999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44379</v>
      </c>
      <c r="C8" s="65">
        <f>VLOOKUP($A8,'Return Data'!$B$7:$R$2843,4,0)</f>
        <v>328.39</v>
      </c>
      <c r="D8" s="65">
        <f>VLOOKUP($A8,'Return Data'!$B$7:$R$2843,10,0)</f>
        <v>7.4821</v>
      </c>
      <c r="E8" s="66">
        <f t="shared" ref="E8:E36" si="0">RANK(D8,D$8:D$36,0)</f>
        <v>16</v>
      </c>
      <c r="F8" s="65">
        <f>VLOOKUP($A8,'Return Data'!$B$7:$R$2843,11,0)</f>
        <v>14.9825</v>
      </c>
      <c r="G8" s="66">
        <f t="shared" ref="G8:G36" si="1">RANK(F8,F$8:F$36,0)</f>
        <v>12</v>
      </c>
      <c r="H8" s="65">
        <f>VLOOKUP($A8,'Return Data'!$B$7:$R$2843,12,0)</f>
        <v>41.4499</v>
      </c>
      <c r="I8" s="66">
        <f t="shared" ref="I8:I36" si="2">RANK(H8,H$8:H$36,0)</f>
        <v>9</v>
      </c>
      <c r="J8" s="65">
        <f>VLOOKUP($A8,'Return Data'!$B$7:$R$2843,13,0)</f>
        <v>53.195599999999999</v>
      </c>
      <c r="K8" s="66">
        <f t="shared" ref="K8:K36" si="3">RANK(J8,J$8:J$36,0)</f>
        <v>10</v>
      </c>
      <c r="L8" s="65">
        <f>VLOOKUP($A8,'Return Data'!$B$7:$R$2843,17,0)</f>
        <v>16.163699999999999</v>
      </c>
      <c r="M8" s="66">
        <f t="shared" ref="M8:M36" si="4">RANK(L8,L$8:L$36,0)</f>
        <v>19</v>
      </c>
      <c r="N8" s="65">
        <f>VLOOKUP($A8,'Return Data'!$B$7:$R$2843,14,0)</f>
        <v>13.562099999999999</v>
      </c>
      <c r="O8" s="66">
        <f t="shared" ref="O8:O26" si="5">RANK(N8,N$8:N$36,0)</f>
        <v>22</v>
      </c>
      <c r="P8" s="65">
        <f>VLOOKUP($A8,'Return Data'!$B$7:$R$2843,15,0)</f>
        <v>13.269</v>
      </c>
      <c r="Q8" s="66">
        <f t="shared" ref="Q8:Q26" si="6">RANK(P8,P$8:P$36,0)</f>
        <v>23</v>
      </c>
      <c r="R8" s="65">
        <f>VLOOKUP($A8,'Return Data'!$B$7:$R$2843,16,0)</f>
        <v>14.9741</v>
      </c>
      <c r="S8" s="67">
        <f t="shared" ref="S8:S36" si="7">RANK(R8,R$8:R$36,0)</f>
        <v>12</v>
      </c>
    </row>
    <row r="9" spans="1:20" x14ac:dyDescent="0.3">
      <c r="A9" s="63" t="s">
        <v>950</v>
      </c>
      <c r="B9" s="64">
        <f>VLOOKUP($A9,'Return Data'!$B$7:$R$2843,3,0)</f>
        <v>44379</v>
      </c>
      <c r="C9" s="65">
        <f>VLOOKUP($A9,'Return Data'!$B$7:$R$2843,4,0)</f>
        <v>46.34</v>
      </c>
      <c r="D9" s="65">
        <f>VLOOKUP($A9,'Return Data'!$B$7:$R$2843,10,0)</f>
        <v>7.4675000000000002</v>
      </c>
      <c r="E9" s="66">
        <f t="shared" si="0"/>
        <v>18</v>
      </c>
      <c r="F9" s="65">
        <f>VLOOKUP($A9,'Return Data'!$B$7:$R$2843,11,0)</f>
        <v>9.7843999999999998</v>
      </c>
      <c r="G9" s="66">
        <f t="shared" si="1"/>
        <v>28</v>
      </c>
      <c r="H9" s="65">
        <f>VLOOKUP($A9,'Return Data'!$B$7:$R$2843,12,0)</f>
        <v>35.854599999999998</v>
      </c>
      <c r="I9" s="66">
        <f t="shared" si="2"/>
        <v>23</v>
      </c>
      <c r="J9" s="65">
        <f>VLOOKUP($A9,'Return Data'!$B$7:$R$2843,13,0)</f>
        <v>46.321399999999997</v>
      </c>
      <c r="K9" s="66">
        <f t="shared" si="3"/>
        <v>24</v>
      </c>
      <c r="L9" s="65">
        <f>VLOOKUP($A9,'Return Data'!$B$7:$R$2843,17,0)</f>
        <v>19.160299999999999</v>
      </c>
      <c r="M9" s="66">
        <f t="shared" si="4"/>
        <v>6</v>
      </c>
      <c r="N9" s="65">
        <f>VLOOKUP($A9,'Return Data'!$B$7:$R$2843,14,0)</f>
        <v>17.082100000000001</v>
      </c>
      <c r="O9" s="66">
        <f t="shared" si="5"/>
        <v>3</v>
      </c>
      <c r="P9" s="65">
        <f>VLOOKUP($A9,'Return Data'!$B$7:$R$2843,15,0)</f>
        <v>17.799800000000001</v>
      </c>
      <c r="Q9" s="66">
        <f t="shared" si="6"/>
        <v>2</v>
      </c>
      <c r="R9" s="65">
        <f>VLOOKUP($A9,'Return Data'!$B$7:$R$2843,16,0)</f>
        <v>17.014199999999999</v>
      </c>
      <c r="S9" s="67">
        <f t="shared" si="7"/>
        <v>3</v>
      </c>
    </row>
    <row r="10" spans="1:20" x14ac:dyDescent="0.3">
      <c r="A10" s="63" t="s">
        <v>953</v>
      </c>
      <c r="B10" s="64">
        <f>VLOOKUP($A10,'Return Data'!$B$7:$R$2843,3,0)</f>
        <v>44379</v>
      </c>
      <c r="C10" s="65">
        <f>VLOOKUP($A10,'Return Data'!$B$7:$R$2843,4,0)</f>
        <v>21.12</v>
      </c>
      <c r="D10" s="65">
        <f>VLOOKUP($A10,'Return Data'!$B$7:$R$2843,10,0)</f>
        <v>6.0240999999999998</v>
      </c>
      <c r="E10" s="66">
        <f t="shared" si="0"/>
        <v>25</v>
      </c>
      <c r="F10" s="65">
        <f>VLOOKUP($A10,'Return Data'!$B$7:$R$2843,11,0)</f>
        <v>12.460100000000001</v>
      </c>
      <c r="G10" s="66">
        <f t="shared" si="1"/>
        <v>21</v>
      </c>
      <c r="H10" s="65">
        <f>VLOOKUP($A10,'Return Data'!$B$7:$R$2843,12,0)</f>
        <v>38.1295</v>
      </c>
      <c r="I10" s="66">
        <f t="shared" si="2"/>
        <v>17</v>
      </c>
      <c r="J10" s="65">
        <f>VLOOKUP($A10,'Return Data'!$B$7:$R$2843,13,0)</f>
        <v>47.075200000000002</v>
      </c>
      <c r="K10" s="66">
        <f t="shared" si="3"/>
        <v>22</v>
      </c>
      <c r="L10" s="65">
        <f>VLOOKUP($A10,'Return Data'!$B$7:$R$2843,17,0)</f>
        <v>16.256399999999999</v>
      </c>
      <c r="M10" s="66">
        <f t="shared" si="4"/>
        <v>18</v>
      </c>
      <c r="N10" s="65">
        <f>VLOOKUP($A10,'Return Data'!$B$7:$R$2843,14,0)</f>
        <v>14.3492</v>
      </c>
      <c r="O10" s="66">
        <f t="shared" si="5"/>
        <v>17</v>
      </c>
      <c r="P10" s="65">
        <f>VLOOKUP($A10,'Return Data'!$B$7:$R$2843,15,0)</f>
        <v>13.4495</v>
      </c>
      <c r="Q10" s="66">
        <f t="shared" si="6"/>
        <v>20</v>
      </c>
      <c r="R10" s="65">
        <f>VLOOKUP($A10,'Return Data'!$B$7:$R$2843,16,0)</f>
        <v>12.109</v>
      </c>
      <c r="S10" s="67">
        <f t="shared" si="7"/>
        <v>26</v>
      </c>
    </row>
    <row r="11" spans="1:20" x14ac:dyDescent="0.3">
      <c r="A11" s="63" t="s">
        <v>955</v>
      </c>
      <c r="B11" s="64">
        <f>VLOOKUP($A11,'Return Data'!$B$7:$R$2843,3,0)</f>
        <v>44379</v>
      </c>
      <c r="C11" s="65">
        <f>VLOOKUP($A11,'Return Data'!$B$7:$R$2843,4,0)</f>
        <v>139.18</v>
      </c>
      <c r="D11" s="65">
        <f>VLOOKUP($A11,'Return Data'!$B$7:$R$2843,10,0)</f>
        <v>6.6349999999999998</v>
      </c>
      <c r="E11" s="66">
        <f t="shared" si="0"/>
        <v>23</v>
      </c>
      <c r="F11" s="65">
        <f>VLOOKUP($A11,'Return Data'!$B$7:$R$2843,11,0)</f>
        <v>11.7463</v>
      </c>
      <c r="G11" s="66">
        <f t="shared" si="1"/>
        <v>22</v>
      </c>
      <c r="H11" s="65">
        <f>VLOOKUP($A11,'Return Data'!$B$7:$R$2843,12,0)</f>
        <v>35.613399999999999</v>
      </c>
      <c r="I11" s="66">
        <f t="shared" si="2"/>
        <v>24</v>
      </c>
      <c r="J11" s="65">
        <f>VLOOKUP($A11,'Return Data'!$B$7:$R$2843,13,0)</f>
        <v>44.183199999999999</v>
      </c>
      <c r="K11" s="66">
        <f t="shared" si="3"/>
        <v>26</v>
      </c>
      <c r="L11" s="65">
        <f>VLOOKUP($A11,'Return Data'!$B$7:$R$2843,17,0)</f>
        <v>18.398099999999999</v>
      </c>
      <c r="M11" s="66">
        <f t="shared" si="4"/>
        <v>8</v>
      </c>
      <c r="N11" s="65">
        <f>VLOOKUP($A11,'Return Data'!$B$7:$R$2843,14,0)</f>
        <v>16.401700000000002</v>
      </c>
      <c r="O11" s="66">
        <f t="shared" si="5"/>
        <v>6</v>
      </c>
      <c r="P11" s="65">
        <f>VLOOKUP($A11,'Return Data'!$B$7:$R$2843,15,0)</f>
        <v>14.3963</v>
      </c>
      <c r="Q11" s="66">
        <f t="shared" si="6"/>
        <v>10</v>
      </c>
      <c r="R11" s="65">
        <f>VLOOKUP($A11,'Return Data'!$B$7:$R$2843,16,0)</f>
        <v>15.8073</v>
      </c>
      <c r="S11" s="67">
        <f t="shared" si="7"/>
        <v>5</v>
      </c>
    </row>
    <row r="12" spans="1:20" x14ac:dyDescent="0.3">
      <c r="A12" s="63" t="s">
        <v>956</v>
      </c>
      <c r="B12" s="64">
        <f>VLOOKUP($A12,'Return Data'!$B$7:$R$2843,3,0)</f>
        <v>44379</v>
      </c>
      <c r="C12" s="65">
        <f>VLOOKUP($A12,'Return Data'!$B$7:$R$2843,4,0)</f>
        <v>41.67</v>
      </c>
      <c r="D12" s="65">
        <f>VLOOKUP($A12,'Return Data'!$B$7:$R$2843,10,0)</f>
        <v>7.4245999999999999</v>
      </c>
      <c r="E12" s="66">
        <f t="shared" si="0"/>
        <v>19</v>
      </c>
      <c r="F12" s="65">
        <f>VLOOKUP($A12,'Return Data'!$B$7:$R$2843,11,0)</f>
        <v>14.4152</v>
      </c>
      <c r="G12" s="66">
        <f t="shared" si="1"/>
        <v>15</v>
      </c>
      <c r="H12" s="65">
        <f>VLOOKUP($A12,'Return Data'!$B$7:$R$2843,12,0)</f>
        <v>39.457799999999999</v>
      </c>
      <c r="I12" s="66">
        <f t="shared" si="2"/>
        <v>14</v>
      </c>
      <c r="J12" s="65">
        <f>VLOOKUP($A12,'Return Data'!$B$7:$R$2843,13,0)</f>
        <v>51.033000000000001</v>
      </c>
      <c r="K12" s="66">
        <f t="shared" si="3"/>
        <v>13</v>
      </c>
      <c r="L12" s="65">
        <f>VLOOKUP($A12,'Return Data'!$B$7:$R$2843,17,0)</f>
        <v>23.420500000000001</v>
      </c>
      <c r="M12" s="66">
        <f t="shared" si="4"/>
        <v>1</v>
      </c>
      <c r="N12" s="65">
        <f>VLOOKUP($A12,'Return Data'!$B$7:$R$2843,14,0)</f>
        <v>19.740100000000002</v>
      </c>
      <c r="O12" s="66">
        <f t="shared" si="5"/>
        <v>1</v>
      </c>
      <c r="P12" s="65">
        <f>VLOOKUP($A12,'Return Data'!$B$7:$R$2843,15,0)</f>
        <v>18.075099999999999</v>
      </c>
      <c r="Q12" s="66">
        <f t="shared" si="6"/>
        <v>1</v>
      </c>
      <c r="R12" s="65">
        <f>VLOOKUP($A12,'Return Data'!$B$7:$R$2843,16,0)</f>
        <v>15.7415</v>
      </c>
      <c r="S12" s="67">
        <f t="shared" si="7"/>
        <v>6</v>
      </c>
    </row>
    <row r="13" spans="1:20" x14ac:dyDescent="0.3">
      <c r="A13" s="63" t="s">
        <v>958</v>
      </c>
      <c r="B13" s="64">
        <f>VLOOKUP($A13,'Return Data'!$B$7:$R$2843,3,0)</f>
        <v>44379</v>
      </c>
      <c r="C13" s="65">
        <f>VLOOKUP($A13,'Return Data'!$B$7:$R$2843,4,0)</f>
        <v>290.863</v>
      </c>
      <c r="D13" s="65">
        <f>VLOOKUP($A13,'Return Data'!$B$7:$R$2843,10,0)</f>
        <v>7.8269000000000002</v>
      </c>
      <c r="E13" s="66">
        <f t="shared" si="0"/>
        <v>10</v>
      </c>
      <c r="F13" s="65">
        <f>VLOOKUP($A13,'Return Data'!$B$7:$R$2843,11,0)</f>
        <v>13.4208</v>
      </c>
      <c r="G13" s="66">
        <f t="shared" si="1"/>
        <v>18</v>
      </c>
      <c r="H13" s="65">
        <f>VLOOKUP($A13,'Return Data'!$B$7:$R$2843,12,0)</f>
        <v>37.4602</v>
      </c>
      <c r="I13" s="66">
        <f t="shared" si="2"/>
        <v>19</v>
      </c>
      <c r="J13" s="65">
        <f>VLOOKUP($A13,'Return Data'!$B$7:$R$2843,13,0)</f>
        <v>47.621499999999997</v>
      </c>
      <c r="K13" s="66">
        <f t="shared" si="3"/>
        <v>19</v>
      </c>
      <c r="L13" s="65">
        <f>VLOOKUP($A13,'Return Data'!$B$7:$R$2843,17,0)</f>
        <v>14.146699999999999</v>
      </c>
      <c r="M13" s="66">
        <f t="shared" si="4"/>
        <v>25</v>
      </c>
      <c r="N13" s="65">
        <f>VLOOKUP($A13,'Return Data'!$B$7:$R$2843,14,0)</f>
        <v>12.474</v>
      </c>
      <c r="O13" s="66">
        <f t="shared" si="5"/>
        <v>25</v>
      </c>
      <c r="P13" s="65">
        <f>VLOOKUP($A13,'Return Data'!$B$7:$R$2843,15,0)</f>
        <v>12.2463</v>
      </c>
      <c r="Q13" s="66">
        <f t="shared" si="6"/>
        <v>25</v>
      </c>
      <c r="R13" s="65">
        <f>VLOOKUP($A13,'Return Data'!$B$7:$R$2843,16,0)</f>
        <v>11.973599999999999</v>
      </c>
      <c r="S13" s="67">
        <f t="shared" si="7"/>
        <v>27</v>
      </c>
    </row>
    <row r="14" spans="1:20" x14ac:dyDescent="0.3">
      <c r="A14" s="63" t="s">
        <v>961</v>
      </c>
      <c r="B14" s="64">
        <f>VLOOKUP($A14,'Return Data'!$B$7:$R$2843,3,0)</f>
        <v>44379</v>
      </c>
      <c r="C14" s="65">
        <f>VLOOKUP($A14,'Return Data'!$B$7:$R$2843,4,0)</f>
        <v>53.55</v>
      </c>
      <c r="D14" s="65">
        <f>VLOOKUP($A14,'Return Data'!$B$7:$R$2843,10,0)</f>
        <v>7.2716000000000003</v>
      </c>
      <c r="E14" s="66">
        <f t="shared" si="0"/>
        <v>20</v>
      </c>
      <c r="F14" s="65">
        <f>VLOOKUP($A14,'Return Data'!$B$7:$R$2843,11,0)</f>
        <v>12.855600000000001</v>
      </c>
      <c r="G14" s="66">
        <f t="shared" si="1"/>
        <v>20</v>
      </c>
      <c r="H14" s="65">
        <f>VLOOKUP($A14,'Return Data'!$B$7:$R$2843,12,0)</f>
        <v>37.660699999999999</v>
      </c>
      <c r="I14" s="66">
        <f t="shared" si="2"/>
        <v>18</v>
      </c>
      <c r="J14" s="65">
        <f>VLOOKUP($A14,'Return Data'!$B$7:$R$2843,13,0)</f>
        <v>50.632899999999999</v>
      </c>
      <c r="K14" s="66">
        <f t="shared" si="3"/>
        <v>15</v>
      </c>
      <c r="L14" s="65">
        <f>VLOOKUP($A14,'Return Data'!$B$7:$R$2843,17,0)</f>
        <v>18.094100000000001</v>
      </c>
      <c r="M14" s="66">
        <f t="shared" si="4"/>
        <v>9</v>
      </c>
      <c r="N14" s="65">
        <f>VLOOKUP($A14,'Return Data'!$B$7:$R$2843,14,0)</f>
        <v>14.985300000000001</v>
      </c>
      <c r="O14" s="66">
        <f t="shared" si="5"/>
        <v>9</v>
      </c>
      <c r="P14" s="65">
        <f>VLOOKUP($A14,'Return Data'!$B$7:$R$2843,15,0)</f>
        <v>15.228899999999999</v>
      </c>
      <c r="Q14" s="66">
        <f t="shared" si="6"/>
        <v>4</v>
      </c>
      <c r="R14" s="65">
        <f>VLOOKUP($A14,'Return Data'!$B$7:$R$2843,16,0)</f>
        <v>15.0184</v>
      </c>
      <c r="S14" s="67">
        <f t="shared" si="7"/>
        <v>11</v>
      </c>
    </row>
    <row r="15" spans="1:20" x14ac:dyDescent="0.3">
      <c r="A15" s="63" t="s">
        <v>963</v>
      </c>
      <c r="B15" s="64">
        <f>VLOOKUP($A15,'Return Data'!$B$7:$R$2843,3,0)</f>
        <v>44379</v>
      </c>
      <c r="C15" s="65">
        <f>VLOOKUP($A15,'Return Data'!$B$7:$R$2843,4,0)</f>
        <v>700.4864</v>
      </c>
      <c r="D15" s="65">
        <f>VLOOKUP($A15,'Return Data'!$B$7:$R$2843,10,0)</f>
        <v>8.3149999999999995</v>
      </c>
      <c r="E15" s="66">
        <f t="shared" si="0"/>
        <v>8</v>
      </c>
      <c r="F15" s="65">
        <f>VLOOKUP($A15,'Return Data'!$B$7:$R$2843,11,0)</f>
        <v>22.215</v>
      </c>
      <c r="G15" s="66">
        <f t="shared" si="1"/>
        <v>1</v>
      </c>
      <c r="H15" s="65">
        <f>VLOOKUP($A15,'Return Data'!$B$7:$R$2843,12,0)</f>
        <v>55.732599999999998</v>
      </c>
      <c r="I15" s="66">
        <f t="shared" si="2"/>
        <v>1</v>
      </c>
      <c r="J15" s="65">
        <f>VLOOKUP($A15,'Return Data'!$B$7:$R$2843,13,0)</f>
        <v>59.480699999999999</v>
      </c>
      <c r="K15" s="66">
        <f t="shared" si="3"/>
        <v>1</v>
      </c>
      <c r="L15" s="65">
        <f>VLOOKUP($A15,'Return Data'!$B$7:$R$2843,17,0)</f>
        <v>18.9008</v>
      </c>
      <c r="M15" s="66">
        <f t="shared" si="4"/>
        <v>7</v>
      </c>
      <c r="N15" s="65">
        <f>VLOOKUP($A15,'Return Data'!$B$7:$R$2843,14,0)</f>
        <v>14.518800000000001</v>
      </c>
      <c r="O15" s="66">
        <f t="shared" si="5"/>
        <v>14</v>
      </c>
      <c r="P15" s="65">
        <f>VLOOKUP($A15,'Return Data'!$B$7:$R$2843,15,0)</f>
        <v>12.684200000000001</v>
      </c>
      <c r="Q15" s="66">
        <f t="shared" si="6"/>
        <v>24</v>
      </c>
      <c r="R15" s="65">
        <f>VLOOKUP($A15,'Return Data'!$B$7:$R$2843,16,0)</f>
        <v>13.515499999999999</v>
      </c>
      <c r="S15" s="67">
        <f t="shared" si="7"/>
        <v>20</v>
      </c>
    </row>
    <row r="16" spans="1:20" x14ac:dyDescent="0.3">
      <c r="A16" s="63" t="s">
        <v>965</v>
      </c>
      <c r="B16" s="64">
        <f>VLOOKUP($A16,'Return Data'!$B$7:$R$2843,3,0)</f>
        <v>44379</v>
      </c>
      <c r="C16" s="65">
        <f>VLOOKUP($A16,'Return Data'!$B$7:$R$2843,4,0)</f>
        <v>660.61</v>
      </c>
      <c r="D16" s="65">
        <f>VLOOKUP($A16,'Return Data'!$B$7:$R$2843,10,0)</f>
        <v>7.7252000000000001</v>
      </c>
      <c r="E16" s="66">
        <f t="shared" si="0"/>
        <v>13</v>
      </c>
      <c r="F16" s="65">
        <f>VLOOKUP($A16,'Return Data'!$B$7:$R$2843,11,0)</f>
        <v>17.845700000000001</v>
      </c>
      <c r="G16" s="66">
        <f t="shared" si="1"/>
        <v>6</v>
      </c>
      <c r="H16" s="65">
        <f>VLOOKUP($A16,'Return Data'!$B$7:$R$2843,12,0)</f>
        <v>46.834899999999998</v>
      </c>
      <c r="I16" s="66">
        <f t="shared" si="2"/>
        <v>4</v>
      </c>
      <c r="J16" s="65">
        <f>VLOOKUP($A16,'Return Data'!$B$7:$R$2843,13,0)</f>
        <v>52.545400000000001</v>
      </c>
      <c r="K16" s="66">
        <f t="shared" si="3"/>
        <v>12</v>
      </c>
      <c r="L16" s="65">
        <f>VLOOKUP($A16,'Return Data'!$B$7:$R$2843,17,0)</f>
        <v>10.405900000000001</v>
      </c>
      <c r="M16" s="66">
        <f t="shared" si="4"/>
        <v>29</v>
      </c>
      <c r="N16" s="65">
        <f>VLOOKUP($A16,'Return Data'!$B$7:$R$2843,14,0)</f>
        <v>13.642200000000001</v>
      </c>
      <c r="O16" s="66">
        <f t="shared" si="5"/>
        <v>21</v>
      </c>
      <c r="P16" s="65">
        <f>VLOOKUP($A16,'Return Data'!$B$7:$R$2843,15,0)</f>
        <v>13.616300000000001</v>
      </c>
      <c r="Q16" s="66">
        <f t="shared" si="6"/>
        <v>19</v>
      </c>
      <c r="R16" s="65">
        <f>VLOOKUP($A16,'Return Data'!$B$7:$R$2843,16,0)</f>
        <v>13.424300000000001</v>
      </c>
      <c r="S16" s="67">
        <f t="shared" si="7"/>
        <v>21</v>
      </c>
    </row>
    <row r="17" spans="1:19" x14ac:dyDescent="0.3">
      <c r="A17" s="63" t="s">
        <v>967</v>
      </c>
      <c r="B17" s="64">
        <f>VLOOKUP($A17,'Return Data'!$B$7:$R$2843,3,0)</f>
        <v>44379</v>
      </c>
      <c r="C17" s="65">
        <f>VLOOKUP($A17,'Return Data'!$B$7:$R$2843,4,0)</f>
        <v>310.6515</v>
      </c>
      <c r="D17" s="65">
        <f>VLOOKUP($A17,'Return Data'!$B$7:$R$2843,10,0)</f>
        <v>5.7847</v>
      </c>
      <c r="E17" s="66">
        <f t="shared" si="0"/>
        <v>27</v>
      </c>
      <c r="F17" s="65">
        <f>VLOOKUP($A17,'Return Data'!$B$7:$R$2843,11,0)</f>
        <v>11.394</v>
      </c>
      <c r="G17" s="66">
        <f t="shared" si="1"/>
        <v>25</v>
      </c>
      <c r="H17" s="65">
        <f>VLOOKUP($A17,'Return Data'!$B$7:$R$2843,12,0)</f>
        <v>37.441899999999997</v>
      </c>
      <c r="I17" s="66">
        <f t="shared" si="2"/>
        <v>21</v>
      </c>
      <c r="J17" s="65">
        <f>VLOOKUP($A17,'Return Data'!$B$7:$R$2843,13,0)</f>
        <v>47.292700000000004</v>
      </c>
      <c r="K17" s="66">
        <f t="shared" si="3"/>
        <v>21</v>
      </c>
      <c r="L17" s="65">
        <f>VLOOKUP($A17,'Return Data'!$B$7:$R$2843,17,0)</f>
        <v>16.9025</v>
      </c>
      <c r="M17" s="66">
        <f t="shared" si="4"/>
        <v>15</v>
      </c>
      <c r="N17" s="65">
        <f>VLOOKUP($A17,'Return Data'!$B$7:$R$2843,14,0)</f>
        <v>14.0853</v>
      </c>
      <c r="O17" s="66">
        <f t="shared" si="5"/>
        <v>19</v>
      </c>
      <c r="P17" s="65">
        <f>VLOOKUP($A17,'Return Data'!$B$7:$R$2843,15,0)</f>
        <v>14.6297</v>
      </c>
      <c r="Q17" s="66">
        <f t="shared" si="6"/>
        <v>8</v>
      </c>
      <c r="R17" s="65">
        <f>VLOOKUP($A17,'Return Data'!$B$7:$R$2843,16,0)</f>
        <v>13.3279</v>
      </c>
      <c r="S17" s="67">
        <f t="shared" si="7"/>
        <v>22</v>
      </c>
    </row>
    <row r="18" spans="1:19" x14ac:dyDescent="0.3">
      <c r="A18" s="63" t="s">
        <v>969</v>
      </c>
      <c r="B18" s="64">
        <f>VLOOKUP($A18,'Return Data'!$B$7:$R$2843,3,0)</f>
        <v>44379</v>
      </c>
      <c r="C18" s="65">
        <f>VLOOKUP($A18,'Return Data'!$B$7:$R$2843,4,0)</f>
        <v>62.05</v>
      </c>
      <c r="D18" s="65">
        <f>VLOOKUP($A18,'Return Data'!$B$7:$R$2843,10,0)</f>
        <v>6.7251000000000003</v>
      </c>
      <c r="E18" s="66">
        <f t="shared" si="0"/>
        <v>22</v>
      </c>
      <c r="F18" s="65">
        <f>VLOOKUP($A18,'Return Data'!$B$7:$R$2843,11,0)</f>
        <v>14.737399999999999</v>
      </c>
      <c r="G18" s="66">
        <f t="shared" si="1"/>
        <v>14</v>
      </c>
      <c r="H18" s="65">
        <f>VLOOKUP($A18,'Return Data'!$B$7:$R$2843,12,0)</f>
        <v>40.543599999999998</v>
      </c>
      <c r="I18" s="66">
        <f t="shared" si="2"/>
        <v>12</v>
      </c>
      <c r="J18" s="65">
        <f>VLOOKUP($A18,'Return Data'!$B$7:$R$2843,13,0)</f>
        <v>50.060499999999998</v>
      </c>
      <c r="K18" s="66">
        <f t="shared" si="3"/>
        <v>16</v>
      </c>
      <c r="L18" s="65">
        <f>VLOOKUP($A18,'Return Data'!$B$7:$R$2843,17,0)</f>
        <v>15.8927</v>
      </c>
      <c r="M18" s="66">
        <f t="shared" si="4"/>
        <v>22</v>
      </c>
      <c r="N18" s="65">
        <f>VLOOKUP($A18,'Return Data'!$B$7:$R$2843,14,0)</f>
        <v>14.426600000000001</v>
      </c>
      <c r="O18" s="66">
        <f t="shared" si="5"/>
        <v>16</v>
      </c>
      <c r="P18" s="65">
        <f>VLOOKUP($A18,'Return Data'!$B$7:$R$2843,15,0)</f>
        <v>14.6501</v>
      </c>
      <c r="Q18" s="66">
        <f t="shared" si="6"/>
        <v>7</v>
      </c>
      <c r="R18" s="65">
        <f>VLOOKUP($A18,'Return Data'!$B$7:$R$2843,16,0)</f>
        <v>15.2561</v>
      </c>
      <c r="S18" s="67">
        <f t="shared" si="7"/>
        <v>9</v>
      </c>
    </row>
    <row r="19" spans="1:19" x14ac:dyDescent="0.3">
      <c r="A19" s="63" t="s">
        <v>971</v>
      </c>
      <c r="B19" s="64">
        <f>VLOOKUP($A19,'Return Data'!$B$7:$R$2843,3,0)</f>
        <v>44379</v>
      </c>
      <c r="C19" s="65">
        <f>VLOOKUP($A19,'Return Data'!$B$7:$R$2843,4,0)</f>
        <v>38.72</v>
      </c>
      <c r="D19" s="65">
        <f>VLOOKUP($A19,'Return Data'!$B$7:$R$2843,10,0)</f>
        <v>10.282</v>
      </c>
      <c r="E19" s="66">
        <f t="shared" si="0"/>
        <v>1</v>
      </c>
      <c r="F19" s="65">
        <f>VLOOKUP($A19,'Return Data'!$B$7:$R$2843,11,0)</f>
        <v>17.905000000000001</v>
      </c>
      <c r="G19" s="66">
        <f t="shared" si="1"/>
        <v>5</v>
      </c>
      <c r="H19" s="65">
        <f>VLOOKUP($A19,'Return Data'!$B$7:$R$2843,12,0)</f>
        <v>42.2483</v>
      </c>
      <c r="I19" s="66">
        <f t="shared" si="2"/>
        <v>7</v>
      </c>
      <c r="J19" s="65">
        <f>VLOOKUP($A19,'Return Data'!$B$7:$R$2843,13,0)</f>
        <v>54.324399999999997</v>
      </c>
      <c r="K19" s="66">
        <f t="shared" si="3"/>
        <v>6</v>
      </c>
      <c r="L19" s="65">
        <f>VLOOKUP($A19,'Return Data'!$B$7:$R$2843,17,0)</f>
        <v>21.373100000000001</v>
      </c>
      <c r="M19" s="66">
        <f t="shared" si="4"/>
        <v>2</v>
      </c>
      <c r="N19" s="65">
        <f>VLOOKUP($A19,'Return Data'!$B$7:$R$2843,14,0)</f>
        <v>16.623899999999999</v>
      </c>
      <c r="O19" s="66">
        <f t="shared" si="5"/>
        <v>5</v>
      </c>
      <c r="P19" s="65">
        <f>VLOOKUP($A19,'Return Data'!$B$7:$R$2843,15,0)</f>
        <v>14.0517</v>
      </c>
      <c r="Q19" s="66">
        <f t="shared" si="6"/>
        <v>14</v>
      </c>
      <c r="R19" s="65">
        <f>VLOOKUP($A19,'Return Data'!$B$7:$R$2843,16,0)</f>
        <v>14.612500000000001</v>
      </c>
      <c r="S19" s="67">
        <f t="shared" si="7"/>
        <v>15</v>
      </c>
    </row>
    <row r="20" spans="1:19" x14ac:dyDescent="0.3">
      <c r="A20" s="63" t="s">
        <v>972</v>
      </c>
      <c r="B20" s="64">
        <f>VLOOKUP($A20,'Return Data'!$B$7:$R$2843,3,0)</f>
        <v>44379</v>
      </c>
      <c r="C20" s="65">
        <f>VLOOKUP($A20,'Return Data'!$B$7:$R$2843,4,0)</f>
        <v>48.58</v>
      </c>
      <c r="D20" s="65">
        <f>VLOOKUP($A20,'Return Data'!$B$7:$R$2843,10,0)</f>
        <v>6.5117000000000003</v>
      </c>
      <c r="E20" s="66">
        <f t="shared" si="0"/>
        <v>24</v>
      </c>
      <c r="F20" s="65">
        <f>VLOOKUP($A20,'Return Data'!$B$7:$R$2843,11,0)</f>
        <v>11.703799999999999</v>
      </c>
      <c r="G20" s="66">
        <f t="shared" si="1"/>
        <v>23</v>
      </c>
      <c r="H20" s="65">
        <f>VLOOKUP($A20,'Return Data'!$B$7:$R$2843,12,0)</f>
        <v>31.4038</v>
      </c>
      <c r="I20" s="66">
        <f t="shared" si="2"/>
        <v>27</v>
      </c>
      <c r="J20" s="65">
        <f>VLOOKUP($A20,'Return Data'!$B$7:$R$2843,13,0)</f>
        <v>46.545999999999999</v>
      </c>
      <c r="K20" s="66">
        <f t="shared" si="3"/>
        <v>23</v>
      </c>
      <c r="L20" s="65">
        <f>VLOOKUP($A20,'Return Data'!$B$7:$R$2843,17,0)</f>
        <v>16.9557</v>
      </c>
      <c r="M20" s="66">
        <f t="shared" si="4"/>
        <v>14</v>
      </c>
      <c r="N20" s="65">
        <f>VLOOKUP($A20,'Return Data'!$B$7:$R$2843,14,0)</f>
        <v>13.537599999999999</v>
      </c>
      <c r="O20" s="66">
        <f t="shared" si="5"/>
        <v>23</v>
      </c>
      <c r="P20" s="65">
        <f>VLOOKUP($A20,'Return Data'!$B$7:$R$2843,15,0)</f>
        <v>14.374000000000001</v>
      </c>
      <c r="Q20" s="66">
        <f t="shared" si="6"/>
        <v>11</v>
      </c>
      <c r="R20" s="65">
        <f>VLOOKUP($A20,'Return Data'!$B$7:$R$2843,16,0)</f>
        <v>12.981999999999999</v>
      </c>
      <c r="S20" s="67">
        <f t="shared" si="7"/>
        <v>23</v>
      </c>
    </row>
    <row r="21" spans="1:19" x14ac:dyDescent="0.3">
      <c r="A21" s="63" t="s">
        <v>975</v>
      </c>
      <c r="B21" s="64">
        <f>VLOOKUP($A21,'Return Data'!$B$7:$R$2843,3,0)</f>
        <v>44379</v>
      </c>
      <c r="C21" s="65">
        <f>VLOOKUP($A21,'Return Data'!$B$7:$R$2843,4,0)</f>
        <v>29.84</v>
      </c>
      <c r="D21" s="65">
        <f>VLOOKUP($A21,'Return Data'!$B$7:$R$2843,10,0)</f>
        <v>4.9965000000000002</v>
      </c>
      <c r="E21" s="66">
        <f t="shared" si="0"/>
        <v>29</v>
      </c>
      <c r="F21" s="65">
        <f>VLOOKUP($A21,'Return Data'!$B$7:$R$2843,11,0)</f>
        <v>7.8034999999999997</v>
      </c>
      <c r="G21" s="66">
        <f t="shared" si="1"/>
        <v>29</v>
      </c>
      <c r="H21" s="65">
        <f>VLOOKUP($A21,'Return Data'!$B$7:$R$2843,12,0)</f>
        <v>30.819800000000001</v>
      </c>
      <c r="I21" s="66">
        <f t="shared" si="2"/>
        <v>28</v>
      </c>
      <c r="J21" s="65">
        <f>VLOOKUP($A21,'Return Data'!$B$7:$R$2843,13,0)</f>
        <v>40.9542</v>
      </c>
      <c r="K21" s="66">
        <f t="shared" si="3"/>
        <v>28</v>
      </c>
      <c r="L21" s="65">
        <f>VLOOKUP($A21,'Return Data'!$B$7:$R$2843,17,0)</f>
        <v>10.7761</v>
      </c>
      <c r="M21" s="66">
        <f t="shared" si="4"/>
        <v>28</v>
      </c>
      <c r="N21" s="65">
        <f>VLOOKUP($A21,'Return Data'!$B$7:$R$2843,14,0)</f>
        <v>11.5175</v>
      </c>
      <c r="O21" s="66">
        <f t="shared" si="5"/>
        <v>27</v>
      </c>
      <c r="P21" s="65">
        <f>VLOOKUP($A21,'Return Data'!$B$7:$R$2843,15,0)</f>
        <v>13.2883</v>
      </c>
      <c r="Q21" s="66">
        <f t="shared" si="6"/>
        <v>22</v>
      </c>
      <c r="R21" s="65">
        <f>VLOOKUP($A21,'Return Data'!$B$7:$R$2843,16,0)</f>
        <v>12.805099999999999</v>
      </c>
      <c r="S21" s="67">
        <f t="shared" si="7"/>
        <v>24</v>
      </c>
    </row>
    <row r="22" spans="1:19" x14ac:dyDescent="0.3">
      <c r="A22" s="63" t="s">
        <v>977</v>
      </c>
      <c r="B22" s="64">
        <f>VLOOKUP($A22,'Return Data'!$B$7:$R$2843,3,0)</f>
        <v>44379</v>
      </c>
      <c r="C22" s="65">
        <f>VLOOKUP($A22,'Return Data'!$B$7:$R$2843,4,0)</f>
        <v>44.42</v>
      </c>
      <c r="D22" s="65">
        <f>VLOOKUP($A22,'Return Data'!$B$7:$R$2843,10,0)</f>
        <v>9.9777000000000005</v>
      </c>
      <c r="E22" s="66">
        <f t="shared" si="0"/>
        <v>2</v>
      </c>
      <c r="F22" s="65">
        <f>VLOOKUP($A22,'Return Data'!$B$7:$R$2843,11,0)</f>
        <v>15.556699999999999</v>
      </c>
      <c r="G22" s="66">
        <f t="shared" si="1"/>
        <v>10</v>
      </c>
      <c r="H22" s="65">
        <f>VLOOKUP($A22,'Return Data'!$B$7:$R$2843,12,0)</f>
        <v>35.097299999999997</v>
      </c>
      <c r="I22" s="66">
        <f t="shared" si="2"/>
        <v>25</v>
      </c>
      <c r="J22" s="65">
        <f>VLOOKUP($A22,'Return Data'!$B$7:$R$2843,13,0)</f>
        <v>47.574800000000003</v>
      </c>
      <c r="K22" s="66">
        <f t="shared" si="3"/>
        <v>20</v>
      </c>
      <c r="L22" s="65">
        <f>VLOOKUP($A22,'Return Data'!$B$7:$R$2843,17,0)</f>
        <v>17.1723</v>
      </c>
      <c r="M22" s="66">
        <f t="shared" si="4"/>
        <v>12</v>
      </c>
      <c r="N22" s="65">
        <f>VLOOKUP($A22,'Return Data'!$B$7:$R$2843,14,0)</f>
        <v>14.461600000000001</v>
      </c>
      <c r="O22" s="66">
        <f t="shared" si="5"/>
        <v>15</v>
      </c>
      <c r="P22" s="65">
        <f>VLOOKUP($A22,'Return Data'!$B$7:$R$2843,15,0)</f>
        <v>14.463800000000001</v>
      </c>
      <c r="Q22" s="66">
        <f t="shared" si="6"/>
        <v>9</v>
      </c>
      <c r="R22" s="65">
        <f>VLOOKUP($A22,'Return Data'!$B$7:$R$2843,16,0)</f>
        <v>15.523899999999999</v>
      </c>
      <c r="S22" s="67">
        <f t="shared" si="7"/>
        <v>7</v>
      </c>
    </row>
    <row r="23" spans="1:19" x14ac:dyDescent="0.3">
      <c r="A23" s="63" t="s">
        <v>979</v>
      </c>
      <c r="B23" s="64">
        <f>VLOOKUP($A23,'Return Data'!$B$7:$R$2843,3,0)</f>
        <v>44379</v>
      </c>
      <c r="C23" s="65">
        <f>VLOOKUP($A23,'Return Data'!$B$7:$R$2843,4,0)</f>
        <v>96.675700000000006</v>
      </c>
      <c r="D23" s="65">
        <f>VLOOKUP($A23,'Return Data'!$B$7:$R$2843,10,0)</f>
        <v>5.9943999999999997</v>
      </c>
      <c r="E23" s="66">
        <f t="shared" si="0"/>
        <v>26</v>
      </c>
      <c r="F23" s="65">
        <f>VLOOKUP($A23,'Return Data'!$B$7:$R$2843,11,0)</f>
        <v>10.032400000000001</v>
      </c>
      <c r="G23" s="66">
        <f t="shared" si="1"/>
        <v>27</v>
      </c>
      <c r="H23" s="65">
        <f>VLOOKUP($A23,'Return Data'!$B$7:$R$2843,12,0)</f>
        <v>26.563199999999998</v>
      </c>
      <c r="I23" s="66">
        <f t="shared" si="2"/>
        <v>29</v>
      </c>
      <c r="J23" s="65">
        <f>VLOOKUP($A23,'Return Data'!$B$7:$R$2843,13,0)</f>
        <v>33.983199999999997</v>
      </c>
      <c r="K23" s="66">
        <f t="shared" si="3"/>
        <v>29</v>
      </c>
      <c r="L23" s="65">
        <f>VLOOKUP($A23,'Return Data'!$B$7:$R$2843,17,0)</f>
        <v>15.9091</v>
      </c>
      <c r="M23" s="66">
        <f t="shared" si="4"/>
        <v>21</v>
      </c>
      <c r="N23" s="65">
        <f>VLOOKUP($A23,'Return Data'!$B$7:$R$2843,14,0)</f>
        <v>12.2714</v>
      </c>
      <c r="O23" s="66">
        <f t="shared" si="5"/>
        <v>26</v>
      </c>
      <c r="P23" s="65">
        <f>VLOOKUP($A23,'Return Data'!$B$7:$R$2843,15,0)</f>
        <v>11.354200000000001</v>
      </c>
      <c r="Q23" s="66">
        <f t="shared" si="6"/>
        <v>26</v>
      </c>
      <c r="R23" s="65">
        <f>VLOOKUP($A23,'Return Data'!$B$7:$R$2843,16,0)</f>
        <v>12.2471</v>
      </c>
      <c r="S23" s="67">
        <f t="shared" si="7"/>
        <v>25</v>
      </c>
    </row>
    <row r="24" spans="1:19" x14ac:dyDescent="0.3">
      <c r="A24" s="63" t="s">
        <v>1910</v>
      </c>
      <c r="B24" s="64">
        <f>VLOOKUP($A24,'Return Data'!$B$7:$R$2843,3,0)</f>
        <v>44379</v>
      </c>
      <c r="C24" s="65">
        <f>VLOOKUP($A24,'Return Data'!$B$7:$R$2843,4,0)</f>
        <v>374.23700000000002</v>
      </c>
      <c r="D24" s="65">
        <f>VLOOKUP($A24,'Return Data'!$B$7:$R$2843,10,0)</f>
        <v>8.0238999999999994</v>
      </c>
      <c r="E24" s="66">
        <f t="shared" si="0"/>
        <v>9</v>
      </c>
      <c r="F24" s="65">
        <f>VLOOKUP($A24,'Return Data'!$B$7:$R$2843,11,0)</f>
        <v>16.633800000000001</v>
      </c>
      <c r="G24" s="66">
        <f t="shared" si="1"/>
        <v>7</v>
      </c>
      <c r="H24" s="65">
        <f>VLOOKUP($A24,'Return Data'!$B$7:$R$2843,12,0)</f>
        <v>40.827199999999998</v>
      </c>
      <c r="I24" s="66">
        <f t="shared" si="2"/>
        <v>11</v>
      </c>
      <c r="J24" s="65">
        <f>VLOOKUP($A24,'Return Data'!$B$7:$R$2843,13,0)</f>
        <v>54.910299999999999</v>
      </c>
      <c r="K24" s="66">
        <f t="shared" si="3"/>
        <v>4</v>
      </c>
      <c r="L24" s="65">
        <f>VLOOKUP($A24,'Return Data'!$B$7:$R$2843,17,0)</f>
        <v>20.854199999999999</v>
      </c>
      <c r="M24" s="66">
        <f t="shared" si="4"/>
        <v>3</v>
      </c>
      <c r="N24" s="65">
        <f>VLOOKUP($A24,'Return Data'!$B$7:$R$2843,14,0)</f>
        <v>17.307400000000001</v>
      </c>
      <c r="O24" s="66">
        <f t="shared" si="5"/>
        <v>2</v>
      </c>
      <c r="P24" s="65">
        <f>VLOOKUP($A24,'Return Data'!$B$7:$R$2843,15,0)</f>
        <v>15.1274</v>
      </c>
      <c r="Q24" s="66">
        <f t="shared" si="6"/>
        <v>5</v>
      </c>
      <c r="R24" s="65">
        <f>VLOOKUP($A24,'Return Data'!$B$7:$R$2843,16,0)</f>
        <v>15.3505</v>
      </c>
      <c r="S24" s="67">
        <f t="shared" si="7"/>
        <v>8</v>
      </c>
    </row>
    <row r="25" spans="1:19" x14ac:dyDescent="0.3">
      <c r="A25" s="63" t="s">
        <v>980</v>
      </c>
      <c r="B25" s="64">
        <f>VLOOKUP($A25,'Return Data'!$B$7:$R$2843,3,0)</f>
        <v>44379</v>
      </c>
      <c r="C25" s="65">
        <f>VLOOKUP($A25,'Return Data'!$B$7:$R$2843,4,0)</f>
        <v>39.542999999999999</v>
      </c>
      <c r="D25" s="65">
        <f>VLOOKUP($A25,'Return Data'!$B$7:$R$2843,10,0)</f>
        <v>6.9423000000000004</v>
      </c>
      <c r="E25" s="66">
        <f t="shared" si="0"/>
        <v>21</v>
      </c>
      <c r="F25" s="65">
        <f>VLOOKUP($A25,'Return Data'!$B$7:$R$2843,11,0)</f>
        <v>13.6228</v>
      </c>
      <c r="G25" s="66">
        <f t="shared" si="1"/>
        <v>17</v>
      </c>
      <c r="H25" s="65">
        <f>VLOOKUP($A25,'Return Data'!$B$7:$R$2843,12,0)</f>
        <v>36.713500000000003</v>
      </c>
      <c r="I25" s="66">
        <f t="shared" si="2"/>
        <v>22</v>
      </c>
      <c r="J25" s="65">
        <f>VLOOKUP($A25,'Return Data'!$B$7:$R$2843,13,0)</f>
        <v>49.083799999999997</v>
      </c>
      <c r="K25" s="66">
        <f t="shared" si="3"/>
        <v>17</v>
      </c>
      <c r="L25" s="65">
        <f>VLOOKUP($A25,'Return Data'!$B$7:$R$2843,17,0)</f>
        <v>15.4945</v>
      </c>
      <c r="M25" s="66">
        <f t="shared" si="4"/>
        <v>23</v>
      </c>
      <c r="N25" s="65">
        <f>VLOOKUP($A25,'Return Data'!$B$7:$R$2843,14,0)</f>
        <v>14.098100000000001</v>
      </c>
      <c r="O25" s="66">
        <f t="shared" si="5"/>
        <v>18</v>
      </c>
      <c r="P25" s="65">
        <f>VLOOKUP($A25,'Return Data'!$B$7:$R$2843,15,0)</f>
        <v>13.3195</v>
      </c>
      <c r="Q25" s="66">
        <f t="shared" si="6"/>
        <v>21</v>
      </c>
      <c r="R25" s="65">
        <f>VLOOKUP($A25,'Return Data'!$B$7:$R$2843,16,0)</f>
        <v>14.0032</v>
      </c>
      <c r="S25" s="67">
        <f t="shared" si="7"/>
        <v>16</v>
      </c>
    </row>
    <row r="26" spans="1:19" x14ac:dyDescent="0.3">
      <c r="A26" s="63" t="s">
        <v>983</v>
      </c>
      <c r="B26" s="64">
        <f>VLOOKUP($A26,'Return Data'!$B$7:$R$2843,3,0)</f>
        <v>44379</v>
      </c>
      <c r="C26" s="65">
        <f>VLOOKUP($A26,'Return Data'!$B$7:$R$2843,4,0)</f>
        <v>39.747799999999998</v>
      </c>
      <c r="D26" s="65">
        <f>VLOOKUP($A26,'Return Data'!$B$7:$R$2843,10,0)</f>
        <v>7.7506000000000004</v>
      </c>
      <c r="E26" s="66">
        <f t="shared" si="0"/>
        <v>12</v>
      </c>
      <c r="F26" s="65">
        <f>VLOOKUP($A26,'Return Data'!$B$7:$R$2843,11,0)</f>
        <v>10.9016</v>
      </c>
      <c r="G26" s="66">
        <f t="shared" si="1"/>
        <v>26</v>
      </c>
      <c r="H26" s="65">
        <f>VLOOKUP($A26,'Return Data'!$B$7:$R$2843,12,0)</f>
        <v>37.46</v>
      </c>
      <c r="I26" s="66">
        <f t="shared" si="2"/>
        <v>20</v>
      </c>
      <c r="J26" s="65">
        <f>VLOOKUP($A26,'Return Data'!$B$7:$R$2843,13,0)</f>
        <v>46.100999999999999</v>
      </c>
      <c r="K26" s="66">
        <f t="shared" si="3"/>
        <v>25</v>
      </c>
      <c r="L26" s="65">
        <f>VLOOKUP($A26,'Return Data'!$B$7:$R$2843,17,0)</f>
        <v>16.637</v>
      </c>
      <c r="M26" s="66">
        <f t="shared" si="4"/>
        <v>17</v>
      </c>
      <c r="N26" s="65">
        <f>VLOOKUP($A26,'Return Data'!$B$7:$R$2843,14,0)</f>
        <v>14.6919</v>
      </c>
      <c r="O26" s="66">
        <f t="shared" si="5"/>
        <v>11</v>
      </c>
      <c r="P26" s="65">
        <f>VLOOKUP($A26,'Return Data'!$B$7:$R$2843,15,0)</f>
        <v>13.741199999999999</v>
      </c>
      <c r="Q26" s="66">
        <f t="shared" si="6"/>
        <v>16</v>
      </c>
      <c r="R26" s="65">
        <f>VLOOKUP($A26,'Return Data'!$B$7:$R$2843,16,0)</f>
        <v>13.620200000000001</v>
      </c>
      <c r="S26" s="67">
        <f t="shared" si="7"/>
        <v>19</v>
      </c>
    </row>
    <row r="27" spans="1:19" x14ac:dyDescent="0.3">
      <c r="A27" s="63" t="s">
        <v>984</v>
      </c>
      <c r="B27" s="64">
        <f>VLOOKUP($A27,'Return Data'!$B$7:$R$2843,3,0)</f>
        <v>44379</v>
      </c>
      <c r="C27" s="65">
        <f>VLOOKUP($A27,'Return Data'!$B$7:$R$2843,4,0)</f>
        <v>14.872299999999999</v>
      </c>
      <c r="D27" s="65">
        <f>VLOOKUP($A27,'Return Data'!$B$7:$R$2843,10,0)</f>
        <v>8.5038999999999998</v>
      </c>
      <c r="E27" s="66">
        <f t="shared" si="0"/>
        <v>6</v>
      </c>
      <c r="F27" s="65">
        <f>VLOOKUP($A27,'Return Data'!$B$7:$R$2843,11,0)</f>
        <v>18.921299999999999</v>
      </c>
      <c r="G27" s="66">
        <f t="shared" si="1"/>
        <v>3</v>
      </c>
      <c r="H27" s="65">
        <f>VLOOKUP($A27,'Return Data'!$B$7:$R$2843,12,0)</f>
        <v>46.8855</v>
      </c>
      <c r="I27" s="66">
        <f t="shared" si="2"/>
        <v>3</v>
      </c>
      <c r="J27" s="65">
        <f>VLOOKUP($A27,'Return Data'!$B$7:$R$2843,13,0)</f>
        <v>54.832700000000003</v>
      </c>
      <c r="K27" s="66">
        <f t="shared" si="3"/>
        <v>5</v>
      </c>
      <c r="L27" s="65">
        <f>VLOOKUP($A27,'Return Data'!$B$7:$R$2843,17,0)</f>
        <v>19.8657</v>
      </c>
      <c r="M27" s="66">
        <f t="shared" si="4"/>
        <v>5</v>
      </c>
      <c r="N27" s="65"/>
      <c r="O27" s="66"/>
      <c r="P27" s="65"/>
      <c r="Q27" s="66"/>
      <c r="R27" s="65">
        <f>VLOOKUP($A27,'Return Data'!$B$7:$R$2843,16,0)</f>
        <v>18.823499999999999</v>
      </c>
      <c r="S27" s="67">
        <f t="shared" si="7"/>
        <v>1</v>
      </c>
    </row>
    <row r="28" spans="1:19" x14ac:dyDescent="0.3">
      <c r="A28" s="63" t="s">
        <v>986</v>
      </c>
      <c r="B28" s="64">
        <f>VLOOKUP($A28,'Return Data'!$B$7:$R$2843,3,0)</f>
        <v>44379</v>
      </c>
      <c r="C28" s="65">
        <f>VLOOKUP($A28,'Return Data'!$B$7:$R$2843,4,0)</f>
        <v>77.408000000000001</v>
      </c>
      <c r="D28" s="65">
        <f>VLOOKUP($A28,'Return Data'!$B$7:$R$2843,10,0)</f>
        <v>8.5741999999999994</v>
      </c>
      <c r="E28" s="66">
        <f t="shared" si="0"/>
        <v>4</v>
      </c>
      <c r="F28" s="65">
        <f>VLOOKUP($A28,'Return Data'!$B$7:$R$2843,11,0)</f>
        <v>16.137599999999999</v>
      </c>
      <c r="G28" s="66">
        <f t="shared" si="1"/>
        <v>8</v>
      </c>
      <c r="H28" s="65">
        <f>VLOOKUP($A28,'Return Data'!$B$7:$R$2843,12,0)</f>
        <v>38.654400000000003</v>
      </c>
      <c r="I28" s="66">
        <f t="shared" si="2"/>
        <v>16</v>
      </c>
      <c r="J28" s="65">
        <f>VLOOKUP($A28,'Return Data'!$B$7:$R$2843,13,0)</f>
        <v>53.183100000000003</v>
      </c>
      <c r="K28" s="66">
        <f t="shared" si="3"/>
        <v>11</v>
      </c>
      <c r="L28" s="65">
        <f>VLOOKUP($A28,'Return Data'!$B$7:$R$2843,17,0)</f>
        <v>17.957599999999999</v>
      </c>
      <c r="M28" s="66">
        <f t="shared" si="4"/>
        <v>10</v>
      </c>
      <c r="N28" s="65">
        <f>VLOOKUP($A28,'Return Data'!$B$7:$R$2843,14,0)</f>
        <v>16.8965</v>
      </c>
      <c r="O28" s="66">
        <f t="shared" ref="O28:O36" si="8">RANK(N28,N$8:N$36,0)</f>
        <v>4</v>
      </c>
      <c r="P28" s="65">
        <f>VLOOKUP($A28,'Return Data'!$B$7:$R$2843,15,0)</f>
        <v>17.065899999999999</v>
      </c>
      <c r="Q28" s="66">
        <f t="shared" ref="Q28:Q36" si="9">RANK(P28,P$8:P$36,0)</f>
        <v>3</v>
      </c>
      <c r="R28" s="65">
        <f>VLOOKUP($A28,'Return Data'!$B$7:$R$2843,16,0)</f>
        <v>18.097000000000001</v>
      </c>
      <c r="S28" s="67">
        <f t="shared" si="7"/>
        <v>2</v>
      </c>
    </row>
    <row r="29" spans="1:19" x14ac:dyDescent="0.3">
      <c r="A29" s="63" t="s">
        <v>2020</v>
      </c>
      <c r="B29" s="64">
        <f>VLOOKUP($A29,'Return Data'!$B$7:$R$2843,3,0)</f>
        <v>44379</v>
      </c>
      <c r="C29" s="65">
        <f>VLOOKUP($A29,'Return Data'!$B$7:$R$2843,4,0)</f>
        <v>35.141199999999998</v>
      </c>
      <c r="D29" s="65">
        <f>VLOOKUP($A29,'Return Data'!$B$7:$R$2843,10,0)</f>
        <v>8.5684000000000005</v>
      </c>
      <c r="E29" s="66">
        <f t="shared" si="0"/>
        <v>5</v>
      </c>
      <c r="F29" s="65">
        <f>VLOOKUP($A29,'Return Data'!$B$7:$R$2843,11,0)</f>
        <v>15.706</v>
      </c>
      <c r="G29" s="66">
        <f t="shared" si="1"/>
        <v>9</v>
      </c>
      <c r="H29" s="65">
        <f>VLOOKUP($A29,'Return Data'!$B$7:$R$2843,12,0)</f>
        <v>41.167299999999997</v>
      </c>
      <c r="I29" s="66">
        <f t="shared" si="2"/>
        <v>10</v>
      </c>
      <c r="J29" s="65">
        <f>VLOOKUP($A29,'Return Data'!$B$7:$R$2843,13,0)</f>
        <v>50.946899999999999</v>
      </c>
      <c r="K29" s="66">
        <f t="shared" si="3"/>
        <v>14</v>
      </c>
      <c r="L29" s="65">
        <f>VLOOKUP($A29,'Return Data'!$B$7:$R$2843,17,0)</f>
        <v>16.7653</v>
      </c>
      <c r="M29" s="66">
        <f t="shared" si="4"/>
        <v>16</v>
      </c>
      <c r="N29" s="65">
        <f>VLOOKUP($A29,'Return Data'!$B$7:$R$2843,14,0)</f>
        <v>14.566000000000001</v>
      </c>
      <c r="O29" s="66">
        <f t="shared" si="8"/>
        <v>13</v>
      </c>
      <c r="P29" s="65">
        <f>VLOOKUP($A29,'Return Data'!$B$7:$R$2843,15,0)</f>
        <v>13.763999999999999</v>
      </c>
      <c r="Q29" s="66">
        <f t="shared" si="9"/>
        <v>15</v>
      </c>
      <c r="R29" s="65">
        <f>VLOOKUP($A29,'Return Data'!$B$7:$R$2843,16,0)</f>
        <v>13.6433</v>
      </c>
      <c r="S29" s="67">
        <f t="shared" si="7"/>
        <v>18</v>
      </c>
    </row>
    <row r="30" spans="1:19" x14ac:dyDescent="0.3">
      <c r="A30" s="63" t="s">
        <v>989</v>
      </c>
      <c r="B30" s="64">
        <f>VLOOKUP($A30,'Return Data'!$B$7:$R$2843,3,0)</f>
        <v>44379</v>
      </c>
      <c r="C30" s="65">
        <f>VLOOKUP($A30,'Return Data'!$B$7:$R$2843,4,0)</f>
        <v>47.687800000000003</v>
      </c>
      <c r="D30" s="65">
        <f>VLOOKUP($A30,'Return Data'!$B$7:$R$2843,10,0)</f>
        <v>7.8007</v>
      </c>
      <c r="E30" s="66">
        <f t="shared" si="0"/>
        <v>11</v>
      </c>
      <c r="F30" s="65">
        <f>VLOOKUP($A30,'Return Data'!$B$7:$R$2843,11,0)</f>
        <v>18.037600000000001</v>
      </c>
      <c r="G30" s="66">
        <f t="shared" si="1"/>
        <v>4</v>
      </c>
      <c r="H30" s="65">
        <f>VLOOKUP($A30,'Return Data'!$B$7:$R$2843,12,0)</f>
        <v>48.378</v>
      </c>
      <c r="I30" s="66">
        <f t="shared" si="2"/>
        <v>2</v>
      </c>
      <c r="J30" s="65">
        <f>VLOOKUP($A30,'Return Data'!$B$7:$R$2843,13,0)</f>
        <v>56.755899999999997</v>
      </c>
      <c r="K30" s="66">
        <f t="shared" si="3"/>
        <v>2</v>
      </c>
      <c r="L30" s="65">
        <f>VLOOKUP($A30,'Return Data'!$B$7:$R$2843,17,0)</f>
        <v>11.7879</v>
      </c>
      <c r="M30" s="66">
        <f t="shared" si="4"/>
        <v>27</v>
      </c>
      <c r="N30" s="65">
        <f>VLOOKUP($A30,'Return Data'!$B$7:$R$2843,14,0)</f>
        <v>13.146000000000001</v>
      </c>
      <c r="O30" s="66">
        <f t="shared" si="8"/>
        <v>24</v>
      </c>
      <c r="P30" s="65">
        <f>VLOOKUP($A30,'Return Data'!$B$7:$R$2843,15,0)</f>
        <v>14.1831</v>
      </c>
      <c r="Q30" s="66">
        <f t="shared" si="9"/>
        <v>13</v>
      </c>
      <c r="R30" s="65">
        <f>VLOOKUP($A30,'Return Data'!$B$7:$R$2843,16,0)</f>
        <v>14.950799999999999</v>
      </c>
      <c r="S30" s="67">
        <f t="shared" si="7"/>
        <v>13</v>
      </c>
    </row>
    <row r="31" spans="1:19" x14ac:dyDescent="0.3">
      <c r="A31" s="63" t="s">
        <v>991</v>
      </c>
      <c r="B31" s="64">
        <f>VLOOKUP($A31,'Return Data'!$B$7:$R$2843,3,0)</f>
        <v>44379</v>
      </c>
      <c r="C31" s="65">
        <f>VLOOKUP($A31,'Return Data'!$B$7:$R$2843,4,0)</f>
        <v>260.39999999999998</v>
      </c>
      <c r="D31" s="65">
        <f>VLOOKUP($A31,'Return Data'!$B$7:$R$2843,10,0)</f>
        <v>9.5451999999999995</v>
      </c>
      <c r="E31" s="66">
        <f t="shared" si="0"/>
        <v>3</v>
      </c>
      <c r="F31" s="65">
        <f>VLOOKUP($A31,'Return Data'!$B$7:$R$2843,11,0)</f>
        <v>15.4665</v>
      </c>
      <c r="G31" s="66">
        <f t="shared" si="1"/>
        <v>11</v>
      </c>
      <c r="H31" s="65">
        <f>VLOOKUP($A31,'Return Data'!$B$7:$R$2843,12,0)</f>
        <v>39.7971</v>
      </c>
      <c r="I31" s="66">
        <f t="shared" si="2"/>
        <v>13</v>
      </c>
      <c r="J31" s="65">
        <f>VLOOKUP($A31,'Return Data'!$B$7:$R$2843,13,0)</f>
        <v>54.101100000000002</v>
      </c>
      <c r="K31" s="66">
        <f t="shared" si="3"/>
        <v>7</v>
      </c>
      <c r="L31" s="65">
        <f>VLOOKUP($A31,'Return Data'!$B$7:$R$2843,17,0)</f>
        <v>17.402699999999999</v>
      </c>
      <c r="M31" s="66">
        <f t="shared" si="4"/>
        <v>11</v>
      </c>
      <c r="N31" s="65">
        <f>VLOOKUP($A31,'Return Data'!$B$7:$R$2843,14,0)</f>
        <v>15.3018</v>
      </c>
      <c r="O31" s="66">
        <f t="shared" si="8"/>
        <v>8</v>
      </c>
      <c r="P31" s="65">
        <f>VLOOKUP($A31,'Return Data'!$B$7:$R$2843,15,0)</f>
        <v>14.241899999999999</v>
      </c>
      <c r="Q31" s="66">
        <f t="shared" si="9"/>
        <v>12</v>
      </c>
      <c r="R31" s="65">
        <f>VLOOKUP($A31,'Return Data'!$B$7:$R$2843,16,0)</f>
        <v>15.250400000000001</v>
      </c>
      <c r="S31" s="67">
        <f t="shared" si="7"/>
        <v>10</v>
      </c>
    </row>
    <row r="32" spans="1:19" x14ac:dyDescent="0.3">
      <c r="A32" s="63" t="s">
        <v>992</v>
      </c>
      <c r="B32" s="64">
        <f>VLOOKUP($A32,'Return Data'!$B$7:$R$2843,3,0)</f>
        <v>44379</v>
      </c>
      <c r="C32" s="65">
        <f>VLOOKUP($A32,'Return Data'!$B$7:$R$2843,4,0)</f>
        <v>59.407200000000003</v>
      </c>
      <c r="D32" s="65">
        <f>VLOOKUP($A32,'Return Data'!$B$7:$R$2843,10,0)</f>
        <v>5.6041999999999996</v>
      </c>
      <c r="E32" s="66">
        <f t="shared" si="0"/>
        <v>28</v>
      </c>
      <c r="F32" s="65">
        <f>VLOOKUP($A32,'Return Data'!$B$7:$R$2843,11,0)</f>
        <v>14.0718</v>
      </c>
      <c r="G32" s="66">
        <f t="shared" si="1"/>
        <v>16</v>
      </c>
      <c r="H32" s="65">
        <f>VLOOKUP($A32,'Return Data'!$B$7:$R$2843,12,0)</f>
        <v>43.038200000000003</v>
      </c>
      <c r="I32" s="66">
        <f t="shared" si="2"/>
        <v>6</v>
      </c>
      <c r="J32" s="65">
        <f>VLOOKUP($A32,'Return Data'!$B$7:$R$2843,13,0)</f>
        <v>54.023600000000002</v>
      </c>
      <c r="K32" s="66">
        <f t="shared" si="3"/>
        <v>9</v>
      </c>
      <c r="L32" s="65">
        <f>VLOOKUP($A32,'Return Data'!$B$7:$R$2843,17,0)</f>
        <v>17.128299999999999</v>
      </c>
      <c r="M32" s="66">
        <f t="shared" si="4"/>
        <v>13</v>
      </c>
      <c r="N32" s="65">
        <f>VLOOKUP($A32,'Return Data'!$B$7:$R$2843,14,0)</f>
        <v>14.846500000000001</v>
      </c>
      <c r="O32" s="66">
        <f t="shared" si="8"/>
        <v>10</v>
      </c>
      <c r="P32" s="65">
        <f>VLOOKUP($A32,'Return Data'!$B$7:$R$2843,15,0)</f>
        <v>13.7158</v>
      </c>
      <c r="Q32" s="66">
        <f t="shared" si="9"/>
        <v>17</v>
      </c>
      <c r="R32" s="65">
        <f>VLOOKUP($A32,'Return Data'!$B$7:$R$2843,16,0)</f>
        <v>16.076799999999999</v>
      </c>
      <c r="S32" s="67">
        <f t="shared" si="7"/>
        <v>4</v>
      </c>
    </row>
    <row r="33" spans="1:19" x14ac:dyDescent="0.3">
      <c r="A33" s="63" t="s">
        <v>995</v>
      </c>
      <c r="B33" s="64">
        <f>VLOOKUP($A33,'Return Data'!$B$7:$R$2843,3,0)</f>
        <v>44379</v>
      </c>
      <c r="C33" s="65">
        <f>VLOOKUP($A33,'Return Data'!$B$7:$R$2843,4,0)</f>
        <v>329.86720000000003</v>
      </c>
      <c r="D33" s="65">
        <f>VLOOKUP($A33,'Return Data'!$B$7:$R$2843,10,0)</f>
        <v>8.3422000000000001</v>
      </c>
      <c r="E33" s="66">
        <f t="shared" si="0"/>
        <v>7</v>
      </c>
      <c r="F33" s="65">
        <f>VLOOKUP($A33,'Return Data'!$B$7:$R$2843,11,0)</f>
        <v>19.685500000000001</v>
      </c>
      <c r="G33" s="66">
        <f t="shared" si="1"/>
        <v>2</v>
      </c>
      <c r="H33" s="65">
        <f>VLOOKUP($A33,'Return Data'!$B$7:$R$2843,12,0)</f>
        <v>45.735599999999998</v>
      </c>
      <c r="I33" s="66">
        <f t="shared" si="2"/>
        <v>5</v>
      </c>
      <c r="J33" s="65">
        <f>VLOOKUP($A33,'Return Data'!$B$7:$R$2843,13,0)</f>
        <v>54.930100000000003</v>
      </c>
      <c r="K33" s="66">
        <f t="shared" si="3"/>
        <v>3</v>
      </c>
      <c r="L33" s="65">
        <f>VLOOKUP($A33,'Return Data'!$B$7:$R$2843,17,0)</f>
        <v>14.6229</v>
      </c>
      <c r="M33" s="66">
        <f t="shared" si="4"/>
        <v>24</v>
      </c>
      <c r="N33" s="65">
        <f>VLOOKUP($A33,'Return Data'!$B$7:$R$2843,14,0)</f>
        <v>14.6403</v>
      </c>
      <c r="O33" s="66">
        <f t="shared" si="8"/>
        <v>12</v>
      </c>
      <c r="P33" s="65">
        <f>VLOOKUP($A33,'Return Data'!$B$7:$R$2843,15,0)</f>
        <v>13.672499999999999</v>
      </c>
      <c r="Q33" s="66">
        <f t="shared" si="9"/>
        <v>18</v>
      </c>
      <c r="R33" s="65">
        <f>VLOOKUP($A33,'Return Data'!$B$7:$R$2843,16,0)</f>
        <v>13.9573</v>
      </c>
      <c r="S33" s="67">
        <f t="shared" si="7"/>
        <v>17</v>
      </c>
    </row>
    <row r="34" spans="1:19" x14ac:dyDescent="0.3">
      <c r="A34" s="63" t="s">
        <v>996</v>
      </c>
      <c r="B34" s="64">
        <f>VLOOKUP($A34,'Return Data'!$B$7:$R$2843,3,0)</f>
        <v>44379</v>
      </c>
      <c r="C34" s="65">
        <f>VLOOKUP($A34,'Return Data'!$B$7:$R$2843,4,0)</f>
        <v>100.46</v>
      </c>
      <c r="D34" s="65">
        <f>VLOOKUP($A34,'Return Data'!$B$7:$R$2843,10,0)</f>
        <v>7.5243000000000002</v>
      </c>
      <c r="E34" s="66">
        <f t="shared" si="0"/>
        <v>15</v>
      </c>
      <c r="F34" s="65">
        <f>VLOOKUP($A34,'Return Data'!$B$7:$R$2843,11,0)</f>
        <v>11.523099999999999</v>
      </c>
      <c r="G34" s="66">
        <f t="shared" si="1"/>
        <v>24</v>
      </c>
      <c r="H34" s="65">
        <f>VLOOKUP($A34,'Return Data'!$B$7:$R$2843,12,0)</f>
        <v>32.375799999999998</v>
      </c>
      <c r="I34" s="66">
        <f t="shared" si="2"/>
        <v>26</v>
      </c>
      <c r="J34" s="65">
        <f>VLOOKUP($A34,'Return Data'!$B$7:$R$2843,13,0)</f>
        <v>43.822499999999998</v>
      </c>
      <c r="K34" s="66">
        <f t="shared" si="3"/>
        <v>27</v>
      </c>
      <c r="L34" s="65">
        <f>VLOOKUP($A34,'Return Data'!$B$7:$R$2843,17,0)</f>
        <v>12.1759</v>
      </c>
      <c r="M34" s="66">
        <f t="shared" si="4"/>
        <v>26</v>
      </c>
      <c r="N34" s="65">
        <f>VLOOKUP($A34,'Return Data'!$B$7:$R$2843,14,0)</f>
        <v>10.8216</v>
      </c>
      <c r="O34" s="66">
        <f t="shared" si="8"/>
        <v>28</v>
      </c>
      <c r="P34" s="65">
        <f>VLOOKUP($A34,'Return Data'!$B$7:$R$2843,15,0)</f>
        <v>9.7045999999999992</v>
      </c>
      <c r="Q34" s="66">
        <f t="shared" si="9"/>
        <v>27</v>
      </c>
      <c r="R34" s="65">
        <f>VLOOKUP($A34,'Return Data'!$B$7:$R$2843,16,0)</f>
        <v>10.1243</v>
      </c>
      <c r="S34" s="67">
        <f t="shared" si="7"/>
        <v>29</v>
      </c>
    </row>
    <row r="35" spans="1:19" x14ac:dyDescent="0.3">
      <c r="A35" s="63" t="s">
        <v>998</v>
      </c>
      <c r="B35" s="64">
        <f>VLOOKUP($A35,'Return Data'!$B$7:$R$2843,3,0)</f>
        <v>44379</v>
      </c>
      <c r="C35" s="65">
        <f>VLOOKUP($A35,'Return Data'!$B$7:$R$2843,4,0)</f>
        <v>15.24</v>
      </c>
      <c r="D35" s="65">
        <f>VLOOKUP($A35,'Return Data'!$B$7:$R$2843,10,0)</f>
        <v>7.4752999999999998</v>
      </c>
      <c r="E35" s="66">
        <f t="shared" si="0"/>
        <v>17</v>
      </c>
      <c r="F35" s="65">
        <f>VLOOKUP($A35,'Return Data'!$B$7:$R$2843,11,0)</f>
        <v>13.392899999999999</v>
      </c>
      <c r="G35" s="66">
        <f t="shared" si="1"/>
        <v>19</v>
      </c>
      <c r="H35" s="65">
        <f>VLOOKUP($A35,'Return Data'!$B$7:$R$2843,12,0)</f>
        <v>38.924300000000002</v>
      </c>
      <c r="I35" s="66">
        <f t="shared" si="2"/>
        <v>15</v>
      </c>
      <c r="J35" s="65">
        <f>VLOOKUP($A35,'Return Data'!$B$7:$R$2843,13,0)</f>
        <v>48.682899999999997</v>
      </c>
      <c r="K35" s="66">
        <f t="shared" si="3"/>
        <v>18</v>
      </c>
      <c r="L35" s="65">
        <f>VLOOKUP($A35,'Return Data'!$B$7:$R$2843,17,0)</f>
        <v>16.1599</v>
      </c>
      <c r="M35" s="66">
        <f t="shared" si="4"/>
        <v>20</v>
      </c>
      <c r="N35" s="65">
        <f>VLOOKUP($A35,'Return Data'!$B$7:$R$2843,14,0)</f>
        <v>13.716699999999999</v>
      </c>
      <c r="O35" s="66">
        <f t="shared" si="8"/>
        <v>20</v>
      </c>
      <c r="P35" s="65">
        <f>VLOOKUP($A35,'Return Data'!$B$7:$R$2843,15,0)</f>
        <v>0</v>
      </c>
      <c r="Q35" s="66">
        <f t="shared" si="9"/>
        <v>28</v>
      </c>
      <c r="R35" s="65">
        <f>VLOOKUP($A35,'Return Data'!$B$7:$R$2843,16,0)</f>
        <v>10.699</v>
      </c>
      <c r="S35" s="67">
        <f t="shared" si="7"/>
        <v>28</v>
      </c>
    </row>
    <row r="36" spans="1:19" x14ac:dyDescent="0.3">
      <c r="A36" s="63" t="s">
        <v>1915</v>
      </c>
      <c r="B36" s="64">
        <f>VLOOKUP($A36,'Return Data'!$B$7:$R$2843,3,0)</f>
        <v>44379</v>
      </c>
      <c r="C36" s="65">
        <f>VLOOKUP($A36,'Return Data'!$B$7:$R$2843,4,0)</f>
        <v>185.47120000000001</v>
      </c>
      <c r="D36" s="65">
        <f>VLOOKUP($A36,'Return Data'!$B$7:$R$2843,10,0)</f>
        <v>7.6677999999999997</v>
      </c>
      <c r="E36" s="66">
        <f t="shared" si="0"/>
        <v>14</v>
      </c>
      <c r="F36" s="65">
        <f>VLOOKUP($A36,'Return Data'!$B$7:$R$2843,11,0)</f>
        <v>14.9343</v>
      </c>
      <c r="G36" s="66">
        <f t="shared" si="1"/>
        <v>13</v>
      </c>
      <c r="H36" s="65">
        <f>VLOOKUP($A36,'Return Data'!$B$7:$R$2843,12,0)</f>
        <v>41.456699999999998</v>
      </c>
      <c r="I36" s="66">
        <f t="shared" si="2"/>
        <v>8</v>
      </c>
      <c r="J36" s="65">
        <f>VLOOKUP($A36,'Return Data'!$B$7:$R$2843,13,0)</f>
        <v>54.067999999999998</v>
      </c>
      <c r="K36" s="66">
        <f t="shared" si="3"/>
        <v>8</v>
      </c>
      <c r="L36" s="65">
        <f>VLOOKUP($A36,'Return Data'!$B$7:$R$2843,17,0)</f>
        <v>19.998799999999999</v>
      </c>
      <c r="M36" s="66">
        <f t="shared" si="4"/>
        <v>4</v>
      </c>
      <c r="N36" s="65">
        <f>VLOOKUP($A36,'Return Data'!$B$7:$R$2843,14,0)</f>
        <v>15.7719</v>
      </c>
      <c r="O36" s="66">
        <f t="shared" si="8"/>
        <v>7</v>
      </c>
      <c r="P36" s="65">
        <f>VLOOKUP($A36,'Return Data'!$B$7:$R$2843,15,0)</f>
        <v>14.701599999999999</v>
      </c>
      <c r="Q36" s="66">
        <f t="shared" si="9"/>
        <v>6</v>
      </c>
      <c r="R36" s="65">
        <f>VLOOKUP($A36,'Return Data'!$B$7:$R$2843,16,0)</f>
        <v>14.6546</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7.5436931034482742</v>
      </c>
      <c r="E38" s="74"/>
      <c r="F38" s="75">
        <f>AVERAGE(F8:F36)</f>
        <v>14.410110344827588</v>
      </c>
      <c r="G38" s="74"/>
      <c r="H38" s="75">
        <f>AVERAGE(H8:H36)</f>
        <v>39.438796551724131</v>
      </c>
      <c r="I38" s="74"/>
      <c r="J38" s="75">
        <f>AVERAGE(J8:J36)</f>
        <v>49.940227586206895</v>
      </c>
      <c r="K38" s="74"/>
      <c r="L38" s="75">
        <f>AVERAGE(L8:L36)</f>
        <v>16.785472413793105</v>
      </c>
      <c r="M38" s="74"/>
      <c r="N38" s="75">
        <f>AVERAGE(N8:N36)</f>
        <v>14.624432142857144</v>
      </c>
      <c r="O38" s="74"/>
      <c r="P38" s="75">
        <f>AVERAGE(P8:P36)</f>
        <v>13.600525000000001</v>
      </c>
      <c r="Q38" s="74"/>
      <c r="R38" s="75">
        <f>AVERAGE(R8:R36)</f>
        <v>14.330462068965518</v>
      </c>
      <c r="S38" s="76"/>
    </row>
    <row r="39" spans="1:19" x14ac:dyDescent="0.3">
      <c r="A39" s="73" t="s">
        <v>28</v>
      </c>
      <c r="B39" s="74"/>
      <c r="C39" s="74"/>
      <c r="D39" s="75">
        <f>MIN(D8:D36)</f>
        <v>4.9965000000000002</v>
      </c>
      <c r="E39" s="74"/>
      <c r="F39" s="75">
        <f>MIN(F8:F36)</f>
        <v>7.8034999999999997</v>
      </c>
      <c r="G39" s="74"/>
      <c r="H39" s="75">
        <f>MIN(H8:H36)</f>
        <v>26.563199999999998</v>
      </c>
      <c r="I39" s="74"/>
      <c r="J39" s="75">
        <f>MIN(J8:J36)</f>
        <v>33.983199999999997</v>
      </c>
      <c r="K39" s="74"/>
      <c r="L39" s="75">
        <f>MIN(L8:L36)</f>
        <v>10.405900000000001</v>
      </c>
      <c r="M39" s="74"/>
      <c r="N39" s="75">
        <f>MIN(N8:N36)</f>
        <v>10.8216</v>
      </c>
      <c r="O39" s="74"/>
      <c r="P39" s="75">
        <f>MIN(P8:P36)</f>
        <v>0</v>
      </c>
      <c r="Q39" s="74"/>
      <c r="R39" s="75">
        <f>MIN(R8:R36)</f>
        <v>10.1243</v>
      </c>
      <c r="S39" s="76"/>
    </row>
    <row r="40" spans="1:19" ht="15" thickBot="1" x14ac:dyDescent="0.35">
      <c r="A40" s="77" t="s">
        <v>29</v>
      </c>
      <c r="B40" s="78"/>
      <c r="C40" s="78"/>
      <c r="D40" s="79">
        <f>MAX(D8:D36)</f>
        <v>10.282</v>
      </c>
      <c r="E40" s="78"/>
      <c r="F40" s="79">
        <f>MAX(F8:F36)</f>
        <v>22.215</v>
      </c>
      <c r="G40" s="78"/>
      <c r="H40" s="79">
        <f>MAX(H8:H36)</f>
        <v>55.732599999999998</v>
      </c>
      <c r="I40" s="78"/>
      <c r="J40" s="79">
        <f>MAX(J8:J36)</f>
        <v>59.480699999999999</v>
      </c>
      <c r="K40" s="78"/>
      <c r="L40" s="79">
        <f>MAX(L8:L36)</f>
        <v>23.420500000000001</v>
      </c>
      <c r="M40" s="78"/>
      <c r="N40" s="79">
        <f>MAX(N8:N36)</f>
        <v>19.740100000000002</v>
      </c>
      <c r="O40" s="78"/>
      <c r="P40" s="79">
        <f>MAX(P8:P36)</f>
        <v>18.075099999999999</v>
      </c>
      <c r="Q40" s="78"/>
      <c r="R40" s="79">
        <f>MAX(R8:R36)</f>
        <v>18.823499999999999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44379</v>
      </c>
      <c r="C8" s="65">
        <f>VLOOKUP($A8,'Return Data'!$B$7:$R$2843,4,0)</f>
        <v>67.253600000000006</v>
      </c>
      <c r="D8" s="65">
        <f>VLOOKUP($A8,'Return Data'!$B$7:$R$2843,9,0)</f>
        <v>2.1857000000000002</v>
      </c>
      <c r="E8" s="66">
        <f t="shared" ref="E8:E31" si="0">RANK(D8,D$8:D$31,0)</f>
        <v>2</v>
      </c>
      <c r="F8" s="65">
        <f>VLOOKUP($A8,'Return Data'!$B$7:$R$2843,10,0)</f>
        <v>7.4819000000000004</v>
      </c>
      <c r="G8" s="66">
        <f t="shared" ref="G8:G31" si="1">RANK(F8,F$8:F$31,0)</f>
        <v>4</v>
      </c>
      <c r="H8" s="65">
        <f>VLOOKUP($A8,'Return Data'!$B$7:$R$2843,11,0)</f>
        <v>2.3708999999999998</v>
      </c>
      <c r="I8" s="66">
        <f t="shared" ref="I8:I31" si="2">RANK(H8,H$8:H$31,0)</f>
        <v>4</v>
      </c>
      <c r="J8" s="65">
        <f>VLOOKUP($A8,'Return Data'!$B$7:$R$2843,12,0)</f>
        <v>5.2091000000000003</v>
      </c>
      <c r="K8" s="66">
        <f t="shared" ref="K8:K31" si="3">RANK(J8,J$8:J$31,0)</f>
        <v>5</v>
      </c>
      <c r="L8" s="65">
        <f>VLOOKUP($A8,'Return Data'!$B$7:$R$2843,13,0)</f>
        <v>4.3686999999999996</v>
      </c>
      <c r="M8" s="66">
        <f t="shared" ref="M8:M31" si="4">RANK(L8,L$8:L$31,0)</f>
        <v>7</v>
      </c>
      <c r="N8" s="65">
        <f>VLOOKUP($A8,'Return Data'!$B$7:$R$2843,17,0)</f>
        <v>9.0084999999999997</v>
      </c>
      <c r="O8" s="66">
        <f t="shared" ref="O8:O31" si="5">RANK(N8,N$8:N$31,0)</f>
        <v>11</v>
      </c>
      <c r="P8" s="65">
        <f>VLOOKUP($A8,'Return Data'!$B$7:$R$2843,14,0)</f>
        <v>10.780799999999999</v>
      </c>
      <c r="Q8" s="66">
        <f t="shared" ref="Q8:Q31" si="6">RANK(P8,P$8:P$31,0)</f>
        <v>10</v>
      </c>
      <c r="R8" s="65">
        <f>VLOOKUP($A8,'Return Data'!$B$7:$R$2843,16,0)</f>
        <v>9.8856999999999999</v>
      </c>
      <c r="S8" s="67">
        <f t="shared" ref="S8:S31" si="7">RANK(R8,R$8:R$31,0)</f>
        <v>7</v>
      </c>
    </row>
    <row r="9" spans="1:19" x14ac:dyDescent="0.3">
      <c r="A9" s="82" t="s">
        <v>1345</v>
      </c>
      <c r="B9" s="64">
        <f>VLOOKUP($A9,'Return Data'!$B$7:$R$2843,3,0)</f>
        <v>44379</v>
      </c>
      <c r="C9" s="65">
        <f>VLOOKUP($A9,'Return Data'!$B$7:$R$2843,4,0)</f>
        <v>20.861799999999999</v>
      </c>
      <c r="D9" s="65">
        <f>VLOOKUP($A9,'Return Data'!$B$7:$R$2843,9,0)</f>
        <v>-0.50719999999999998</v>
      </c>
      <c r="E9" s="66">
        <f t="shared" si="0"/>
        <v>14</v>
      </c>
      <c r="F9" s="65">
        <f>VLOOKUP($A9,'Return Data'!$B$7:$R$2843,10,0)</f>
        <v>4.6794000000000002</v>
      </c>
      <c r="G9" s="66">
        <f t="shared" si="1"/>
        <v>20</v>
      </c>
      <c r="H9" s="65">
        <f>VLOOKUP($A9,'Return Data'!$B$7:$R$2843,11,0)</f>
        <v>1.4173</v>
      </c>
      <c r="I9" s="66">
        <f t="shared" si="2"/>
        <v>10</v>
      </c>
      <c r="J9" s="65">
        <f>VLOOKUP($A9,'Return Data'!$B$7:$R$2843,12,0)</f>
        <v>5.1120999999999999</v>
      </c>
      <c r="K9" s="66">
        <f t="shared" si="3"/>
        <v>6</v>
      </c>
      <c r="L9" s="65">
        <f>VLOOKUP($A9,'Return Data'!$B$7:$R$2843,13,0)</f>
        <v>5.1783000000000001</v>
      </c>
      <c r="M9" s="66">
        <f t="shared" si="4"/>
        <v>2</v>
      </c>
      <c r="N9" s="65">
        <f>VLOOKUP($A9,'Return Data'!$B$7:$R$2843,17,0)</f>
        <v>9.7360000000000007</v>
      </c>
      <c r="O9" s="66">
        <f t="shared" si="5"/>
        <v>4</v>
      </c>
      <c r="P9" s="65">
        <f>VLOOKUP($A9,'Return Data'!$B$7:$R$2843,14,0)</f>
        <v>11.013400000000001</v>
      </c>
      <c r="Q9" s="66">
        <f t="shared" si="6"/>
        <v>7</v>
      </c>
      <c r="R9" s="65">
        <f>VLOOKUP($A9,'Return Data'!$B$7:$R$2843,16,0)</f>
        <v>8.1844000000000001</v>
      </c>
      <c r="S9" s="67">
        <f t="shared" si="7"/>
        <v>21</v>
      </c>
    </row>
    <row r="10" spans="1:19" x14ac:dyDescent="0.3">
      <c r="A10" s="82" t="s">
        <v>1348</v>
      </c>
      <c r="B10" s="64">
        <f>VLOOKUP($A10,'Return Data'!$B$7:$R$2843,3,0)</f>
        <v>44379</v>
      </c>
      <c r="C10" s="65">
        <f>VLOOKUP($A10,'Return Data'!$B$7:$R$2843,4,0)</f>
        <v>35.9754</v>
      </c>
      <c r="D10" s="65">
        <f>VLOOKUP($A10,'Return Data'!$B$7:$R$2843,9,0)</f>
        <v>-1.837</v>
      </c>
      <c r="E10" s="66">
        <f t="shared" si="0"/>
        <v>20</v>
      </c>
      <c r="F10" s="65">
        <f>VLOOKUP($A10,'Return Data'!$B$7:$R$2843,10,0)</f>
        <v>5.7493999999999996</v>
      </c>
      <c r="G10" s="66">
        <f t="shared" si="1"/>
        <v>15</v>
      </c>
      <c r="H10" s="65">
        <f>VLOOKUP($A10,'Return Data'!$B$7:$R$2843,11,0)</f>
        <v>0.21490000000000001</v>
      </c>
      <c r="I10" s="66">
        <f t="shared" si="2"/>
        <v>18</v>
      </c>
      <c r="J10" s="65">
        <f>VLOOKUP($A10,'Return Data'!$B$7:$R$2843,12,0)</f>
        <v>3.7488000000000001</v>
      </c>
      <c r="K10" s="66">
        <f t="shared" si="3"/>
        <v>17</v>
      </c>
      <c r="L10" s="65">
        <f>VLOOKUP($A10,'Return Data'!$B$7:$R$2843,13,0)</f>
        <v>3.1922999999999999</v>
      </c>
      <c r="M10" s="66">
        <f t="shared" si="4"/>
        <v>17</v>
      </c>
      <c r="N10" s="65">
        <f>VLOOKUP($A10,'Return Data'!$B$7:$R$2843,17,0)</f>
        <v>7.0152999999999999</v>
      </c>
      <c r="O10" s="66">
        <f t="shared" si="5"/>
        <v>20</v>
      </c>
      <c r="P10" s="65">
        <f>VLOOKUP($A10,'Return Data'!$B$7:$R$2843,14,0)</f>
        <v>9.2164999999999999</v>
      </c>
      <c r="Q10" s="66">
        <f t="shared" si="6"/>
        <v>19</v>
      </c>
      <c r="R10" s="65">
        <f>VLOOKUP($A10,'Return Data'!$B$7:$R$2843,16,0)</f>
        <v>8.4765999999999995</v>
      </c>
      <c r="S10" s="67">
        <f t="shared" si="7"/>
        <v>17</v>
      </c>
    </row>
    <row r="11" spans="1:19" x14ac:dyDescent="0.3">
      <c r="A11" s="82" t="s">
        <v>2027</v>
      </c>
      <c r="B11" s="64">
        <f>VLOOKUP($A11,'Return Data'!$B$7:$R$2843,3,0)</f>
        <v>44379</v>
      </c>
      <c r="C11" s="65">
        <f>VLOOKUP($A11,'Return Data'!$B$7:$R$2843,4,0)</f>
        <v>63.2607</v>
      </c>
      <c r="D11" s="65">
        <f>VLOOKUP($A11,'Return Data'!$B$7:$R$2843,9,0)</f>
        <v>1.0125</v>
      </c>
      <c r="E11" s="66">
        <f t="shared" si="0"/>
        <v>6</v>
      </c>
      <c r="F11" s="65">
        <f>VLOOKUP($A11,'Return Data'!$B$7:$R$2843,10,0)</f>
        <v>3.8466</v>
      </c>
      <c r="G11" s="66">
        <f t="shared" si="1"/>
        <v>22</v>
      </c>
      <c r="H11" s="65">
        <f>VLOOKUP($A11,'Return Data'!$B$7:$R$2843,11,0)</f>
        <v>0.83599999999999997</v>
      </c>
      <c r="I11" s="66">
        <f t="shared" si="2"/>
        <v>13</v>
      </c>
      <c r="J11" s="65">
        <f>VLOOKUP($A11,'Return Data'!$B$7:$R$2843,12,0)</f>
        <v>3.8340000000000001</v>
      </c>
      <c r="K11" s="66">
        <f t="shared" si="3"/>
        <v>14</v>
      </c>
      <c r="L11" s="65">
        <f>VLOOKUP($A11,'Return Data'!$B$7:$R$2843,13,0)</f>
        <v>3.1871</v>
      </c>
      <c r="M11" s="66">
        <f t="shared" si="4"/>
        <v>18</v>
      </c>
      <c r="N11" s="65">
        <f>VLOOKUP($A11,'Return Data'!$B$7:$R$2843,17,0)</f>
        <v>7.3723999999999998</v>
      </c>
      <c r="O11" s="66">
        <f t="shared" si="5"/>
        <v>19</v>
      </c>
      <c r="P11" s="65">
        <f>VLOOKUP($A11,'Return Data'!$B$7:$R$2843,14,0)</f>
        <v>9.0566999999999993</v>
      </c>
      <c r="Q11" s="66">
        <f t="shared" si="6"/>
        <v>20</v>
      </c>
      <c r="R11" s="65">
        <f>VLOOKUP($A11,'Return Data'!$B$7:$R$2843,16,0)</f>
        <v>8.9754000000000005</v>
      </c>
      <c r="S11" s="67">
        <f t="shared" si="7"/>
        <v>14</v>
      </c>
    </row>
    <row r="12" spans="1:19" x14ac:dyDescent="0.3">
      <c r="A12" s="82" t="s">
        <v>1349</v>
      </c>
      <c r="B12" s="64">
        <f>VLOOKUP($A12,'Return Data'!$B$7:$R$2843,3,0)</f>
        <v>44379</v>
      </c>
      <c r="C12" s="65">
        <f>VLOOKUP($A12,'Return Data'!$B$7:$R$2843,4,0)</f>
        <v>77.523300000000006</v>
      </c>
      <c r="D12" s="65">
        <f>VLOOKUP($A12,'Return Data'!$B$7:$R$2843,9,0)</f>
        <v>1.2034</v>
      </c>
      <c r="E12" s="66">
        <f t="shared" si="0"/>
        <v>4</v>
      </c>
      <c r="F12" s="65">
        <f>VLOOKUP($A12,'Return Data'!$B$7:$R$2843,10,0)</f>
        <v>6.4435000000000002</v>
      </c>
      <c r="G12" s="66">
        <f t="shared" si="1"/>
        <v>8</v>
      </c>
      <c r="H12" s="65">
        <f>VLOOKUP($A12,'Return Data'!$B$7:$R$2843,11,0)</f>
        <v>1.7897000000000001</v>
      </c>
      <c r="I12" s="66">
        <f t="shared" si="2"/>
        <v>9</v>
      </c>
      <c r="J12" s="65">
        <f>VLOOKUP($A12,'Return Data'!$B$7:$R$2843,12,0)</f>
        <v>4.7633999999999999</v>
      </c>
      <c r="K12" s="66">
        <f t="shared" si="3"/>
        <v>8</v>
      </c>
      <c r="L12" s="65">
        <f>VLOOKUP($A12,'Return Data'!$B$7:$R$2843,13,0)</f>
        <v>4.4372999999999996</v>
      </c>
      <c r="M12" s="66">
        <f t="shared" si="4"/>
        <v>4</v>
      </c>
      <c r="N12" s="65">
        <f>VLOOKUP($A12,'Return Data'!$B$7:$R$2843,17,0)</f>
        <v>9.9046000000000003</v>
      </c>
      <c r="O12" s="66">
        <f t="shared" si="5"/>
        <v>1</v>
      </c>
      <c r="P12" s="65">
        <f>VLOOKUP($A12,'Return Data'!$B$7:$R$2843,14,0)</f>
        <v>11.4717</v>
      </c>
      <c r="Q12" s="66">
        <f t="shared" si="6"/>
        <v>4</v>
      </c>
      <c r="R12" s="65">
        <f>VLOOKUP($A12,'Return Data'!$B$7:$R$2843,16,0)</f>
        <v>8.9527000000000001</v>
      </c>
      <c r="S12" s="67">
        <f t="shared" si="7"/>
        <v>15</v>
      </c>
    </row>
    <row r="13" spans="1:19" x14ac:dyDescent="0.3">
      <c r="A13" s="82" t="s">
        <v>1351</v>
      </c>
      <c r="B13" s="64">
        <f>VLOOKUP($A13,'Return Data'!$B$7:$R$2843,3,0)</f>
        <v>44379</v>
      </c>
      <c r="C13" s="65">
        <f>VLOOKUP($A13,'Return Data'!$B$7:$R$2843,4,0)</f>
        <v>20.022300000000001</v>
      </c>
      <c r="D13" s="65">
        <f>VLOOKUP($A13,'Return Data'!$B$7:$R$2843,9,0)</f>
        <v>0.31609999999999999</v>
      </c>
      <c r="E13" s="66">
        <f t="shared" si="0"/>
        <v>10</v>
      </c>
      <c r="F13" s="65">
        <f>VLOOKUP($A13,'Return Data'!$B$7:$R$2843,10,0)</f>
        <v>9.1097999999999999</v>
      </c>
      <c r="G13" s="66">
        <f t="shared" si="1"/>
        <v>1</v>
      </c>
      <c r="H13" s="65">
        <f>VLOOKUP($A13,'Return Data'!$B$7:$R$2843,11,0)</f>
        <v>3.7871999999999999</v>
      </c>
      <c r="I13" s="66">
        <f t="shared" si="2"/>
        <v>1</v>
      </c>
      <c r="J13" s="65">
        <f>VLOOKUP($A13,'Return Data'!$B$7:$R$2843,12,0)</f>
        <v>7.3198999999999996</v>
      </c>
      <c r="K13" s="66">
        <f t="shared" si="3"/>
        <v>1</v>
      </c>
      <c r="L13" s="65">
        <f>VLOOKUP($A13,'Return Data'!$B$7:$R$2843,13,0)</f>
        <v>6.8590999999999998</v>
      </c>
      <c r="M13" s="66">
        <f t="shared" si="4"/>
        <v>1</v>
      </c>
      <c r="N13" s="65">
        <f>VLOOKUP($A13,'Return Data'!$B$7:$R$2843,17,0)</f>
        <v>9.4216999999999995</v>
      </c>
      <c r="O13" s="66">
        <f t="shared" si="5"/>
        <v>6</v>
      </c>
      <c r="P13" s="65">
        <f>VLOOKUP($A13,'Return Data'!$B$7:$R$2843,14,0)</f>
        <v>11.1122</v>
      </c>
      <c r="Q13" s="66">
        <f t="shared" si="6"/>
        <v>5</v>
      </c>
      <c r="R13" s="65">
        <f>VLOOKUP($A13,'Return Data'!$B$7:$R$2843,16,0)</f>
        <v>9.8552</v>
      </c>
      <c r="S13" s="67">
        <f t="shared" si="7"/>
        <v>8</v>
      </c>
    </row>
    <row r="14" spans="1:19" x14ac:dyDescent="0.3">
      <c r="A14" s="82" t="s">
        <v>1354</v>
      </c>
      <c r="B14" s="64">
        <f>VLOOKUP($A14,'Return Data'!$B$7:$R$2843,3,0)</f>
        <v>44379</v>
      </c>
      <c r="C14" s="65">
        <f>VLOOKUP($A14,'Return Data'!$B$7:$R$2843,4,0)</f>
        <v>51.121400000000001</v>
      </c>
      <c r="D14" s="65">
        <f>VLOOKUP($A14,'Return Data'!$B$7:$R$2843,9,0)</f>
        <v>-0.77769999999999995</v>
      </c>
      <c r="E14" s="66">
        <f t="shared" si="0"/>
        <v>16</v>
      </c>
      <c r="F14" s="65">
        <f>VLOOKUP($A14,'Return Data'!$B$7:$R$2843,10,0)</f>
        <v>5.7915000000000001</v>
      </c>
      <c r="G14" s="66">
        <f t="shared" si="1"/>
        <v>13</v>
      </c>
      <c r="H14" s="65">
        <f>VLOOKUP($A14,'Return Data'!$B$7:$R$2843,11,0)</f>
        <v>0.32500000000000001</v>
      </c>
      <c r="I14" s="66">
        <f t="shared" si="2"/>
        <v>16</v>
      </c>
      <c r="J14" s="65">
        <f>VLOOKUP($A14,'Return Data'!$B$7:$R$2843,12,0)</f>
        <v>2.4098999999999999</v>
      </c>
      <c r="K14" s="66">
        <f t="shared" si="3"/>
        <v>23</v>
      </c>
      <c r="L14" s="65">
        <f>VLOOKUP($A14,'Return Data'!$B$7:$R$2843,13,0)</f>
        <v>1.8746</v>
      </c>
      <c r="M14" s="66">
        <f t="shared" si="4"/>
        <v>23</v>
      </c>
      <c r="N14" s="65">
        <f>VLOOKUP($A14,'Return Data'!$B$7:$R$2843,17,0)</f>
        <v>5.6561000000000003</v>
      </c>
      <c r="O14" s="66">
        <f t="shared" si="5"/>
        <v>24</v>
      </c>
      <c r="P14" s="65">
        <f>VLOOKUP($A14,'Return Data'!$B$7:$R$2843,14,0)</f>
        <v>8.4283999999999999</v>
      </c>
      <c r="Q14" s="66">
        <f t="shared" si="6"/>
        <v>23</v>
      </c>
      <c r="R14" s="65">
        <f>VLOOKUP($A14,'Return Data'!$B$7:$R$2843,16,0)</f>
        <v>7.8780000000000001</v>
      </c>
      <c r="S14" s="67">
        <f t="shared" si="7"/>
        <v>23</v>
      </c>
    </row>
    <row r="15" spans="1:19" x14ac:dyDescent="0.3">
      <c r="A15" s="82" t="s">
        <v>1356</v>
      </c>
      <c r="B15" s="64">
        <f>VLOOKUP($A15,'Return Data'!$B$7:$R$2843,3,0)</f>
        <v>44379</v>
      </c>
      <c r="C15" s="65">
        <f>VLOOKUP($A15,'Return Data'!$B$7:$R$2843,4,0)</f>
        <v>45.335000000000001</v>
      </c>
      <c r="D15" s="65">
        <f>VLOOKUP($A15,'Return Data'!$B$7:$R$2843,9,0)</f>
        <v>-0.48820000000000002</v>
      </c>
      <c r="E15" s="66">
        <f t="shared" si="0"/>
        <v>13</v>
      </c>
      <c r="F15" s="65">
        <f>VLOOKUP($A15,'Return Data'!$B$7:$R$2843,10,0)</f>
        <v>4.9707999999999997</v>
      </c>
      <c r="G15" s="66">
        <f t="shared" si="1"/>
        <v>18</v>
      </c>
      <c r="H15" s="65">
        <f>VLOOKUP($A15,'Return Data'!$B$7:$R$2843,11,0)</f>
        <v>3.1E-2</v>
      </c>
      <c r="I15" s="66">
        <f t="shared" si="2"/>
        <v>19</v>
      </c>
      <c r="J15" s="65">
        <f>VLOOKUP($A15,'Return Data'!$B$7:$R$2843,12,0)</f>
        <v>3.5834999999999999</v>
      </c>
      <c r="K15" s="66">
        <f t="shared" si="3"/>
        <v>19</v>
      </c>
      <c r="L15" s="65">
        <f>VLOOKUP($A15,'Return Data'!$B$7:$R$2843,13,0)</f>
        <v>3.3420000000000001</v>
      </c>
      <c r="M15" s="66">
        <f t="shared" si="4"/>
        <v>15</v>
      </c>
      <c r="N15" s="65">
        <f>VLOOKUP($A15,'Return Data'!$B$7:$R$2843,17,0)</f>
        <v>7.3747999999999996</v>
      </c>
      <c r="O15" s="66">
        <f t="shared" si="5"/>
        <v>18</v>
      </c>
      <c r="P15" s="65">
        <f>VLOOKUP($A15,'Return Data'!$B$7:$R$2843,14,0)</f>
        <v>8.4533000000000005</v>
      </c>
      <c r="Q15" s="66">
        <f t="shared" si="6"/>
        <v>22</v>
      </c>
      <c r="R15" s="65">
        <f>VLOOKUP($A15,'Return Data'!$B$7:$R$2843,16,0)</f>
        <v>8.3925999999999998</v>
      </c>
      <c r="S15" s="67">
        <f t="shared" si="7"/>
        <v>19</v>
      </c>
    </row>
    <row r="16" spans="1:19" x14ac:dyDescent="0.3">
      <c r="A16" s="82" t="s">
        <v>1358</v>
      </c>
      <c r="B16" s="64">
        <f>VLOOKUP($A16,'Return Data'!$B$7:$R$2843,3,0)</f>
        <v>44379</v>
      </c>
      <c r="C16" s="65">
        <f>VLOOKUP($A16,'Return Data'!$B$7:$R$2843,4,0)</f>
        <v>82.8309</v>
      </c>
      <c r="D16" s="65">
        <f>VLOOKUP($A16,'Return Data'!$B$7:$R$2843,9,0)</f>
        <v>1.1026</v>
      </c>
      <c r="E16" s="66">
        <f t="shared" si="0"/>
        <v>5</v>
      </c>
      <c r="F16" s="65">
        <f>VLOOKUP($A16,'Return Data'!$B$7:$R$2843,10,0)</f>
        <v>5.7850999999999999</v>
      </c>
      <c r="G16" s="66">
        <f t="shared" si="1"/>
        <v>14</v>
      </c>
      <c r="H16" s="65">
        <f>VLOOKUP($A16,'Return Data'!$B$7:$R$2843,11,0)</f>
        <v>2.2492999999999999</v>
      </c>
      <c r="I16" s="66">
        <f t="shared" si="2"/>
        <v>6</v>
      </c>
      <c r="J16" s="65">
        <f>VLOOKUP($A16,'Return Data'!$B$7:$R$2843,12,0)</f>
        <v>5.2706</v>
      </c>
      <c r="K16" s="66">
        <f t="shared" si="3"/>
        <v>4</v>
      </c>
      <c r="L16" s="65">
        <f>VLOOKUP($A16,'Return Data'!$B$7:$R$2843,13,0)</f>
        <v>4.4218000000000002</v>
      </c>
      <c r="M16" s="66">
        <f t="shared" si="4"/>
        <v>5</v>
      </c>
      <c r="N16" s="65">
        <f>VLOOKUP($A16,'Return Data'!$B$7:$R$2843,17,0)</f>
        <v>9.5555000000000003</v>
      </c>
      <c r="O16" s="66">
        <f t="shared" si="5"/>
        <v>5</v>
      </c>
      <c r="P16" s="65">
        <f>VLOOKUP($A16,'Return Data'!$B$7:$R$2843,14,0)</f>
        <v>10.297499999999999</v>
      </c>
      <c r="Q16" s="66">
        <f t="shared" si="6"/>
        <v>14</v>
      </c>
      <c r="R16" s="65">
        <f>VLOOKUP($A16,'Return Data'!$B$7:$R$2843,16,0)</f>
        <v>9.2683999999999997</v>
      </c>
      <c r="S16" s="67">
        <f t="shared" si="7"/>
        <v>11</v>
      </c>
    </row>
    <row r="17" spans="1:19" x14ac:dyDescent="0.3">
      <c r="A17" s="82" t="s">
        <v>1360</v>
      </c>
      <c r="B17" s="64">
        <f>VLOOKUP($A17,'Return Data'!$B$7:$R$2843,3,0)</f>
        <v>44379</v>
      </c>
      <c r="C17" s="65">
        <f>VLOOKUP($A17,'Return Data'!$B$7:$R$2843,4,0)</f>
        <v>18.260999999999999</v>
      </c>
      <c r="D17" s="65">
        <f>VLOOKUP($A17,'Return Data'!$B$7:$R$2843,9,0)</f>
        <v>-3.0836000000000001</v>
      </c>
      <c r="E17" s="66">
        <f t="shared" si="0"/>
        <v>23</v>
      </c>
      <c r="F17" s="65">
        <f>VLOOKUP($A17,'Return Data'!$B$7:$R$2843,10,0)</f>
        <v>6.4043999999999999</v>
      </c>
      <c r="G17" s="66">
        <f t="shared" si="1"/>
        <v>9</v>
      </c>
      <c r="H17" s="65">
        <f>VLOOKUP($A17,'Return Data'!$B$7:$R$2843,11,0)</f>
        <v>1.9551000000000001</v>
      </c>
      <c r="I17" s="66">
        <f t="shared" si="2"/>
        <v>7</v>
      </c>
      <c r="J17" s="65">
        <f>VLOOKUP($A17,'Return Data'!$B$7:$R$2843,12,0)</f>
        <v>4.1189</v>
      </c>
      <c r="K17" s="66">
        <f t="shared" si="3"/>
        <v>13</v>
      </c>
      <c r="L17" s="65">
        <f>VLOOKUP($A17,'Return Data'!$B$7:$R$2843,13,0)</f>
        <v>2.8527999999999998</v>
      </c>
      <c r="M17" s="66">
        <f t="shared" si="4"/>
        <v>20</v>
      </c>
      <c r="N17" s="65">
        <f>VLOOKUP($A17,'Return Data'!$B$7:$R$2843,17,0)</f>
        <v>6.0789999999999997</v>
      </c>
      <c r="O17" s="66">
        <f t="shared" si="5"/>
        <v>22</v>
      </c>
      <c r="P17" s="65">
        <f>VLOOKUP($A17,'Return Data'!$B$7:$R$2843,14,0)</f>
        <v>8.4114000000000004</v>
      </c>
      <c r="Q17" s="66">
        <f t="shared" si="6"/>
        <v>24</v>
      </c>
      <c r="R17" s="65">
        <f>VLOOKUP($A17,'Return Data'!$B$7:$R$2843,16,0)</f>
        <v>7.2615999999999996</v>
      </c>
      <c r="S17" s="67">
        <f t="shared" si="7"/>
        <v>24</v>
      </c>
    </row>
    <row r="18" spans="1:19" x14ac:dyDescent="0.3">
      <c r="A18" s="82" t="s">
        <v>1361</v>
      </c>
      <c r="B18" s="64">
        <f>VLOOKUP($A18,'Return Data'!$B$7:$R$2843,3,0)</f>
        <v>44379</v>
      </c>
      <c r="C18" s="65">
        <f>VLOOKUP($A18,'Return Data'!$B$7:$R$2843,4,0)</f>
        <v>29.4312</v>
      </c>
      <c r="D18" s="65">
        <f>VLOOKUP($A18,'Return Data'!$B$7:$R$2843,9,0)</f>
        <v>0.81489999999999996</v>
      </c>
      <c r="E18" s="66">
        <f t="shared" si="0"/>
        <v>7</v>
      </c>
      <c r="F18" s="65">
        <f>VLOOKUP($A18,'Return Data'!$B$7:$R$2843,10,0)</f>
        <v>6.8712</v>
      </c>
      <c r="G18" s="66">
        <f t="shared" si="1"/>
        <v>5</v>
      </c>
      <c r="H18" s="65">
        <f>VLOOKUP($A18,'Return Data'!$B$7:$R$2843,11,0)</f>
        <v>0.2162</v>
      </c>
      <c r="I18" s="66">
        <f t="shared" si="2"/>
        <v>17</v>
      </c>
      <c r="J18" s="65">
        <f>VLOOKUP($A18,'Return Data'!$B$7:$R$2843,12,0)</f>
        <v>4.3418999999999999</v>
      </c>
      <c r="K18" s="66">
        <f t="shared" si="3"/>
        <v>11</v>
      </c>
      <c r="L18" s="65">
        <f>VLOOKUP($A18,'Return Data'!$B$7:$R$2843,13,0)</f>
        <v>3.8603000000000001</v>
      </c>
      <c r="M18" s="66">
        <f t="shared" si="4"/>
        <v>11</v>
      </c>
      <c r="N18" s="65">
        <f>VLOOKUP($A18,'Return Data'!$B$7:$R$2843,17,0)</f>
        <v>9.8873999999999995</v>
      </c>
      <c r="O18" s="66">
        <f t="shared" si="5"/>
        <v>2</v>
      </c>
      <c r="P18" s="65">
        <f>VLOOKUP($A18,'Return Data'!$B$7:$R$2843,14,0)</f>
        <v>11.9716</v>
      </c>
      <c r="Q18" s="66">
        <f t="shared" si="6"/>
        <v>2</v>
      </c>
      <c r="R18" s="65">
        <f>VLOOKUP($A18,'Return Data'!$B$7:$R$2843,16,0)</f>
        <v>9.9456000000000007</v>
      </c>
      <c r="S18" s="67">
        <f t="shared" si="7"/>
        <v>6</v>
      </c>
    </row>
    <row r="19" spans="1:19" x14ac:dyDescent="0.3">
      <c r="A19" s="82" t="s">
        <v>1364</v>
      </c>
      <c r="B19" s="64">
        <f>VLOOKUP($A19,'Return Data'!$B$7:$R$2843,3,0)</f>
        <v>44379</v>
      </c>
      <c r="C19" s="65">
        <f>VLOOKUP($A19,'Return Data'!$B$7:$R$2843,4,0)</f>
        <v>2410.8544999999999</v>
      </c>
      <c r="D19" s="65">
        <f>VLOOKUP($A19,'Return Data'!$B$7:$R$2843,9,0)</f>
        <v>-2.7067999999999999</v>
      </c>
      <c r="E19" s="66">
        <f t="shared" si="0"/>
        <v>22</v>
      </c>
      <c r="F19" s="65">
        <f>VLOOKUP($A19,'Return Data'!$B$7:$R$2843,10,0)</f>
        <v>2.5001000000000002</v>
      </c>
      <c r="G19" s="66">
        <f t="shared" si="1"/>
        <v>24</v>
      </c>
      <c r="H19" s="65">
        <f>VLOOKUP($A19,'Return Data'!$B$7:$R$2843,11,0)</f>
        <v>-0.97119999999999995</v>
      </c>
      <c r="I19" s="66">
        <f t="shared" si="2"/>
        <v>23</v>
      </c>
      <c r="J19" s="65">
        <f>VLOOKUP($A19,'Return Data'!$B$7:$R$2843,12,0)</f>
        <v>2.4083999999999999</v>
      </c>
      <c r="K19" s="66">
        <f t="shared" si="3"/>
        <v>24</v>
      </c>
      <c r="L19" s="65">
        <f>VLOOKUP($A19,'Return Data'!$B$7:$R$2843,13,0)</f>
        <v>1.6211</v>
      </c>
      <c r="M19" s="66">
        <f t="shared" si="4"/>
        <v>24</v>
      </c>
      <c r="N19" s="65">
        <f>VLOOKUP($A19,'Return Data'!$B$7:$R$2843,17,0)</f>
        <v>5.8878000000000004</v>
      </c>
      <c r="O19" s="66">
        <f t="shared" si="5"/>
        <v>23</v>
      </c>
      <c r="P19" s="65">
        <f>VLOOKUP($A19,'Return Data'!$B$7:$R$2843,14,0)</f>
        <v>8.6937999999999995</v>
      </c>
      <c r="Q19" s="66">
        <f t="shared" si="6"/>
        <v>21</v>
      </c>
      <c r="R19" s="65">
        <f>VLOOKUP($A19,'Return Data'!$B$7:$R$2843,16,0)</f>
        <v>8.0798000000000005</v>
      </c>
      <c r="S19" s="67">
        <f t="shared" si="7"/>
        <v>22</v>
      </c>
    </row>
    <row r="20" spans="1:19" x14ac:dyDescent="0.3">
      <c r="A20" s="82" t="s">
        <v>1365</v>
      </c>
      <c r="B20" s="64">
        <f>VLOOKUP($A20,'Return Data'!$B$7:$R$2843,3,0)</f>
        <v>44379</v>
      </c>
      <c r="C20" s="65">
        <f>VLOOKUP($A20,'Return Data'!$B$7:$R$2843,4,0)</f>
        <v>85.245599999999996</v>
      </c>
      <c r="D20" s="65">
        <f>VLOOKUP($A20,'Return Data'!$B$7:$R$2843,9,0)</f>
        <v>0.40550000000000003</v>
      </c>
      <c r="E20" s="66">
        <f t="shared" si="0"/>
        <v>9</v>
      </c>
      <c r="F20" s="65">
        <f>VLOOKUP($A20,'Return Data'!$B$7:$R$2843,10,0)</f>
        <v>5.8273999999999999</v>
      </c>
      <c r="G20" s="66">
        <f t="shared" si="1"/>
        <v>12</v>
      </c>
      <c r="H20" s="65">
        <f>VLOOKUP($A20,'Return Data'!$B$7:$R$2843,11,0)</f>
        <v>0.35070000000000001</v>
      </c>
      <c r="I20" s="66">
        <f t="shared" si="2"/>
        <v>15</v>
      </c>
      <c r="J20" s="65">
        <f>VLOOKUP($A20,'Return Data'!$B$7:$R$2843,12,0)</f>
        <v>5.3289999999999997</v>
      </c>
      <c r="K20" s="66">
        <f t="shared" si="3"/>
        <v>3</v>
      </c>
      <c r="L20" s="65">
        <f>VLOOKUP($A20,'Return Data'!$B$7:$R$2843,13,0)</f>
        <v>4.3758999999999997</v>
      </c>
      <c r="M20" s="66">
        <f t="shared" si="4"/>
        <v>6</v>
      </c>
      <c r="N20" s="65">
        <f>VLOOKUP($A20,'Return Data'!$B$7:$R$2843,17,0)</f>
        <v>9.1219999999999999</v>
      </c>
      <c r="O20" s="66">
        <f t="shared" si="5"/>
        <v>9</v>
      </c>
      <c r="P20" s="65">
        <f>VLOOKUP($A20,'Return Data'!$B$7:$R$2843,14,0)</f>
        <v>10.798</v>
      </c>
      <c r="Q20" s="66">
        <f t="shared" si="6"/>
        <v>9</v>
      </c>
      <c r="R20" s="65">
        <f>VLOOKUP($A20,'Return Data'!$B$7:$R$2843,16,0)</f>
        <v>9.0663</v>
      </c>
      <c r="S20" s="67">
        <f t="shared" si="7"/>
        <v>13</v>
      </c>
    </row>
    <row r="21" spans="1:19" x14ac:dyDescent="0.3">
      <c r="A21" s="82" t="s">
        <v>1367</v>
      </c>
      <c r="B21" s="64">
        <f>VLOOKUP($A21,'Return Data'!$B$7:$R$2843,3,0)</f>
        <v>44379</v>
      </c>
      <c r="C21" s="65">
        <f>VLOOKUP($A21,'Return Data'!$B$7:$R$2843,4,0)</f>
        <v>58.9193</v>
      </c>
      <c r="D21" s="65">
        <f>VLOOKUP($A21,'Return Data'!$B$7:$R$2843,9,0)</f>
        <v>-0.98009999999999997</v>
      </c>
      <c r="E21" s="66">
        <f t="shared" si="0"/>
        <v>17</v>
      </c>
      <c r="F21" s="65">
        <f>VLOOKUP($A21,'Return Data'!$B$7:$R$2843,10,0)</f>
        <v>4.8765999999999998</v>
      </c>
      <c r="G21" s="66">
        <f t="shared" si="1"/>
        <v>19</v>
      </c>
      <c r="H21" s="65">
        <f>VLOOKUP($A21,'Return Data'!$B$7:$R$2843,11,0)</f>
        <v>-0.96840000000000004</v>
      </c>
      <c r="I21" s="66">
        <f t="shared" si="2"/>
        <v>22</v>
      </c>
      <c r="J21" s="65">
        <f>VLOOKUP($A21,'Return Data'!$B$7:$R$2843,12,0)</f>
        <v>3.4862000000000002</v>
      </c>
      <c r="K21" s="66">
        <f t="shared" si="3"/>
        <v>20</v>
      </c>
      <c r="L21" s="65">
        <f>VLOOKUP($A21,'Return Data'!$B$7:$R$2843,13,0)</f>
        <v>3.5011999999999999</v>
      </c>
      <c r="M21" s="66">
        <f t="shared" si="4"/>
        <v>13</v>
      </c>
      <c r="N21" s="65">
        <f>VLOOKUP($A21,'Return Data'!$B$7:$R$2843,17,0)</f>
        <v>7.8779000000000003</v>
      </c>
      <c r="O21" s="66">
        <f t="shared" si="5"/>
        <v>15</v>
      </c>
      <c r="P21" s="65">
        <f>VLOOKUP($A21,'Return Data'!$B$7:$R$2843,14,0)</f>
        <v>9.4601000000000006</v>
      </c>
      <c r="Q21" s="66">
        <f t="shared" si="6"/>
        <v>15</v>
      </c>
      <c r="R21" s="65">
        <f>VLOOKUP($A21,'Return Data'!$B$7:$R$2843,16,0)</f>
        <v>9.7957999999999998</v>
      </c>
      <c r="S21" s="67">
        <f t="shared" si="7"/>
        <v>9</v>
      </c>
    </row>
    <row r="22" spans="1:19" x14ac:dyDescent="0.3">
      <c r="A22" s="82" t="s">
        <v>1369</v>
      </c>
      <c r="B22" s="64">
        <f>VLOOKUP($A22,'Return Data'!$B$7:$R$2843,3,0)</f>
        <v>44379</v>
      </c>
      <c r="C22" s="65">
        <f>VLOOKUP($A22,'Return Data'!$B$7:$R$2843,4,0)</f>
        <v>51.928100000000001</v>
      </c>
      <c r="D22" s="65">
        <f>VLOOKUP($A22,'Return Data'!$B$7:$R$2843,9,0)</f>
        <v>-1.8700000000000001E-2</v>
      </c>
      <c r="E22" s="66">
        <f t="shared" si="0"/>
        <v>12</v>
      </c>
      <c r="F22" s="65">
        <f>VLOOKUP($A22,'Return Data'!$B$7:$R$2843,10,0)</f>
        <v>5.2859999999999996</v>
      </c>
      <c r="G22" s="66">
        <f t="shared" si="1"/>
        <v>16</v>
      </c>
      <c r="H22" s="65">
        <f>VLOOKUP($A22,'Return Data'!$B$7:$R$2843,11,0)</f>
        <v>1.8479000000000001</v>
      </c>
      <c r="I22" s="66">
        <f t="shared" si="2"/>
        <v>8</v>
      </c>
      <c r="J22" s="65">
        <f>VLOOKUP($A22,'Return Data'!$B$7:$R$2843,12,0)</f>
        <v>4.5975000000000001</v>
      </c>
      <c r="K22" s="66">
        <f t="shared" si="3"/>
        <v>10</v>
      </c>
      <c r="L22" s="65">
        <f>VLOOKUP($A22,'Return Data'!$B$7:$R$2843,13,0)</f>
        <v>4.0693000000000001</v>
      </c>
      <c r="M22" s="66">
        <f t="shared" si="4"/>
        <v>10</v>
      </c>
      <c r="N22" s="65">
        <f>VLOOKUP($A22,'Return Data'!$B$7:$R$2843,17,0)</f>
        <v>8.5879999999999992</v>
      </c>
      <c r="O22" s="66">
        <f t="shared" si="5"/>
        <v>13</v>
      </c>
      <c r="P22" s="65">
        <f>VLOOKUP($A22,'Return Data'!$B$7:$R$2843,14,0)</f>
        <v>10.616099999999999</v>
      </c>
      <c r="Q22" s="66">
        <f t="shared" si="6"/>
        <v>12</v>
      </c>
      <c r="R22" s="65">
        <f>VLOOKUP($A22,'Return Data'!$B$7:$R$2843,16,0)</f>
        <v>8.4016000000000002</v>
      </c>
      <c r="S22" s="67">
        <f t="shared" si="7"/>
        <v>18</v>
      </c>
    </row>
    <row r="23" spans="1:19" x14ac:dyDescent="0.3">
      <c r="A23" s="82" t="s">
        <v>1372</v>
      </c>
      <c r="B23" s="64">
        <f>VLOOKUP($A23,'Return Data'!$B$7:$R$2843,3,0)</f>
        <v>44379</v>
      </c>
      <c r="C23" s="65">
        <f>VLOOKUP($A23,'Return Data'!$B$7:$R$2843,4,0)</f>
        <v>33.115600000000001</v>
      </c>
      <c r="D23" s="65">
        <f>VLOOKUP($A23,'Return Data'!$B$7:$R$2843,9,0)</f>
        <v>-1.4935</v>
      </c>
      <c r="E23" s="66">
        <f t="shared" si="0"/>
        <v>18</v>
      </c>
      <c r="F23" s="65">
        <f>VLOOKUP($A23,'Return Data'!$B$7:$R$2843,10,0)</f>
        <v>5.9324000000000003</v>
      </c>
      <c r="G23" s="66">
        <f t="shared" si="1"/>
        <v>11</v>
      </c>
      <c r="H23" s="65">
        <f>VLOOKUP($A23,'Return Data'!$B$7:$R$2843,11,0)</f>
        <v>0.41689999999999999</v>
      </c>
      <c r="I23" s="66">
        <f t="shared" si="2"/>
        <v>14</v>
      </c>
      <c r="J23" s="65">
        <f>VLOOKUP($A23,'Return Data'!$B$7:$R$2843,12,0)</f>
        <v>3.7517</v>
      </c>
      <c r="K23" s="66">
        <f t="shared" si="3"/>
        <v>16</v>
      </c>
      <c r="L23" s="65">
        <f>VLOOKUP($A23,'Return Data'!$B$7:$R$2843,13,0)</f>
        <v>3.1796000000000002</v>
      </c>
      <c r="M23" s="66">
        <f t="shared" si="4"/>
        <v>19</v>
      </c>
      <c r="N23" s="65">
        <f>VLOOKUP($A23,'Return Data'!$B$7:$R$2843,17,0)</f>
        <v>8.7116000000000007</v>
      </c>
      <c r="O23" s="66">
        <f t="shared" si="5"/>
        <v>12</v>
      </c>
      <c r="P23" s="65">
        <f>VLOOKUP($A23,'Return Data'!$B$7:$R$2843,14,0)</f>
        <v>11.0618</v>
      </c>
      <c r="Q23" s="66">
        <f t="shared" si="6"/>
        <v>6</v>
      </c>
      <c r="R23" s="65">
        <f>VLOOKUP($A23,'Return Data'!$B$7:$R$2843,16,0)</f>
        <v>10.631600000000001</v>
      </c>
      <c r="S23" s="67">
        <f t="shared" si="7"/>
        <v>1</v>
      </c>
    </row>
    <row r="24" spans="1:19" x14ac:dyDescent="0.3">
      <c r="A24" s="82" t="s">
        <v>1374</v>
      </c>
      <c r="B24" s="64">
        <f>VLOOKUP($A24,'Return Data'!$B$7:$R$2843,3,0)</f>
        <v>44379</v>
      </c>
      <c r="C24" s="65">
        <f>VLOOKUP($A24,'Return Data'!$B$7:$R$2843,4,0)</f>
        <v>25.075600000000001</v>
      </c>
      <c r="D24" s="65">
        <f>VLOOKUP($A24,'Return Data'!$B$7:$R$2843,9,0)</f>
        <v>0.20380000000000001</v>
      </c>
      <c r="E24" s="66">
        <f t="shared" si="0"/>
        <v>11</v>
      </c>
      <c r="F24" s="65">
        <f>VLOOKUP($A24,'Return Data'!$B$7:$R$2843,10,0)</f>
        <v>7.7293000000000003</v>
      </c>
      <c r="G24" s="66">
        <f t="shared" si="1"/>
        <v>3</v>
      </c>
      <c r="H24" s="65">
        <f>VLOOKUP($A24,'Return Data'!$B$7:$R$2843,11,0)</f>
        <v>2.8553000000000002</v>
      </c>
      <c r="I24" s="66">
        <f t="shared" si="2"/>
        <v>3</v>
      </c>
      <c r="J24" s="65">
        <f>VLOOKUP($A24,'Return Data'!$B$7:$R$2843,12,0)</f>
        <v>4.8728999999999996</v>
      </c>
      <c r="K24" s="66">
        <f t="shared" si="3"/>
        <v>7</v>
      </c>
      <c r="L24" s="65">
        <f>VLOOKUP($A24,'Return Data'!$B$7:$R$2843,13,0)</f>
        <v>4.6787999999999998</v>
      </c>
      <c r="M24" s="66">
        <f t="shared" si="4"/>
        <v>3</v>
      </c>
      <c r="N24" s="65">
        <f>VLOOKUP($A24,'Return Data'!$B$7:$R$2843,17,0)</f>
        <v>7.4318999999999997</v>
      </c>
      <c r="O24" s="66">
        <f t="shared" si="5"/>
        <v>17</v>
      </c>
      <c r="P24" s="65">
        <f>VLOOKUP($A24,'Return Data'!$B$7:$R$2843,14,0)</f>
        <v>9.3466000000000005</v>
      </c>
      <c r="Q24" s="66">
        <f t="shared" si="6"/>
        <v>17</v>
      </c>
      <c r="R24" s="65">
        <f>VLOOKUP($A24,'Return Data'!$B$7:$R$2843,16,0)</f>
        <v>8.3470999999999993</v>
      </c>
      <c r="S24" s="67">
        <f t="shared" si="7"/>
        <v>20</v>
      </c>
    </row>
    <row r="25" spans="1:19" x14ac:dyDescent="0.3">
      <c r="A25" s="82" t="s">
        <v>1375</v>
      </c>
      <c r="B25" s="64">
        <f>VLOOKUP($A25,'Return Data'!$B$7:$R$2843,3,0)</f>
        <v>44379</v>
      </c>
      <c r="C25" s="65">
        <f>VLOOKUP($A25,'Return Data'!$B$7:$R$2843,4,0)</f>
        <v>52.925699999999999</v>
      </c>
      <c r="D25" s="65">
        <f>VLOOKUP($A25,'Return Data'!$B$7:$R$2843,9,0)</f>
        <v>2.2547000000000001</v>
      </c>
      <c r="E25" s="66">
        <f t="shared" si="0"/>
        <v>1</v>
      </c>
      <c r="F25" s="65">
        <f>VLOOKUP($A25,'Return Data'!$B$7:$R$2843,10,0)</f>
        <v>5.0853999999999999</v>
      </c>
      <c r="G25" s="66">
        <f t="shared" si="1"/>
        <v>17</v>
      </c>
      <c r="H25" s="65">
        <f>VLOOKUP($A25,'Return Data'!$B$7:$R$2843,11,0)</f>
        <v>2.3109000000000002</v>
      </c>
      <c r="I25" s="66">
        <f t="shared" si="2"/>
        <v>5</v>
      </c>
      <c r="J25" s="65">
        <f>VLOOKUP($A25,'Return Data'!$B$7:$R$2843,12,0)</f>
        <v>5.5095000000000001</v>
      </c>
      <c r="K25" s="66">
        <f t="shared" si="3"/>
        <v>2</v>
      </c>
      <c r="L25" s="65">
        <f>VLOOKUP($A25,'Return Data'!$B$7:$R$2843,13,0)</f>
        <v>4.2812999999999999</v>
      </c>
      <c r="M25" s="66">
        <f t="shared" si="4"/>
        <v>8</v>
      </c>
      <c r="N25" s="65">
        <f>VLOOKUP($A25,'Return Data'!$B$7:$R$2843,17,0)</f>
        <v>9.1754999999999995</v>
      </c>
      <c r="O25" s="66">
        <f t="shared" si="5"/>
        <v>8</v>
      </c>
      <c r="P25" s="65">
        <f>VLOOKUP($A25,'Return Data'!$B$7:$R$2843,14,0)</f>
        <v>10.813000000000001</v>
      </c>
      <c r="Q25" s="66">
        <f t="shared" si="6"/>
        <v>8</v>
      </c>
      <c r="R25" s="65">
        <f>VLOOKUP($A25,'Return Data'!$B$7:$R$2843,16,0)</f>
        <v>10.230600000000001</v>
      </c>
      <c r="S25" s="67">
        <f t="shared" si="7"/>
        <v>4</v>
      </c>
    </row>
    <row r="26" spans="1:19" x14ac:dyDescent="0.3">
      <c r="A26" s="82" t="s">
        <v>1377</v>
      </c>
      <c r="B26" s="64">
        <f>VLOOKUP($A26,'Return Data'!$B$7:$R$2843,3,0)</f>
        <v>44379</v>
      </c>
      <c r="C26" s="65">
        <f>VLOOKUP($A26,'Return Data'!$B$7:$R$2843,4,0)</f>
        <v>66.560100000000006</v>
      </c>
      <c r="D26" s="65">
        <f>VLOOKUP($A26,'Return Data'!$B$7:$R$2843,9,0)</f>
        <v>-3.2414000000000001</v>
      </c>
      <c r="E26" s="66">
        <f t="shared" si="0"/>
        <v>24</v>
      </c>
      <c r="F26" s="65">
        <f>VLOOKUP($A26,'Return Data'!$B$7:$R$2843,10,0)</f>
        <v>3.3409</v>
      </c>
      <c r="G26" s="66">
        <f t="shared" si="1"/>
        <v>23</v>
      </c>
      <c r="H26" s="65">
        <f>VLOOKUP($A26,'Return Data'!$B$7:$R$2843,11,0)</f>
        <v>-1.179</v>
      </c>
      <c r="I26" s="66">
        <f t="shared" si="2"/>
        <v>24</v>
      </c>
      <c r="J26" s="65">
        <f>VLOOKUP($A26,'Return Data'!$B$7:$R$2843,12,0)</f>
        <v>2.6402999999999999</v>
      </c>
      <c r="K26" s="66">
        <f t="shared" si="3"/>
        <v>22</v>
      </c>
      <c r="L26" s="65">
        <f>VLOOKUP($A26,'Return Data'!$B$7:$R$2843,13,0)</f>
        <v>2.1172</v>
      </c>
      <c r="M26" s="66">
        <f t="shared" si="4"/>
        <v>22</v>
      </c>
      <c r="N26" s="65">
        <f>VLOOKUP($A26,'Return Data'!$B$7:$R$2843,17,0)</f>
        <v>6.4747000000000003</v>
      </c>
      <c r="O26" s="66">
        <f t="shared" si="5"/>
        <v>21</v>
      </c>
      <c r="P26" s="65">
        <f>VLOOKUP($A26,'Return Data'!$B$7:$R$2843,14,0)</f>
        <v>9.2743000000000002</v>
      </c>
      <c r="Q26" s="66">
        <f t="shared" si="6"/>
        <v>18</v>
      </c>
      <c r="R26" s="65">
        <f>VLOOKUP($A26,'Return Data'!$B$7:$R$2843,16,0)</f>
        <v>8.7867999999999995</v>
      </c>
      <c r="S26" s="67">
        <f t="shared" si="7"/>
        <v>16</v>
      </c>
    </row>
    <row r="27" spans="1:19" x14ac:dyDescent="0.3">
      <c r="A27" s="82" t="s">
        <v>1379</v>
      </c>
      <c r="B27" s="64">
        <f>VLOOKUP($A27,'Return Data'!$B$7:$R$2843,3,0)</f>
        <v>44379</v>
      </c>
      <c r="C27" s="65">
        <f>VLOOKUP($A27,'Return Data'!$B$7:$R$2843,4,0)</f>
        <v>50.776800000000001</v>
      </c>
      <c r="D27" s="65">
        <f>VLOOKUP($A27,'Return Data'!$B$7:$R$2843,9,0)</f>
        <v>0.73839999999999995</v>
      </c>
      <c r="E27" s="66">
        <f t="shared" si="0"/>
        <v>8</v>
      </c>
      <c r="F27" s="65">
        <f>VLOOKUP($A27,'Return Data'!$B$7:$R$2843,10,0)</f>
        <v>4.4833999999999996</v>
      </c>
      <c r="G27" s="66">
        <f t="shared" si="1"/>
        <v>21</v>
      </c>
      <c r="H27" s="65">
        <f>VLOOKUP($A27,'Return Data'!$B$7:$R$2843,11,0)</f>
        <v>1.0249999999999999</v>
      </c>
      <c r="I27" s="66">
        <f t="shared" si="2"/>
        <v>11</v>
      </c>
      <c r="J27" s="65">
        <f>VLOOKUP($A27,'Return Data'!$B$7:$R$2843,12,0)</f>
        <v>3.6052</v>
      </c>
      <c r="K27" s="66">
        <f t="shared" si="3"/>
        <v>18</v>
      </c>
      <c r="L27" s="65">
        <f>VLOOKUP($A27,'Return Data'!$B$7:$R$2843,13,0)</f>
        <v>2.4571000000000001</v>
      </c>
      <c r="M27" s="66">
        <f t="shared" si="4"/>
        <v>21</v>
      </c>
      <c r="N27" s="65">
        <f>VLOOKUP($A27,'Return Data'!$B$7:$R$2843,17,0)</f>
        <v>7.6292999999999997</v>
      </c>
      <c r="O27" s="66">
        <f t="shared" si="5"/>
        <v>16</v>
      </c>
      <c r="P27" s="65">
        <f>VLOOKUP($A27,'Return Data'!$B$7:$R$2843,14,0)</f>
        <v>9.4235000000000007</v>
      </c>
      <c r="Q27" s="66">
        <f t="shared" si="6"/>
        <v>16</v>
      </c>
      <c r="R27" s="65">
        <f>VLOOKUP($A27,'Return Data'!$B$7:$R$2843,16,0)</f>
        <v>9.3004999999999995</v>
      </c>
      <c r="S27" s="67">
        <f t="shared" si="7"/>
        <v>10</v>
      </c>
    </row>
    <row r="28" spans="1:19" x14ac:dyDescent="0.3">
      <c r="A28" s="82" t="s">
        <v>866</v>
      </c>
      <c r="B28" s="64">
        <f>VLOOKUP($A28,'Return Data'!$B$7:$R$2843,3,0)</f>
        <v>44379</v>
      </c>
      <c r="C28" s="65">
        <f>VLOOKUP($A28,'Return Data'!$B$7:$R$2843,4,0)</f>
        <v>18.098800000000001</v>
      </c>
      <c r="D28" s="65">
        <f>VLOOKUP($A28,'Return Data'!$B$7:$R$2843,9,0)</f>
        <v>1.2314000000000001</v>
      </c>
      <c r="E28" s="66">
        <f t="shared" si="0"/>
        <v>3</v>
      </c>
      <c r="F28" s="65">
        <f>VLOOKUP($A28,'Return Data'!$B$7:$R$2843,10,0)</f>
        <v>8.3468999999999998</v>
      </c>
      <c r="G28" s="66">
        <f t="shared" si="1"/>
        <v>2</v>
      </c>
      <c r="H28" s="65">
        <f>VLOOKUP($A28,'Return Data'!$B$7:$R$2843,11,0)</f>
        <v>3.0154000000000001</v>
      </c>
      <c r="I28" s="66">
        <f t="shared" si="2"/>
        <v>2</v>
      </c>
      <c r="J28" s="65">
        <f>VLOOKUP($A28,'Return Data'!$B$7:$R$2843,12,0)</f>
        <v>4.6913</v>
      </c>
      <c r="K28" s="66">
        <f t="shared" si="3"/>
        <v>9</v>
      </c>
      <c r="L28" s="65">
        <f>VLOOKUP($A28,'Return Data'!$B$7:$R$2843,13,0)</f>
        <v>3.8073000000000001</v>
      </c>
      <c r="M28" s="66">
        <f t="shared" si="4"/>
        <v>12</v>
      </c>
      <c r="N28" s="65">
        <f>VLOOKUP($A28,'Return Data'!$B$7:$R$2843,17,0)</f>
        <v>9.0279000000000007</v>
      </c>
      <c r="O28" s="66">
        <f t="shared" si="5"/>
        <v>10</v>
      </c>
      <c r="P28" s="65">
        <f>VLOOKUP($A28,'Return Data'!$B$7:$R$2843,14,0)</f>
        <v>10.6229</v>
      </c>
      <c r="Q28" s="66">
        <f t="shared" si="6"/>
        <v>11</v>
      </c>
      <c r="R28" s="65">
        <f>VLOOKUP($A28,'Return Data'!$B$7:$R$2843,16,0)</f>
        <v>9.1586999999999996</v>
      </c>
      <c r="S28" s="67">
        <f t="shared" si="7"/>
        <v>12</v>
      </c>
    </row>
    <row r="29" spans="1:19" x14ac:dyDescent="0.3">
      <c r="A29" s="82" t="s">
        <v>869</v>
      </c>
      <c r="B29" s="64">
        <f>VLOOKUP($A29,'Return Data'!$B$7:$R$2843,3,0)</f>
        <v>44379</v>
      </c>
      <c r="C29" s="65">
        <f>VLOOKUP($A29,'Return Data'!$B$7:$R$2843,4,0)</f>
        <v>19.537299999999998</v>
      </c>
      <c r="D29" s="65">
        <f>VLOOKUP($A29,'Return Data'!$B$7:$R$2843,9,0)</f>
        <v>-2.1012</v>
      </c>
      <c r="E29" s="66">
        <f t="shared" si="0"/>
        <v>21</v>
      </c>
      <c r="F29" s="65">
        <f>VLOOKUP($A29,'Return Data'!$B$7:$R$2843,10,0)</f>
        <v>6.7638999999999996</v>
      </c>
      <c r="G29" s="66">
        <f t="shared" si="1"/>
        <v>6</v>
      </c>
      <c r="H29" s="65">
        <f>VLOOKUP($A29,'Return Data'!$B$7:$R$2843,11,0)</f>
        <v>0.98409999999999997</v>
      </c>
      <c r="I29" s="66">
        <f t="shared" si="2"/>
        <v>12</v>
      </c>
      <c r="J29" s="65">
        <f>VLOOKUP($A29,'Return Data'!$B$7:$R$2843,12,0)</f>
        <v>4.2656000000000001</v>
      </c>
      <c r="K29" s="66">
        <f t="shared" si="3"/>
        <v>12</v>
      </c>
      <c r="L29" s="65">
        <f>VLOOKUP($A29,'Return Data'!$B$7:$R$2843,13,0)</f>
        <v>4.2789999999999999</v>
      </c>
      <c r="M29" s="66">
        <f t="shared" si="4"/>
        <v>9</v>
      </c>
      <c r="N29" s="65">
        <f>VLOOKUP($A29,'Return Data'!$B$7:$R$2843,17,0)</f>
        <v>9.7683999999999997</v>
      </c>
      <c r="O29" s="66">
        <f t="shared" si="5"/>
        <v>3</v>
      </c>
      <c r="P29" s="65">
        <f>VLOOKUP($A29,'Return Data'!$B$7:$R$2843,14,0)</f>
        <v>11.8545</v>
      </c>
      <c r="Q29" s="66">
        <f t="shared" si="6"/>
        <v>3</v>
      </c>
      <c r="R29" s="65">
        <f>VLOOKUP($A29,'Return Data'!$B$7:$R$2843,16,0)</f>
        <v>10.337400000000001</v>
      </c>
      <c r="S29" s="67">
        <f t="shared" si="7"/>
        <v>2</v>
      </c>
    </row>
    <row r="30" spans="1:19" x14ac:dyDescent="0.3">
      <c r="A30" s="82" t="s">
        <v>870</v>
      </c>
      <c r="B30" s="64">
        <f>VLOOKUP($A30,'Return Data'!$B$7:$R$2843,3,0)</f>
        <v>44379</v>
      </c>
      <c r="C30" s="65">
        <f>VLOOKUP($A30,'Return Data'!$B$7:$R$2843,4,0)</f>
        <v>36.287199999999999</v>
      </c>
      <c r="D30" s="65">
        <f>VLOOKUP($A30,'Return Data'!$B$7:$R$2843,9,0)</f>
        <v>-0.69369999999999998</v>
      </c>
      <c r="E30" s="66">
        <f t="shared" si="0"/>
        <v>15</v>
      </c>
      <c r="F30" s="65">
        <f>VLOOKUP($A30,'Return Data'!$B$7:$R$2843,10,0)</f>
        <v>6.4443000000000001</v>
      </c>
      <c r="G30" s="66">
        <f t="shared" si="1"/>
        <v>7</v>
      </c>
      <c r="H30" s="65">
        <f>VLOOKUP($A30,'Return Data'!$B$7:$R$2843,11,0)</f>
        <v>-0.2782</v>
      </c>
      <c r="I30" s="66">
        <f t="shared" si="2"/>
        <v>21</v>
      </c>
      <c r="J30" s="65">
        <f>VLOOKUP($A30,'Return Data'!$B$7:$R$2843,12,0)</f>
        <v>3.7890000000000001</v>
      </c>
      <c r="K30" s="66">
        <f t="shared" si="3"/>
        <v>15</v>
      </c>
      <c r="L30" s="65">
        <f>VLOOKUP($A30,'Return Data'!$B$7:$R$2843,13,0)</f>
        <v>3.3685</v>
      </c>
      <c r="M30" s="66">
        <f t="shared" si="4"/>
        <v>14</v>
      </c>
      <c r="N30" s="65">
        <f>VLOOKUP($A30,'Return Data'!$B$7:$R$2843,17,0)</f>
        <v>9.1806000000000001</v>
      </c>
      <c r="O30" s="66">
        <f t="shared" si="5"/>
        <v>7</v>
      </c>
      <c r="P30" s="65">
        <f>VLOOKUP($A30,'Return Data'!$B$7:$R$2843,14,0)</f>
        <v>12.426</v>
      </c>
      <c r="Q30" s="66">
        <f t="shared" si="6"/>
        <v>1</v>
      </c>
      <c r="R30" s="65">
        <f>VLOOKUP($A30,'Return Data'!$B$7:$R$2843,16,0)</f>
        <v>10.3322</v>
      </c>
      <c r="S30" s="67">
        <f t="shared" si="7"/>
        <v>3</v>
      </c>
    </row>
    <row r="31" spans="1:19" x14ac:dyDescent="0.3">
      <c r="A31" s="82" t="s">
        <v>873</v>
      </c>
      <c r="B31" s="64">
        <f>VLOOKUP($A31,'Return Data'!$B$7:$R$2843,3,0)</f>
        <v>44379</v>
      </c>
      <c r="C31" s="65">
        <f>VLOOKUP($A31,'Return Data'!$B$7:$R$2843,4,0)</f>
        <v>51.148200000000003</v>
      </c>
      <c r="D31" s="65">
        <f>VLOOKUP($A31,'Return Data'!$B$7:$R$2843,9,0)</f>
        <v>-1.5085999999999999</v>
      </c>
      <c r="E31" s="66">
        <f t="shared" si="0"/>
        <v>19</v>
      </c>
      <c r="F31" s="65">
        <f>VLOOKUP($A31,'Return Data'!$B$7:$R$2843,10,0)</f>
        <v>6.3209</v>
      </c>
      <c r="G31" s="66">
        <f t="shared" si="1"/>
        <v>10</v>
      </c>
      <c r="H31" s="65">
        <f>VLOOKUP($A31,'Return Data'!$B$7:$R$2843,11,0)</f>
        <v>-0.2702</v>
      </c>
      <c r="I31" s="66">
        <f t="shared" si="2"/>
        <v>20</v>
      </c>
      <c r="J31" s="65">
        <f>VLOOKUP($A31,'Return Data'!$B$7:$R$2843,12,0)</f>
        <v>3.4815</v>
      </c>
      <c r="K31" s="66">
        <f t="shared" si="3"/>
        <v>21</v>
      </c>
      <c r="L31" s="65">
        <f>VLOOKUP($A31,'Return Data'!$B$7:$R$2843,13,0)</f>
        <v>3.2967</v>
      </c>
      <c r="M31" s="66">
        <f t="shared" si="4"/>
        <v>16</v>
      </c>
      <c r="N31" s="65">
        <f>VLOOKUP($A31,'Return Data'!$B$7:$R$2843,17,0)</f>
        <v>8.2390000000000008</v>
      </c>
      <c r="O31" s="66">
        <f t="shared" si="5"/>
        <v>14</v>
      </c>
      <c r="P31" s="65">
        <f>VLOOKUP($A31,'Return Data'!$B$7:$R$2843,14,0)</f>
        <v>10.567600000000001</v>
      </c>
      <c r="Q31" s="66">
        <f t="shared" si="6"/>
        <v>13</v>
      </c>
      <c r="R31" s="65">
        <f>VLOOKUP($A31,'Return Data'!$B$7:$R$2843,16,0)</f>
        <v>10.0032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-0.3320291666666666</v>
      </c>
      <c r="E33" s="88"/>
      <c r="F33" s="89">
        <f>AVERAGE(F8:F31)</f>
        <v>5.8362958333333319</v>
      </c>
      <c r="G33" s="88"/>
      <c r="H33" s="89">
        <f>AVERAGE(H8:H31)</f>
        <v>1.0138250000000002</v>
      </c>
      <c r="I33" s="88"/>
      <c r="J33" s="89">
        <f>AVERAGE(J8:J31)</f>
        <v>4.2558416666666661</v>
      </c>
      <c r="K33" s="88"/>
      <c r="L33" s="89">
        <f>AVERAGE(L8:L31)</f>
        <v>3.6919708333333325</v>
      </c>
      <c r="M33" s="88"/>
      <c r="N33" s="89">
        <f>AVERAGE(N8:N31)</f>
        <v>8.2552458333333334</v>
      </c>
      <c r="O33" s="88"/>
      <c r="P33" s="89">
        <f>AVERAGE(P8:P31)</f>
        <v>10.215487499999998</v>
      </c>
      <c r="Q33" s="88"/>
      <c r="R33" s="89">
        <f>AVERAGE(R8:R31)</f>
        <v>9.147825000000001</v>
      </c>
      <c r="S33" s="90"/>
    </row>
    <row r="34" spans="1:19" x14ac:dyDescent="0.3">
      <c r="A34" s="87" t="s">
        <v>28</v>
      </c>
      <c r="B34" s="88"/>
      <c r="C34" s="88"/>
      <c r="D34" s="89">
        <f>MIN(D8:D31)</f>
        <v>-3.2414000000000001</v>
      </c>
      <c r="E34" s="88"/>
      <c r="F34" s="89">
        <f>MIN(F8:F31)</f>
        <v>2.5001000000000002</v>
      </c>
      <c r="G34" s="88"/>
      <c r="H34" s="89">
        <f>MIN(H8:H31)</f>
        <v>-1.179</v>
      </c>
      <c r="I34" s="88"/>
      <c r="J34" s="89">
        <f>MIN(J8:J31)</f>
        <v>2.4083999999999999</v>
      </c>
      <c r="K34" s="88"/>
      <c r="L34" s="89">
        <f>MIN(L8:L31)</f>
        <v>1.6211</v>
      </c>
      <c r="M34" s="88"/>
      <c r="N34" s="89">
        <f>MIN(N8:N31)</f>
        <v>5.6561000000000003</v>
      </c>
      <c r="O34" s="88"/>
      <c r="P34" s="89">
        <f>MIN(P8:P31)</f>
        <v>8.4114000000000004</v>
      </c>
      <c r="Q34" s="88"/>
      <c r="R34" s="89">
        <f>MIN(R8:R31)</f>
        <v>7.2615999999999996</v>
      </c>
      <c r="S34" s="90"/>
    </row>
    <row r="35" spans="1:19" ht="15" thickBot="1" x14ac:dyDescent="0.35">
      <c r="A35" s="91" t="s">
        <v>29</v>
      </c>
      <c r="B35" s="92"/>
      <c r="C35" s="92"/>
      <c r="D35" s="93">
        <f>MAX(D8:D31)</f>
        <v>2.2547000000000001</v>
      </c>
      <c r="E35" s="92"/>
      <c r="F35" s="93">
        <f>MAX(F8:F31)</f>
        <v>9.1097999999999999</v>
      </c>
      <c r="G35" s="92"/>
      <c r="H35" s="93">
        <f>MAX(H8:H31)</f>
        <v>3.7871999999999999</v>
      </c>
      <c r="I35" s="92"/>
      <c r="J35" s="93">
        <f>MAX(J8:J31)</f>
        <v>7.3198999999999996</v>
      </c>
      <c r="K35" s="92"/>
      <c r="L35" s="93">
        <f>MAX(L8:L31)</f>
        <v>6.8590999999999998</v>
      </c>
      <c r="M35" s="92"/>
      <c r="N35" s="93">
        <f>MAX(N8:N31)</f>
        <v>9.9046000000000003</v>
      </c>
      <c r="O35" s="92"/>
      <c r="P35" s="93">
        <f>MAX(P8:P31)</f>
        <v>12.426</v>
      </c>
      <c r="Q35" s="92"/>
      <c r="R35" s="93">
        <f>MAX(R8:R31)</f>
        <v>10.631600000000001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44379</v>
      </c>
      <c r="C8" s="65">
        <f>VLOOKUP($A8,'Return Data'!$B$7:$R$2843,4,0)</f>
        <v>64.237300000000005</v>
      </c>
      <c r="D8" s="65">
        <f>VLOOKUP($A8,'Return Data'!$B$7:$R$2843,9,0)</f>
        <v>1.5323</v>
      </c>
      <c r="E8" s="66">
        <f>RANK(D8,D$8:D$34,0)</f>
        <v>2</v>
      </c>
      <c r="F8" s="65">
        <f>VLOOKUP($A8,'Return Data'!$B$7:$R$2843,10,0)</f>
        <v>6.7663000000000002</v>
      </c>
      <c r="G8" s="66">
        <f>RANK(F8,F$8:F$34,0)</f>
        <v>6</v>
      </c>
      <c r="H8" s="65">
        <f>VLOOKUP($A8,'Return Data'!$B$7:$R$2843,11,0)</f>
        <v>1.6995</v>
      </c>
      <c r="I8" s="66">
        <f>RANK(H8,H$8:H$34,0)</f>
        <v>5</v>
      </c>
      <c r="J8" s="65">
        <f>VLOOKUP($A8,'Return Data'!$B$7:$R$2843,12,0)</f>
        <v>4.5427999999999997</v>
      </c>
      <c r="K8" s="66">
        <f>RANK(J8,J$8:J$34,0)</f>
        <v>5</v>
      </c>
      <c r="L8" s="65">
        <f>VLOOKUP($A8,'Return Data'!$B$7:$R$2843,13,0)</f>
        <v>3.7109000000000001</v>
      </c>
      <c r="M8" s="66">
        <f>RANK(L8,L$8:L$34,0)</f>
        <v>7</v>
      </c>
      <c r="N8" s="65">
        <f>VLOOKUP($A8,'Return Data'!$B$7:$R$2843,17,0)</f>
        <v>8.3405000000000005</v>
      </c>
      <c r="O8" s="66">
        <f>RANK(N8,N$8:N$34,0)</f>
        <v>10</v>
      </c>
      <c r="P8" s="65">
        <f>VLOOKUP($A8,'Return Data'!$B$7:$R$2843,14,0)</f>
        <v>10.107900000000001</v>
      </c>
      <c r="Q8" s="66">
        <f>RANK(P8,P$8:P$34,0)</f>
        <v>11</v>
      </c>
      <c r="R8" s="65">
        <f>VLOOKUP($A8,'Return Data'!$B$7:$R$2843,16,0)</f>
        <v>8.9323999999999995</v>
      </c>
      <c r="S8" s="67">
        <f>RANK(R8,R$8:R$34,0)</f>
        <v>7</v>
      </c>
    </row>
    <row r="9" spans="1:19" x14ac:dyDescent="0.3">
      <c r="A9" s="82" t="s">
        <v>1346</v>
      </c>
      <c r="B9" s="64">
        <f>VLOOKUP($A9,'Return Data'!$B$7:$R$2843,3,0)</f>
        <v>44379</v>
      </c>
      <c r="C9" s="65">
        <f>VLOOKUP($A9,'Return Data'!$B$7:$R$2843,4,0)</f>
        <v>19.9711</v>
      </c>
      <c r="D9" s="65">
        <f>VLOOKUP($A9,'Return Data'!$B$7:$R$2843,9,0)</f>
        <v>-1.1077999999999999</v>
      </c>
      <c r="E9" s="66">
        <f t="shared" ref="E9:E34" si="0">RANK(D9,D$8:D$34,0)</f>
        <v>18</v>
      </c>
      <c r="F9" s="65">
        <f>VLOOKUP($A9,'Return Data'!$B$7:$R$2843,10,0)</f>
        <v>4.0705</v>
      </c>
      <c r="G9" s="66">
        <f t="shared" ref="G9:G34" si="1">RANK(F9,F$8:F$34,0)</f>
        <v>23</v>
      </c>
      <c r="H9" s="65">
        <f>VLOOKUP($A9,'Return Data'!$B$7:$R$2843,11,0)</f>
        <v>0.81059999999999999</v>
      </c>
      <c r="I9" s="66">
        <f t="shared" ref="I9:I34" si="2">RANK(H9,H$8:H$34,0)</f>
        <v>13</v>
      </c>
      <c r="J9" s="65">
        <f>VLOOKUP($A9,'Return Data'!$B$7:$R$2843,12,0)</f>
        <v>4.4878999999999998</v>
      </c>
      <c r="K9" s="66">
        <f t="shared" ref="K9:K34" si="3">RANK(J9,J$8:J$34,0)</f>
        <v>6</v>
      </c>
      <c r="L9" s="65">
        <f>VLOOKUP($A9,'Return Data'!$B$7:$R$2843,13,0)</f>
        <v>4.5711000000000004</v>
      </c>
      <c r="M9" s="66">
        <f t="shared" ref="M9:M34" si="4">RANK(L9,L$8:L$34,0)</f>
        <v>2</v>
      </c>
      <c r="N9" s="65">
        <f>VLOOKUP($A9,'Return Data'!$B$7:$R$2843,17,0)</f>
        <v>9.1723999999999997</v>
      </c>
      <c r="O9" s="66">
        <f t="shared" ref="O9:O34" si="5">RANK(N9,N$8:N$34,0)</f>
        <v>4</v>
      </c>
      <c r="P9" s="65">
        <f>VLOOKUP($A9,'Return Data'!$B$7:$R$2843,14,0)</f>
        <v>10.455500000000001</v>
      </c>
      <c r="Q9" s="66">
        <f t="shared" ref="Q9:Q34" si="6">RANK(P9,P$8:P$34,0)</f>
        <v>6</v>
      </c>
      <c r="R9" s="65">
        <f>VLOOKUP($A9,'Return Data'!$B$7:$R$2843,16,0)</f>
        <v>7.5970000000000004</v>
      </c>
      <c r="S9" s="67">
        <f t="shared" ref="S9:S34" si="7">RANK(R9,R$8:R$34,0)</f>
        <v>20</v>
      </c>
    </row>
    <row r="10" spans="1:19" x14ac:dyDescent="0.3">
      <c r="A10" s="82" t="s">
        <v>1347</v>
      </c>
      <c r="B10" s="64">
        <f>VLOOKUP($A10,'Return Data'!$B$7:$R$2843,3,0)</f>
        <v>44379</v>
      </c>
      <c r="C10" s="65">
        <f>VLOOKUP($A10,'Return Data'!$B$7:$R$2843,4,0)</f>
        <v>33.4407</v>
      </c>
      <c r="D10" s="65">
        <f>VLOOKUP($A10,'Return Data'!$B$7:$R$2843,9,0)</f>
        <v>-2.5668000000000002</v>
      </c>
      <c r="E10" s="66">
        <f t="shared" si="0"/>
        <v>24</v>
      </c>
      <c r="F10" s="65">
        <f>VLOOKUP($A10,'Return Data'!$B$7:$R$2843,10,0)</f>
        <v>4.9810999999999996</v>
      </c>
      <c r="G10" s="66">
        <f t="shared" si="1"/>
        <v>16</v>
      </c>
      <c r="H10" s="65">
        <f>VLOOKUP($A10,'Return Data'!$B$7:$R$2843,11,0)</f>
        <v>-0.55320000000000003</v>
      </c>
      <c r="I10" s="66">
        <f t="shared" si="2"/>
        <v>22</v>
      </c>
      <c r="J10" s="65">
        <f>VLOOKUP($A10,'Return Data'!$B$7:$R$2843,12,0)</f>
        <v>2.9565999999999999</v>
      </c>
      <c r="K10" s="66">
        <f t="shared" si="3"/>
        <v>22</v>
      </c>
      <c r="L10" s="65">
        <f>VLOOKUP($A10,'Return Data'!$B$7:$R$2843,13,0)</f>
        <v>2.3973</v>
      </c>
      <c r="M10" s="66">
        <f t="shared" si="4"/>
        <v>20</v>
      </c>
      <c r="N10" s="65">
        <f>VLOOKUP($A10,'Return Data'!$B$7:$R$2843,17,0)</f>
        <v>6.1821999999999999</v>
      </c>
      <c r="O10" s="66">
        <f t="shared" si="5"/>
        <v>23</v>
      </c>
      <c r="P10" s="65">
        <f>VLOOKUP($A10,'Return Data'!$B$7:$R$2843,14,0)</f>
        <v>8.3725000000000005</v>
      </c>
      <c r="Q10" s="66">
        <f t="shared" si="6"/>
        <v>21</v>
      </c>
      <c r="R10" s="65">
        <f>VLOOKUP($A10,'Return Data'!$B$7:$R$2843,16,0)</f>
        <v>6.4560000000000004</v>
      </c>
      <c r="S10" s="67">
        <f t="shared" si="7"/>
        <v>26</v>
      </c>
    </row>
    <row r="11" spans="1:19" x14ac:dyDescent="0.3">
      <c r="A11" s="82" t="s">
        <v>2028</v>
      </c>
      <c r="B11" s="64">
        <f>VLOOKUP($A11,'Return Data'!$B$7:$R$2843,3,0)</f>
        <v>44379</v>
      </c>
      <c r="C11" s="65">
        <f>VLOOKUP($A11,'Return Data'!$B$7:$R$2843,4,0)</f>
        <v>60.411200000000001</v>
      </c>
      <c r="D11" s="65">
        <f>VLOOKUP($A11,'Return Data'!$B$7:$R$2843,9,0)</f>
        <v>0.25779999999999997</v>
      </c>
      <c r="E11" s="66">
        <f t="shared" si="0"/>
        <v>9</v>
      </c>
      <c r="F11" s="65">
        <f>VLOOKUP($A11,'Return Data'!$B$7:$R$2843,10,0)</f>
        <v>3.1282000000000001</v>
      </c>
      <c r="G11" s="66">
        <f t="shared" si="1"/>
        <v>25</v>
      </c>
      <c r="H11" s="65">
        <f>VLOOKUP($A11,'Return Data'!$B$7:$R$2843,11,0)</f>
        <v>8.4699999999999998E-2</v>
      </c>
      <c r="I11" s="66">
        <f t="shared" si="2"/>
        <v>16</v>
      </c>
      <c r="J11" s="65">
        <f>VLOOKUP($A11,'Return Data'!$B$7:$R$2843,12,0)</f>
        <v>3.0476999999999999</v>
      </c>
      <c r="K11" s="66">
        <f t="shared" si="3"/>
        <v>21</v>
      </c>
      <c r="L11" s="65">
        <f>VLOOKUP($A11,'Return Data'!$B$7:$R$2843,13,0)</f>
        <v>2.4137</v>
      </c>
      <c r="M11" s="66">
        <f t="shared" si="4"/>
        <v>19</v>
      </c>
      <c r="N11" s="65">
        <f>VLOOKUP($A11,'Return Data'!$B$7:$R$2843,17,0)</f>
        <v>6.6276999999999999</v>
      </c>
      <c r="O11" s="66">
        <f t="shared" si="5"/>
        <v>20</v>
      </c>
      <c r="P11" s="65">
        <f>VLOOKUP($A11,'Return Data'!$B$7:$R$2843,14,0)</f>
        <v>8.3186</v>
      </c>
      <c r="Q11" s="66">
        <f t="shared" si="6"/>
        <v>22</v>
      </c>
      <c r="R11" s="65">
        <f>VLOOKUP($A11,'Return Data'!$B$7:$R$2843,16,0)</f>
        <v>8.7156000000000002</v>
      </c>
      <c r="S11" s="67">
        <f t="shared" si="7"/>
        <v>9</v>
      </c>
    </row>
    <row r="12" spans="1:19" x14ac:dyDescent="0.3">
      <c r="A12" s="82" t="s">
        <v>1350</v>
      </c>
      <c r="B12" s="64">
        <f>VLOOKUP($A12,'Return Data'!$B$7:$R$2843,3,0)</f>
        <v>44379</v>
      </c>
      <c r="C12" s="65">
        <f>VLOOKUP($A12,'Return Data'!$B$7:$R$2843,4,0)</f>
        <v>74.415499999999994</v>
      </c>
      <c r="D12" s="65">
        <f>VLOOKUP($A12,'Return Data'!$B$7:$R$2843,9,0)</f>
        <v>0.70179999999999998</v>
      </c>
      <c r="E12" s="66">
        <f t="shared" si="0"/>
        <v>5</v>
      </c>
      <c r="F12" s="65">
        <f>VLOOKUP($A12,'Return Data'!$B$7:$R$2843,10,0)</f>
        <v>5.9151999999999996</v>
      </c>
      <c r="G12" s="66">
        <f t="shared" si="1"/>
        <v>12</v>
      </c>
      <c r="H12" s="65">
        <f>VLOOKUP($A12,'Return Data'!$B$7:$R$2843,11,0)</f>
        <v>1.2591000000000001</v>
      </c>
      <c r="I12" s="66">
        <f t="shared" si="2"/>
        <v>8</v>
      </c>
      <c r="J12" s="65">
        <f>VLOOKUP($A12,'Return Data'!$B$7:$R$2843,12,0)</f>
        <v>4.2224000000000004</v>
      </c>
      <c r="K12" s="66">
        <f t="shared" si="3"/>
        <v>9</v>
      </c>
      <c r="L12" s="65">
        <f>VLOOKUP($A12,'Return Data'!$B$7:$R$2843,13,0)</f>
        <v>3.9005000000000001</v>
      </c>
      <c r="M12" s="66">
        <f t="shared" si="4"/>
        <v>4</v>
      </c>
      <c r="N12" s="65">
        <f>VLOOKUP($A12,'Return Data'!$B$7:$R$2843,17,0)</f>
        <v>9.3066999999999993</v>
      </c>
      <c r="O12" s="66">
        <f t="shared" si="5"/>
        <v>2</v>
      </c>
      <c r="P12" s="65">
        <f>VLOOKUP($A12,'Return Data'!$B$7:$R$2843,14,0)</f>
        <v>10.790100000000001</v>
      </c>
      <c r="Q12" s="66">
        <f t="shared" si="6"/>
        <v>4</v>
      </c>
      <c r="R12" s="65">
        <f>VLOOKUP($A12,'Return Data'!$B$7:$R$2843,16,0)</f>
        <v>9.6578999999999997</v>
      </c>
      <c r="S12" s="67">
        <f t="shared" si="7"/>
        <v>3</v>
      </c>
    </row>
    <row r="13" spans="1:19" x14ac:dyDescent="0.3">
      <c r="A13" s="82" t="s">
        <v>1352</v>
      </c>
      <c r="B13" s="64">
        <f>VLOOKUP($A13,'Return Data'!$B$7:$R$2843,3,0)</f>
        <v>44379</v>
      </c>
      <c r="C13" s="65">
        <f>VLOOKUP($A13,'Return Data'!$B$7:$R$2843,4,0)</f>
        <v>19.325600000000001</v>
      </c>
      <c r="D13" s="65">
        <f>VLOOKUP($A13,'Return Data'!$B$7:$R$2843,9,0)</f>
        <v>-0.43419999999999997</v>
      </c>
      <c r="E13" s="66">
        <f t="shared" si="0"/>
        <v>12</v>
      </c>
      <c r="F13" s="65">
        <f>VLOOKUP($A13,'Return Data'!$B$7:$R$2843,10,0)</f>
        <v>8.3394999999999992</v>
      </c>
      <c r="G13" s="66">
        <f t="shared" si="1"/>
        <v>2</v>
      </c>
      <c r="H13" s="65">
        <f>VLOOKUP($A13,'Return Data'!$B$7:$R$2843,11,0)</f>
        <v>3.0842000000000001</v>
      </c>
      <c r="I13" s="66">
        <f t="shared" si="2"/>
        <v>1</v>
      </c>
      <c r="J13" s="65">
        <f>VLOOKUP($A13,'Return Data'!$B$7:$R$2843,12,0)</f>
        <v>6.6661999999999999</v>
      </c>
      <c r="K13" s="66">
        <f t="shared" si="3"/>
        <v>1</v>
      </c>
      <c r="L13" s="65">
        <f>VLOOKUP($A13,'Return Data'!$B$7:$R$2843,13,0)</f>
        <v>6.2324999999999999</v>
      </c>
      <c r="M13" s="66">
        <f t="shared" si="4"/>
        <v>1</v>
      </c>
      <c r="N13" s="65">
        <f>VLOOKUP($A13,'Return Data'!$B$7:$R$2843,17,0)</f>
        <v>8.8577999999999992</v>
      </c>
      <c r="O13" s="66">
        <f t="shared" si="5"/>
        <v>7</v>
      </c>
      <c r="P13" s="65">
        <f>VLOOKUP($A13,'Return Data'!$B$7:$R$2843,14,0)</f>
        <v>10.561199999999999</v>
      </c>
      <c r="Q13" s="66">
        <f t="shared" si="6"/>
        <v>5</v>
      </c>
      <c r="R13" s="65">
        <f>VLOOKUP($A13,'Return Data'!$B$7:$R$2843,16,0)</f>
        <v>9.3297000000000008</v>
      </c>
      <c r="S13" s="67">
        <f t="shared" si="7"/>
        <v>5</v>
      </c>
    </row>
    <row r="14" spans="1:19" x14ac:dyDescent="0.3">
      <c r="A14" s="82" t="s">
        <v>1353</v>
      </c>
      <c r="B14" s="64">
        <f>VLOOKUP($A14,'Return Data'!$B$7:$R$2843,3,0)</f>
        <v>44379</v>
      </c>
      <c r="C14" s="65">
        <f>VLOOKUP($A14,'Return Data'!$B$7:$R$2843,4,0)</f>
        <v>47.571399999999997</v>
      </c>
      <c r="D14" s="65">
        <f>VLOOKUP($A14,'Return Data'!$B$7:$R$2843,9,0)</f>
        <v>-1.206</v>
      </c>
      <c r="E14" s="66">
        <f t="shared" si="0"/>
        <v>19</v>
      </c>
      <c r="F14" s="65">
        <f>VLOOKUP($A14,'Return Data'!$B$7:$R$2843,10,0)</f>
        <v>5.3639999999999999</v>
      </c>
      <c r="G14" s="66">
        <f t="shared" si="1"/>
        <v>14</v>
      </c>
      <c r="H14" s="65">
        <f>VLOOKUP($A14,'Return Data'!$B$7:$R$2843,11,0)</f>
        <v>-9.9000000000000005E-2</v>
      </c>
      <c r="I14" s="66">
        <f t="shared" si="2"/>
        <v>17</v>
      </c>
      <c r="J14" s="65">
        <f>VLOOKUP($A14,'Return Data'!$B$7:$R$2843,12,0)</f>
        <v>1.9675</v>
      </c>
      <c r="K14" s="66">
        <f t="shared" si="3"/>
        <v>25</v>
      </c>
      <c r="L14" s="65">
        <f>VLOOKUP($A14,'Return Data'!$B$7:$R$2843,13,0)</f>
        <v>1.4257</v>
      </c>
      <c r="M14" s="66">
        <f t="shared" si="4"/>
        <v>25</v>
      </c>
      <c r="N14" s="65">
        <f>VLOOKUP($A14,'Return Data'!$B$7:$R$2843,17,0)</f>
        <v>5.1590999999999996</v>
      </c>
      <c r="O14" s="66">
        <f t="shared" si="5"/>
        <v>26</v>
      </c>
      <c r="P14" s="65">
        <f>VLOOKUP($A14,'Return Data'!$B$7:$R$2843,14,0)</f>
        <v>7.7788000000000004</v>
      </c>
      <c r="Q14" s="66">
        <f t="shared" si="6"/>
        <v>26</v>
      </c>
      <c r="R14" s="65">
        <f>VLOOKUP($A14,'Return Data'!$B$7:$R$2843,16,0)</f>
        <v>8.2910000000000004</v>
      </c>
      <c r="S14" s="67">
        <f t="shared" si="7"/>
        <v>13</v>
      </c>
    </row>
    <row r="15" spans="1:19" x14ac:dyDescent="0.3">
      <c r="A15" s="82" t="s">
        <v>1355</v>
      </c>
      <c r="B15" s="64">
        <f>VLOOKUP($A15,'Return Data'!$B$7:$R$2843,3,0)</f>
        <v>44379</v>
      </c>
      <c r="C15" s="65">
        <f>VLOOKUP($A15,'Return Data'!$B$7:$R$2843,4,0)</f>
        <v>43.819899999999997</v>
      </c>
      <c r="D15" s="65">
        <f>VLOOKUP($A15,'Return Data'!$B$7:$R$2843,9,0)</f>
        <v>-0.93769999999999998</v>
      </c>
      <c r="E15" s="66">
        <f t="shared" si="0"/>
        <v>16</v>
      </c>
      <c r="F15" s="65">
        <f>VLOOKUP($A15,'Return Data'!$B$7:$R$2843,10,0)</f>
        <v>4.5408999999999997</v>
      </c>
      <c r="G15" s="66">
        <f t="shared" si="1"/>
        <v>21</v>
      </c>
      <c r="H15" s="65">
        <f>VLOOKUP($A15,'Return Data'!$B$7:$R$2843,11,0)</f>
        <v>-0.41110000000000002</v>
      </c>
      <c r="I15" s="66">
        <f t="shared" si="2"/>
        <v>20</v>
      </c>
      <c r="J15" s="65">
        <f>VLOOKUP($A15,'Return Data'!$B$7:$R$2843,12,0)</f>
        <v>3.1166999999999998</v>
      </c>
      <c r="K15" s="66">
        <f t="shared" si="3"/>
        <v>20</v>
      </c>
      <c r="L15" s="65">
        <f>VLOOKUP($A15,'Return Data'!$B$7:$R$2843,13,0)</f>
        <v>2.8782999999999999</v>
      </c>
      <c r="M15" s="66">
        <f t="shared" si="4"/>
        <v>18</v>
      </c>
      <c r="N15" s="65">
        <f>VLOOKUP($A15,'Return Data'!$B$7:$R$2843,17,0)</f>
        <v>6.9169</v>
      </c>
      <c r="O15" s="66">
        <f t="shared" si="5"/>
        <v>19</v>
      </c>
      <c r="P15" s="65">
        <f>VLOOKUP($A15,'Return Data'!$B$7:$R$2843,14,0)</f>
        <v>8.0185999999999993</v>
      </c>
      <c r="Q15" s="66">
        <f t="shared" si="6"/>
        <v>24</v>
      </c>
      <c r="R15" s="65">
        <f>VLOOKUP($A15,'Return Data'!$B$7:$R$2843,16,0)</f>
        <v>7.6868999999999996</v>
      </c>
      <c r="S15" s="67">
        <f t="shared" si="7"/>
        <v>19</v>
      </c>
    </row>
    <row r="16" spans="1:19" x14ac:dyDescent="0.3">
      <c r="A16" s="82" t="s">
        <v>1357</v>
      </c>
      <c r="B16" s="64">
        <f>VLOOKUP($A16,'Return Data'!$B$7:$R$2843,3,0)</f>
        <v>44379</v>
      </c>
      <c r="C16" s="65">
        <f>VLOOKUP($A16,'Return Data'!$B$7:$R$2843,4,0)</f>
        <v>78.580200000000005</v>
      </c>
      <c r="D16" s="65">
        <f>VLOOKUP($A16,'Return Data'!$B$7:$R$2843,9,0)</f>
        <v>0.49099999999999999</v>
      </c>
      <c r="E16" s="66">
        <f t="shared" si="0"/>
        <v>6</v>
      </c>
      <c r="F16" s="65">
        <f>VLOOKUP($A16,'Return Data'!$B$7:$R$2843,10,0)</f>
        <v>5.1665999999999999</v>
      </c>
      <c r="G16" s="66">
        <f t="shared" si="1"/>
        <v>15</v>
      </c>
      <c r="H16" s="65">
        <f>VLOOKUP($A16,'Return Data'!$B$7:$R$2843,11,0)</f>
        <v>1.6333</v>
      </c>
      <c r="I16" s="66">
        <f t="shared" si="2"/>
        <v>7</v>
      </c>
      <c r="J16" s="65">
        <f>VLOOKUP($A16,'Return Data'!$B$7:$R$2843,12,0)</f>
        <v>4.6379000000000001</v>
      </c>
      <c r="K16" s="66">
        <f t="shared" si="3"/>
        <v>3</v>
      </c>
      <c r="L16" s="65">
        <f>VLOOKUP($A16,'Return Data'!$B$7:$R$2843,13,0)</f>
        <v>3.7867000000000002</v>
      </c>
      <c r="M16" s="66">
        <f t="shared" si="4"/>
        <v>5</v>
      </c>
      <c r="N16" s="65">
        <f>VLOOKUP($A16,'Return Data'!$B$7:$R$2843,17,0)</f>
        <v>8.9786999999999999</v>
      </c>
      <c r="O16" s="66">
        <f t="shared" si="5"/>
        <v>6</v>
      </c>
      <c r="P16" s="65">
        <f>VLOOKUP($A16,'Return Data'!$B$7:$R$2843,14,0)</f>
        <v>9.7202000000000002</v>
      </c>
      <c r="Q16" s="66">
        <f t="shared" si="6"/>
        <v>15</v>
      </c>
      <c r="R16" s="65">
        <f>VLOOKUP($A16,'Return Data'!$B$7:$R$2843,16,0)</f>
        <v>9.8778000000000006</v>
      </c>
      <c r="S16" s="67">
        <f t="shared" si="7"/>
        <v>2</v>
      </c>
    </row>
    <row r="17" spans="1:19" x14ac:dyDescent="0.3">
      <c r="A17" s="82" t="s">
        <v>1359</v>
      </c>
      <c r="B17" s="64">
        <f>VLOOKUP($A17,'Return Data'!$B$7:$R$2843,3,0)</f>
        <v>44379</v>
      </c>
      <c r="C17" s="65">
        <f>VLOOKUP($A17,'Return Data'!$B$7:$R$2843,4,0)</f>
        <v>17.237200000000001</v>
      </c>
      <c r="D17" s="65">
        <f>VLOOKUP($A17,'Return Data'!$B$7:$R$2843,9,0)</f>
        <v>-3.8557000000000001</v>
      </c>
      <c r="E17" s="66">
        <f t="shared" si="0"/>
        <v>27</v>
      </c>
      <c r="F17" s="65">
        <f>VLOOKUP($A17,'Return Data'!$B$7:$R$2843,10,0)</f>
        <v>5.6237000000000004</v>
      </c>
      <c r="G17" s="66">
        <f t="shared" si="1"/>
        <v>13</v>
      </c>
      <c r="H17" s="65">
        <f>VLOOKUP($A17,'Return Data'!$B$7:$R$2843,11,0)</f>
        <v>1.1773</v>
      </c>
      <c r="I17" s="66">
        <f t="shared" si="2"/>
        <v>9</v>
      </c>
      <c r="J17" s="65">
        <f>VLOOKUP($A17,'Return Data'!$B$7:$R$2843,12,0)</f>
        <v>3.3269000000000002</v>
      </c>
      <c r="K17" s="66">
        <f t="shared" si="3"/>
        <v>17</v>
      </c>
      <c r="L17" s="65">
        <f>VLOOKUP($A17,'Return Data'!$B$7:$R$2843,13,0)</f>
        <v>2.0411999999999999</v>
      </c>
      <c r="M17" s="66">
        <f t="shared" si="4"/>
        <v>24</v>
      </c>
      <c r="N17" s="65">
        <f>VLOOKUP($A17,'Return Data'!$B$7:$R$2843,17,0)</f>
        <v>5.1985999999999999</v>
      </c>
      <c r="O17" s="66">
        <f t="shared" si="5"/>
        <v>25</v>
      </c>
      <c r="P17" s="65">
        <f>VLOOKUP($A17,'Return Data'!$B$7:$R$2843,14,0)</f>
        <v>7.5631000000000004</v>
      </c>
      <c r="Q17" s="66">
        <f t="shared" si="6"/>
        <v>27</v>
      </c>
      <c r="R17" s="65">
        <f>VLOOKUP($A17,'Return Data'!$B$7:$R$2843,16,0)</f>
        <v>6.5879000000000003</v>
      </c>
      <c r="S17" s="67">
        <f t="shared" si="7"/>
        <v>25</v>
      </c>
    </row>
    <row r="18" spans="1:19" x14ac:dyDescent="0.3">
      <c r="A18" s="82" t="s">
        <v>1362</v>
      </c>
      <c r="B18" s="64">
        <f>VLOOKUP($A18,'Return Data'!$B$7:$R$2843,3,0)</f>
        <v>44379</v>
      </c>
      <c r="C18" s="65">
        <f>VLOOKUP($A18,'Return Data'!$B$7:$R$2843,4,0)</f>
        <v>27.912299999999998</v>
      </c>
      <c r="D18" s="65">
        <f>VLOOKUP($A18,'Return Data'!$B$7:$R$2843,9,0)</f>
        <v>0.19620000000000001</v>
      </c>
      <c r="E18" s="66">
        <f t="shared" si="0"/>
        <v>11</v>
      </c>
      <c r="F18" s="65">
        <f>VLOOKUP($A18,'Return Data'!$B$7:$R$2843,10,0)</f>
        <v>6.2423999999999999</v>
      </c>
      <c r="G18" s="66">
        <f t="shared" si="1"/>
        <v>10</v>
      </c>
      <c r="H18" s="65">
        <f>VLOOKUP($A18,'Return Data'!$B$7:$R$2843,11,0)</f>
        <v>-0.4073</v>
      </c>
      <c r="I18" s="66">
        <f t="shared" si="2"/>
        <v>19</v>
      </c>
      <c r="J18" s="65">
        <f>VLOOKUP($A18,'Return Data'!$B$7:$R$2843,12,0)</f>
        <v>3.6999</v>
      </c>
      <c r="K18" s="66">
        <f t="shared" si="3"/>
        <v>13</v>
      </c>
      <c r="L18" s="65">
        <f>VLOOKUP($A18,'Return Data'!$B$7:$R$2843,13,0)</f>
        <v>3.2157</v>
      </c>
      <c r="M18" s="66">
        <f t="shared" si="4"/>
        <v>15</v>
      </c>
      <c r="N18" s="65">
        <f>VLOOKUP($A18,'Return Data'!$B$7:$R$2843,17,0)</f>
        <v>9.2256</v>
      </c>
      <c r="O18" s="66">
        <f t="shared" si="5"/>
        <v>3</v>
      </c>
      <c r="P18" s="65">
        <f>VLOOKUP($A18,'Return Data'!$B$7:$R$2843,14,0)</f>
        <v>11.308400000000001</v>
      </c>
      <c r="Q18" s="66">
        <f t="shared" si="6"/>
        <v>3</v>
      </c>
      <c r="R18" s="65">
        <f>VLOOKUP($A18,'Return Data'!$B$7:$R$2843,16,0)</f>
        <v>8.5045999999999999</v>
      </c>
      <c r="S18" s="67">
        <f t="shared" si="7"/>
        <v>12</v>
      </c>
    </row>
    <row r="19" spans="1:19" x14ac:dyDescent="0.3">
      <c r="A19" s="82" t="s">
        <v>1363</v>
      </c>
      <c r="B19" s="64">
        <f>VLOOKUP($A19,'Return Data'!$B$7:$R$2843,3,0)</f>
        <v>44379</v>
      </c>
      <c r="C19" s="65">
        <f>VLOOKUP($A19,'Return Data'!$B$7:$R$2843,4,0)</f>
        <v>2247.2872000000002</v>
      </c>
      <c r="D19" s="65">
        <f>VLOOKUP($A19,'Return Data'!$B$7:$R$2843,9,0)</f>
        <v>-3.4748000000000001</v>
      </c>
      <c r="E19" s="66">
        <f t="shared" si="0"/>
        <v>25</v>
      </c>
      <c r="F19" s="65">
        <f>VLOOKUP($A19,'Return Data'!$B$7:$R$2843,10,0)</f>
        <v>1.726</v>
      </c>
      <c r="G19" s="66">
        <f t="shared" si="1"/>
        <v>27</v>
      </c>
      <c r="H19" s="65">
        <f>VLOOKUP($A19,'Return Data'!$B$7:$R$2843,11,0)</f>
        <v>-1.7369000000000001</v>
      </c>
      <c r="I19" s="66">
        <f t="shared" si="2"/>
        <v>25</v>
      </c>
      <c r="J19" s="65">
        <f>VLOOKUP($A19,'Return Data'!$B$7:$R$2843,12,0)</f>
        <v>1.6257999999999999</v>
      </c>
      <c r="K19" s="66">
        <f t="shared" si="3"/>
        <v>27</v>
      </c>
      <c r="L19" s="65">
        <f>VLOOKUP($A19,'Return Data'!$B$7:$R$2843,13,0)</f>
        <v>0.84140000000000004</v>
      </c>
      <c r="M19" s="66">
        <f t="shared" si="4"/>
        <v>27</v>
      </c>
      <c r="N19" s="65">
        <f>VLOOKUP($A19,'Return Data'!$B$7:$R$2843,17,0)</f>
        <v>5.0441000000000003</v>
      </c>
      <c r="O19" s="66">
        <f t="shared" si="5"/>
        <v>27</v>
      </c>
      <c r="P19" s="65">
        <f>VLOOKUP($A19,'Return Data'!$B$7:$R$2843,14,0)</f>
        <v>7.8464</v>
      </c>
      <c r="Q19" s="66">
        <f t="shared" si="6"/>
        <v>25</v>
      </c>
      <c r="R19" s="65">
        <f>VLOOKUP($A19,'Return Data'!$B$7:$R$2843,16,0)</f>
        <v>6.2276999999999996</v>
      </c>
      <c r="S19" s="67">
        <f t="shared" si="7"/>
        <v>27</v>
      </c>
    </row>
    <row r="20" spans="1:19" x14ac:dyDescent="0.3">
      <c r="A20" s="82" t="s">
        <v>1366</v>
      </c>
      <c r="B20" s="64">
        <f>VLOOKUP($A20,'Return Data'!$B$7:$R$2843,3,0)</f>
        <v>44379</v>
      </c>
      <c r="C20" s="65">
        <f>VLOOKUP($A20,'Return Data'!$B$7:$R$2843,4,0)</f>
        <v>76.460099999999997</v>
      </c>
      <c r="D20" s="65">
        <f>VLOOKUP($A20,'Return Data'!$B$7:$R$2843,9,0)</f>
        <v>-0.58209999999999995</v>
      </c>
      <c r="E20" s="66">
        <f t="shared" si="0"/>
        <v>13</v>
      </c>
      <c r="F20" s="65">
        <f>VLOOKUP($A20,'Return Data'!$B$7:$R$2843,10,0)</f>
        <v>4.8156999999999996</v>
      </c>
      <c r="G20" s="66">
        <f t="shared" si="1"/>
        <v>18</v>
      </c>
      <c r="H20" s="65">
        <f>VLOOKUP($A20,'Return Data'!$B$7:$R$2843,11,0)</f>
        <v>-0.65490000000000004</v>
      </c>
      <c r="I20" s="66">
        <f t="shared" si="2"/>
        <v>24</v>
      </c>
      <c r="J20" s="65">
        <f>VLOOKUP($A20,'Return Data'!$B$7:$R$2843,12,0)</f>
        <v>4.2744</v>
      </c>
      <c r="K20" s="66">
        <f t="shared" si="3"/>
        <v>8</v>
      </c>
      <c r="L20" s="65">
        <f>VLOOKUP($A20,'Return Data'!$B$7:$R$2843,13,0)</f>
        <v>3.3195999999999999</v>
      </c>
      <c r="M20" s="66">
        <f t="shared" si="4"/>
        <v>13</v>
      </c>
      <c r="N20" s="65">
        <f>VLOOKUP($A20,'Return Data'!$B$7:$R$2843,17,0)</f>
        <v>8.0154999999999994</v>
      </c>
      <c r="O20" s="66">
        <f t="shared" si="5"/>
        <v>11</v>
      </c>
      <c r="P20" s="65">
        <f>VLOOKUP($A20,'Return Data'!$B$7:$R$2843,14,0)</f>
        <v>9.6704000000000008</v>
      </c>
      <c r="Q20" s="66">
        <f t="shared" si="6"/>
        <v>16</v>
      </c>
      <c r="R20" s="65">
        <f>VLOOKUP($A20,'Return Data'!$B$7:$R$2843,16,0)</f>
        <v>9.4519000000000002</v>
      </c>
      <c r="S20" s="67">
        <f t="shared" si="7"/>
        <v>4</v>
      </c>
    </row>
    <row r="21" spans="1:19" x14ac:dyDescent="0.3">
      <c r="A21" s="82" t="s">
        <v>1368</v>
      </c>
      <c r="B21" s="64">
        <f>VLOOKUP($A21,'Return Data'!$B$7:$R$2843,3,0)</f>
        <v>44379</v>
      </c>
      <c r="C21" s="65">
        <f>VLOOKUP($A21,'Return Data'!$B$7:$R$2843,4,0)</f>
        <v>53.926299999999998</v>
      </c>
      <c r="D21" s="65">
        <f>VLOOKUP($A21,'Return Data'!$B$7:$R$2843,9,0)</f>
        <v>-2.1778</v>
      </c>
      <c r="E21" s="66">
        <f t="shared" si="0"/>
        <v>21</v>
      </c>
      <c r="F21" s="65">
        <f>VLOOKUP($A21,'Return Data'!$B$7:$R$2843,10,0)</f>
        <v>3.6648999999999998</v>
      </c>
      <c r="G21" s="66">
        <f t="shared" si="1"/>
        <v>24</v>
      </c>
      <c r="H21" s="65">
        <f>VLOOKUP($A21,'Return Data'!$B$7:$R$2843,11,0)</f>
        <v>-2.1707999999999998</v>
      </c>
      <c r="I21" s="66">
        <f t="shared" si="2"/>
        <v>27</v>
      </c>
      <c r="J21" s="65">
        <f>VLOOKUP($A21,'Return Data'!$B$7:$R$2843,12,0)</f>
        <v>2.2759999999999998</v>
      </c>
      <c r="K21" s="66">
        <f t="shared" si="3"/>
        <v>24</v>
      </c>
      <c r="L21" s="65">
        <f>VLOOKUP($A21,'Return Data'!$B$7:$R$2843,13,0)</f>
        <v>2.2921999999999998</v>
      </c>
      <c r="M21" s="66">
        <f t="shared" si="4"/>
        <v>21</v>
      </c>
      <c r="N21" s="65">
        <f>VLOOKUP($A21,'Return Data'!$B$7:$R$2843,17,0)</f>
        <v>6.5834999999999999</v>
      </c>
      <c r="O21" s="66">
        <f t="shared" si="5"/>
        <v>21</v>
      </c>
      <c r="P21" s="65">
        <f>VLOOKUP($A21,'Return Data'!$B$7:$R$2843,14,0)</f>
        <v>8.1265000000000001</v>
      </c>
      <c r="Q21" s="66">
        <f t="shared" si="6"/>
        <v>23</v>
      </c>
      <c r="R21" s="65">
        <f>VLOOKUP($A21,'Return Data'!$B$7:$R$2843,16,0)</f>
        <v>8.2428000000000008</v>
      </c>
      <c r="S21" s="67">
        <f t="shared" si="7"/>
        <v>15</v>
      </c>
    </row>
    <row r="22" spans="1:19" x14ac:dyDescent="0.3">
      <c r="A22" s="82" t="s">
        <v>1370</v>
      </c>
      <c r="B22" s="64">
        <f>VLOOKUP($A22,'Return Data'!$B$7:$R$2843,3,0)</f>
        <v>44379</v>
      </c>
      <c r="C22" s="65">
        <f>VLOOKUP($A22,'Return Data'!$B$7:$R$2843,4,0)</f>
        <v>48.5122</v>
      </c>
      <c r="D22" s="65">
        <f>VLOOKUP($A22,'Return Data'!$B$7:$R$2843,9,0)</f>
        <v>-0.7369</v>
      </c>
      <c r="E22" s="66">
        <f t="shared" si="0"/>
        <v>14</v>
      </c>
      <c r="F22" s="65">
        <f>VLOOKUP($A22,'Return Data'!$B$7:$R$2843,10,0)</f>
        <v>4.5578000000000003</v>
      </c>
      <c r="G22" s="66">
        <f t="shared" si="1"/>
        <v>20</v>
      </c>
      <c r="H22" s="65">
        <f>VLOOKUP($A22,'Return Data'!$B$7:$R$2843,11,0)</f>
        <v>1.1241000000000001</v>
      </c>
      <c r="I22" s="66">
        <f t="shared" si="2"/>
        <v>10</v>
      </c>
      <c r="J22" s="65">
        <f>VLOOKUP($A22,'Return Data'!$B$7:$R$2843,12,0)</f>
        <v>3.8570000000000002</v>
      </c>
      <c r="K22" s="66">
        <f t="shared" si="3"/>
        <v>11</v>
      </c>
      <c r="L22" s="65">
        <f>VLOOKUP($A22,'Return Data'!$B$7:$R$2843,13,0)</f>
        <v>3.3243</v>
      </c>
      <c r="M22" s="66">
        <f t="shared" si="4"/>
        <v>12</v>
      </c>
      <c r="N22" s="65">
        <f>VLOOKUP($A22,'Return Data'!$B$7:$R$2843,17,0)</f>
        <v>7.8255999999999997</v>
      </c>
      <c r="O22" s="66">
        <f t="shared" si="5"/>
        <v>13</v>
      </c>
      <c r="P22" s="65">
        <f>VLOOKUP($A22,'Return Data'!$B$7:$R$2843,14,0)</f>
        <v>9.7591000000000001</v>
      </c>
      <c r="Q22" s="66">
        <f t="shared" si="6"/>
        <v>14</v>
      </c>
      <c r="R22" s="65">
        <f>VLOOKUP($A22,'Return Data'!$B$7:$R$2843,16,0)</f>
        <v>7.5831999999999997</v>
      </c>
      <c r="S22" s="67">
        <f t="shared" si="7"/>
        <v>21</v>
      </c>
    </row>
    <row r="23" spans="1:19" x14ac:dyDescent="0.3">
      <c r="A23" s="82" t="s">
        <v>1371</v>
      </c>
      <c r="B23" s="64">
        <f>VLOOKUP($A23,'Return Data'!$B$7:$R$2843,3,0)</f>
        <v>44379</v>
      </c>
      <c r="C23" s="65">
        <f>VLOOKUP($A23,'Return Data'!$B$7:$R$2843,4,0)</f>
        <v>30.312999999999999</v>
      </c>
      <c r="D23" s="65">
        <f>VLOOKUP($A23,'Return Data'!$B$7:$R$2843,9,0)</f>
        <v>-2.4594</v>
      </c>
      <c r="E23" s="66">
        <f t="shared" si="0"/>
        <v>23</v>
      </c>
      <c r="F23" s="65">
        <f>VLOOKUP($A23,'Return Data'!$B$7:$R$2843,10,0)</f>
        <v>4.9493</v>
      </c>
      <c r="G23" s="66">
        <f t="shared" si="1"/>
        <v>17</v>
      </c>
      <c r="H23" s="65">
        <f>VLOOKUP($A23,'Return Data'!$B$7:$R$2843,11,0)</f>
        <v>-0.55289999999999995</v>
      </c>
      <c r="I23" s="66">
        <f t="shared" si="2"/>
        <v>21</v>
      </c>
      <c r="J23" s="65">
        <f>VLOOKUP($A23,'Return Data'!$B$7:$R$2843,12,0)</f>
        <v>2.7576999999999998</v>
      </c>
      <c r="K23" s="66">
        <f t="shared" si="3"/>
        <v>23</v>
      </c>
      <c r="L23" s="65">
        <f>VLOOKUP($A23,'Return Data'!$B$7:$R$2843,13,0)</f>
        <v>2.1833999999999998</v>
      </c>
      <c r="M23" s="66">
        <f t="shared" si="4"/>
        <v>22</v>
      </c>
      <c r="N23" s="65">
        <f>VLOOKUP($A23,'Return Data'!$B$7:$R$2843,17,0)</f>
        <v>7.6906999999999996</v>
      </c>
      <c r="O23" s="66">
        <f t="shared" si="5"/>
        <v>15</v>
      </c>
      <c r="P23" s="65">
        <f>VLOOKUP($A23,'Return Data'!$B$7:$R$2843,14,0)</f>
        <v>10.0329</v>
      </c>
      <c r="Q23" s="66">
        <f t="shared" si="6"/>
        <v>12</v>
      </c>
      <c r="R23" s="65">
        <f>VLOOKUP($A23,'Return Data'!$B$7:$R$2843,16,0)</f>
        <v>9.0000999999999998</v>
      </c>
      <c r="S23" s="67">
        <f t="shared" si="7"/>
        <v>6</v>
      </c>
    </row>
    <row r="24" spans="1:19" x14ac:dyDescent="0.3">
      <c r="A24" s="82" t="s">
        <v>1373</v>
      </c>
      <c r="B24" s="64">
        <f>VLOOKUP($A24,'Return Data'!$B$7:$R$2843,3,0)</f>
        <v>44379</v>
      </c>
      <c r="C24" s="65">
        <f>VLOOKUP($A24,'Return Data'!$B$7:$R$2843,4,0)</f>
        <v>24.147400000000001</v>
      </c>
      <c r="D24" s="65">
        <f>VLOOKUP($A24,'Return Data'!$B$7:$R$2843,9,0)</f>
        <v>-0.95150000000000001</v>
      </c>
      <c r="E24" s="66">
        <f t="shared" si="0"/>
        <v>17</v>
      </c>
      <c r="F24" s="65">
        <f>VLOOKUP($A24,'Return Data'!$B$7:$R$2843,10,0)</f>
        <v>6.5519999999999996</v>
      </c>
      <c r="G24" s="66">
        <f t="shared" si="1"/>
        <v>8</v>
      </c>
      <c r="H24" s="65">
        <f>VLOOKUP($A24,'Return Data'!$B$7:$R$2843,11,0)</f>
        <v>1.6876</v>
      </c>
      <c r="I24" s="66">
        <f t="shared" si="2"/>
        <v>6</v>
      </c>
      <c r="J24" s="65">
        <f>VLOOKUP($A24,'Return Data'!$B$7:$R$2843,12,0)</f>
        <v>3.6406999999999998</v>
      </c>
      <c r="K24" s="66">
        <f t="shared" si="3"/>
        <v>15</v>
      </c>
      <c r="L24" s="65">
        <f>VLOOKUP($A24,'Return Data'!$B$7:$R$2843,13,0)</f>
        <v>3.3976999999999999</v>
      </c>
      <c r="M24" s="66">
        <f t="shared" si="4"/>
        <v>10</v>
      </c>
      <c r="N24" s="65">
        <f>VLOOKUP($A24,'Return Data'!$B$7:$R$2843,17,0)</f>
        <v>6.5330000000000004</v>
      </c>
      <c r="O24" s="66">
        <f t="shared" si="5"/>
        <v>22</v>
      </c>
      <c r="P24" s="65">
        <f>VLOOKUP($A24,'Return Data'!$B$7:$R$2843,14,0)</f>
        <v>8.5189000000000004</v>
      </c>
      <c r="Q24" s="66">
        <f t="shared" si="6"/>
        <v>19</v>
      </c>
      <c r="R24" s="65">
        <f>VLOOKUP($A24,'Return Data'!$B$7:$R$2843,16,0)</f>
        <v>7.1955</v>
      </c>
      <c r="S24" s="67">
        <f t="shared" si="7"/>
        <v>22</v>
      </c>
    </row>
    <row r="25" spans="1:19" x14ac:dyDescent="0.3">
      <c r="A25" s="82" t="s">
        <v>1376</v>
      </c>
      <c r="B25" s="64">
        <f>VLOOKUP($A25,'Return Data'!$B$7:$R$2843,3,0)</f>
        <v>44379</v>
      </c>
      <c r="C25" s="65">
        <f>VLOOKUP($A25,'Return Data'!$B$7:$R$2843,4,0)</f>
        <v>50.939799999999998</v>
      </c>
      <c r="D25" s="65">
        <f>VLOOKUP($A25,'Return Data'!$B$7:$R$2843,9,0)</f>
        <v>1.7747999999999999</v>
      </c>
      <c r="E25" s="66">
        <f t="shared" si="0"/>
        <v>1</v>
      </c>
      <c r="F25" s="65">
        <f>VLOOKUP($A25,'Return Data'!$B$7:$R$2843,10,0)</f>
        <v>4.5998000000000001</v>
      </c>
      <c r="G25" s="66">
        <f t="shared" si="1"/>
        <v>19</v>
      </c>
      <c r="H25" s="65">
        <f>VLOOKUP($A25,'Return Data'!$B$7:$R$2843,11,0)</f>
        <v>1.8270999999999999</v>
      </c>
      <c r="I25" s="66">
        <f t="shared" si="2"/>
        <v>4</v>
      </c>
      <c r="J25" s="65">
        <f>VLOOKUP($A25,'Return Data'!$B$7:$R$2843,12,0)</f>
        <v>5.0030000000000001</v>
      </c>
      <c r="K25" s="66">
        <f t="shared" si="3"/>
        <v>2</v>
      </c>
      <c r="L25" s="65">
        <f>VLOOKUP($A25,'Return Data'!$B$7:$R$2843,13,0)</f>
        <v>3.7814999999999999</v>
      </c>
      <c r="M25" s="66">
        <f t="shared" si="4"/>
        <v>6</v>
      </c>
      <c r="N25" s="65">
        <f>VLOOKUP($A25,'Return Data'!$B$7:$R$2843,17,0)</f>
        <v>8.6694999999999993</v>
      </c>
      <c r="O25" s="66">
        <f t="shared" si="5"/>
        <v>9</v>
      </c>
      <c r="P25" s="65">
        <f>VLOOKUP($A25,'Return Data'!$B$7:$R$2843,14,0)</f>
        <v>10.276999999999999</v>
      </c>
      <c r="Q25" s="66">
        <f t="shared" si="6"/>
        <v>8</v>
      </c>
      <c r="R25" s="65">
        <f>VLOOKUP($A25,'Return Data'!$B$7:$R$2843,16,0)</f>
        <v>8.2500999999999998</v>
      </c>
      <c r="S25" s="67">
        <f t="shared" si="7"/>
        <v>14</v>
      </c>
    </row>
    <row r="26" spans="1:19" x14ac:dyDescent="0.3">
      <c r="A26" s="82" t="s">
        <v>1378</v>
      </c>
      <c r="B26" s="64">
        <f>VLOOKUP($A26,'Return Data'!$B$7:$R$2843,3,0)</f>
        <v>44379</v>
      </c>
      <c r="C26" s="65">
        <f>VLOOKUP($A26,'Return Data'!$B$7:$R$2843,4,0)</f>
        <v>61.777299999999997</v>
      </c>
      <c r="D26" s="65">
        <f>VLOOKUP($A26,'Return Data'!$B$7:$R$2843,9,0)</f>
        <v>-3.8302999999999998</v>
      </c>
      <c r="E26" s="66">
        <f t="shared" si="0"/>
        <v>26</v>
      </c>
      <c r="F26" s="65">
        <f>VLOOKUP($A26,'Return Data'!$B$7:$R$2843,10,0)</f>
        <v>2.5905999999999998</v>
      </c>
      <c r="G26" s="66">
        <f t="shared" si="1"/>
        <v>26</v>
      </c>
      <c r="H26" s="65">
        <f>VLOOKUP($A26,'Return Data'!$B$7:$R$2843,11,0)</f>
        <v>-2.0718999999999999</v>
      </c>
      <c r="I26" s="66">
        <f t="shared" si="2"/>
        <v>26</v>
      </c>
      <c r="J26" s="65">
        <f>VLOOKUP($A26,'Return Data'!$B$7:$R$2843,12,0)</f>
        <v>1.7625</v>
      </c>
      <c r="K26" s="66">
        <f t="shared" si="3"/>
        <v>26</v>
      </c>
      <c r="L26" s="65">
        <f>VLOOKUP($A26,'Return Data'!$B$7:$R$2843,13,0)</f>
        <v>1.2797000000000001</v>
      </c>
      <c r="M26" s="66">
        <f t="shared" si="4"/>
        <v>26</v>
      </c>
      <c r="N26" s="65">
        <f>VLOOKUP($A26,'Return Data'!$B$7:$R$2843,17,0)</f>
        <v>5.6802999999999999</v>
      </c>
      <c r="O26" s="66">
        <f t="shared" si="5"/>
        <v>24</v>
      </c>
      <c r="P26" s="65">
        <f>VLOOKUP($A26,'Return Data'!$B$7:$R$2843,14,0)</f>
        <v>8.3899000000000008</v>
      </c>
      <c r="Q26" s="66">
        <f t="shared" si="6"/>
        <v>20</v>
      </c>
      <c r="R26" s="65">
        <f>VLOOKUP($A26,'Return Data'!$B$7:$R$2843,16,0)</f>
        <v>8.6946999999999992</v>
      </c>
      <c r="S26" s="67">
        <f t="shared" si="7"/>
        <v>10</v>
      </c>
    </row>
    <row r="27" spans="1:19" x14ac:dyDescent="0.3">
      <c r="A27" s="82" t="s">
        <v>1380</v>
      </c>
      <c r="B27" s="64">
        <f>VLOOKUP($A27,'Return Data'!$B$7:$R$2843,3,0)</f>
        <v>44379</v>
      </c>
      <c r="C27" s="65">
        <f>VLOOKUP($A27,'Return Data'!$B$7:$R$2843,4,0)</f>
        <v>49.573300000000003</v>
      </c>
      <c r="D27" s="65">
        <f>VLOOKUP($A27,'Return Data'!$B$7:$R$2843,9,0)</f>
        <v>0.45910000000000001</v>
      </c>
      <c r="E27" s="66">
        <f t="shared" si="0"/>
        <v>7</v>
      </c>
      <c r="F27" s="65">
        <f>VLOOKUP($A27,'Return Data'!$B$7:$R$2843,10,0)</f>
        <v>4.1969000000000003</v>
      </c>
      <c r="G27" s="66">
        <f t="shared" si="1"/>
        <v>22</v>
      </c>
      <c r="H27" s="65">
        <f>VLOOKUP($A27,'Return Data'!$B$7:$R$2843,11,0)</f>
        <v>0.72799999999999998</v>
      </c>
      <c r="I27" s="66">
        <f t="shared" si="2"/>
        <v>14</v>
      </c>
      <c r="J27" s="65">
        <f>VLOOKUP($A27,'Return Data'!$B$7:$R$2843,12,0)</f>
        <v>3.3039999999999998</v>
      </c>
      <c r="K27" s="66">
        <f t="shared" si="3"/>
        <v>18</v>
      </c>
      <c r="L27" s="65">
        <f>VLOOKUP($A27,'Return Data'!$B$7:$R$2843,13,0)</f>
        <v>2.1555</v>
      </c>
      <c r="M27" s="66">
        <f t="shared" si="4"/>
        <v>23</v>
      </c>
      <c r="N27" s="65">
        <f>VLOOKUP($A27,'Return Data'!$B$7:$R$2843,17,0)</f>
        <v>7.3061999999999996</v>
      </c>
      <c r="O27" s="66">
        <f t="shared" si="5"/>
        <v>17</v>
      </c>
      <c r="P27" s="65">
        <f>VLOOKUP($A27,'Return Data'!$B$7:$R$2843,14,0)</f>
        <v>9.1137999999999995</v>
      </c>
      <c r="Q27" s="66">
        <f t="shared" si="6"/>
        <v>18</v>
      </c>
      <c r="R27" s="65">
        <f>VLOOKUP($A27,'Return Data'!$B$7:$R$2843,16,0)</f>
        <v>8.5754000000000001</v>
      </c>
      <c r="S27" s="67">
        <f t="shared" si="7"/>
        <v>11</v>
      </c>
    </row>
    <row r="28" spans="1:19" x14ac:dyDescent="0.3">
      <c r="A28" s="82" t="s">
        <v>867</v>
      </c>
      <c r="B28" s="64">
        <f>VLOOKUP($A28,'Return Data'!$B$7:$R$2843,3,0)</f>
        <v>44379</v>
      </c>
      <c r="C28" s="65">
        <f>VLOOKUP($A28,'Return Data'!$B$7:$R$2843,4,0)</f>
        <v>17.812799999999999</v>
      </c>
      <c r="D28" s="65">
        <f>VLOOKUP($A28,'Return Data'!$B$7:$R$2843,9,0)</f>
        <v>1.0254000000000001</v>
      </c>
      <c r="E28" s="66">
        <f t="shared" si="0"/>
        <v>4</v>
      </c>
      <c r="F28" s="65">
        <f>VLOOKUP($A28,'Return Data'!$B$7:$R$2843,10,0)</f>
        <v>8.1254000000000008</v>
      </c>
      <c r="G28" s="66">
        <f t="shared" si="1"/>
        <v>3</v>
      </c>
      <c r="H28" s="65">
        <f>VLOOKUP($A28,'Return Data'!$B$7:$R$2843,11,0)</f>
        <v>2.8014999999999999</v>
      </c>
      <c r="I28" s="66">
        <f t="shared" si="2"/>
        <v>3</v>
      </c>
      <c r="J28" s="65">
        <f>VLOOKUP($A28,'Return Data'!$B$7:$R$2843,12,0)</f>
        <v>4.4771000000000001</v>
      </c>
      <c r="K28" s="66">
        <f t="shared" si="3"/>
        <v>7</v>
      </c>
      <c r="L28" s="65">
        <f>VLOOKUP($A28,'Return Data'!$B$7:$R$2843,13,0)</f>
        <v>3.5941000000000001</v>
      </c>
      <c r="M28" s="66">
        <f t="shared" si="4"/>
        <v>8</v>
      </c>
      <c r="N28" s="65">
        <f>VLOOKUP($A28,'Return Data'!$B$7:$R$2843,17,0)</f>
        <v>8.7970000000000006</v>
      </c>
      <c r="O28" s="66">
        <f t="shared" si="5"/>
        <v>8</v>
      </c>
      <c r="P28" s="65">
        <f>VLOOKUP($A28,'Return Data'!$B$7:$R$2843,14,0)</f>
        <v>10.3775</v>
      </c>
      <c r="Q28" s="66">
        <f t="shared" si="6"/>
        <v>7</v>
      </c>
      <c r="R28" s="65">
        <f>VLOOKUP($A28,'Return Data'!$B$7:$R$2843,16,0)</f>
        <v>8.9022000000000006</v>
      </c>
      <c r="S28" s="67">
        <f t="shared" si="7"/>
        <v>8</v>
      </c>
    </row>
    <row r="29" spans="1:19" x14ac:dyDescent="0.3">
      <c r="A29" s="82" t="s">
        <v>868</v>
      </c>
      <c r="B29" s="64">
        <f>VLOOKUP($A29,'Return Data'!$B$7:$R$2843,3,0)</f>
        <v>44379</v>
      </c>
      <c r="C29" s="65">
        <f>VLOOKUP($A29,'Return Data'!$B$7:$R$2843,4,0)</f>
        <v>19.231999999999999</v>
      </c>
      <c r="D29" s="65">
        <f>VLOOKUP($A29,'Return Data'!$B$7:$R$2843,9,0)</f>
        <v>-2.2606000000000002</v>
      </c>
      <c r="E29" s="66">
        <f t="shared" si="0"/>
        <v>22</v>
      </c>
      <c r="F29" s="65">
        <f>VLOOKUP($A29,'Return Data'!$B$7:$R$2843,10,0)</f>
        <v>6.6028000000000002</v>
      </c>
      <c r="G29" s="66">
        <f t="shared" si="1"/>
        <v>7</v>
      </c>
      <c r="H29" s="65">
        <f>VLOOKUP($A29,'Return Data'!$B$7:$R$2843,11,0)</f>
        <v>0.82399999999999995</v>
      </c>
      <c r="I29" s="66">
        <f t="shared" si="2"/>
        <v>12</v>
      </c>
      <c r="J29" s="65">
        <f>VLOOKUP($A29,'Return Data'!$B$7:$R$2843,12,0)</f>
        <v>4.1003999999999996</v>
      </c>
      <c r="K29" s="66">
        <f t="shared" si="3"/>
        <v>10</v>
      </c>
      <c r="L29" s="65">
        <f>VLOOKUP($A29,'Return Data'!$B$7:$R$2843,13,0)</f>
        <v>4.1125999999999996</v>
      </c>
      <c r="M29" s="66">
        <f t="shared" si="4"/>
        <v>3</v>
      </c>
      <c r="N29" s="65">
        <f>VLOOKUP($A29,'Return Data'!$B$7:$R$2843,17,0)</f>
        <v>9.5823</v>
      </c>
      <c r="O29" s="66">
        <f t="shared" si="5"/>
        <v>1</v>
      </c>
      <c r="P29" s="65">
        <f>VLOOKUP($A29,'Return Data'!$B$7:$R$2843,14,0)</f>
        <v>11.6431</v>
      </c>
      <c r="Q29" s="66">
        <f t="shared" si="6"/>
        <v>2</v>
      </c>
      <c r="R29" s="65">
        <f>VLOOKUP($A29,'Return Data'!$B$7:$R$2843,16,0)</f>
        <v>10.0824</v>
      </c>
      <c r="S29" s="67">
        <f t="shared" si="7"/>
        <v>1</v>
      </c>
    </row>
    <row r="30" spans="1:19" x14ac:dyDescent="0.3">
      <c r="A30" s="82" t="s">
        <v>871</v>
      </c>
      <c r="B30" s="64">
        <f>VLOOKUP($A30,'Return Data'!$B$7:$R$2843,3,0)</f>
        <v>44379</v>
      </c>
      <c r="C30" s="65">
        <f>VLOOKUP($A30,'Return Data'!$B$7:$R$2843,4,0)</f>
        <v>35.950000000000003</v>
      </c>
      <c r="D30" s="65">
        <f>VLOOKUP($A30,'Return Data'!$B$7:$R$2843,9,0)</f>
        <v>-0.81850000000000001</v>
      </c>
      <c r="E30" s="66">
        <f t="shared" si="0"/>
        <v>15</v>
      </c>
      <c r="F30" s="65">
        <f>VLOOKUP($A30,'Return Data'!$B$7:$R$2843,10,0)</f>
        <v>6.3140000000000001</v>
      </c>
      <c r="G30" s="66">
        <f t="shared" si="1"/>
        <v>9</v>
      </c>
      <c r="H30" s="65">
        <f>VLOOKUP($A30,'Return Data'!$B$7:$R$2843,11,0)</f>
        <v>-0.40699999999999997</v>
      </c>
      <c r="I30" s="66">
        <f t="shared" si="2"/>
        <v>18</v>
      </c>
      <c r="J30" s="65">
        <f>VLOOKUP($A30,'Return Data'!$B$7:$R$2843,12,0)</f>
        <v>3.6551999999999998</v>
      </c>
      <c r="K30" s="66">
        <f t="shared" si="3"/>
        <v>14</v>
      </c>
      <c r="L30" s="65">
        <f>VLOOKUP($A30,'Return Data'!$B$7:$R$2843,13,0)</f>
        <v>3.234</v>
      </c>
      <c r="M30" s="66">
        <f t="shared" si="4"/>
        <v>14</v>
      </c>
      <c r="N30" s="65">
        <f>VLOOKUP($A30,'Return Data'!$B$7:$R$2843,17,0)</f>
        <v>9.0376999999999992</v>
      </c>
      <c r="O30" s="66">
        <f t="shared" si="5"/>
        <v>5</v>
      </c>
      <c r="P30" s="65">
        <f>VLOOKUP($A30,'Return Data'!$B$7:$R$2843,14,0)</f>
        <v>12.287000000000001</v>
      </c>
      <c r="Q30" s="66">
        <f t="shared" si="6"/>
        <v>1</v>
      </c>
      <c r="R30" s="65">
        <f>VLOOKUP($A30,'Return Data'!$B$7:$R$2843,16,0)</f>
        <v>6.8438999999999997</v>
      </c>
      <c r="S30" s="67">
        <f t="shared" si="7"/>
        <v>24</v>
      </c>
    </row>
    <row r="31" spans="1:19" x14ac:dyDescent="0.3">
      <c r="A31" s="82" t="s">
        <v>872</v>
      </c>
      <c r="B31" s="64">
        <f>VLOOKUP($A31,'Return Data'!$B$7:$R$2843,3,0)</f>
        <v>44379</v>
      </c>
      <c r="C31" s="65">
        <f>VLOOKUP($A31,'Return Data'!$B$7:$R$2843,4,0)</f>
        <v>49.821800000000003</v>
      </c>
      <c r="D31" s="65">
        <f>VLOOKUP($A31,'Return Data'!$B$7:$R$2843,9,0)</f>
        <v>-1.8214999999999999</v>
      </c>
      <c r="E31" s="66">
        <f t="shared" si="0"/>
        <v>20</v>
      </c>
      <c r="F31" s="65">
        <f>VLOOKUP($A31,'Return Data'!$B$7:$R$2843,10,0)</f>
        <v>6.0057999999999998</v>
      </c>
      <c r="G31" s="66">
        <f t="shared" si="1"/>
        <v>11</v>
      </c>
      <c r="H31" s="65">
        <f>VLOOKUP($A31,'Return Data'!$B$7:$R$2843,11,0)</f>
        <v>-0.57840000000000003</v>
      </c>
      <c r="I31" s="66">
        <f t="shared" si="2"/>
        <v>23</v>
      </c>
      <c r="J31" s="65">
        <f>VLOOKUP($A31,'Return Data'!$B$7:$R$2843,12,0)</f>
        <v>3.1646000000000001</v>
      </c>
      <c r="K31" s="66">
        <f t="shared" si="3"/>
        <v>19</v>
      </c>
      <c r="L31" s="65">
        <f>VLOOKUP($A31,'Return Data'!$B$7:$R$2843,13,0)</f>
        <v>2.9790999999999999</v>
      </c>
      <c r="M31" s="66">
        <f t="shared" si="4"/>
        <v>17</v>
      </c>
      <c r="N31" s="65">
        <f>VLOOKUP($A31,'Return Data'!$B$7:$R$2843,17,0)</f>
        <v>7.9107000000000003</v>
      </c>
      <c r="O31" s="66">
        <f t="shared" si="5"/>
        <v>12</v>
      </c>
      <c r="P31" s="65">
        <f>VLOOKUP($A31,'Return Data'!$B$7:$R$2843,14,0)</f>
        <v>10.220599999999999</v>
      </c>
      <c r="Q31" s="66">
        <f t="shared" si="6"/>
        <v>9</v>
      </c>
      <c r="R31" s="65">
        <f>VLOOKUP($A31,'Return Data'!$B$7:$R$2843,16,0)</f>
        <v>8.1355000000000004</v>
      </c>
      <c r="S31" s="67">
        <f t="shared" si="7"/>
        <v>16</v>
      </c>
    </row>
    <row r="32" spans="1:19" x14ac:dyDescent="0.3">
      <c r="A32" s="82" t="s">
        <v>716</v>
      </c>
      <c r="B32" s="64">
        <f>VLOOKUP($A32,'Return Data'!$B$7:$R$2843,3,0)</f>
        <v>44379</v>
      </c>
      <c r="C32" s="65">
        <f>VLOOKUP($A32,'Return Data'!$B$7:$R$2843,4,0)</f>
        <v>22.170500000000001</v>
      </c>
      <c r="D32" s="65">
        <f>VLOOKUP($A32,'Return Data'!$B$7:$R$2843,9,0)</f>
        <v>0.21410000000000001</v>
      </c>
      <c r="E32" s="66">
        <f t="shared" si="0"/>
        <v>10</v>
      </c>
      <c r="F32" s="65">
        <f>VLOOKUP($A32,'Return Data'!$B$7:$R$2843,10,0)</f>
        <v>7.4756</v>
      </c>
      <c r="G32" s="66">
        <f t="shared" si="1"/>
        <v>5</v>
      </c>
      <c r="H32" s="65">
        <f>VLOOKUP($A32,'Return Data'!$B$7:$R$2843,11,0)</f>
        <v>0.47149999999999997</v>
      </c>
      <c r="I32" s="66">
        <f t="shared" si="2"/>
        <v>15</v>
      </c>
      <c r="J32" s="65">
        <f>VLOOKUP($A32,'Return Data'!$B$7:$R$2843,12,0)</f>
        <v>3.5285000000000002</v>
      </c>
      <c r="K32" s="66">
        <f t="shared" si="3"/>
        <v>16</v>
      </c>
      <c r="L32" s="65">
        <f>VLOOKUP($A32,'Return Data'!$B$7:$R$2843,13,0)</f>
        <v>3.1613000000000002</v>
      </c>
      <c r="M32" s="66">
        <f t="shared" si="4"/>
        <v>16</v>
      </c>
      <c r="N32" s="65">
        <f>VLOOKUP($A32,'Return Data'!$B$7:$R$2843,17,0)</f>
        <v>7.3360000000000003</v>
      </c>
      <c r="O32" s="66">
        <f t="shared" si="5"/>
        <v>16</v>
      </c>
      <c r="P32" s="65">
        <f>VLOOKUP($A32,'Return Data'!$B$7:$R$2843,14,0)</f>
        <v>9.8583999999999996</v>
      </c>
      <c r="Q32" s="66">
        <f t="shared" si="6"/>
        <v>13</v>
      </c>
      <c r="R32" s="65">
        <f>VLOOKUP($A32,'Return Data'!$B$7:$R$2843,16,0)</f>
        <v>8.0088000000000008</v>
      </c>
      <c r="S32" s="67">
        <f t="shared" si="7"/>
        <v>17</v>
      </c>
    </row>
    <row r="33" spans="1:19" x14ac:dyDescent="0.3">
      <c r="A33" s="82" t="s">
        <v>717</v>
      </c>
      <c r="B33" s="64">
        <f>VLOOKUP($A33,'Return Data'!$B$7:$R$2843,3,0)</f>
        <v>44379</v>
      </c>
      <c r="C33" s="65">
        <f>VLOOKUP($A33,'Return Data'!$B$7:$R$2843,4,0)</f>
        <v>22.558599999999998</v>
      </c>
      <c r="D33" s="65">
        <f>VLOOKUP($A33,'Return Data'!$B$7:$R$2843,9,0)</f>
        <v>0.35610000000000003</v>
      </c>
      <c r="E33" s="66">
        <f t="shared" si="0"/>
        <v>8</v>
      </c>
      <c r="F33" s="65">
        <f>VLOOKUP($A33,'Return Data'!$B$7:$R$2843,10,0)</f>
        <v>7.8074000000000003</v>
      </c>
      <c r="G33" s="66">
        <f t="shared" si="1"/>
        <v>4</v>
      </c>
      <c r="H33" s="65">
        <f>VLOOKUP($A33,'Return Data'!$B$7:$R$2843,11,0)</f>
        <v>0.97909999999999997</v>
      </c>
      <c r="I33" s="66">
        <f t="shared" si="2"/>
        <v>11</v>
      </c>
      <c r="J33" s="65">
        <f>VLOOKUP($A33,'Return Data'!$B$7:$R$2843,12,0)</f>
        <v>3.8509000000000002</v>
      </c>
      <c r="K33" s="66">
        <f t="shared" si="3"/>
        <v>12</v>
      </c>
      <c r="L33" s="65">
        <f>VLOOKUP($A33,'Return Data'!$B$7:$R$2843,13,0)</f>
        <v>3.4106000000000001</v>
      </c>
      <c r="M33" s="66">
        <f t="shared" si="4"/>
        <v>9</v>
      </c>
      <c r="N33" s="65">
        <f>VLOOKUP($A33,'Return Data'!$B$7:$R$2843,17,0)</f>
        <v>7.7248999999999999</v>
      </c>
      <c r="O33" s="66">
        <f t="shared" si="5"/>
        <v>14</v>
      </c>
      <c r="P33" s="65">
        <f>VLOOKUP($A33,'Return Data'!$B$7:$R$2843,14,0)</f>
        <v>10.212</v>
      </c>
      <c r="Q33" s="66">
        <f t="shared" si="6"/>
        <v>10</v>
      </c>
      <c r="R33" s="65">
        <f>VLOOKUP($A33,'Return Data'!$B$7:$R$2843,16,0)</f>
        <v>7.9321999999999999</v>
      </c>
      <c r="S33" s="67">
        <f t="shared" si="7"/>
        <v>18</v>
      </c>
    </row>
    <row r="34" spans="1:19" x14ac:dyDescent="0.3">
      <c r="A34" s="82" t="s">
        <v>718</v>
      </c>
      <c r="B34" s="64">
        <f>VLOOKUP($A34,'Return Data'!$B$7:$R$2843,3,0)</f>
        <v>44379</v>
      </c>
      <c r="C34" s="65">
        <f>VLOOKUP($A34,'Return Data'!$B$7:$R$2843,4,0)</f>
        <v>205.9676</v>
      </c>
      <c r="D34" s="65">
        <f>VLOOKUP($A34,'Return Data'!$B$7:$R$2843,9,0)</f>
        <v>1.2844</v>
      </c>
      <c r="E34" s="66">
        <f t="shared" si="0"/>
        <v>3</v>
      </c>
      <c r="F34" s="65">
        <f>VLOOKUP($A34,'Return Data'!$B$7:$R$2843,10,0)</f>
        <v>8.5755999999999997</v>
      </c>
      <c r="G34" s="66">
        <f t="shared" si="1"/>
        <v>1</v>
      </c>
      <c r="H34" s="65">
        <f>VLOOKUP($A34,'Return Data'!$B$7:$R$2843,11,0)</f>
        <v>3.0629</v>
      </c>
      <c r="I34" s="66">
        <f t="shared" si="2"/>
        <v>2</v>
      </c>
      <c r="J34" s="65">
        <f>VLOOKUP($A34,'Return Data'!$B$7:$R$2843,12,0)</f>
        <v>4.5582000000000003</v>
      </c>
      <c r="K34" s="66">
        <f t="shared" si="3"/>
        <v>4</v>
      </c>
      <c r="L34" s="65">
        <f>VLOOKUP($A34,'Return Data'!$B$7:$R$2843,13,0)</f>
        <v>3.3578999999999999</v>
      </c>
      <c r="M34" s="66">
        <f t="shared" si="4"/>
        <v>11</v>
      </c>
      <c r="N34" s="65">
        <f>VLOOKUP($A34,'Return Data'!$B$7:$R$2843,17,0)</f>
        <v>7.1345999999999998</v>
      </c>
      <c r="O34" s="66">
        <f t="shared" si="5"/>
        <v>18</v>
      </c>
      <c r="P34" s="65">
        <f>VLOOKUP($A34,'Return Data'!$B$7:$R$2843,14,0)</f>
        <v>9.1312999999999995</v>
      </c>
      <c r="Q34" s="66">
        <f t="shared" si="6"/>
        <v>17</v>
      </c>
      <c r="R34" s="65">
        <f>VLOOKUP($A34,'Return Data'!$B$7:$R$2843,16,0)</f>
        <v>7.0991999999999997</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-0.77513333333333334</v>
      </c>
      <c r="E36" s="88"/>
      <c r="F36" s="89">
        <f>AVERAGE(F8:F34)</f>
        <v>5.5073333333333334</v>
      </c>
      <c r="G36" s="88"/>
      <c r="H36" s="89">
        <f>AVERAGE(H8:H34)</f>
        <v>0.50411481481481479</v>
      </c>
      <c r="I36" s="88"/>
      <c r="J36" s="89">
        <f>AVERAGE(J8:J34)</f>
        <v>3.6484629629629626</v>
      </c>
      <c r="K36" s="88"/>
      <c r="L36" s="89">
        <f>AVERAGE(L8:L34)</f>
        <v>3.074018518518518</v>
      </c>
      <c r="M36" s="88"/>
      <c r="N36" s="89">
        <f>AVERAGE(N8:N34)</f>
        <v>7.5865851851851849</v>
      </c>
      <c r="O36" s="88"/>
      <c r="P36" s="89">
        <f>AVERAGE(P8:P34)</f>
        <v>9.5725814814814818</v>
      </c>
      <c r="Q36" s="88"/>
      <c r="R36" s="89">
        <f>AVERAGE(R8:R34)</f>
        <v>8.2171259259259255</v>
      </c>
      <c r="S36" s="90"/>
    </row>
    <row r="37" spans="1:19" x14ac:dyDescent="0.3">
      <c r="A37" s="87" t="s">
        <v>28</v>
      </c>
      <c r="B37" s="88"/>
      <c r="C37" s="88"/>
      <c r="D37" s="89">
        <f>MIN(D8:D34)</f>
        <v>-3.8557000000000001</v>
      </c>
      <c r="E37" s="88"/>
      <c r="F37" s="89">
        <f>MIN(F8:F34)</f>
        <v>1.726</v>
      </c>
      <c r="G37" s="88"/>
      <c r="H37" s="89">
        <f>MIN(H8:H34)</f>
        <v>-2.1707999999999998</v>
      </c>
      <c r="I37" s="88"/>
      <c r="J37" s="89">
        <f>MIN(J8:J34)</f>
        <v>1.6257999999999999</v>
      </c>
      <c r="K37" s="88"/>
      <c r="L37" s="89">
        <f>MIN(L8:L34)</f>
        <v>0.84140000000000004</v>
      </c>
      <c r="M37" s="88"/>
      <c r="N37" s="89">
        <f>MIN(N8:N34)</f>
        <v>5.0441000000000003</v>
      </c>
      <c r="O37" s="88"/>
      <c r="P37" s="89">
        <f>MIN(P8:P34)</f>
        <v>7.5631000000000004</v>
      </c>
      <c r="Q37" s="88"/>
      <c r="R37" s="89">
        <f>MIN(R8:R34)</f>
        <v>6.2276999999999996</v>
      </c>
      <c r="S37" s="90"/>
    </row>
    <row r="38" spans="1:19" ht="15" thickBot="1" x14ac:dyDescent="0.35">
      <c r="A38" s="91" t="s">
        <v>29</v>
      </c>
      <c r="B38" s="92"/>
      <c r="C38" s="92"/>
      <c r="D38" s="93">
        <f>MAX(D8:D34)</f>
        <v>1.7747999999999999</v>
      </c>
      <c r="E38" s="92"/>
      <c r="F38" s="93">
        <f>MAX(F8:F34)</f>
        <v>8.5755999999999997</v>
      </c>
      <c r="G38" s="92"/>
      <c r="H38" s="93">
        <f>MAX(H8:H34)</f>
        <v>3.0842000000000001</v>
      </c>
      <c r="I38" s="92"/>
      <c r="J38" s="93">
        <f>MAX(J8:J34)</f>
        <v>6.6661999999999999</v>
      </c>
      <c r="K38" s="92"/>
      <c r="L38" s="93">
        <f>MAX(L8:L34)</f>
        <v>6.2324999999999999</v>
      </c>
      <c r="M38" s="92"/>
      <c r="N38" s="93">
        <f>MAX(N8:N34)</f>
        <v>9.5823</v>
      </c>
      <c r="O38" s="92"/>
      <c r="P38" s="93">
        <f>MAX(P8:P34)</f>
        <v>12.287000000000001</v>
      </c>
      <c r="Q38" s="92"/>
      <c r="R38" s="93">
        <f>MAX(R8:R34)</f>
        <v>10.0824</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44379</v>
      </c>
      <c r="C8" s="65">
        <f>VLOOKUP($A8,'Return Data'!$B$7:$R$2843,4,0)</f>
        <v>294.21629999999999</v>
      </c>
      <c r="D8" s="65">
        <f>VLOOKUP($A8,'Return Data'!$B$7:$R$2843,9,0)</f>
        <v>1.9911000000000001</v>
      </c>
      <c r="E8" s="66">
        <f t="shared" ref="E8:E25" si="0">RANK(D8,D$8:D$25,0)</f>
        <v>7</v>
      </c>
      <c r="F8" s="65">
        <f>VLOOKUP($A8,'Return Data'!$B$7:$R$2843,10,0)</f>
        <v>6.0910000000000002</v>
      </c>
      <c r="G8" s="66">
        <f t="shared" ref="G8:G25" si="1">RANK(F8,F$8:F$25,0)</f>
        <v>7</v>
      </c>
      <c r="H8" s="65">
        <f>VLOOKUP($A8,'Return Data'!$B$7:$R$2843,11,0)</f>
        <v>2.9902000000000002</v>
      </c>
      <c r="I8" s="66">
        <f t="shared" ref="I8:I25" si="2">RANK(H8,H$8:H$25,0)</f>
        <v>11</v>
      </c>
      <c r="J8" s="65">
        <f>VLOOKUP($A8,'Return Data'!$B$7:$R$2843,12,0)</f>
        <v>5.6637000000000004</v>
      </c>
      <c r="K8" s="66">
        <f t="shared" ref="K8:K25" si="3">RANK(J8,J$8:J$25,0)</f>
        <v>4</v>
      </c>
      <c r="L8" s="65">
        <f>VLOOKUP($A8,'Return Data'!$B$7:$R$2843,13,0)</f>
        <v>5.6001000000000003</v>
      </c>
      <c r="M8" s="66">
        <f t="shared" ref="M8:M25" si="4">RANK(L8,L$8:L$25,0)</f>
        <v>5</v>
      </c>
      <c r="N8" s="65">
        <f>VLOOKUP($A8,'Return Data'!$B$7:$R$2843,17,0)</f>
        <v>8.8813999999999993</v>
      </c>
      <c r="O8" s="66">
        <f t="shared" ref="O8:O23" si="5">RANK(N8,N$8:N$25,0)</f>
        <v>7</v>
      </c>
      <c r="P8" s="65">
        <f>VLOOKUP($A8,'Return Data'!$B$7:$R$2843,14,0)</f>
        <v>9.2009000000000007</v>
      </c>
      <c r="Q8" s="66">
        <f t="shared" ref="Q8:Q23" si="6">RANK(P8,P$8:P$25,0)</f>
        <v>7</v>
      </c>
      <c r="R8" s="65">
        <f>VLOOKUP($A8,'Return Data'!$B$7:$R$2843,16,0)</f>
        <v>9.3611000000000004</v>
      </c>
      <c r="S8" s="67">
        <f t="shared" ref="S8:S25" si="7">RANK(R8,R$8:R$25,0)</f>
        <v>1</v>
      </c>
    </row>
    <row r="9" spans="1:19" x14ac:dyDescent="0.3">
      <c r="A9" s="82" t="s">
        <v>567</v>
      </c>
      <c r="B9" s="64">
        <f>VLOOKUP($A9,'Return Data'!$B$7:$R$2843,3,0)</f>
        <v>44379</v>
      </c>
      <c r="C9" s="65">
        <f>VLOOKUP($A9,'Return Data'!$B$7:$R$2843,4,0)</f>
        <v>2122.5425</v>
      </c>
      <c r="D9" s="65">
        <f>VLOOKUP($A9,'Return Data'!$B$7:$R$2843,9,0)</f>
        <v>2.6787000000000001</v>
      </c>
      <c r="E9" s="66">
        <f t="shared" si="0"/>
        <v>3</v>
      </c>
      <c r="F9" s="65">
        <f>VLOOKUP($A9,'Return Data'!$B$7:$R$2843,10,0)</f>
        <v>4.6308999999999996</v>
      </c>
      <c r="G9" s="66">
        <f t="shared" si="1"/>
        <v>14</v>
      </c>
      <c r="H9" s="65">
        <f>VLOOKUP($A9,'Return Data'!$B$7:$R$2843,11,0)</f>
        <v>3.2252999999999998</v>
      </c>
      <c r="I9" s="66">
        <f t="shared" si="2"/>
        <v>7</v>
      </c>
      <c r="J9" s="65">
        <f>VLOOKUP($A9,'Return Data'!$B$7:$R$2843,12,0)</f>
        <v>4.8906999999999998</v>
      </c>
      <c r="K9" s="66">
        <f t="shared" si="3"/>
        <v>14</v>
      </c>
      <c r="L9" s="65">
        <f>VLOOKUP($A9,'Return Data'!$B$7:$R$2843,13,0)</f>
        <v>5.0442</v>
      </c>
      <c r="M9" s="66">
        <f t="shared" si="4"/>
        <v>10</v>
      </c>
      <c r="N9" s="65">
        <f>VLOOKUP($A9,'Return Data'!$B$7:$R$2843,17,0)</f>
        <v>8.6024999999999991</v>
      </c>
      <c r="O9" s="66">
        <f t="shared" si="5"/>
        <v>10</v>
      </c>
      <c r="P9" s="65">
        <f>VLOOKUP($A9,'Return Data'!$B$7:$R$2843,14,0)</f>
        <v>9.1220999999999997</v>
      </c>
      <c r="Q9" s="66">
        <f t="shared" si="6"/>
        <v>8</v>
      </c>
      <c r="R9" s="65">
        <f>VLOOKUP($A9,'Return Data'!$B$7:$R$2843,16,0)</f>
        <v>8.5942000000000007</v>
      </c>
      <c r="S9" s="67">
        <f t="shared" si="7"/>
        <v>11</v>
      </c>
    </row>
    <row r="10" spans="1:19" x14ac:dyDescent="0.3">
      <c r="A10" s="82" t="s">
        <v>569</v>
      </c>
      <c r="B10" s="64">
        <f>VLOOKUP($A10,'Return Data'!$B$7:$R$2843,3,0)</f>
        <v>44379</v>
      </c>
      <c r="C10" s="65">
        <f>VLOOKUP($A10,'Return Data'!$B$7:$R$2843,4,0)</f>
        <v>19.385899999999999</v>
      </c>
      <c r="D10" s="65">
        <f>VLOOKUP($A10,'Return Data'!$B$7:$R$2843,9,0)</f>
        <v>0.63419999999999999</v>
      </c>
      <c r="E10" s="66">
        <f t="shared" si="0"/>
        <v>13</v>
      </c>
      <c r="F10" s="65">
        <f>VLOOKUP($A10,'Return Data'!$B$7:$R$2843,10,0)</f>
        <v>4.1326000000000001</v>
      </c>
      <c r="G10" s="66">
        <f t="shared" si="1"/>
        <v>16</v>
      </c>
      <c r="H10" s="65">
        <f>VLOOKUP($A10,'Return Data'!$B$7:$R$2843,11,0)</f>
        <v>2.3582000000000001</v>
      </c>
      <c r="I10" s="66">
        <f t="shared" si="2"/>
        <v>15</v>
      </c>
      <c r="J10" s="65">
        <f>VLOOKUP($A10,'Return Data'!$B$7:$R$2843,12,0)</f>
        <v>4.7539999999999996</v>
      </c>
      <c r="K10" s="66">
        <f t="shared" si="3"/>
        <v>15</v>
      </c>
      <c r="L10" s="65">
        <f>VLOOKUP($A10,'Return Data'!$B$7:$R$2843,13,0)</f>
        <v>4.7150999999999996</v>
      </c>
      <c r="M10" s="66">
        <f t="shared" si="4"/>
        <v>14</v>
      </c>
      <c r="N10" s="65">
        <f>VLOOKUP($A10,'Return Data'!$B$7:$R$2843,17,0)</f>
        <v>8.8500999999999994</v>
      </c>
      <c r="O10" s="66">
        <f t="shared" si="5"/>
        <v>8</v>
      </c>
      <c r="P10" s="65">
        <f>VLOOKUP($A10,'Return Data'!$B$7:$R$2843,14,0)</f>
        <v>9.0426000000000002</v>
      </c>
      <c r="Q10" s="66">
        <f t="shared" si="6"/>
        <v>10</v>
      </c>
      <c r="R10" s="65">
        <f>VLOOKUP($A10,'Return Data'!$B$7:$R$2843,16,0)</f>
        <v>8.8539999999999992</v>
      </c>
      <c r="S10" s="67">
        <f t="shared" si="7"/>
        <v>5</v>
      </c>
    </row>
    <row r="11" spans="1:19" x14ac:dyDescent="0.3">
      <c r="A11" s="82" t="s">
        <v>571</v>
      </c>
      <c r="B11" s="64">
        <f>VLOOKUP($A11,'Return Data'!$B$7:$R$2843,3,0)</f>
        <v>44379</v>
      </c>
      <c r="C11" s="65">
        <f>VLOOKUP($A11,'Return Data'!$B$7:$R$2843,4,0)</f>
        <v>19.790600000000001</v>
      </c>
      <c r="D11" s="65">
        <f>VLOOKUP($A11,'Return Data'!$B$7:$R$2843,9,0)</f>
        <v>0.81820000000000004</v>
      </c>
      <c r="E11" s="66">
        <f t="shared" si="0"/>
        <v>12</v>
      </c>
      <c r="F11" s="65">
        <f>VLOOKUP($A11,'Return Data'!$B$7:$R$2843,10,0)</f>
        <v>6.7866</v>
      </c>
      <c r="G11" s="66">
        <f t="shared" si="1"/>
        <v>1</v>
      </c>
      <c r="H11" s="65">
        <f>VLOOKUP($A11,'Return Data'!$B$7:$R$2843,11,0)</f>
        <v>3.1526999999999998</v>
      </c>
      <c r="I11" s="66">
        <f t="shared" si="2"/>
        <v>8</v>
      </c>
      <c r="J11" s="65">
        <f>VLOOKUP($A11,'Return Data'!$B$7:$R$2843,12,0)</f>
        <v>6.3140999999999998</v>
      </c>
      <c r="K11" s="66">
        <f t="shared" si="3"/>
        <v>1</v>
      </c>
      <c r="L11" s="65">
        <f>VLOOKUP($A11,'Return Data'!$B$7:$R$2843,13,0)</f>
        <v>5.6378000000000004</v>
      </c>
      <c r="M11" s="66">
        <f t="shared" si="4"/>
        <v>4</v>
      </c>
      <c r="N11" s="65">
        <f>VLOOKUP($A11,'Return Data'!$B$7:$R$2843,17,0)</f>
        <v>10.480399999999999</v>
      </c>
      <c r="O11" s="66">
        <f t="shared" si="5"/>
        <v>1</v>
      </c>
      <c r="P11" s="65">
        <f>VLOOKUP($A11,'Return Data'!$B$7:$R$2843,14,0)</f>
        <v>10.6372</v>
      </c>
      <c r="Q11" s="66">
        <f t="shared" si="6"/>
        <v>1</v>
      </c>
      <c r="R11" s="65">
        <f>VLOOKUP($A11,'Return Data'!$B$7:$R$2843,16,0)</f>
        <v>9.1392000000000007</v>
      </c>
      <c r="S11" s="67">
        <f t="shared" si="7"/>
        <v>2</v>
      </c>
    </row>
    <row r="12" spans="1:19" x14ac:dyDescent="0.3">
      <c r="A12" s="82" t="s">
        <v>574</v>
      </c>
      <c r="B12" s="64">
        <f>VLOOKUP($A12,'Return Data'!$B$7:$R$2843,3,0)</f>
        <v>44379</v>
      </c>
      <c r="C12" s="65">
        <f>VLOOKUP($A12,'Return Data'!$B$7:$R$2843,4,0)</f>
        <v>18.261299999999999</v>
      </c>
      <c r="D12" s="65">
        <f>VLOOKUP($A12,'Return Data'!$B$7:$R$2843,9,0)</f>
        <v>0.25990000000000002</v>
      </c>
      <c r="E12" s="66">
        <f t="shared" si="0"/>
        <v>15</v>
      </c>
      <c r="F12" s="65">
        <f>VLOOKUP($A12,'Return Data'!$B$7:$R$2843,10,0)</f>
        <v>5.2907999999999999</v>
      </c>
      <c r="G12" s="66">
        <f t="shared" si="1"/>
        <v>10</v>
      </c>
      <c r="H12" s="65">
        <f>VLOOKUP($A12,'Return Data'!$B$7:$R$2843,11,0)</f>
        <v>3.3111000000000002</v>
      </c>
      <c r="I12" s="66">
        <f t="shared" si="2"/>
        <v>5</v>
      </c>
      <c r="J12" s="65">
        <f>VLOOKUP($A12,'Return Data'!$B$7:$R$2843,12,0)</f>
        <v>5.3912000000000004</v>
      </c>
      <c r="K12" s="66">
        <f t="shared" si="3"/>
        <v>8</v>
      </c>
      <c r="L12" s="65">
        <f>VLOOKUP($A12,'Return Data'!$B$7:$R$2843,13,0)</f>
        <v>4.8638000000000003</v>
      </c>
      <c r="M12" s="66">
        <f t="shared" si="4"/>
        <v>12</v>
      </c>
      <c r="N12" s="65">
        <f>VLOOKUP($A12,'Return Data'!$B$7:$R$2843,17,0)</f>
        <v>8.3588000000000005</v>
      </c>
      <c r="O12" s="66">
        <f t="shared" si="5"/>
        <v>13</v>
      </c>
      <c r="P12" s="65">
        <f>VLOOKUP($A12,'Return Data'!$B$7:$R$2843,14,0)</f>
        <v>9.3134999999999994</v>
      </c>
      <c r="Q12" s="66">
        <f t="shared" si="6"/>
        <v>6</v>
      </c>
      <c r="R12" s="65">
        <f>VLOOKUP($A12,'Return Data'!$B$7:$R$2843,16,0)</f>
        <v>8.734</v>
      </c>
      <c r="S12" s="67">
        <f t="shared" si="7"/>
        <v>8</v>
      </c>
    </row>
    <row r="13" spans="1:19" x14ac:dyDescent="0.3">
      <c r="A13" s="82" t="s">
        <v>575</v>
      </c>
      <c r="B13" s="64">
        <f>VLOOKUP($A13,'Return Data'!$B$7:$R$2843,3,0)</f>
        <v>44379</v>
      </c>
      <c r="C13" s="65">
        <f>VLOOKUP($A13,'Return Data'!$B$7:$R$2843,4,0)</f>
        <v>18.5474</v>
      </c>
      <c r="D13" s="65">
        <f>VLOOKUP($A13,'Return Data'!$B$7:$R$2843,9,0)</f>
        <v>2.3727</v>
      </c>
      <c r="E13" s="66">
        <f t="shared" si="0"/>
        <v>4</v>
      </c>
      <c r="F13" s="65">
        <f>VLOOKUP($A13,'Return Data'!$B$7:$R$2843,10,0)</f>
        <v>6.4088000000000003</v>
      </c>
      <c r="G13" s="66">
        <f t="shared" si="1"/>
        <v>4</v>
      </c>
      <c r="H13" s="65">
        <f>VLOOKUP($A13,'Return Data'!$B$7:$R$2843,11,0)</f>
        <v>3.3218000000000001</v>
      </c>
      <c r="I13" s="66">
        <f t="shared" si="2"/>
        <v>4</v>
      </c>
      <c r="J13" s="65">
        <f>VLOOKUP($A13,'Return Data'!$B$7:$R$2843,12,0)</f>
        <v>5.9592999999999998</v>
      </c>
      <c r="K13" s="66">
        <f t="shared" si="3"/>
        <v>3</v>
      </c>
      <c r="L13" s="65">
        <f>VLOOKUP($A13,'Return Data'!$B$7:$R$2843,13,0)</f>
        <v>6.3198999999999996</v>
      </c>
      <c r="M13" s="66">
        <f t="shared" si="4"/>
        <v>1</v>
      </c>
      <c r="N13" s="65">
        <f>VLOOKUP($A13,'Return Data'!$B$7:$R$2843,17,0)</f>
        <v>9.1751000000000005</v>
      </c>
      <c r="O13" s="66">
        <f t="shared" si="5"/>
        <v>4</v>
      </c>
      <c r="P13" s="65">
        <f>VLOOKUP($A13,'Return Data'!$B$7:$R$2843,14,0)</f>
        <v>9.3706999999999994</v>
      </c>
      <c r="Q13" s="66">
        <f t="shared" si="6"/>
        <v>5</v>
      </c>
      <c r="R13" s="65">
        <f>VLOOKUP($A13,'Return Data'!$B$7:$R$2843,16,0)</f>
        <v>8.8635999999999999</v>
      </c>
      <c r="S13" s="67">
        <f t="shared" si="7"/>
        <v>4</v>
      </c>
    </row>
    <row r="14" spans="1:19" x14ac:dyDescent="0.3">
      <c r="A14" s="82" t="s">
        <v>578</v>
      </c>
      <c r="B14" s="64">
        <f>VLOOKUP($A14,'Return Data'!$B$7:$R$2843,3,0)</f>
        <v>44379</v>
      </c>
      <c r="C14" s="65">
        <f>VLOOKUP($A14,'Return Data'!$B$7:$R$2843,4,0)</f>
        <v>26.024799999999999</v>
      </c>
      <c r="D14" s="65">
        <f>VLOOKUP($A14,'Return Data'!$B$7:$R$2843,9,0)</f>
        <v>4.0621</v>
      </c>
      <c r="E14" s="66">
        <f t="shared" si="0"/>
        <v>1</v>
      </c>
      <c r="F14" s="65">
        <f>VLOOKUP($A14,'Return Data'!$B$7:$R$2843,10,0)</f>
        <v>6.2572000000000001</v>
      </c>
      <c r="G14" s="66">
        <f t="shared" si="1"/>
        <v>5</v>
      </c>
      <c r="H14" s="65">
        <f>VLOOKUP($A14,'Return Data'!$B$7:$R$2843,11,0)</f>
        <v>3.8308</v>
      </c>
      <c r="I14" s="66">
        <f t="shared" si="2"/>
        <v>1</v>
      </c>
      <c r="J14" s="65">
        <f>VLOOKUP($A14,'Return Data'!$B$7:$R$2843,12,0)</f>
        <v>6.1048</v>
      </c>
      <c r="K14" s="66">
        <f t="shared" si="3"/>
        <v>2</v>
      </c>
      <c r="L14" s="65">
        <f>VLOOKUP($A14,'Return Data'!$B$7:$R$2843,13,0)</f>
        <v>6.0510000000000002</v>
      </c>
      <c r="M14" s="66">
        <f t="shared" si="4"/>
        <v>2</v>
      </c>
      <c r="N14" s="65">
        <f>VLOOKUP($A14,'Return Data'!$B$7:$R$2843,17,0)</f>
        <v>8.4626999999999999</v>
      </c>
      <c r="O14" s="66">
        <f t="shared" si="5"/>
        <v>12</v>
      </c>
      <c r="P14" s="65">
        <f>VLOOKUP($A14,'Return Data'!$B$7:$R$2843,14,0)</f>
        <v>8.6699000000000002</v>
      </c>
      <c r="Q14" s="66">
        <f t="shared" si="6"/>
        <v>12</v>
      </c>
      <c r="R14" s="65">
        <f>VLOOKUP($A14,'Return Data'!$B$7:$R$2843,16,0)</f>
        <v>8.8359000000000005</v>
      </c>
      <c r="S14" s="67">
        <f t="shared" si="7"/>
        <v>6</v>
      </c>
    </row>
    <row r="15" spans="1:19" x14ac:dyDescent="0.3">
      <c r="A15" s="82" t="s">
        <v>579</v>
      </c>
      <c r="B15" s="64">
        <f>VLOOKUP($A15,'Return Data'!$B$7:$R$2843,3,0)</f>
        <v>44379</v>
      </c>
      <c r="C15" s="65">
        <f>VLOOKUP($A15,'Return Data'!$B$7:$R$2843,4,0)</f>
        <v>19.777100000000001</v>
      </c>
      <c r="D15" s="65">
        <f>VLOOKUP($A15,'Return Data'!$B$7:$R$2843,9,0)</f>
        <v>2.1631999999999998</v>
      </c>
      <c r="E15" s="66">
        <f t="shared" si="0"/>
        <v>6</v>
      </c>
      <c r="F15" s="65">
        <f>VLOOKUP($A15,'Return Data'!$B$7:$R$2843,10,0)</f>
        <v>4.7521000000000004</v>
      </c>
      <c r="G15" s="66">
        <f t="shared" si="1"/>
        <v>13</v>
      </c>
      <c r="H15" s="65">
        <f>VLOOKUP($A15,'Return Data'!$B$7:$R$2843,11,0)</f>
        <v>3.1371000000000002</v>
      </c>
      <c r="I15" s="66">
        <f t="shared" si="2"/>
        <v>9</v>
      </c>
      <c r="J15" s="65">
        <f>VLOOKUP($A15,'Return Data'!$B$7:$R$2843,12,0)</f>
        <v>5.1417999999999999</v>
      </c>
      <c r="K15" s="66">
        <f t="shared" si="3"/>
        <v>11</v>
      </c>
      <c r="L15" s="65">
        <f>VLOOKUP($A15,'Return Data'!$B$7:$R$2843,13,0)</f>
        <v>5.2998000000000003</v>
      </c>
      <c r="M15" s="66">
        <f t="shared" si="4"/>
        <v>9</v>
      </c>
      <c r="N15" s="65">
        <f>VLOOKUP($A15,'Return Data'!$B$7:$R$2843,17,0)</f>
        <v>9.3821999999999992</v>
      </c>
      <c r="O15" s="66">
        <f t="shared" si="5"/>
        <v>3</v>
      </c>
      <c r="P15" s="65">
        <f>VLOOKUP($A15,'Return Data'!$B$7:$R$2843,14,0)</f>
        <v>9.8225999999999996</v>
      </c>
      <c r="Q15" s="66">
        <f t="shared" si="6"/>
        <v>2</v>
      </c>
      <c r="R15" s="65">
        <f>VLOOKUP($A15,'Return Data'!$B$7:$R$2843,16,0)</f>
        <v>8.5351999999999997</v>
      </c>
      <c r="S15" s="67">
        <f t="shared" si="7"/>
        <v>12</v>
      </c>
    </row>
    <row r="16" spans="1:19" x14ac:dyDescent="0.3">
      <c r="A16" s="82" t="s">
        <v>584</v>
      </c>
      <c r="B16" s="64">
        <f>VLOOKUP($A16,'Return Data'!$B$7:$R$2843,3,0)</f>
        <v>44379</v>
      </c>
      <c r="C16" s="65">
        <f>VLOOKUP($A16,'Return Data'!$B$7:$R$2843,4,0)</f>
        <v>1926.6809000000001</v>
      </c>
      <c r="D16" s="65">
        <f>VLOOKUP($A16,'Return Data'!$B$7:$R$2843,9,0)</f>
        <v>0.18010000000000001</v>
      </c>
      <c r="E16" s="66">
        <f t="shared" si="0"/>
        <v>17</v>
      </c>
      <c r="F16" s="65">
        <f>VLOOKUP($A16,'Return Data'!$B$7:$R$2843,10,0)</f>
        <v>6.0305</v>
      </c>
      <c r="G16" s="66">
        <f t="shared" si="1"/>
        <v>8</v>
      </c>
      <c r="H16" s="65">
        <f>VLOOKUP($A16,'Return Data'!$B$7:$R$2843,11,0)</f>
        <v>2.4312</v>
      </c>
      <c r="I16" s="66">
        <f t="shared" si="2"/>
        <v>13</v>
      </c>
      <c r="J16" s="65">
        <f>VLOOKUP($A16,'Return Data'!$B$7:$R$2843,12,0)</f>
        <v>5.3506999999999998</v>
      </c>
      <c r="K16" s="66">
        <f t="shared" si="3"/>
        <v>9</v>
      </c>
      <c r="L16" s="65">
        <f>VLOOKUP($A16,'Return Data'!$B$7:$R$2843,13,0)</f>
        <v>4.7011000000000003</v>
      </c>
      <c r="M16" s="66">
        <f t="shared" si="4"/>
        <v>15</v>
      </c>
      <c r="N16" s="65">
        <f>VLOOKUP($A16,'Return Data'!$B$7:$R$2843,17,0)</f>
        <v>8.1440000000000001</v>
      </c>
      <c r="O16" s="66">
        <f t="shared" si="5"/>
        <v>14</v>
      </c>
      <c r="P16" s="65">
        <f>VLOOKUP($A16,'Return Data'!$B$7:$R$2843,14,0)</f>
        <v>8.3885000000000005</v>
      </c>
      <c r="Q16" s="66">
        <f t="shared" si="6"/>
        <v>15</v>
      </c>
      <c r="R16" s="65">
        <f>VLOOKUP($A16,'Return Data'!$B$7:$R$2843,16,0)</f>
        <v>7.9695999999999998</v>
      </c>
      <c r="S16" s="67">
        <f t="shared" si="7"/>
        <v>16</v>
      </c>
    </row>
    <row r="17" spans="1:19" x14ac:dyDescent="0.3">
      <c r="A17" s="82" t="s">
        <v>586</v>
      </c>
      <c r="B17" s="64">
        <f>VLOOKUP($A17,'Return Data'!$B$7:$R$2843,3,0)</f>
        <v>44379</v>
      </c>
      <c r="C17" s="65">
        <f>VLOOKUP($A17,'Return Data'!$B$7:$R$2843,4,0)</f>
        <v>52.372199999999999</v>
      </c>
      <c r="D17" s="65">
        <f>VLOOKUP($A17,'Return Data'!$B$7:$R$2843,9,0)</f>
        <v>2.3672</v>
      </c>
      <c r="E17" s="66">
        <f t="shared" si="0"/>
        <v>5</v>
      </c>
      <c r="F17" s="65">
        <f>VLOOKUP($A17,'Return Data'!$B$7:$R$2843,10,0)</f>
        <v>6.4641000000000002</v>
      </c>
      <c r="G17" s="66">
        <f t="shared" si="1"/>
        <v>3</v>
      </c>
      <c r="H17" s="65">
        <f>VLOOKUP($A17,'Return Data'!$B$7:$R$2843,11,0)</f>
        <v>3.0596000000000001</v>
      </c>
      <c r="I17" s="66">
        <f t="shared" si="2"/>
        <v>10</v>
      </c>
      <c r="J17" s="65">
        <f>VLOOKUP($A17,'Return Data'!$B$7:$R$2843,12,0)</f>
        <v>5.6486000000000001</v>
      </c>
      <c r="K17" s="66">
        <f t="shared" si="3"/>
        <v>5</v>
      </c>
      <c r="L17" s="65">
        <f>VLOOKUP($A17,'Return Data'!$B$7:$R$2843,13,0)</f>
        <v>5.7332000000000001</v>
      </c>
      <c r="M17" s="66">
        <f t="shared" si="4"/>
        <v>3</v>
      </c>
      <c r="N17" s="65">
        <f>VLOOKUP($A17,'Return Data'!$B$7:$R$2843,17,0)</f>
        <v>8.9290000000000003</v>
      </c>
      <c r="O17" s="66">
        <f t="shared" si="5"/>
        <v>6</v>
      </c>
      <c r="P17" s="65">
        <f>VLOOKUP($A17,'Return Data'!$B$7:$R$2843,14,0)</f>
        <v>9.4298999999999999</v>
      </c>
      <c r="Q17" s="66">
        <f t="shared" si="6"/>
        <v>4</v>
      </c>
      <c r="R17" s="65">
        <f>VLOOKUP($A17,'Return Data'!$B$7:$R$2843,16,0)</f>
        <v>8.9170999999999996</v>
      </c>
      <c r="S17" s="67">
        <f t="shared" si="7"/>
        <v>3</v>
      </c>
    </row>
    <row r="18" spans="1:19" x14ac:dyDescent="0.3">
      <c r="A18" s="82" t="s">
        <v>587</v>
      </c>
      <c r="B18" s="64">
        <f>VLOOKUP($A18,'Return Data'!$B$7:$R$2843,3,0)</f>
        <v>44379</v>
      </c>
      <c r="C18" s="65">
        <f>VLOOKUP($A18,'Return Data'!$B$7:$R$2843,4,0)</f>
        <v>20.3613</v>
      </c>
      <c r="D18" s="65">
        <f>VLOOKUP($A18,'Return Data'!$B$7:$R$2843,9,0)</f>
        <v>0.56789999999999996</v>
      </c>
      <c r="E18" s="66">
        <f t="shared" si="0"/>
        <v>14</v>
      </c>
      <c r="F18" s="65">
        <f>VLOOKUP($A18,'Return Data'!$B$7:$R$2843,10,0)</f>
        <v>4.8648999999999996</v>
      </c>
      <c r="G18" s="66">
        <f t="shared" si="1"/>
        <v>12</v>
      </c>
      <c r="H18" s="65">
        <f>VLOOKUP($A18,'Return Data'!$B$7:$R$2843,11,0)</f>
        <v>2.5445000000000002</v>
      </c>
      <c r="I18" s="66">
        <f t="shared" si="2"/>
        <v>12</v>
      </c>
      <c r="J18" s="65">
        <f>VLOOKUP($A18,'Return Data'!$B$7:$R$2843,12,0)</f>
        <v>5.0056000000000003</v>
      </c>
      <c r="K18" s="66">
        <f t="shared" si="3"/>
        <v>12</v>
      </c>
      <c r="L18" s="65">
        <f>VLOOKUP($A18,'Return Data'!$B$7:$R$2843,13,0)</f>
        <v>5.0380000000000003</v>
      </c>
      <c r="M18" s="66">
        <f t="shared" si="4"/>
        <v>11</v>
      </c>
      <c r="N18" s="65">
        <f>VLOOKUP($A18,'Return Data'!$B$7:$R$2843,17,0)</f>
        <v>8.9474999999999998</v>
      </c>
      <c r="O18" s="66">
        <f t="shared" si="5"/>
        <v>5</v>
      </c>
      <c r="P18" s="65">
        <f>VLOOKUP($A18,'Return Data'!$B$7:$R$2843,14,0)</f>
        <v>8.5968999999999998</v>
      </c>
      <c r="Q18" s="66">
        <f t="shared" si="6"/>
        <v>13</v>
      </c>
      <c r="R18" s="65">
        <f>VLOOKUP($A18,'Return Data'!$B$7:$R$2843,16,0)</f>
        <v>8.4027999999999992</v>
      </c>
      <c r="S18" s="67">
        <f t="shared" si="7"/>
        <v>13</v>
      </c>
    </row>
    <row r="19" spans="1:19" x14ac:dyDescent="0.3">
      <c r="A19" s="82" t="s">
        <v>590</v>
      </c>
      <c r="B19" s="64">
        <f>VLOOKUP($A19,'Return Data'!$B$7:$R$2843,3,0)</f>
        <v>44379</v>
      </c>
      <c r="C19" s="65">
        <f>VLOOKUP($A19,'Return Data'!$B$7:$R$2843,4,0)</f>
        <v>29.2194</v>
      </c>
      <c r="D19" s="65">
        <f>VLOOKUP($A19,'Return Data'!$B$7:$R$2843,9,0)</f>
        <v>1.7012</v>
      </c>
      <c r="E19" s="66">
        <f t="shared" si="0"/>
        <v>8</v>
      </c>
      <c r="F19" s="65">
        <f>VLOOKUP($A19,'Return Data'!$B$7:$R$2843,10,0)</f>
        <v>4.2058</v>
      </c>
      <c r="G19" s="66">
        <f t="shared" si="1"/>
        <v>15</v>
      </c>
      <c r="H19" s="65">
        <f>VLOOKUP($A19,'Return Data'!$B$7:$R$2843,11,0)</f>
        <v>2.4207999999999998</v>
      </c>
      <c r="I19" s="66">
        <f t="shared" si="2"/>
        <v>14</v>
      </c>
      <c r="J19" s="65">
        <f>VLOOKUP($A19,'Return Data'!$B$7:$R$2843,12,0)</f>
        <v>4.1821000000000002</v>
      </c>
      <c r="K19" s="66">
        <f t="shared" si="3"/>
        <v>16</v>
      </c>
      <c r="L19" s="65">
        <f>VLOOKUP($A19,'Return Data'!$B$7:$R$2843,13,0)</f>
        <v>4.2065000000000001</v>
      </c>
      <c r="M19" s="66">
        <f t="shared" si="4"/>
        <v>17</v>
      </c>
      <c r="N19" s="65">
        <f>VLOOKUP($A19,'Return Data'!$B$7:$R$2843,17,0)</f>
        <v>7.6524999999999999</v>
      </c>
      <c r="O19" s="66">
        <f t="shared" si="5"/>
        <v>15</v>
      </c>
      <c r="P19" s="65">
        <f>VLOOKUP($A19,'Return Data'!$B$7:$R$2843,14,0)</f>
        <v>8.5052000000000003</v>
      </c>
      <c r="Q19" s="66">
        <f t="shared" si="6"/>
        <v>14</v>
      </c>
      <c r="R19" s="65">
        <f>VLOOKUP($A19,'Return Data'!$B$7:$R$2843,16,0)</f>
        <v>8.0167000000000002</v>
      </c>
      <c r="S19" s="67">
        <f t="shared" si="7"/>
        <v>15</v>
      </c>
    </row>
    <row r="20" spans="1:19" x14ac:dyDescent="0.3">
      <c r="A20" s="82" t="s">
        <v>592</v>
      </c>
      <c r="B20" s="64">
        <f>VLOOKUP($A20,'Return Data'!$B$7:$R$2843,3,0)</f>
        <v>44379</v>
      </c>
      <c r="C20" s="65">
        <f>VLOOKUP($A20,'Return Data'!$B$7:$R$2843,4,0)</f>
        <v>16.656300000000002</v>
      </c>
      <c r="D20" s="65">
        <f>VLOOKUP($A20,'Return Data'!$B$7:$R$2843,9,0)</f>
        <v>1.6897</v>
      </c>
      <c r="E20" s="66">
        <f t="shared" si="0"/>
        <v>9</v>
      </c>
      <c r="F20" s="65">
        <f>VLOOKUP($A20,'Return Data'!$B$7:$R$2843,10,0)</f>
        <v>5.6189999999999998</v>
      </c>
      <c r="G20" s="66">
        <f t="shared" si="1"/>
        <v>9</v>
      </c>
      <c r="H20" s="65">
        <f>VLOOKUP($A20,'Return Data'!$B$7:$R$2843,11,0)</f>
        <v>3.3965999999999998</v>
      </c>
      <c r="I20" s="66">
        <f t="shared" si="2"/>
        <v>2</v>
      </c>
      <c r="J20" s="65">
        <f>VLOOKUP($A20,'Return Data'!$B$7:$R$2843,12,0)</f>
        <v>5.5761000000000003</v>
      </c>
      <c r="K20" s="66">
        <f t="shared" si="3"/>
        <v>6</v>
      </c>
      <c r="L20" s="65">
        <f>VLOOKUP($A20,'Return Data'!$B$7:$R$2843,13,0)</f>
        <v>5.5004</v>
      </c>
      <c r="M20" s="66">
        <f t="shared" si="4"/>
        <v>6</v>
      </c>
      <c r="N20" s="65">
        <f>VLOOKUP($A20,'Return Data'!$B$7:$R$2843,17,0)</f>
        <v>9.4208999999999996</v>
      </c>
      <c r="O20" s="66">
        <f t="shared" si="5"/>
        <v>2</v>
      </c>
      <c r="P20" s="65">
        <f>VLOOKUP($A20,'Return Data'!$B$7:$R$2843,14,0)</f>
        <v>9.5810999999999993</v>
      </c>
      <c r="Q20" s="66">
        <f t="shared" si="6"/>
        <v>3</v>
      </c>
      <c r="R20" s="65">
        <f>VLOOKUP($A20,'Return Data'!$B$7:$R$2843,16,0)</f>
        <v>8.6689000000000007</v>
      </c>
      <c r="S20" s="67">
        <f t="shared" si="7"/>
        <v>10</v>
      </c>
    </row>
    <row r="21" spans="1:19" x14ac:dyDescent="0.3">
      <c r="A21" s="82" t="s">
        <v>594</v>
      </c>
      <c r="B21" s="64">
        <f>VLOOKUP($A21,'Return Data'!$B$7:$R$2843,3,0)</f>
        <v>44379</v>
      </c>
      <c r="C21" s="65">
        <f>VLOOKUP($A21,'Return Data'!$B$7:$R$2843,4,0)</f>
        <v>20.046600000000002</v>
      </c>
      <c r="D21" s="65">
        <f>VLOOKUP($A21,'Return Data'!$B$7:$R$2843,9,0)</f>
        <v>1.2211000000000001</v>
      </c>
      <c r="E21" s="66">
        <f t="shared" si="0"/>
        <v>10</v>
      </c>
      <c r="F21" s="65">
        <f>VLOOKUP($A21,'Return Data'!$B$7:$R$2843,10,0)</f>
        <v>6.6963999999999997</v>
      </c>
      <c r="G21" s="66">
        <f t="shared" si="1"/>
        <v>2</v>
      </c>
      <c r="H21" s="65">
        <f>VLOOKUP($A21,'Return Data'!$B$7:$R$2843,11,0)</f>
        <v>3.2987000000000002</v>
      </c>
      <c r="I21" s="66">
        <f t="shared" si="2"/>
        <v>6</v>
      </c>
      <c r="J21" s="65">
        <f>VLOOKUP($A21,'Return Data'!$B$7:$R$2843,12,0)</f>
        <v>5.1890000000000001</v>
      </c>
      <c r="K21" s="66">
        <f t="shared" si="3"/>
        <v>10</v>
      </c>
      <c r="L21" s="65">
        <f>VLOOKUP($A21,'Return Data'!$B$7:$R$2843,13,0)</f>
        <v>5.3593000000000002</v>
      </c>
      <c r="M21" s="66">
        <f t="shared" si="4"/>
        <v>8</v>
      </c>
      <c r="N21" s="65">
        <f>VLOOKUP($A21,'Return Data'!$B$7:$R$2843,17,0)</f>
        <v>8.6852999999999998</v>
      </c>
      <c r="O21" s="66">
        <f t="shared" si="5"/>
        <v>9</v>
      </c>
      <c r="P21" s="65">
        <f>VLOOKUP($A21,'Return Data'!$B$7:$R$2843,14,0)</f>
        <v>9.1198999999999995</v>
      </c>
      <c r="Q21" s="66">
        <f t="shared" si="6"/>
        <v>9</v>
      </c>
      <c r="R21" s="65">
        <f>VLOOKUP($A21,'Return Data'!$B$7:$R$2843,16,0)</f>
        <v>8.7148000000000003</v>
      </c>
      <c r="S21" s="67">
        <f t="shared" si="7"/>
        <v>9</v>
      </c>
    </row>
    <row r="22" spans="1:19" x14ac:dyDescent="0.3">
      <c r="A22" s="82" t="s">
        <v>595</v>
      </c>
      <c r="B22" s="64">
        <f>VLOOKUP($A22,'Return Data'!$B$7:$R$2843,3,0)</f>
        <v>44379</v>
      </c>
      <c r="C22" s="65">
        <f>VLOOKUP($A22,'Return Data'!$B$7:$R$2843,4,0)</f>
        <v>2587.1592000000001</v>
      </c>
      <c r="D22" s="65">
        <f>VLOOKUP($A22,'Return Data'!$B$7:$R$2843,9,0)</f>
        <v>0.1943</v>
      </c>
      <c r="E22" s="66">
        <f t="shared" si="0"/>
        <v>16</v>
      </c>
      <c r="F22" s="65">
        <f>VLOOKUP($A22,'Return Data'!$B$7:$R$2843,10,0)</f>
        <v>5.0940000000000003</v>
      </c>
      <c r="G22" s="66">
        <f t="shared" si="1"/>
        <v>11</v>
      </c>
      <c r="H22" s="65">
        <f>VLOOKUP($A22,'Return Data'!$B$7:$R$2843,11,0)</f>
        <v>1.8565</v>
      </c>
      <c r="I22" s="66">
        <f t="shared" si="2"/>
        <v>18</v>
      </c>
      <c r="J22" s="65">
        <f>VLOOKUP($A22,'Return Data'!$B$7:$R$2843,12,0)</f>
        <v>4.9695</v>
      </c>
      <c r="K22" s="66">
        <f t="shared" si="3"/>
        <v>13</v>
      </c>
      <c r="L22" s="65">
        <f>VLOOKUP($A22,'Return Data'!$B$7:$R$2843,13,0)</f>
        <v>4.7282999999999999</v>
      </c>
      <c r="M22" s="66">
        <f t="shared" si="4"/>
        <v>13</v>
      </c>
      <c r="N22" s="65">
        <f>VLOOKUP($A22,'Return Data'!$B$7:$R$2843,17,0)</f>
        <v>8.5182000000000002</v>
      </c>
      <c r="O22" s="66">
        <f t="shared" si="5"/>
        <v>11</v>
      </c>
      <c r="P22" s="65">
        <f>VLOOKUP($A22,'Return Data'!$B$7:$R$2843,14,0)</f>
        <v>8.7859999999999996</v>
      </c>
      <c r="Q22" s="66">
        <f t="shared" si="6"/>
        <v>11</v>
      </c>
      <c r="R22" s="65">
        <f>VLOOKUP($A22,'Return Data'!$B$7:$R$2843,16,0)</f>
        <v>8.7569999999999997</v>
      </c>
      <c r="S22" s="67">
        <f t="shared" si="7"/>
        <v>7</v>
      </c>
    </row>
    <row r="23" spans="1:19" x14ac:dyDescent="0.3">
      <c r="A23" s="82" t="s">
        <v>598</v>
      </c>
      <c r="B23" s="64">
        <f>VLOOKUP($A23,'Return Data'!$B$7:$R$2843,3,0)</f>
        <v>44379</v>
      </c>
      <c r="C23" s="65">
        <f>VLOOKUP($A23,'Return Data'!$B$7:$R$2843,4,0)</f>
        <v>34.479900000000001</v>
      </c>
      <c r="D23" s="65">
        <f>VLOOKUP($A23,'Return Data'!$B$7:$R$2843,9,0)</f>
        <v>3.4821</v>
      </c>
      <c r="E23" s="66">
        <f t="shared" si="0"/>
        <v>2</v>
      </c>
      <c r="F23" s="65">
        <f>VLOOKUP($A23,'Return Data'!$B$7:$R$2843,10,0)</f>
        <v>3.4424999999999999</v>
      </c>
      <c r="G23" s="66">
        <f t="shared" si="1"/>
        <v>18</v>
      </c>
      <c r="H23" s="65">
        <f>VLOOKUP($A23,'Return Data'!$B$7:$R$2843,11,0)</f>
        <v>3.3374000000000001</v>
      </c>
      <c r="I23" s="66">
        <f t="shared" si="2"/>
        <v>3</v>
      </c>
      <c r="J23" s="65">
        <f>VLOOKUP($A23,'Return Data'!$B$7:$R$2843,12,0)</f>
        <v>3.9329999999999998</v>
      </c>
      <c r="K23" s="66">
        <f t="shared" si="3"/>
        <v>17</v>
      </c>
      <c r="L23" s="65">
        <f>VLOOKUP($A23,'Return Data'!$B$7:$R$2843,13,0)</f>
        <v>4.2281000000000004</v>
      </c>
      <c r="M23" s="66">
        <f t="shared" si="4"/>
        <v>16</v>
      </c>
      <c r="N23" s="65">
        <f>VLOOKUP($A23,'Return Data'!$B$7:$R$2843,17,0)</f>
        <v>7.3226000000000004</v>
      </c>
      <c r="O23" s="66">
        <f t="shared" si="5"/>
        <v>16</v>
      </c>
      <c r="P23" s="65">
        <f>VLOOKUP($A23,'Return Data'!$B$7:$R$2843,14,0)</f>
        <v>8.0740999999999996</v>
      </c>
      <c r="Q23" s="66">
        <f t="shared" si="6"/>
        <v>16</v>
      </c>
      <c r="R23" s="65">
        <f>VLOOKUP($A23,'Return Data'!$B$7:$R$2843,16,0)</f>
        <v>7.8209</v>
      </c>
      <c r="S23" s="67">
        <f t="shared" si="7"/>
        <v>17</v>
      </c>
    </row>
    <row r="24" spans="1:19" x14ac:dyDescent="0.3">
      <c r="A24" s="82" t="s">
        <v>599</v>
      </c>
      <c r="B24" s="64">
        <f>VLOOKUP($A24,'Return Data'!$B$7:$R$2843,3,0)</f>
        <v>44379</v>
      </c>
      <c r="C24" s="65">
        <f>VLOOKUP($A24,'Return Data'!$B$7:$R$2843,4,0)</f>
        <v>11.455299999999999</v>
      </c>
      <c r="D24" s="65">
        <f>VLOOKUP($A24,'Return Data'!$B$7:$R$2843,9,0)</f>
        <v>-0.1487</v>
      </c>
      <c r="E24" s="66">
        <f t="shared" si="0"/>
        <v>18</v>
      </c>
      <c r="F24" s="65">
        <f>VLOOKUP($A24,'Return Data'!$B$7:$R$2843,10,0)</f>
        <v>6.2301000000000002</v>
      </c>
      <c r="G24" s="66">
        <f t="shared" si="1"/>
        <v>6</v>
      </c>
      <c r="H24" s="65">
        <f>VLOOKUP($A24,'Return Data'!$B$7:$R$2843,11,0)</f>
        <v>2.3235000000000001</v>
      </c>
      <c r="I24" s="66">
        <f t="shared" si="2"/>
        <v>16</v>
      </c>
      <c r="J24" s="65">
        <f>VLOOKUP($A24,'Return Data'!$B$7:$R$2843,12,0)</f>
        <v>5.5125000000000002</v>
      </c>
      <c r="K24" s="66">
        <f t="shared" si="3"/>
        <v>7</v>
      </c>
      <c r="L24" s="65">
        <f>VLOOKUP($A24,'Return Data'!$B$7:$R$2843,13,0)</f>
        <v>5.4923000000000002</v>
      </c>
      <c r="M24" s="66">
        <f t="shared" si="4"/>
        <v>7</v>
      </c>
      <c r="N24" s="65"/>
      <c r="O24" s="66"/>
      <c r="P24" s="65"/>
      <c r="Q24" s="66"/>
      <c r="R24" s="65">
        <f>VLOOKUP($A24,'Return Data'!$B$7:$R$2843,16,0)</f>
        <v>8.1762999999999995</v>
      </c>
      <c r="S24" s="67">
        <f t="shared" si="7"/>
        <v>14</v>
      </c>
    </row>
    <row r="25" spans="1:19" x14ac:dyDescent="0.3">
      <c r="A25" s="82" t="s">
        <v>601</v>
      </c>
      <c r="B25" s="64">
        <f>VLOOKUP($A25,'Return Data'!$B$7:$R$2843,3,0)</f>
        <v>44379</v>
      </c>
      <c r="C25" s="65">
        <f>VLOOKUP($A25,'Return Data'!$B$7:$R$2843,4,0)</f>
        <v>16.391300000000001</v>
      </c>
      <c r="D25" s="65">
        <f>VLOOKUP($A25,'Return Data'!$B$7:$R$2843,9,0)</f>
        <v>0.92110000000000003</v>
      </c>
      <c r="E25" s="66">
        <f t="shared" si="0"/>
        <v>11</v>
      </c>
      <c r="F25" s="65">
        <f>VLOOKUP($A25,'Return Data'!$B$7:$R$2843,10,0)</f>
        <v>3.5272000000000001</v>
      </c>
      <c r="G25" s="66">
        <f t="shared" si="1"/>
        <v>17</v>
      </c>
      <c r="H25" s="65">
        <f>VLOOKUP($A25,'Return Data'!$B$7:$R$2843,11,0)</f>
        <v>2.0918000000000001</v>
      </c>
      <c r="I25" s="66">
        <f t="shared" si="2"/>
        <v>17</v>
      </c>
      <c r="J25" s="65">
        <f>VLOOKUP($A25,'Return Data'!$B$7:$R$2843,12,0)</f>
        <v>3.7389000000000001</v>
      </c>
      <c r="K25" s="66">
        <f t="shared" si="3"/>
        <v>18</v>
      </c>
      <c r="L25" s="65">
        <f>VLOOKUP($A25,'Return Data'!$B$7:$R$2843,13,0)</f>
        <v>3.9312</v>
      </c>
      <c r="M25" s="66">
        <f t="shared" si="4"/>
        <v>18</v>
      </c>
      <c r="N25" s="65">
        <f>VLOOKUP($A25,'Return Data'!$B$7:$R$2843,17,0)</f>
        <v>6.5201000000000002</v>
      </c>
      <c r="O25" s="66">
        <f>RANK(N25,N$8:N$25,0)</f>
        <v>17</v>
      </c>
      <c r="P25" s="65">
        <f>VLOOKUP($A25,'Return Data'!$B$7:$R$2843,14,0)</f>
        <v>4.3627000000000002</v>
      </c>
      <c r="Q25" s="66">
        <f>RANK(P25,P$8:P$25,0)</f>
        <v>17</v>
      </c>
      <c r="R25" s="65">
        <f>VLOOKUP($A25,'Return Data'!$B$7:$R$2843,16,0)</f>
        <v>6.8926999999999996</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1.508672222222222</v>
      </c>
      <c r="E27" s="88"/>
      <c r="F27" s="89">
        <f>AVERAGE(F8:F25)</f>
        <v>5.3624722222222214</v>
      </c>
      <c r="G27" s="88"/>
      <c r="H27" s="89">
        <f>AVERAGE(H8:H25)</f>
        <v>2.8937666666666666</v>
      </c>
      <c r="I27" s="88"/>
      <c r="J27" s="89">
        <f>AVERAGE(J8:J25)</f>
        <v>5.1847555555555571</v>
      </c>
      <c r="K27" s="88"/>
      <c r="L27" s="89">
        <f>AVERAGE(L8:L25)</f>
        <v>5.1361166666666671</v>
      </c>
      <c r="M27" s="88"/>
      <c r="N27" s="89">
        <f>AVERAGE(N8:N25)</f>
        <v>8.607841176470588</v>
      </c>
      <c r="O27" s="88"/>
      <c r="P27" s="89">
        <f>AVERAGE(P8:P25)</f>
        <v>8.8249294117647032</v>
      </c>
      <c r="Q27" s="88"/>
      <c r="R27" s="89">
        <f>AVERAGE(R8:R25)</f>
        <v>8.5141111111111112</v>
      </c>
      <c r="S27" s="90"/>
    </row>
    <row r="28" spans="1:19" x14ac:dyDescent="0.3">
      <c r="A28" s="87" t="s">
        <v>28</v>
      </c>
      <c r="B28" s="88"/>
      <c r="C28" s="88"/>
      <c r="D28" s="89">
        <f>MIN(D8:D25)</f>
        <v>-0.1487</v>
      </c>
      <c r="E28" s="88"/>
      <c r="F28" s="89">
        <f>MIN(F8:F25)</f>
        <v>3.4424999999999999</v>
      </c>
      <c r="G28" s="88"/>
      <c r="H28" s="89">
        <f>MIN(H8:H25)</f>
        <v>1.8565</v>
      </c>
      <c r="I28" s="88"/>
      <c r="J28" s="89">
        <f>MIN(J8:J25)</f>
        <v>3.7389000000000001</v>
      </c>
      <c r="K28" s="88"/>
      <c r="L28" s="89">
        <f>MIN(L8:L25)</f>
        <v>3.9312</v>
      </c>
      <c r="M28" s="88"/>
      <c r="N28" s="89">
        <f>MIN(N8:N25)</f>
        <v>6.5201000000000002</v>
      </c>
      <c r="O28" s="88"/>
      <c r="P28" s="89">
        <f>MIN(P8:P25)</f>
        <v>4.3627000000000002</v>
      </c>
      <c r="Q28" s="88"/>
      <c r="R28" s="89">
        <f>MIN(R8:R25)</f>
        <v>6.8926999999999996</v>
      </c>
      <c r="S28" s="90"/>
    </row>
    <row r="29" spans="1:19" ht="15" thickBot="1" x14ac:dyDescent="0.35">
      <c r="A29" s="91" t="s">
        <v>29</v>
      </c>
      <c r="B29" s="92"/>
      <c r="C29" s="92"/>
      <c r="D29" s="93">
        <f>MAX(D8:D25)</f>
        <v>4.0621</v>
      </c>
      <c r="E29" s="92"/>
      <c r="F29" s="93">
        <f>MAX(F8:F25)</f>
        <v>6.7866</v>
      </c>
      <c r="G29" s="92"/>
      <c r="H29" s="93">
        <f>MAX(H8:H25)</f>
        <v>3.8308</v>
      </c>
      <c r="I29" s="92"/>
      <c r="J29" s="93">
        <f>MAX(J8:J25)</f>
        <v>6.3140999999999998</v>
      </c>
      <c r="K29" s="92"/>
      <c r="L29" s="93">
        <f>MAX(L8:L25)</f>
        <v>6.3198999999999996</v>
      </c>
      <c r="M29" s="92"/>
      <c r="N29" s="93">
        <f>MAX(N8:N25)</f>
        <v>10.480399999999999</v>
      </c>
      <c r="O29" s="92"/>
      <c r="P29" s="93">
        <f>MAX(P8:P25)</f>
        <v>10.6372</v>
      </c>
      <c r="Q29" s="92"/>
      <c r="R29" s="93">
        <f>MAX(R8:R25)</f>
        <v>9.3611000000000004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44379</v>
      </c>
      <c r="C8" s="65">
        <f>VLOOKUP($A8,'Return Data'!$B$7:$R$2843,4,0)</f>
        <v>287.37630000000001</v>
      </c>
      <c r="D8" s="65">
        <f>VLOOKUP($A8,'Return Data'!$B$7:$R$2843,9,0)</f>
        <v>1.661</v>
      </c>
      <c r="E8" s="66">
        <f t="shared" ref="E8:E27" si="0">RANK(D8,D$8:D$27,0)</f>
        <v>8</v>
      </c>
      <c r="F8" s="65">
        <f>VLOOKUP($A8,'Return Data'!$B$7:$R$2843,10,0)</f>
        <v>5.7279999999999998</v>
      </c>
      <c r="G8" s="66">
        <f t="shared" ref="G8:G27" si="1">RANK(F8,F$8:F$27,0)</f>
        <v>8</v>
      </c>
      <c r="H8" s="65">
        <f>VLOOKUP($A8,'Return Data'!$B$7:$R$2843,11,0)</f>
        <v>2.6412</v>
      </c>
      <c r="I8" s="66">
        <f t="shared" ref="I8:I27" si="2">RANK(H8,H$8:H$27,0)</f>
        <v>12</v>
      </c>
      <c r="J8" s="65">
        <f>VLOOKUP($A8,'Return Data'!$B$7:$R$2843,12,0)</f>
        <v>5.3103999999999996</v>
      </c>
      <c r="K8" s="66">
        <f t="shared" ref="K8:K27" si="3">RANK(J8,J$8:J$27,0)</f>
        <v>6</v>
      </c>
      <c r="L8" s="65">
        <f>VLOOKUP($A8,'Return Data'!$B$7:$R$2843,13,0)</f>
        <v>5.2352999999999996</v>
      </c>
      <c r="M8" s="66">
        <f t="shared" ref="M8:M25" si="4">RANK(L8,L$8:L$27,0)</f>
        <v>7</v>
      </c>
      <c r="N8" s="65">
        <f>VLOOKUP($A8,'Return Data'!$B$7:$R$2843,17,0)</f>
        <v>8.5268999999999995</v>
      </c>
      <c r="O8" s="66">
        <f t="shared" ref="O8:O23" si="5">RANK(N8,N$8:N$27,0)</f>
        <v>7</v>
      </c>
      <c r="P8" s="65">
        <f>VLOOKUP($A8,'Return Data'!$B$7:$R$2843,14,0)</f>
        <v>8.8559000000000001</v>
      </c>
      <c r="Q8" s="66">
        <f t="shared" ref="Q8:Q23" si="6">RANK(P8,P$8:P$27,0)</f>
        <v>7</v>
      </c>
      <c r="R8" s="65">
        <f>VLOOKUP($A8,'Return Data'!$B$7:$R$2843,16,0)</f>
        <v>8.3407</v>
      </c>
      <c r="S8" s="67">
        <f t="shared" ref="S8:S27" si="7">RANK(R8,R$8:R$27,0)</f>
        <v>8</v>
      </c>
    </row>
    <row r="9" spans="1:19" x14ac:dyDescent="0.3">
      <c r="A9" s="82" t="s">
        <v>568</v>
      </c>
      <c r="B9" s="64">
        <f>VLOOKUP($A9,'Return Data'!$B$7:$R$2843,3,0)</f>
        <v>44379</v>
      </c>
      <c r="C9" s="65">
        <f>VLOOKUP($A9,'Return Data'!$B$7:$R$2843,4,0)</f>
        <v>2082.0671000000002</v>
      </c>
      <c r="D9" s="65">
        <f>VLOOKUP($A9,'Return Data'!$B$7:$R$2843,9,0)</f>
        <v>2.3740000000000001</v>
      </c>
      <c r="E9" s="66">
        <f t="shared" si="0"/>
        <v>4</v>
      </c>
      <c r="F9" s="65">
        <f>VLOOKUP($A9,'Return Data'!$B$7:$R$2843,10,0)</f>
        <v>4.3193000000000001</v>
      </c>
      <c r="G9" s="66">
        <f t="shared" si="1"/>
        <v>16</v>
      </c>
      <c r="H9" s="65">
        <f>VLOOKUP($A9,'Return Data'!$B$7:$R$2843,11,0)</f>
        <v>2.9115000000000002</v>
      </c>
      <c r="I9" s="66">
        <f t="shared" si="2"/>
        <v>7</v>
      </c>
      <c r="J9" s="65">
        <f>VLOOKUP($A9,'Return Data'!$B$7:$R$2843,12,0)</f>
        <v>4.5702999999999996</v>
      </c>
      <c r="K9" s="66">
        <f t="shared" si="3"/>
        <v>15</v>
      </c>
      <c r="L9" s="65">
        <f>VLOOKUP($A9,'Return Data'!$B$7:$R$2843,13,0)</f>
        <v>4.7195999999999998</v>
      </c>
      <c r="M9" s="66">
        <f t="shared" si="4"/>
        <v>12</v>
      </c>
      <c r="N9" s="65">
        <f>VLOOKUP($A9,'Return Data'!$B$7:$R$2843,17,0)</f>
        <v>8.2719000000000005</v>
      </c>
      <c r="O9" s="66">
        <f t="shared" si="5"/>
        <v>9</v>
      </c>
      <c r="P9" s="65">
        <f>VLOOKUP($A9,'Return Data'!$B$7:$R$2843,14,0)</f>
        <v>8.8018999999999998</v>
      </c>
      <c r="Q9" s="66">
        <f t="shared" si="6"/>
        <v>8</v>
      </c>
      <c r="R9" s="65">
        <f>VLOOKUP($A9,'Return Data'!$B$7:$R$2843,16,0)</f>
        <v>8.4202999999999992</v>
      </c>
      <c r="S9" s="67">
        <f t="shared" si="7"/>
        <v>6</v>
      </c>
    </row>
    <row r="10" spans="1:19" x14ac:dyDescent="0.3">
      <c r="A10" s="82" t="s">
        <v>570</v>
      </c>
      <c r="B10" s="64">
        <f>VLOOKUP($A10,'Return Data'!$B$7:$R$2843,3,0)</f>
        <v>44379</v>
      </c>
      <c r="C10" s="65">
        <f>VLOOKUP($A10,'Return Data'!$B$7:$R$2843,4,0)</f>
        <v>18.9177</v>
      </c>
      <c r="D10" s="65">
        <f>VLOOKUP($A10,'Return Data'!$B$7:$R$2843,9,0)</f>
        <v>0.39889999999999998</v>
      </c>
      <c r="E10" s="66">
        <f t="shared" si="0"/>
        <v>15</v>
      </c>
      <c r="F10" s="65">
        <f>VLOOKUP($A10,'Return Data'!$B$7:$R$2843,10,0)</f>
        <v>3.8929</v>
      </c>
      <c r="G10" s="66">
        <f t="shared" si="1"/>
        <v>17</v>
      </c>
      <c r="H10" s="65">
        <f>VLOOKUP($A10,'Return Data'!$B$7:$R$2843,11,0)</f>
        <v>2.0865999999999998</v>
      </c>
      <c r="I10" s="66">
        <f t="shared" si="2"/>
        <v>15</v>
      </c>
      <c r="J10" s="65">
        <f>VLOOKUP($A10,'Return Data'!$B$7:$R$2843,12,0)</f>
        <v>4.4859</v>
      </c>
      <c r="K10" s="66">
        <f t="shared" si="3"/>
        <v>16</v>
      </c>
      <c r="L10" s="65">
        <f>VLOOKUP($A10,'Return Data'!$B$7:$R$2843,13,0)</f>
        <v>4.4478999999999997</v>
      </c>
      <c r="M10" s="66">
        <f t="shared" si="4"/>
        <v>15</v>
      </c>
      <c r="N10" s="65">
        <f>VLOOKUP($A10,'Return Data'!$B$7:$R$2843,17,0)</f>
        <v>8.5562000000000005</v>
      </c>
      <c r="O10" s="66">
        <f t="shared" si="5"/>
        <v>5</v>
      </c>
      <c r="P10" s="65">
        <f>VLOOKUP($A10,'Return Data'!$B$7:$R$2843,14,0)</f>
        <v>8.7225000000000001</v>
      </c>
      <c r="Q10" s="66">
        <f t="shared" si="6"/>
        <v>9</v>
      </c>
      <c r="R10" s="65">
        <f>VLOOKUP($A10,'Return Data'!$B$7:$R$2843,16,0)</f>
        <v>8.5134000000000007</v>
      </c>
      <c r="S10" s="67">
        <f t="shared" si="7"/>
        <v>4</v>
      </c>
    </row>
    <row r="11" spans="1:19" x14ac:dyDescent="0.3">
      <c r="A11" s="82" t="s">
        <v>572</v>
      </c>
      <c r="B11" s="64">
        <f>VLOOKUP($A11,'Return Data'!$B$7:$R$2843,3,0)</f>
        <v>44379</v>
      </c>
      <c r="C11" s="65">
        <f>VLOOKUP($A11,'Return Data'!$B$7:$R$2843,4,0)</f>
        <v>19.342199999999998</v>
      </c>
      <c r="D11" s="65">
        <f>VLOOKUP($A11,'Return Data'!$B$7:$R$2843,9,0)</f>
        <v>0.50339999999999996</v>
      </c>
      <c r="E11" s="66">
        <f t="shared" si="0"/>
        <v>14</v>
      </c>
      <c r="F11" s="65">
        <f>VLOOKUP($A11,'Return Data'!$B$7:$R$2843,10,0)</f>
        <v>6.4702000000000002</v>
      </c>
      <c r="G11" s="66">
        <f t="shared" si="1"/>
        <v>2</v>
      </c>
      <c r="H11" s="65">
        <f>VLOOKUP($A11,'Return Data'!$B$7:$R$2843,11,0)</f>
        <v>2.8285</v>
      </c>
      <c r="I11" s="66">
        <f t="shared" si="2"/>
        <v>9</v>
      </c>
      <c r="J11" s="65">
        <f>VLOOKUP($A11,'Return Data'!$B$7:$R$2843,12,0)</f>
        <v>5.9680999999999997</v>
      </c>
      <c r="K11" s="66">
        <f t="shared" si="3"/>
        <v>2</v>
      </c>
      <c r="L11" s="65">
        <f>VLOOKUP($A11,'Return Data'!$B$7:$R$2843,13,0)</f>
        <v>5.2836999999999996</v>
      </c>
      <c r="M11" s="66">
        <f t="shared" si="4"/>
        <v>6</v>
      </c>
      <c r="N11" s="65">
        <f>VLOOKUP($A11,'Return Data'!$B$7:$R$2843,17,0)</f>
        <v>10.1012</v>
      </c>
      <c r="O11" s="66">
        <f t="shared" si="5"/>
        <v>1</v>
      </c>
      <c r="P11" s="65">
        <f>VLOOKUP($A11,'Return Data'!$B$7:$R$2843,14,0)</f>
        <v>10.3078</v>
      </c>
      <c r="Q11" s="66">
        <f t="shared" si="6"/>
        <v>1</v>
      </c>
      <c r="R11" s="65">
        <f>VLOOKUP($A11,'Return Data'!$B$7:$R$2843,16,0)</f>
        <v>8.8193000000000001</v>
      </c>
      <c r="S11" s="67">
        <f t="shared" si="7"/>
        <v>2</v>
      </c>
    </row>
    <row r="12" spans="1:19" x14ac:dyDescent="0.3">
      <c r="A12" s="82" t="s">
        <v>573</v>
      </c>
      <c r="B12" s="64">
        <f>VLOOKUP($A12,'Return Data'!$B$7:$R$2843,3,0)</f>
        <v>44379</v>
      </c>
      <c r="C12" s="65">
        <f>VLOOKUP($A12,'Return Data'!$B$7:$R$2843,4,0)</f>
        <v>17.716200000000001</v>
      </c>
      <c r="D12" s="65">
        <f>VLOOKUP($A12,'Return Data'!$B$7:$R$2843,9,0)</f>
        <v>-7.5499999999999998E-2</v>
      </c>
      <c r="E12" s="66">
        <f t="shared" si="0"/>
        <v>17</v>
      </c>
      <c r="F12" s="65">
        <f>VLOOKUP($A12,'Return Data'!$B$7:$R$2843,10,0)</f>
        <v>4.96</v>
      </c>
      <c r="G12" s="66">
        <f t="shared" si="1"/>
        <v>12</v>
      </c>
      <c r="H12" s="65">
        <f>VLOOKUP($A12,'Return Data'!$B$7:$R$2843,11,0)</f>
        <v>2.9870999999999999</v>
      </c>
      <c r="I12" s="66">
        <f t="shared" si="2"/>
        <v>5</v>
      </c>
      <c r="J12" s="65">
        <f>VLOOKUP($A12,'Return Data'!$B$7:$R$2843,12,0)</f>
        <v>5.0622999999999996</v>
      </c>
      <c r="K12" s="66">
        <f t="shared" si="3"/>
        <v>9</v>
      </c>
      <c r="L12" s="65">
        <f>VLOOKUP($A12,'Return Data'!$B$7:$R$2843,13,0)</f>
        <v>4.5339</v>
      </c>
      <c r="M12" s="66">
        <f t="shared" si="4"/>
        <v>14</v>
      </c>
      <c r="N12" s="65">
        <f>VLOOKUP($A12,'Return Data'!$B$7:$R$2843,17,0)</f>
        <v>8.0134000000000007</v>
      </c>
      <c r="O12" s="66">
        <f t="shared" si="5"/>
        <v>11</v>
      </c>
      <c r="P12" s="65">
        <f>VLOOKUP($A12,'Return Data'!$B$7:$R$2843,14,0)</f>
        <v>8.9489000000000001</v>
      </c>
      <c r="Q12" s="66">
        <f t="shared" si="6"/>
        <v>5</v>
      </c>
      <c r="R12" s="65">
        <f>VLOOKUP($A12,'Return Data'!$B$7:$R$2843,16,0)</f>
        <v>8.2767999999999997</v>
      </c>
      <c r="S12" s="67">
        <f t="shared" si="7"/>
        <v>11</v>
      </c>
    </row>
    <row r="13" spans="1:19" x14ac:dyDescent="0.3">
      <c r="A13" s="82" t="s">
        <v>576</v>
      </c>
      <c r="B13" s="64">
        <f>VLOOKUP($A13,'Return Data'!$B$7:$R$2843,3,0)</f>
        <v>44379</v>
      </c>
      <c r="C13" s="65">
        <f>VLOOKUP($A13,'Return Data'!$B$7:$R$2843,4,0)</f>
        <v>18.107900000000001</v>
      </c>
      <c r="D13" s="65">
        <f>VLOOKUP($A13,'Return Data'!$B$7:$R$2843,9,0)</f>
        <v>1.9178999999999999</v>
      </c>
      <c r="E13" s="66">
        <f t="shared" si="0"/>
        <v>6</v>
      </c>
      <c r="F13" s="65">
        <f>VLOOKUP($A13,'Return Data'!$B$7:$R$2843,10,0)</f>
        <v>5.9494999999999996</v>
      </c>
      <c r="G13" s="66">
        <f t="shared" si="1"/>
        <v>5</v>
      </c>
      <c r="H13" s="65">
        <f>VLOOKUP($A13,'Return Data'!$B$7:$R$2843,11,0)</f>
        <v>2.86</v>
      </c>
      <c r="I13" s="66">
        <f t="shared" si="2"/>
        <v>8</v>
      </c>
      <c r="J13" s="65">
        <f>VLOOKUP($A13,'Return Data'!$B$7:$R$2843,12,0)</f>
        <v>5.4856999999999996</v>
      </c>
      <c r="K13" s="66">
        <f t="shared" si="3"/>
        <v>5</v>
      </c>
      <c r="L13" s="65">
        <f>VLOOKUP($A13,'Return Data'!$B$7:$R$2843,13,0)</f>
        <v>5.8341000000000003</v>
      </c>
      <c r="M13" s="66">
        <f t="shared" si="4"/>
        <v>2</v>
      </c>
      <c r="N13" s="65">
        <f>VLOOKUP($A13,'Return Data'!$B$7:$R$2843,17,0)</f>
        <v>8.6812000000000005</v>
      </c>
      <c r="O13" s="66">
        <f t="shared" si="5"/>
        <v>4</v>
      </c>
      <c r="P13" s="65">
        <f>VLOOKUP($A13,'Return Data'!$B$7:$R$2843,14,0)</f>
        <v>8.8770000000000007</v>
      </c>
      <c r="Q13" s="66">
        <f t="shared" si="6"/>
        <v>6</v>
      </c>
      <c r="R13" s="65">
        <f>VLOOKUP($A13,'Return Data'!$B$7:$R$2843,16,0)</f>
        <v>8.5053000000000001</v>
      </c>
      <c r="S13" s="67">
        <f t="shared" si="7"/>
        <v>5</v>
      </c>
    </row>
    <row r="14" spans="1:19" x14ac:dyDescent="0.3">
      <c r="A14" s="82" t="s">
        <v>577</v>
      </c>
      <c r="B14" s="64">
        <f>VLOOKUP($A14,'Return Data'!$B$7:$R$2843,3,0)</f>
        <v>44379</v>
      </c>
      <c r="C14" s="65">
        <f>VLOOKUP($A14,'Return Data'!$B$7:$R$2843,4,0)</f>
        <v>25.3506</v>
      </c>
      <c r="D14" s="65">
        <f>VLOOKUP($A14,'Return Data'!$B$7:$R$2843,9,0)</f>
        <v>3.6101999999999999</v>
      </c>
      <c r="E14" s="66">
        <f t="shared" si="0"/>
        <v>1</v>
      </c>
      <c r="F14" s="65">
        <f>VLOOKUP($A14,'Return Data'!$B$7:$R$2843,10,0)</f>
        <v>5.8003999999999998</v>
      </c>
      <c r="G14" s="66">
        <f t="shared" si="1"/>
        <v>6</v>
      </c>
      <c r="H14" s="65">
        <f>VLOOKUP($A14,'Return Data'!$B$7:$R$2843,11,0)</f>
        <v>3.3704000000000001</v>
      </c>
      <c r="I14" s="66">
        <f t="shared" si="2"/>
        <v>3</v>
      </c>
      <c r="J14" s="65">
        <f>VLOOKUP($A14,'Return Data'!$B$7:$R$2843,12,0)</f>
        <v>5.6314000000000002</v>
      </c>
      <c r="K14" s="66">
        <f t="shared" si="3"/>
        <v>4</v>
      </c>
      <c r="L14" s="65">
        <f>VLOOKUP($A14,'Return Data'!$B$7:$R$2843,13,0)</f>
        <v>5.5712000000000002</v>
      </c>
      <c r="M14" s="66">
        <f t="shared" si="4"/>
        <v>4</v>
      </c>
      <c r="N14" s="65">
        <f>VLOOKUP($A14,'Return Data'!$B$7:$R$2843,17,0)</f>
        <v>7.9703999999999997</v>
      </c>
      <c r="O14" s="66">
        <f t="shared" si="5"/>
        <v>13</v>
      </c>
      <c r="P14" s="65">
        <f>VLOOKUP($A14,'Return Data'!$B$7:$R$2843,14,0)</f>
        <v>8.1893999999999991</v>
      </c>
      <c r="Q14" s="66">
        <f t="shared" si="6"/>
        <v>12</v>
      </c>
      <c r="R14" s="65">
        <f>VLOOKUP($A14,'Return Data'!$B$7:$R$2843,16,0)</f>
        <v>8.4198000000000004</v>
      </c>
      <c r="S14" s="67">
        <f t="shared" si="7"/>
        <v>7</v>
      </c>
    </row>
    <row r="15" spans="1:19" x14ac:dyDescent="0.3">
      <c r="A15" s="82" t="s">
        <v>580</v>
      </c>
      <c r="B15" s="64">
        <f>VLOOKUP($A15,'Return Data'!$B$7:$R$2843,3,0)</f>
        <v>44379</v>
      </c>
      <c r="C15" s="65">
        <f>VLOOKUP($A15,'Return Data'!$B$7:$R$2843,4,0)</f>
        <v>19.451699999999999</v>
      </c>
      <c r="D15" s="65">
        <f>VLOOKUP($A15,'Return Data'!$B$7:$R$2843,9,0)</f>
        <v>1.8416999999999999</v>
      </c>
      <c r="E15" s="66">
        <f t="shared" si="0"/>
        <v>7</v>
      </c>
      <c r="F15" s="65">
        <f>VLOOKUP($A15,'Return Data'!$B$7:$R$2843,10,0)</f>
        <v>4.4278000000000004</v>
      </c>
      <c r="G15" s="66">
        <f t="shared" si="1"/>
        <v>15</v>
      </c>
      <c r="H15" s="65">
        <f>VLOOKUP($A15,'Return Data'!$B$7:$R$2843,11,0)</f>
        <v>2.8113000000000001</v>
      </c>
      <c r="I15" s="66">
        <f t="shared" si="2"/>
        <v>11</v>
      </c>
      <c r="J15" s="65">
        <f>VLOOKUP($A15,'Return Data'!$B$7:$R$2843,12,0)</f>
        <v>4.7998000000000003</v>
      </c>
      <c r="K15" s="66">
        <f t="shared" si="3"/>
        <v>12</v>
      </c>
      <c r="L15" s="65">
        <f>VLOOKUP($A15,'Return Data'!$B$7:$R$2843,13,0)</f>
        <v>4.9492000000000003</v>
      </c>
      <c r="M15" s="66">
        <f t="shared" si="4"/>
        <v>10</v>
      </c>
      <c r="N15" s="65">
        <f>VLOOKUP($A15,'Return Data'!$B$7:$R$2843,17,0)</f>
        <v>9.0144000000000002</v>
      </c>
      <c r="O15" s="66">
        <f t="shared" si="5"/>
        <v>2</v>
      </c>
      <c r="P15" s="65">
        <f>VLOOKUP($A15,'Return Data'!$B$7:$R$2843,14,0)</f>
        <v>9.4863999999999997</v>
      </c>
      <c r="Q15" s="66">
        <f t="shared" si="6"/>
        <v>2</v>
      </c>
      <c r="R15" s="65">
        <f>VLOOKUP($A15,'Return Data'!$B$7:$R$2843,16,0)</f>
        <v>8.3192000000000004</v>
      </c>
      <c r="S15" s="67">
        <f t="shared" si="7"/>
        <v>9</v>
      </c>
    </row>
    <row r="16" spans="1:19" x14ac:dyDescent="0.3">
      <c r="A16" s="82" t="s">
        <v>583</v>
      </c>
      <c r="B16" s="64">
        <f>VLOOKUP($A16,'Return Data'!$B$7:$R$2843,3,0)</f>
        <v>44379</v>
      </c>
      <c r="C16" s="65">
        <f>VLOOKUP($A16,'Return Data'!$B$7:$R$2843,4,0)</f>
        <v>1826.5192999999999</v>
      </c>
      <c r="D16" s="65">
        <f>VLOOKUP($A16,'Return Data'!$B$7:$R$2843,9,0)</f>
        <v>-0.22889999999999999</v>
      </c>
      <c r="E16" s="66">
        <f t="shared" si="0"/>
        <v>18</v>
      </c>
      <c r="F16" s="65">
        <f>VLOOKUP($A16,'Return Data'!$B$7:$R$2843,10,0)</f>
        <v>5.6078000000000001</v>
      </c>
      <c r="G16" s="66">
        <f t="shared" si="1"/>
        <v>9</v>
      </c>
      <c r="H16" s="65">
        <f>VLOOKUP($A16,'Return Data'!$B$7:$R$2843,11,0)</f>
        <v>2.0074999999999998</v>
      </c>
      <c r="I16" s="66">
        <f t="shared" si="2"/>
        <v>17</v>
      </c>
      <c r="J16" s="65">
        <f>VLOOKUP($A16,'Return Data'!$B$7:$R$2843,12,0)</f>
        <v>4.9154</v>
      </c>
      <c r="K16" s="66">
        <f t="shared" si="3"/>
        <v>11</v>
      </c>
      <c r="L16" s="65">
        <f>VLOOKUP($A16,'Return Data'!$B$7:$R$2843,13,0)</f>
        <v>4.2633000000000001</v>
      </c>
      <c r="M16" s="66">
        <f t="shared" si="4"/>
        <v>16</v>
      </c>
      <c r="N16" s="65">
        <f>VLOOKUP($A16,'Return Data'!$B$7:$R$2843,17,0)</f>
        <v>7.6676000000000002</v>
      </c>
      <c r="O16" s="66">
        <f t="shared" si="5"/>
        <v>14</v>
      </c>
      <c r="P16" s="65">
        <f>VLOOKUP($A16,'Return Data'!$B$7:$R$2843,14,0)</f>
        <v>7.9260000000000002</v>
      </c>
      <c r="Q16" s="66">
        <f t="shared" si="6"/>
        <v>14</v>
      </c>
      <c r="R16" s="65">
        <f>VLOOKUP($A16,'Return Data'!$B$7:$R$2843,16,0)</f>
        <v>7.3334000000000001</v>
      </c>
      <c r="S16" s="67">
        <f t="shared" si="7"/>
        <v>18</v>
      </c>
    </row>
    <row r="17" spans="1:19" x14ac:dyDescent="0.3">
      <c r="A17" s="82" t="s">
        <v>585</v>
      </c>
      <c r="B17" s="64">
        <f>VLOOKUP($A17,'Return Data'!$B$7:$R$2843,3,0)</f>
        <v>44379</v>
      </c>
      <c r="C17" s="65">
        <f>VLOOKUP($A17,'Return Data'!$B$7:$R$2843,4,0)</f>
        <v>51.091000000000001</v>
      </c>
      <c r="D17" s="65">
        <f>VLOOKUP($A17,'Return Data'!$B$7:$R$2843,9,0)</f>
        <v>1.9630000000000001</v>
      </c>
      <c r="E17" s="66">
        <f t="shared" si="0"/>
        <v>5</v>
      </c>
      <c r="F17" s="65">
        <f>VLOOKUP($A17,'Return Data'!$B$7:$R$2843,10,0)</f>
        <v>6.0514999999999999</v>
      </c>
      <c r="G17" s="66">
        <f t="shared" si="1"/>
        <v>4</v>
      </c>
      <c r="H17" s="65">
        <f>VLOOKUP($A17,'Return Data'!$B$7:$R$2843,11,0)</f>
        <v>2.6387</v>
      </c>
      <c r="I17" s="66">
        <f t="shared" si="2"/>
        <v>13</v>
      </c>
      <c r="J17" s="65">
        <f>VLOOKUP($A17,'Return Data'!$B$7:$R$2843,12,0)</f>
        <v>5.2156000000000002</v>
      </c>
      <c r="K17" s="66">
        <f t="shared" si="3"/>
        <v>7</v>
      </c>
      <c r="L17" s="65">
        <f>VLOOKUP($A17,'Return Data'!$B$7:$R$2843,13,0)</f>
        <v>5.2923</v>
      </c>
      <c r="M17" s="66">
        <f t="shared" si="4"/>
        <v>5</v>
      </c>
      <c r="N17" s="65">
        <f>VLOOKUP($A17,'Return Data'!$B$7:$R$2843,17,0)</f>
        <v>8.5318000000000005</v>
      </c>
      <c r="O17" s="66">
        <f t="shared" si="5"/>
        <v>6</v>
      </c>
      <c r="P17" s="65">
        <f>VLOOKUP($A17,'Return Data'!$B$7:$R$2843,14,0)</f>
        <v>9.0397999999999996</v>
      </c>
      <c r="Q17" s="66">
        <f t="shared" si="6"/>
        <v>4</v>
      </c>
      <c r="R17" s="65">
        <f>VLOOKUP($A17,'Return Data'!$B$7:$R$2843,16,0)</f>
        <v>7.5101000000000004</v>
      </c>
      <c r="S17" s="67">
        <f t="shared" si="7"/>
        <v>16</v>
      </c>
    </row>
    <row r="18" spans="1:19" x14ac:dyDescent="0.3">
      <c r="A18" s="82" t="s">
        <v>588</v>
      </c>
      <c r="B18" s="64">
        <f>VLOOKUP($A18,'Return Data'!$B$7:$R$2843,3,0)</f>
        <v>44379</v>
      </c>
      <c r="C18" s="65">
        <f>VLOOKUP($A18,'Return Data'!$B$7:$R$2843,4,0)</f>
        <v>19.625900000000001</v>
      </c>
      <c r="D18" s="65">
        <f>VLOOKUP($A18,'Return Data'!$B$7:$R$2843,9,0)</f>
        <v>0.186</v>
      </c>
      <c r="E18" s="66">
        <f t="shared" si="0"/>
        <v>16</v>
      </c>
      <c r="F18" s="65">
        <f>VLOOKUP($A18,'Return Data'!$B$7:$R$2843,10,0)</f>
        <v>4.4801000000000002</v>
      </c>
      <c r="G18" s="66">
        <f t="shared" si="1"/>
        <v>14</v>
      </c>
      <c r="H18" s="65">
        <f>VLOOKUP($A18,'Return Data'!$B$7:$R$2843,11,0)</f>
        <v>2.1503000000000001</v>
      </c>
      <c r="I18" s="66">
        <f t="shared" si="2"/>
        <v>14</v>
      </c>
      <c r="J18" s="65">
        <f>VLOOKUP($A18,'Return Data'!$B$7:$R$2843,12,0)</f>
        <v>4.5986000000000002</v>
      </c>
      <c r="K18" s="66">
        <f t="shared" si="3"/>
        <v>14</v>
      </c>
      <c r="L18" s="65">
        <f>VLOOKUP($A18,'Return Data'!$B$7:$R$2843,13,0)</f>
        <v>4.6234999999999999</v>
      </c>
      <c r="M18" s="66">
        <f t="shared" si="4"/>
        <v>13</v>
      </c>
      <c r="N18" s="65">
        <f>VLOOKUP($A18,'Return Data'!$B$7:$R$2843,17,0)</f>
        <v>8.5184999999999995</v>
      </c>
      <c r="O18" s="66">
        <f t="shared" si="5"/>
        <v>8</v>
      </c>
      <c r="P18" s="65">
        <f>VLOOKUP($A18,'Return Data'!$B$7:$R$2843,14,0)</f>
        <v>8.1616</v>
      </c>
      <c r="Q18" s="66">
        <f t="shared" si="6"/>
        <v>13</v>
      </c>
      <c r="R18" s="65">
        <f>VLOOKUP($A18,'Return Data'!$B$7:$R$2843,16,0)</f>
        <v>5.0103999999999997</v>
      </c>
      <c r="S18" s="67">
        <f t="shared" si="7"/>
        <v>20</v>
      </c>
    </row>
    <row r="19" spans="1:19" x14ac:dyDescent="0.3">
      <c r="A19" s="82" t="s">
        <v>589</v>
      </c>
      <c r="B19" s="64">
        <f>VLOOKUP($A19,'Return Data'!$B$7:$R$2843,3,0)</f>
        <v>44379</v>
      </c>
      <c r="C19" s="65">
        <f>VLOOKUP($A19,'Return Data'!$B$7:$R$2843,4,0)</f>
        <v>27.667899999999999</v>
      </c>
      <c r="D19" s="65">
        <f>VLOOKUP($A19,'Return Data'!$B$7:$R$2843,9,0)</f>
        <v>1.1488</v>
      </c>
      <c r="E19" s="66">
        <f t="shared" si="0"/>
        <v>10</v>
      </c>
      <c r="F19" s="65">
        <f>VLOOKUP($A19,'Return Data'!$B$7:$R$2843,10,0)</f>
        <v>3.6509</v>
      </c>
      <c r="G19" s="66">
        <f t="shared" si="1"/>
        <v>18</v>
      </c>
      <c r="H19" s="65">
        <f>VLOOKUP($A19,'Return Data'!$B$7:$R$2843,11,0)</f>
        <v>1.8648</v>
      </c>
      <c r="I19" s="66">
        <f t="shared" si="2"/>
        <v>18</v>
      </c>
      <c r="J19" s="65">
        <f>VLOOKUP($A19,'Return Data'!$B$7:$R$2843,12,0)</f>
        <v>3.6252</v>
      </c>
      <c r="K19" s="66">
        <f t="shared" si="3"/>
        <v>20</v>
      </c>
      <c r="L19" s="65">
        <f>VLOOKUP($A19,'Return Data'!$B$7:$R$2843,13,0)</f>
        <v>3.6417999999999999</v>
      </c>
      <c r="M19" s="66">
        <f t="shared" si="4"/>
        <v>20</v>
      </c>
      <c r="N19" s="65">
        <f>VLOOKUP($A19,'Return Data'!$B$7:$R$2843,17,0)</f>
        <v>7.0717999999999996</v>
      </c>
      <c r="O19" s="66">
        <f t="shared" si="5"/>
        <v>16</v>
      </c>
      <c r="P19" s="65">
        <f>VLOOKUP($A19,'Return Data'!$B$7:$R$2843,14,0)</f>
        <v>7.9231999999999996</v>
      </c>
      <c r="Q19" s="66">
        <f t="shared" si="6"/>
        <v>15</v>
      </c>
      <c r="R19" s="65">
        <f>VLOOKUP($A19,'Return Data'!$B$7:$R$2843,16,0)</f>
        <v>7.4836999999999998</v>
      </c>
      <c r="S19" s="67">
        <f t="shared" si="7"/>
        <v>17</v>
      </c>
    </row>
    <row r="20" spans="1:19" x14ac:dyDescent="0.3">
      <c r="A20" s="82" t="s">
        <v>591</v>
      </c>
      <c r="B20" s="64">
        <f>VLOOKUP($A20,'Return Data'!$B$7:$R$2843,3,0)</f>
        <v>44379</v>
      </c>
      <c r="C20" s="65">
        <f>VLOOKUP($A20,'Return Data'!$B$7:$R$2843,4,0)</f>
        <v>16.3262</v>
      </c>
      <c r="D20" s="65">
        <f>VLOOKUP($A20,'Return Data'!$B$7:$R$2843,9,0)</f>
        <v>1.2309000000000001</v>
      </c>
      <c r="E20" s="66">
        <f t="shared" si="0"/>
        <v>9</v>
      </c>
      <c r="F20" s="65">
        <f>VLOOKUP($A20,'Return Data'!$B$7:$R$2843,10,0)</f>
        <v>5.1535000000000002</v>
      </c>
      <c r="G20" s="66">
        <f t="shared" si="1"/>
        <v>11</v>
      </c>
      <c r="H20" s="65">
        <f>VLOOKUP($A20,'Return Data'!$B$7:$R$2843,11,0)</f>
        <v>2.92</v>
      </c>
      <c r="I20" s="66">
        <f t="shared" si="2"/>
        <v>6</v>
      </c>
      <c r="J20" s="65">
        <f>VLOOKUP($A20,'Return Data'!$B$7:$R$2843,12,0)</f>
        <v>5.0807000000000002</v>
      </c>
      <c r="K20" s="66">
        <f t="shared" si="3"/>
        <v>8</v>
      </c>
      <c r="L20" s="65">
        <f>VLOOKUP($A20,'Return Data'!$B$7:$R$2843,13,0)</f>
        <v>4.9950000000000001</v>
      </c>
      <c r="M20" s="66">
        <f t="shared" si="4"/>
        <v>8</v>
      </c>
      <c r="N20" s="65">
        <f>VLOOKUP($A20,'Return Data'!$B$7:$R$2843,17,0)</f>
        <v>8.9108999999999998</v>
      </c>
      <c r="O20" s="66">
        <f t="shared" si="5"/>
        <v>3</v>
      </c>
      <c r="P20" s="65">
        <f>VLOOKUP($A20,'Return Data'!$B$7:$R$2843,14,0)</f>
        <v>9.0913000000000004</v>
      </c>
      <c r="Q20" s="66">
        <f t="shared" si="6"/>
        <v>3</v>
      </c>
      <c r="R20" s="65">
        <f>VLOOKUP($A20,'Return Data'!$B$7:$R$2843,16,0)</f>
        <v>8.3150999999999993</v>
      </c>
      <c r="S20" s="67">
        <f t="shared" si="7"/>
        <v>10</v>
      </c>
    </row>
    <row r="21" spans="1:19" x14ac:dyDescent="0.3">
      <c r="A21" s="82" t="s">
        <v>593</v>
      </c>
      <c r="B21" s="64">
        <f>VLOOKUP($A21,'Return Data'!$B$7:$R$2843,3,0)</f>
        <v>44379</v>
      </c>
      <c r="C21" s="65">
        <f>VLOOKUP($A21,'Return Data'!$B$7:$R$2843,4,0)</f>
        <v>19.2637</v>
      </c>
      <c r="D21" s="65">
        <f>VLOOKUP($A21,'Return Data'!$B$7:$R$2843,9,0)</f>
        <v>0.74570000000000003</v>
      </c>
      <c r="E21" s="66">
        <f t="shared" si="0"/>
        <v>13</v>
      </c>
      <c r="F21" s="65">
        <f>VLOOKUP($A21,'Return Data'!$B$7:$R$2843,10,0)</f>
        <v>6.2150999999999996</v>
      </c>
      <c r="G21" s="66">
        <f t="shared" si="1"/>
        <v>3</v>
      </c>
      <c r="H21" s="65">
        <f>VLOOKUP($A21,'Return Data'!$B$7:$R$2843,11,0)</f>
        <v>2.8241000000000001</v>
      </c>
      <c r="I21" s="66">
        <f t="shared" si="2"/>
        <v>10</v>
      </c>
      <c r="J21" s="65">
        <f>VLOOKUP($A21,'Return Data'!$B$7:$R$2843,12,0)</f>
        <v>4.7073999999999998</v>
      </c>
      <c r="K21" s="66">
        <f t="shared" si="3"/>
        <v>13</v>
      </c>
      <c r="L21" s="65">
        <f>VLOOKUP($A21,'Return Data'!$B$7:$R$2843,13,0)</f>
        <v>4.8718000000000004</v>
      </c>
      <c r="M21" s="66">
        <f t="shared" si="4"/>
        <v>11</v>
      </c>
      <c r="N21" s="65">
        <f>VLOOKUP($A21,'Return Data'!$B$7:$R$2843,17,0)</f>
        <v>8.1807999999999996</v>
      </c>
      <c r="O21" s="66">
        <f t="shared" si="5"/>
        <v>10</v>
      </c>
      <c r="P21" s="65">
        <f>VLOOKUP($A21,'Return Data'!$B$7:$R$2843,14,0)</f>
        <v>8.5955999999999992</v>
      </c>
      <c r="Q21" s="66">
        <f t="shared" si="6"/>
        <v>10</v>
      </c>
      <c r="R21" s="65">
        <f>VLOOKUP($A21,'Return Data'!$B$7:$R$2843,16,0)</f>
        <v>8.1957000000000004</v>
      </c>
      <c r="S21" s="67">
        <f t="shared" si="7"/>
        <v>12</v>
      </c>
    </row>
    <row r="22" spans="1:19" x14ac:dyDescent="0.3">
      <c r="A22" s="82" t="s">
        <v>596</v>
      </c>
      <c r="B22" s="64">
        <f>VLOOKUP($A22,'Return Data'!$B$7:$R$2843,3,0)</f>
        <v>44379</v>
      </c>
      <c r="C22" s="65">
        <f>VLOOKUP($A22,'Return Data'!$B$7:$R$2843,4,0)</f>
        <v>2479.7864</v>
      </c>
      <c r="D22" s="65">
        <f>VLOOKUP($A22,'Return Data'!$B$7:$R$2843,9,0)</f>
        <v>-0.27610000000000001</v>
      </c>
      <c r="E22" s="66">
        <f t="shared" si="0"/>
        <v>19</v>
      </c>
      <c r="F22" s="65">
        <f>VLOOKUP($A22,'Return Data'!$B$7:$R$2843,10,0)</f>
        <v>4.6180000000000003</v>
      </c>
      <c r="G22" s="66">
        <f t="shared" si="1"/>
        <v>13</v>
      </c>
      <c r="H22" s="65">
        <f>VLOOKUP($A22,'Return Data'!$B$7:$R$2843,11,0)</f>
        <v>1.3835</v>
      </c>
      <c r="I22" s="66">
        <f t="shared" si="2"/>
        <v>20</v>
      </c>
      <c r="J22" s="65">
        <f>VLOOKUP($A22,'Return Data'!$B$7:$R$2843,12,0)</f>
        <v>4.4831000000000003</v>
      </c>
      <c r="K22" s="66">
        <f t="shared" si="3"/>
        <v>17</v>
      </c>
      <c r="L22" s="65">
        <f>VLOOKUP($A22,'Return Data'!$B$7:$R$2843,13,0)</f>
        <v>4.2371999999999996</v>
      </c>
      <c r="M22" s="66">
        <f t="shared" si="4"/>
        <v>17</v>
      </c>
      <c r="N22" s="65">
        <f>VLOOKUP($A22,'Return Data'!$B$7:$R$2843,17,0)</f>
        <v>8.0096000000000007</v>
      </c>
      <c r="O22" s="66">
        <f t="shared" si="5"/>
        <v>12</v>
      </c>
      <c r="P22" s="65">
        <f>VLOOKUP($A22,'Return Data'!$B$7:$R$2843,14,0)</f>
        <v>8.2687000000000008</v>
      </c>
      <c r="Q22" s="66">
        <f t="shared" si="6"/>
        <v>11</v>
      </c>
      <c r="R22" s="65">
        <f>VLOOKUP($A22,'Return Data'!$B$7:$R$2843,16,0)</f>
        <v>8.0449000000000002</v>
      </c>
      <c r="S22" s="67">
        <f t="shared" si="7"/>
        <v>13</v>
      </c>
    </row>
    <row r="23" spans="1:19" x14ac:dyDescent="0.3">
      <c r="A23" s="82" t="s">
        <v>597</v>
      </c>
      <c r="B23" s="64">
        <f>VLOOKUP($A23,'Return Data'!$B$7:$R$2843,3,0)</f>
        <v>44379</v>
      </c>
      <c r="C23" s="65">
        <f>VLOOKUP($A23,'Return Data'!$B$7:$R$2843,4,0)</f>
        <v>34.1937</v>
      </c>
      <c r="D23" s="65">
        <f>VLOOKUP($A23,'Return Data'!$B$7:$R$2843,9,0)</f>
        <v>3.3144999999999998</v>
      </c>
      <c r="E23" s="66">
        <f t="shared" si="0"/>
        <v>2</v>
      </c>
      <c r="F23" s="65">
        <f>VLOOKUP($A23,'Return Data'!$B$7:$R$2843,10,0)</f>
        <v>3.3127</v>
      </c>
      <c r="G23" s="66">
        <f t="shared" si="1"/>
        <v>20</v>
      </c>
      <c r="H23" s="65">
        <f>VLOOKUP($A23,'Return Data'!$B$7:$R$2843,11,0)</f>
        <v>3.1478000000000002</v>
      </c>
      <c r="I23" s="66">
        <f t="shared" si="2"/>
        <v>4</v>
      </c>
      <c r="J23" s="65">
        <f>VLOOKUP($A23,'Return Data'!$B$7:$R$2843,12,0)</f>
        <v>3.7585999999999999</v>
      </c>
      <c r="K23" s="66">
        <f t="shared" si="3"/>
        <v>18</v>
      </c>
      <c r="L23" s="65">
        <f>VLOOKUP($A23,'Return Data'!$B$7:$R$2843,13,0)</f>
        <v>4.0616000000000003</v>
      </c>
      <c r="M23" s="66">
        <f t="shared" si="4"/>
        <v>18</v>
      </c>
      <c r="N23" s="65">
        <f>VLOOKUP($A23,'Return Data'!$B$7:$R$2843,17,0)</f>
        <v>7.1664000000000003</v>
      </c>
      <c r="O23" s="66">
        <f t="shared" si="5"/>
        <v>15</v>
      </c>
      <c r="P23" s="65">
        <f>VLOOKUP($A23,'Return Data'!$B$7:$R$2843,14,0)</f>
        <v>7.9214000000000002</v>
      </c>
      <c r="Q23" s="66">
        <f t="shared" si="6"/>
        <v>16</v>
      </c>
      <c r="R23" s="65">
        <f>VLOOKUP($A23,'Return Data'!$B$7:$R$2843,16,0)</f>
        <v>7.7286000000000001</v>
      </c>
      <c r="S23" s="67">
        <f t="shared" si="7"/>
        <v>14</v>
      </c>
    </row>
    <row r="24" spans="1:19" x14ac:dyDescent="0.3">
      <c r="A24" s="82" t="s">
        <v>600</v>
      </c>
      <c r="B24" s="64">
        <f>VLOOKUP($A24,'Return Data'!$B$7:$R$2843,3,0)</f>
        <v>44379</v>
      </c>
      <c r="C24" s="65">
        <f>VLOOKUP($A24,'Return Data'!$B$7:$R$2843,4,0)</f>
        <v>11.3537</v>
      </c>
      <c r="D24" s="65">
        <f>VLOOKUP($A24,'Return Data'!$B$7:$R$2843,9,0)</f>
        <v>-0.58909999999999996</v>
      </c>
      <c r="E24" s="66">
        <f t="shared" si="0"/>
        <v>20</v>
      </c>
      <c r="F24" s="65">
        <f>VLOOKUP($A24,'Return Data'!$B$7:$R$2843,10,0)</f>
        <v>5.7770999999999999</v>
      </c>
      <c r="G24" s="66">
        <f t="shared" si="1"/>
        <v>7</v>
      </c>
      <c r="H24" s="65">
        <f>VLOOKUP($A24,'Return Data'!$B$7:$R$2843,11,0)</f>
        <v>1.8413999999999999</v>
      </c>
      <c r="I24" s="66">
        <f t="shared" si="2"/>
        <v>19</v>
      </c>
      <c r="J24" s="65">
        <f>VLOOKUP($A24,'Return Data'!$B$7:$R$2843,12,0)</f>
        <v>5.0045999999999999</v>
      </c>
      <c r="K24" s="66">
        <f t="shared" si="3"/>
        <v>10</v>
      </c>
      <c r="L24" s="65">
        <f>VLOOKUP($A24,'Return Data'!$B$7:$R$2843,13,0)</f>
        <v>4.9801000000000002</v>
      </c>
      <c r="M24" s="66">
        <f t="shared" si="4"/>
        <v>9</v>
      </c>
      <c r="N24" s="65"/>
      <c r="O24" s="66"/>
      <c r="P24" s="65"/>
      <c r="Q24" s="66"/>
      <c r="R24" s="65">
        <f>VLOOKUP($A24,'Return Data'!$B$7:$R$2843,16,0)</f>
        <v>7.6203000000000003</v>
      </c>
      <c r="S24" s="67">
        <f t="shared" si="7"/>
        <v>15</v>
      </c>
    </row>
    <row r="25" spans="1:19" x14ac:dyDescent="0.3">
      <c r="A25" s="82" t="s">
        <v>602</v>
      </c>
      <c r="B25" s="64">
        <f>VLOOKUP($A25,'Return Data'!$B$7:$R$2843,3,0)</f>
        <v>44379</v>
      </c>
      <c r="C25" s="65">
        <f>VLOOKUP($A25,'Return Data'!$B$7:$R$2843,4,0)</f>
        <v>16.280999999999999</v>
      </c>
      <c r="D25" s="65">
        <f>VLOOKUP($A25,'Return Data'!$B$7:$R$2843,9,0)</f>
        <v>0.84499999999999997</v>
      </c>
      <c r="E25" s="66">
        <f t="shared" si="0"/>
        <v>12</v>
      </c>
      <c r="F25" s="65">
        <f>VLOOKUP($A25,'Return Data'!$B$7:$R$2843,10,0)</f>
        <v>3.4531999999999998</v>
      </c>
      <c r="G25" s="66">
        <f t="shared" si="1"/>
        <v>19</v>
      </c>
      <c r="H25" s="65">
        <f>VLOOKUP($A25,'Return Data'!$B$7:$R$2843,11,0)</f>
        <v>2.0192999999999999</v>
      </c>
      <c r="I25" s="66">
        <f t="shared" si="2"/>
        <v>16</v>
      </c>
      <c r="J25" s="65">
        <f>VLOOKUP($A25,'Return Data'!$B$7:$R$2843,12,0)</f>
        <v>3.6716000000000002</v>
      </c>
      <c r="K25" s="66">
        <f t="shared" si="3"/>
        <v>19</v>
      </c>
      <c r="L25" s="65">
        <f>VLOOKUP($A25,'Return Data'!$B$7:$R$2843,13,0)</f>
        <v>3.8765999999999998</v>
      </c>
      <c r="M25" s="66">
        <f t="shared" si="4"/>
        <v>19</v>
      </c>
      <c r="N25" s="65">
        <f>VLOOKUP($A25,'Return Data'!$B$7:$R$2843,17,0)</f>
        <v>6.4579000000000004</v>
      </c>
      <c r="O25" s="66">
        <f>RANK(N25,N$8:N$27,0)</f>
        <v>17</v>
      </c>
      <c r="P25" s="65">
        <f>VLOOKUP($A25,'Return Data'!$B$7:$R$2843,14,0)</f>
        <v>4.2854000000000001</v>
      </c>
      <c r="Q25" s="66">
        <f>RANK(P25,P$8:P$27,0)</f>
        <v>17</v>
      </c>
      <c r="R25" s="65">
        <f>VLOOKUP($A25,'Return Data'!$B$7:$R$2843,16,0)</f>
        <v>6.7953999999999999</v>
      </c>
      <c r="S25" s="67">
        <f t="shared" si="7"/>
        <v>19</v>
      </c>
    </row>
    <row r="26" spans="1:19" x14ac:dyDescent="0.3">
      <c r="A26" s="82" t="s">
        <v>714</v>
      </c>
      <c r="B26" s="64">
        <f>VLOOKUP($A26,'Return Data'!$B$7:$R$2843,3,0)</f>
        <v>44379</v>
      </c>
      <c r="C26" s="65">
        <f>VLOOKUP($A26,'Return Data'!$B$7:$R$2843,4,0)</f>
        <v>1131.7447</v>
      </c>
      <c r="D26" s="65">
        <f>VLOOKUP($A26,'Return Data'!$B$7:$R$2843,9,0)</f>
        <v>2.5605000000000002</v>
      </c>
      <c r="E26" s="66">
        <f t="shared" si="0"/>
        <v>3</v>
      </c>
      <c r="F26" s="65">
        <f>VLOOKUP($A26,'Return Data'!$B$7:$R$2843,10,0)</f>
        <v>5.1863000000000001</v>
      </c>
      <c r="G26" s="66">
        <f t="shared" si="1"/>
        <v>10</v>
      </c>
      <c r="H26" s="65">
        <f>VLOOKUP($A26,'Return Data'!$B$7:$R$2843,11,0)</f>
        <v>3.7126000000000001</v>
      </c>
      <c r="I26" s="66">
        <f t="shared" si="2"/>
        <v>2</v>
      </c>
      <c r="J26" s="65">
        <f>VLOOKUP($A26,'Return Data'!$B$7:$R$2843,12,0)</f>
        <v>5.6509</v>
      </c>
      <c r="K26" s="66">
        <f t="shared" si="3"/>
        <v>3</v>
      </c>
      <c r="L26" s="65">
        <f>VLOOKUP($A26,'Return Data'!$B$7:$R$2843,13,0)</f>
        <v>5.6825999999999999</v>
      </c>
      <c r="M26" s="66">
        <f t="shared" ref="M26:M27" si="8">RANK(L26,L$8:L$27,0)</f>
        <v>3</v>
      </c>
      <c r="N26" s="65"/>
      <c r="O26" s="66"/>
      <c r="P26" s="65"/>
      <c r="Q26" s="66"/>
      <c r="R26" s="65">
        <f>VLOOKUP($A26,'Return Data'!$B$7:$R$2843,16,0)</f>
        <v>8.5145</v>
      </c>
      <c r="S26" s="67">
        <f t="shared" si="7"/>
        <v>3</v>
      </c>
    </row>
    <row r="27" spans="1:19" x14ac:dyDescent="0.3">
      <c r="A27" s="82" t="s">
        <v>715</v>
      </c>
      <c r="B27" s="64">
        <f>VLOOKUP($A27,'Return Data'!$B$7:$R$2843,3,0)</f>
        <v>44379</v>
      </c>
      <c r="C27" s="65">
        <f>VLOOKUP($A27,'Return Data'!$B$7:$R$2843,4,0)</f>
        <v>1155.1010000000001</v>
      </c>
      <c r="D27" s="65">
        <f>VLOOKUP($A27,'Return Data'!$B$7:$R$2843,9,0)</f>
        <v>0.98129999999999995</v>
      </c>
      <c r="E27" s="66">
        <f t="shared" si="0"/>
        <v>11</v>
      </c>
      <c r="F27" s="65">
        <f>VLOOKUP($A27,'Return Data'!$B$7:$R$2843,10,0)</f>
        <v>7.1730999999999998</v>
      </c>
      <c r="G27" s="66">
        <f t="shared" si="1"/>
        <v>1</v>
      </c>
      <c r="H27" s="65">
        <f>VLOOKUP($A27,'Return Data'!$B$7:$R$2843,11,0)</f>
        <v>4.0987</v>
      </c>
      <c r="I27" s="66">
        <f t="shared" si="2"/>
        <v>1</v>
      </c>
      <c r="J27" s="65">
        <f>VLOOKUP($A27,'Return Data'!$B$7:$R$2843,12,0)</f>
        <v>7.0651000000000002</v>
      </c>
      <c r="K27" s="66">
        <f t="shared" si="3"/>
        <v>1</v>
      </c>
      <c r="L27" s="65">
        <f>VLOOKUP($A27,'Return Data'!$B$7:$R$2843,13,0)</f>
        <v>6.1234999999999999</v>
      </c>
      <c r="M27" s="66">
        <f t="shared" si="8"/>
        <v>1</v>
      </c>
      <c r="N27" s="65"/>
      <c r="O27" s="66"/>
      <c r="P27" s="65"/>
      <c r="Q27" s="66"/>
      <c r="R27" s="65">
        <f>VLOOKUP($A27,'Return Data'!$B$7:$R$2843,16,0)</f>
        <v>9.9952000000000005</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1.2056600000000002</v>
      </c>
      <c r="E29" s="88"/>
      <c r="F29" s="89">
        <f>AVERAGE(F8:F27)</f>
        <v>5.11137</v>
      </c>
      <c r="G29" s="88"/>
      <c r="H29" s="89">
        <f>AVERAGE(H8:H27)</f>
        <v>2.6552650000000004</v>
      </c>
      <c r="I29" s="88"/>
      <c r="J29" s="89">
        <f>AVERAGE(J8:J27)</f>
        <v>4.9545349999999999</v>
      </c>
      <c r="K29" s="88"/>
      <c r="L29" s="89">
        <f>AVERAGE(L8:L27)</f>
        <v>4.861209999999998</v>
      </c>
      <c r="M29" s="88"/>
      <c r="N29" s="89">
        <f>AVERAGE(N8:N27)</f>
        <v>8.2147588235294116</v>
      </c>
      <c r="O29" s="88"/>
      <c r="P29" s="89">
        <f>AVERAGE(P8:P27)</f>
        <v>8.4354588235294141</v>
      </c>
      <c r="Q29" s="88"/>
      <c r="R29" s="89">
        <f>AVERAGE(R8:R27)</f>
        <v>8.0081050000000005</v>
      </c>
      <c r="S29" s="90"/>
    </row>
    <row r="30" spans="1:19" x14ac:dyDescent="0.3">
      <c r="A30" s="87" t="s">
        <v>28</v>
      </c>
      <c r="B30" s="88"/>
      <c r="C30" s="88"/>
      <c r="D30" s="89">
        <f>MIN(D8:D27)</f>
        <v>-0.58909999999999996</v>
      </c>
      <c r="E30" s="88"/>
      <c r="F30" s="89">
        <f>MIN(F8:F27)</f>
        <v>3.3127</v>
      </c>
      <c r="G30" s="88"/>
      <c r="H30" s="89">
        <f>MIN(H8:H27)</f>
        <v>1.3835</v>
      </c>
      <c r="I30" s="88"/>
      <c r="J30" s="89">
        <f>MIN(J8:J27)</f>
        <v>3.6252</v>
      </c>
      <c r="K30" s="88"/>
      <c r="L30" s="89">
        <f>MIN(L8:L27)</f>
        <v>3.6417999999999999</v>
      </c>
      <c r="M30" s="88"/>
      <c r="N30" s="89">
        <f>MIN(N8:N27)</f>
        <v>6.4579000000000004</v>
      </c>
      <c r="O30" s="88"/>
      <c r="P30" s="89">
        <f>MIN(P8:P27)</f>
        <v>4.2854000000000001</v>
      </c>
      <c r="Q30" s="88"/>
      <c r="R30" s="89">
        <f>MIN(R8:R27)</f>
        <v>5.0103999999999997</v>
      </c>
      <c r="S30" s="90"/>
    </row>
    <row r="31" spans="1:19" ht="15" thickBot="1" x14ac:dyDescent="0.35">
      <c r="A31" s="91" t="s">
        <v>29</v>
      </c>
      <c r="B31" s="92"/>
      <c r="C31" s="92"/>
      <c r="D31" s="93">
        <f>MAX(D8:D27)</f>
        <v>3.6101999999999999</v>
      </c>
      <c r="E31" s="92"/>
      <c r="F31" s="93">
        <f>MAX(F8:F27)</f>
        <v>7.1730999999999998</v>
      </c>
      <c r="G31" s="92"/>
      <c r="H31" s="93">
        <f>MAX(H8:H27)</f>
        <v>4.0987</v>
      </c>
      <c r="I31" s="92"/>
      <c r="J31" s="93">
        <f>MAX(J8:J27)</f>
        <v>7.0651000000000002</v>
      </c>
      <c r="K31" s="92"/>
      <c r="L31" s="93">
        <f>MAX(L8:L27)</f>
        <v>6.1234999999999999</v>
      </c>
      <c r="M31" s="92"/>
      <c r="N31" s="93">
        <f>MAX(N8:N27)</f>
        <v>10.1012</v>
      </c>
      <c r="O31" s="92"/>
      <c r="P31" s="93">
        <f>MAX(P8:P27)</f>
        <v>10.3078</v>
      </c>
      <c r="Q31" s="92"/>
      <c r="R31" s="93">
        <f>MAX(R8:R27)</f>
        <v>9.9952000000000005</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44379</v>
      </c>
      <c r="C8" s="65">
        <f>VLOOKUP($A8,'Return Data'!$B$7:$R$2843,4,0)</f>
        <v>4339.9135999999999</v>
      </c>
      <c r="D8" s="65">
        <f>VLOOKUP($A8,'Return Data'!$B$7:$R$2843,9,0)</f>
        <v>-49.5321</v>
      </c>
      <c r="E8" s="66">
        <f>RANK(D8,D$8:D$18,0)</f>
        <v>2</v>
      </c>
      <c r="F8" s="65">
        <f>VLOOKUP($A8,'Return Data'!$B$7:$R$2843,10,0)</f>
        <v>22.4024</v>
      </c>
      <c r="G8" s="66">
        <f>RANK(F8,F$8:F$18,0)</f>
        <v>6</v>
      </c>
      <c r="H8" s="65">
        <f>VLOOKUP($A8,'Return Data'!$B$7:$R$2843,11,0)</f>
        <v>-11.301600000000001</v>
      </c>
      <c r="I8" s="66">
        <f>RANK(H8,H$8:H$18,0)</f>
        <v>4</v>
      </c>
      <c r="J8" s="65">
        <f>VLOOKUP($A8,'Return Data'!$B$7:$R$2843,12,0)</f>
        <v>-8.4694000000000003</v>
      </c>
      <c r="K8" s="66">
        <f>RANK(J8,J$8:J$18,0)</f>
        <v>5</v>
      </c>
      <c r="L8" s="65">
        <f>VLOOKUP($A8,'Return Data'!$B$7:$R$2843,13,0)</f>
        <v>-2.8574000000000002</v>
      </c>
      <c r="M8" s="66">
        <f>RANK(L8,L$8:L$18,0)</f>
        <v>3</v>
      </c>
      <c r="N8" s="65">
        <f>VLOOKUP($A8,'Return Data'!$B$7:$R$2843,17,0)</f>
        <v>17.236899999999999</v>
      </c>
      <c r="O8" s="66">
        <f>RANK(N8,N$8:N$18,0)</f>
        <v>1</v>
      </c>
      <c r="P8" s="65">
        <f>VLOOKUP($A8,'Return Data'!$B$7:$R$2843,14,0)</f>
        <v>15.202500000000001</v>
      </c>
      <c r="Q8" s="66">
        <f>RANK(P8,P$8:P$18,0)</f>
        <v>2</v>
      </c>
      <c r="R8" s="65">
        <f>VLOOKUP($A8,'Return Data'!$B$7:$R$2843,16,0)</f>
        <v>6.7892000000000001</v>
      </c>
      <c r="S8" s="67">
        <f>RANK(R8,R$8:R$18,0)</f>
        <v>10</v>
      </c>
    </row>
    <row r="9" spans="1:19" x14ac:dyDescent="0.3">
      <c r="A9" s="82" t="s">
        <v>878</v>
      </c>
      <c r="B9" s="64">
        <f>VLOOKUP($A9,'Return Data'!$B$7:$R$2843,3,0)</f>
        <v>44379</v>
      </c>
      <c r="C9" s="65">
        <f>VLOOKUP($A9,'Return Data'!$B$7:$R$2843,4,0)</f>
        <v>41.145400000000002</v>
      </c>
      <c r="D9" s="65">
        <f>VLOOKUP($A9,'Return Data'!$B$7:$R$2843,9,0)</f>
        <v>-49.663499999999999</v>
      </c>
      <c r="E9" s="66">
        <f t="shared" ref="E9:E18" si="0">RANK(D9,D$8:D$18,0)</f>
        <v>5</v>
      </c>
      <c r="F9" s="65">
        <f>VLOOKUP($A9,'Return Data'!$B$7:$R$2843,10,0)</f>
        <v>22.069600000000001</v>
      </c>
      <c r="G9" s="66">
        <f t="shared" ref="G9:G18" si="1">RANK(F9,F$8:F$18,0)</f>
        <v>11</v>
      </c>
      <c r="H9" s="65">
        <f>VLOOKUP($A9,'Return Data'!$B$7:$R$2843,11,0)</f>
        <v>-11.212400000000001</v>
      </c>
      <c r="I9" s="66">
        <f t="shared" ref="I9:I18" si="2">RANK(H9,H$8:H$18,0)</f>
        <v>2</v>
      </c>
      <c r="J9" s="65">
        <f>VLOOKUP($A9,'Return Data'!$B$7:$R$2843,12,0)</f>
        <v>-8.3968000000000007</v>
      </c>
      <c r="K9" s="66">
        <f t="shared" ref="K9:K18" si="3">RANK(J9,J$8:J$18,0)</f>
        <v>3</v>
      </c>
      <c r="L9" s="65">
        <f>VLOOKUP($A9,'Return Data'!$B$7:$R$2843,13,0)</f>
        <v>-2.7271999999999998</v>
      </c>
      <c r="M9" s="66">
        <f t="shared" ref="M9:M18" si="4">RANK(L9,L$8:L$18,0)</f>
        <v>1</v>
      </c>
      <c r="N9" s="65">
        <f>VLOOKUP($A9,'Return Data'!$B$7:$R$2843,17,0)</f>
        <v>17.157900000000001</v>
      </c>
      <c r="O9" s="66">
        <f t="shared" ref="O9:O18" si="5">RANK(N9,N$8:N$18,0)</f>
        <v>3</v>
      </c>
      <c r="P9" s="65">
        <f>VLOOKUP($A9,'Return Data'!$B$7:$R$2843,14,0)</f>
        <v>15.1456</v>
      </c>
      <c r="Q9" s="66">
        <f t="shared" ref="Q9:Q18" si="6">RANK(P9,P$8:P$18,0)</f>
        <v>3</v>
      </c>
      <c r="R9" s="65">
        <f>VLOOKUP($A9,'Return Data'!$B$7:$R$2843,16,0)</f>
        <v>6.8747999999999996</v>
      </c>
      <c r="S9" s="67">
        <f t="shared" ref="S9:S18" si="7">RANK(R9,R$8:R$18,0)</f>
        <v>9</v>
      </c>
    </row>
    <row r="10" spans="1:19" x14ac:dyDescent="0.3">
      <c r="A10" s="82" t="s">
        <v>881</v>
      </c>
      <c r="B10" s="64">
        <f>VLOOKUP($A10,'Return Data'!$B$7:$R$2843,3,0)</f>
        <v>44379</v>
      </c>
      <c r="C10" s="65">
        <f>VLOOKUP($A10,'Return Data'!$B$7:$R$2843,4,0)</f>
        <v>42.281799999999997</v>
      </c>
      <c r="D10" s="65">
        <f>VLOOKUP($A10,'Return Data'!$B$7:$R$2843,9,0)</f>
        <v>-49.669800000000002</v>
      </c>
      <c r="E10" s="66">
        <f t="shared" si="0"/>
        <v>6</v>
      </c>
      <c r="F10" s="65">
        <f>VLOOKUP($A10,'Return Data'!$B$7:$R$2843,10,0)</f>
        <v>22.1586</v>
      </c>
      <c r="G10" s="66">
        <f t="shared" si="1"/>
        <v>9</v>
      </c>
      <c r="H10" s="65">
        <f>VLOOKUP($A10,'Return Data'!$B$7:$R$2843,11,0)</f>
        <v>-11.411199999999999</v>
      </c>
      <c r="I10" s="66">
        <f t="shared" si="2"/>
        <v>8</v>
      </c>
      <c r="J10" s="65">
        <f>VLOOKUP($A10,'Return Data'!$B$7:$R$2843,12,0)</f>
        <v>-8.5709999999999997</v>
      </c>
      <c r="K10" s="66">
        <f t="shared" si="3"/>
        <v>8</v>
      </c>
      <c r="L10" s="65">
        <f>VLOOKUP($A10,'Return Data'!$B$7:$R$2843,13,0)</f>
        <v>-2.9798</v>
      </c>
      <c r="M10" s="66">
        <f t="shared" si="4"/>
        <v>8</v>
      </c>
      <c r="N10" s="65">
        <f>VLOOKUP($A10,'Return Data'!$B$7:$R$2843,17,0)</f>
        <v>16.731400000000001</v>
      </c>
      <c r="O10" s="66">
        <f t="shared" si="5"/>
        <v>9</v>
      </c>
      <c r="P10" s="65">
        <f>VLOOKUP($A10,'Return Data'!$B$7:$R$2843,14,0)</f>
        <v>14.8369</v>
      </c>
      <c r="Q10" s="66">
        <f t="shared" si="6"/>
        <v>10</v>
      </c>
      <c r="R10" s="65">
        <f>VLOOKUP($A10,'Return Data'!$B$7:$R$2843,16,0)</f>
        <v>8.1532999999999998</v>
      </c>
      <c r="S10" s="67">
        <f t="shared" si="7"/>
        <v>7</v>
      </c>
    </row>
    <row r="11" spans="1:19" x14ac:dyDescent="0.3">
      <c r="A11" s="82" t="s">
        <v>883</v>
      </c>
      <c r="B11" s="64">
        <f>VLOOKUP($A11,'Return Data'!$B$7:$R$2843,3,0)</f>
        <v>44379</v>
      </c>
      <c r="C11" s="65">
        <f>VLOOKUP($A11,'Return Data'!$B$7:$R$2843,4,0)</f>
        <v>42.184699999999999</v>
      </c>
      <c r="D11" s="65">
        <f>VLOOKUP($A11,'Return Data'!$B$7:$R$2843,9,0)</f>
        <v>-49.686599999999999</v>
      </c>
      <c r="E11" s="66">
        <f t="shared" si="0"/>
        <v>7</v>
      </c>
      <c r="F11" s="65">
        <f>VLOOKUP($A11,'Return Data'!$B$7:$R$2843,10,0)</f>
        <v>28.537299999999998</v>
      </c>
      <c r="G11" s="66">
        <f t="shared" si="1"/>
        <v>3</v>
      </c>
      <c r="H11" s="65">
        <f>VLOOKUP($A11,'Return Data'!$B$7:$R$2843,11,0)</f>
        <v>-11.482200000000001</v>
      </c>
      <c r="I11" s="66">
        <f t="shared" si="2"/>
        <v>9</v>
      </c>
      <c r="J11" s="65">
        <f>VLOOKUP($A11,'Return Data'!$B$7:$R$2843,12,0)</f>
        <v>-8.5860000000000003</v>
      </c>
      <c r="K11" s="66">
        <f t="shared" si="3"/>
        <v>9</v>
      </c>
      <c r="L11" s="65">
        <f>VLOOKUP($A11,'Return Data'!$B$7:$R$2843,13,0)</f>
        <v>-3.0287999999999999</v>
      </c>
      <c r="M11" s="66">
        <f t="shared" si="4"/>
        <v>9</v>
      </c>
      <c r="N11" s="65">
        <f>VLOOKUP($A11,'Return Data'!$B$7:$R$2843,17,0)</f>
        <v>16.7027</v>
      </c>
      <c r="O11" s="66">
        <f t="shared" si="5"/>
        <v>10</v>
      </c>
      <c r="P11" s="65">
        <f>VLOOKUP($A11,'Return Data'!$B$7:$R$2843,14,0)</f>
        <v>14.8979</v>
      </c>
      <c r="Q11" s="66">
        <f t="shared" si="6"/>
        <v>8</v>
      </c>
      <c r="R11" s="65">
        <f>VLOOKUP($A11,'Return Data'!$B$7:$R$2843,16,0)</f>
        <v>7.6581999999999999</v>
      </c>
      <c r="S11" s="67">
        <f t="shared" si="7"/>
        <v>8</v>
      </c>
    </row>
    <row r="12" spans="1:19" x14ac:dyDescent="0.3">
      <c r="A12" s="82" t="s">
        <v>885</v>
      </c>
      <c r="B12" s="64">
        <f>VLOOKUP($A12,'Return Data'!$B$7:$R$2843,3,0)</f>
        <v>44379</v>
      </c>
      <c r="C12" s="65">
        <f>VLOOKUP($A12,'Return Data'!$B$7:$R$2843,4,0)</f>
        <v>4379.8148000000001</v>
      </c>
      <c r="D12" s="65">
        <f>VLOOKUP($A12,'Return Data'!$B$7:$R$2843,9,0)</f>
        <v>-50.063299999999998</v>
      </c>
      <c r="E12" s="66">
        <f t="shared" si="0"/>
        <v>10</v>
      </c>
      <c r="F12" s="65">
        <f>VLOOKUP($A12,'Return Data'!$B$7:$R$2843,10,0)</f>
        <v>28.675599999999999</v>
      </c>
      <c r="G12" s="66">
        <f t="shared" si="1"/>
        <v>1</v>
      </c>
      <c r="H12" s="65">
        <f>VLOOKUP($A12,'Return Data'!$B$7:$R$2843,11,0)</f>
        <v>-11.2342</v>
      </c>
      <c r="I12" s="66">
        <f t="shared" si="2"/>
        <v>3</v>
      </c>
      <c r="J12" s="65">
        <f>VLOOKUP($A12,'Return Data'!$B$7:$R$2843,12,0)</f>
        <v>-8.3827999999999996</v>
      </c>
      <c r="K12" s="66">
        <f t="shared" si="3"/>
        <v>1</v>
      </c>
      <c r="L12" s="65">
        <f>VLOOKUP($A12,'Return Data'!$B$7:$R$2843,13,0)</f>
        <v>-2.8363999999999998</v>
      </c>
      <c r="M12" s="66">
        <f t="shared" si="4"/>
        <v>2</v>
      </c>
      <c r="N12" s="65">
        <f>VLOOKUP($A12,'Return Data'!$B$7:$R$2843,17,0)</f>
        <v>16.809699999999999</v>
      </c>
      <c r="O12" s="66">
        <f t="shared" si="5"/>
        <v>7</v>
      </c>
      <c r="P12" s="65">
        <f>VLOOKUP($A12,'Return Data'!$B$7:$R$2843,14,0)</f>
        <v>15.082000000000001</v>
      </c>
      <c r="Q12" s="66">
        <f t="shared" si="6"/>
        <v>6</v>
      </c>
      <c r="R12" s="65">
        <f>VLOOKUP($A12,'Return Data'!$B$7:$R$2843,16,0)</f>
        <v>4.3582999999999998</v>
      </c>
      <c r="S12" s="67">
        <f t="shared" si="7"/>
        <v>11</v>
      </c>
    </row>
    <row r="13" spans="1:19" x14ac:dyDescent="0.3">
      <c r="A13" s="82" t="s">
        <v>887</v>
      </c>
      <c r="B13" s="64">
        <f>VLOOKUP($A13,'Return Data'!$B$7:$R$2843,3,0)</f>
        <v>44379</v>
      </c>
      <c r="C13" s="65">
        <f>VLOOKUP($A13,'Return Data'!$B$7:$R$2843,4,0)</f>
        <v>4282.1233000000002</v>
      </c>
      <c r="D13" s="65">
        <f>VLOOKUP($A13,'Return Data'!$B$7:$R$2843,9,0)</f>
        <v>-49.982599999999998</v>
      </c>
      <c r="E13" s="66">
        <f t="shared" si="0"/>
        <v>9</v>
      </c>
      <c r="F13" s="65">
        <f>VLOOKUP($A13,'Return Data'!$B$7:$R$2843,10,0)</f>
        <v>22.511700000000001</v>
      </c>
      <c r="G13" s="66">
        <f t="shared" si="1"/>
        <v>5</v>
      </c>
      <c r="H13" s="65">
        <f>VLOOKUP($A13,'Return Data'!$B$7:$R$2843,11,0)</f>
        <v>-11.302899999999999</v>
      </c>
      <c r="I13" s="66">
        <f t="shared" si="2"/>
        <v>5</v>
      </c>
      <c r="J13" s="65">
        <f>VLOOKUP($A13,'Return Data'!$B$7:$R$2843,12,0)</f>
        <v>-8.4518000000000004</v>
      </c>
      <c r="K13" s="66">
        <f t="shared" si="3"/>
        <v>4</v>
      </c>
      <c r="L13" s="65">
        <f>VLOOKUP($A13,'Return Data'!$B$7:$R$2843,13,0)</f>
        <v>-2.8622000000000001</v>
      </c>
      <c r="M13" s="66">
        <f t="shared" si="4"/>
        <v>4</v>
      </c>
      <c r="N13" s="65">
        <f>VLOOKUP($A13,'Return Data'!$B$7:$R$2843,17,0)</f>
        <v>17.234100000000002</v>
      </c>
      <c r="O13" s="66">
        <f t="shared" si="5"/>
        <v>2</v>
      </c>
      <c r="P13" s="65">
        <f>VLOOKUP($A13,'Return Data'!$B$7:$R$2843,14,0)</f>
        <v>15.242900000000001</v>
      </c>
      <c r="Q13" s="66">
        <f t="shared" si="6"/>
        <v>1</v>
      </c>
      <c r="R13" s="65">
        <f>VLOOKUP($A13,'Return Data'!$B$7:$R$2843,16,0)</f>
        <v>8.6024999999999991</v>
      </c>
      <c r="S13" s="67">
        <f t="shared" si="7"/>
        <v>6</v>
      </c>
    </row>
    <row r="14" spans="1:19" x14ac:dyDescent="0.3">
      <c r="A14" s="82" t="s">
        <v>889</v>
      </c>
      <c r="B14" s="64">
        <f>VLOOKUP($A14,'Return Data'!$B$7:$R$2843,3,0)</f>
        <v>44379</v>
      </c>
      <c r="C14" s="65">
        <f>VLOOKUP($A14,'Return Data'!$B$7:$R$2843,4,0)</f>
        <v>412.50790000000001</v>
      </c>
      <c r="D14" s="65">
        <f>VLOOKUP($A14,'Return Data'!$B$7:$R$2843,9,0)</f>
        <v>-49.658700000000003</v>
      </c>
      <c r="E14" s="66">
        <f t="shared" si="0"/>
        <v>3</v>
      </c>
      <c r="F14" s="65">
        <f>VLOOKUP($A14,'Return Data'!$B$7:$R$2843,10,0)</f>
        <v>28.580500000000001</v>
      </c>
      <c r="G14" s="66">
        <f t="shared" si="1"/>
        <v>2</v>
      </c>
      <c r="H14" s="65">
        <f>VLOOKUP($A14,'Return Data'!$B$7:$R$2843,11,0)</f>
        <v>-11.359299999999999</v>
      </c>
      <c r="I14" s="66">
        <f t="shared" si="2"/>
        <v>6</v>
      </c>
      <c r="J14" s="65">
        <f>VLOOKUP($A14,'Return Data'!$B$7:$R$2843,12,0)</f>
        <v>-8.5259999999999998</v>
      </c>
      <c r="K14" s="66">
        <f t="shared" si="3"/>
        <v>7</v>
      </c>
      <c r="L14" s="65">
        <f>VLOOKUP($A14,'Return Data'!$B$7:$R$2843,13,0)</f>
        <v>-2.9376000000000002</v>
      </c>
      <c r="M14" s="66">
        <f t="shared" si="4"/>
        <v>7</v>
      </c>
      <c r="N14" s="65">
        <f>VLOOKUP($A14,'Return Data'!$B$7:$R$2843,17,0)</f>
        <v>17.046700000000001</v>
      </c>
      <c r="O14" s="66">
        <f t="shared" si="5"/>
        <v>5</v>
      </c>
      <c r="P14" s="65">
        <f>VLOOKUP($A14,'Return Data'!$B$7:$R$2843,14,0)</f>
        <v>15.1058</v>
      </c>
      <c r="Q14" s="66">
        <f t="shared" si="6"/>
        <v>4</v>
      </c>
      <c r="R14" s="65">
        <f>VLOOKUP($A14,'Return Data'!$B$7:$R$2843,16,0)</f>
        <v>11.7179</v>
      </c>
      <c r="S14" s="67">
        <f t="shared" si="7"/>
        <v>1</v>
      </c>
    </row>
    <row r="15" spans="1:19" x14ac:dyDescent="0.3">
      <c r="A15" s="82" t="s">
        <v>891</v>
      </c>
      <c r="B15" s="64">
        <f>VLOOKUP($A15,'Return Data'!$B$7:$R$2843,3,0)</f>
        <v>44379</v>
      </c>
      <c r="C15" s="65">
        <f>VLOOKUP($A15,'Return Data'!$B$7:$R$2843,4,0)</f>
        <v>41.352200000000003</v>
      </c>
      <c r="D15" s="65">
        <f>VLOOKUP($A15,'Return Data'!$B$7:$R$2843,9,0)</f>
        <v>-45.654299999999999</v>
      </c>
      <c r="E15" s="66">
        <f t="shared" si="0"/>
        <v>1</v>
      </c>
      <c r="F15" s="65">
        <f>VLOOKUP($A15,'Return Data'!$B$7:$R$2843,10,0)</f>
        <v>22.717400000000001</v>
      </c>
      <c r="G15" s="66">
        <f t="shared" si="1"/>
        <v>4</v>
      </c>
      <c r="H15" s="65">
        <f>VLOOKUP($A15,'Return Data'!$B$7:$R$2843,11,0)</f>
        <v>-11.097099999999999</v>
      </c>
      <c r="I15" s="66">
        <f t="shared" si="2"/>
        <v>1</v>
      </c>
      <c r="J15" s="65">
        <f>VLOOKUP($A15,'Return Data'!$B$7:$R$2843,12,0)</f>
        <v>-8.3916000000000004</v>
      </c>
      <c r="K15" s="66">
        <f t="shared" si="3"/>
        <v>2</v>
      </c>
      <c r="L15" s="65">
        <f>VLOOKUP($A15,'Return Data'!$B$7:$R$2843,13,0)</f>
        <v>-2.8721000000000001</v>
      </c>
      <c r="M15" s="66">
        <f t="shared" si="4"/>
        <v>5</v>
      </c>
      <c r="N15" s="65">
        <f>VLOOKUP($A15,'Return Data'!$B$7:$R$2843,17,0)</f>
        <v>17.006499999999999</v>
      </c>
      <c r="O15" s="66">
        <f t="shared" si="5"/>
        <v>6</v>
      </c>
      <c r="P15" s="65">
        <f>VLOOKUP($A15,'Return Data'!$B$7:$R$2843,14,0)</f>
        <v>14.9467</v>
      </c>
      <c r="Q15" s="66">
        <f t="shared" si="6"/>
        <v>7</v>
      </c>
      <c r="R15" s="65">
        <f>VLOOKUP($A15,'Return Data'!$B$7:$R$2843,16,0)</f>
        <v>10.844799999999999</v>
      </c>
      <c r="S15" s="67">
        <f t="shared" si="7"/>
        <v>3</v>
      </c>
    </row>
    <row r="16" spans="1:19" x14ac:dyDescent="0.3">
      <c r="A16" s="82" t="s">
        <v>893</v>
      </c>
      <c r="B16" s="64">
        <f>VLOOKUP($A16,'Return Data'!$B$7:$R$2843,3,0)</f>
        <v>44379</v>
      </c>
      <c r="C16" s="65">
        <f>VLOOKUP($A16,'Return Data'!$B$7:$R$2843,4,0)</f>
        <v>2049.1860999999999</v>
      </c>
      <c r="D16" s="65">
        <f>VLOOKUP($A16,'Return Data'!$B$7:$R$2843,9,0)</f>
        <v>-49.721200000000003</v>
      </c>
      <c r="E16" s="66">
        <f t="shared" si="0"/>
        <v>8</v>
      </c>
      <c r="F16" s="65">
        <f>VLOOKUP($A16,'Return Data'!$B$7:$R$2843,10,0)</f>
        <v>22.186</v>
      </c>
      <c r="G16" s="66">
        <f t="shared" si="1"/>
        <v>8</v>
      </c>
      <c r="H16" s="65">
        <f>VLOOKUP($A16,'Return Data'!$B$7:$R$2843,11,0)</f>
        <v>-11.623699999999999</v>
      </c>
      <c r="I16" s="66">
        <f t="shared" si="2"/>
        <v>10</v>
      </c>
      <c r="J16" s="65">
        <f>VLOOKUP($A16,'Return Data'!$B$7:$R$2843,12,0)</f>
        <v>-8.7474000000000007</v>
      </c>
      <c r="K16" s="66">
        <f t="shared" si="3"/>
        <v>10</v>
      </c>
      <c r="L16" s="65">
        <f>VLOOKUP($A16,'Return Data'!$B$7:$R$2843,13,0)</f>
        <v>-3.1718000000000002</v>
      </c>
      <c r="M16" s="66">
        <f t="shared" si="4"/>
        <v>10</v>
      </c>
      <c r="N16" s="65">
        <f>VLOOKUP($A16,'Return Data'!$B$7:$R$2843,17,0)</f>
        <v>16.780200000000001</v>
      </c>
      <c r="O16" s="66">
        <f t="shared" si="5"/>
        <v>8</v>
      </c>
      <c r="P16" s="65">
        <f>VLOOKUP($A16,'Return Data'!$B$7:$R$2843,14,0)</f>
        <v>14.882199999999999</v>
      </c>
      <c r="Q16" s="66">
        <f t="shared" si="6"/>
        <v>9</v>
      </c>
      <c r="R16" s="65">
        <f>VLOOKUP($A16,'Return Data'!$B$7:$R$2843,16,0)</f>
        <v>9.7220999999999993</v>
      </c>
      <c r="S16" s="67">
        <f t="shared" si="7"/>
        <v>4</v>
      </c>
    </row>
    <row r="17" spans="1:19" x14ac:dyDescent="0.3">
      <c r="A17" s="82" t="s">
        <v>896</v>
      </c>
      <c r="B17" s="64">
        <f>VLOOKUP($A17,'Return Data'!$B$7:$R$2843,3,0)</f>
        <v>44379</v>
      </c>
      <c r="C17" s="65">
        <f>VLOOKUP($A17,'Return Data'!$B$7:$R$2843,4,0)</f>
        <v>4233.6895000000004</v>
      </c>
      <c r="D17" s="65">
        <f>VLOOKUP($A17,'Return Data'!$B$7:$R$2843,9,0)</f>
        <v>-49.6629</v>
      </c>
      <c r="E17" s="66">
        <f t="shared" si="0"/>
        <v>4</v>
      </c>
      <c r="F17" s="65">
        <f>VLOOKUP($A17,'Return Data'!$B$7:$R$2843,10,0)</f>
        <v>22.304300000000001</v>
      </c>
      <c r="G17" s="66">
        <f t="shared" si="1"/>
        <v>7</v>
      </c>
      <c r="H17" s="65">
        <f>VLOOKUP($A17,'Return Data'!$B$7:$R$2843,11,0)</f>
        <v>-11.3681</v>
      </c>
      <c r="I17" s="66">
        <f t="shared" si="2"/>
        <v>7</v>
      </c>
      <c r="J17" s="65">
        <f>VLOOKUP($A17,'Return Data'!$B$7:$R$2843,12,0)</f>
        <v>-8.5233000000000008</v>
      </c>
      <c r="K17" s="66">
        <f t="shared" si="3"/>
        <v>6</v>
      </c>
      <c r="L17" s="65">
        <f>VLOOKUP($A17,'Return Data'!$B$7:$R$2843,13,0)</f>
        <v>-2.9278</v>
      </c>
      <c r="M17" s="66">
        <f t="shared" si="4"/>
        <v>6</v>
      </c>
      <c r="N17" s="65">
        <f>VLOOKUP($A17,'Return Data'!$B$7:$R$2843,17,0)</f>
        <v>17.110600000000002</v>
      </c>
      <c r="O17" s="66">
        <f t="shared" si="5"/>
        <v>4</v>
      </c>
      <c r="P17" s="65">
        <f>VLOOKUP($A17,'Return Data'!$B$7:$R$2843,14,0)</f>
        <v>15.1006</v>
      </c>
      <c r="Q17" s="66">
        <f t="shared" si="6"/>
        <v>5</v>
      </c>
      <c r="R17" s="65">
        <f>VLOOKUP($A17,'Return Data'!$B$7:$R$2843,16,0)</f>
        <v>9.1533999999999995</v>
      </c>
      <c r="S17" s="67">
        <f t="shared" si="7"/>
        <v>5</v>
      </c>
    </row>
    <row r="18" spans="1:19" x14ac:dyDescent="0.3">
      <c r="A18" s="82" t="s">
        <v>897</v>
      </c>
      <c r="B18" s="64">
        <f>VLOOKUP($A18,'Return Data'!$B$7:$R$2843,3,0)</f>
        <v>44379</v>
      </c>
      <c r="C18" s="65">
        <f>VLOOKUP($A18,'Return Data'!$B$7:$R$2843,4,0)</f>
        <v>41.3399</v>
      </c>
      <c r="D18" s="65">
        <f>VLOOKUP($A18,'Return Data'!$B$7:$R$2843,9,0)</f>
        <v>-51.243200000000002</v>
      </c>
      <c r="E18" s="66">
        <f t="shared" si="0"/>
        <v>11</v>
      </c>
      <c r="F18" s="65">
        <f>VLOOKUP($A18,'Return Data'!$B$7:$R$2843,10,0)</f>
        <v>22.1172</v>
      </c>
      <c r="G18" s="66">
        <f t="shared" si="1"/>
        <v>10</v>
      </c>
      <c r="H18" s="65">
        <f>VLOOKUP($A18,'Return Data'!$B$7:$R$2843,11,0)</f>
        <v>-12.1012</v>
      </c>
      <c r="I18" s="66">
        <f t="shared" si="2"/>
        <v>11</v>
      </c>
      <c r="J18" s="65">
        <f>VLOOKUP($A18,'Return Data'!$B$7:$R$2843,12,0)</f>
        <v>-9.2083999999999993</v>
      </c>
      <c r="K18" s="66">
        <f t="shared" si="3"/>
        <v>11</v>
      </c>
      <c r="L18" s="65">
        <f>VLOOKUP($A18,'Return Data'!$B$7:$R$2843,13,0)</f>
        <v>-3.5659999999999998</v>
      </c>
      <c r="M18" s="66">
        <f t="shared" si="4"/>
        <v>11</v>
      </c>
      <c r="N18" s="65">
        <f>VLOOKUP($A18,'Return Data'!$B$7:$R$2843,17,0)</f>
        <v>16.5336</v>
      </c>
      <c r="O18" s="66">
        <f t="shared" si="5"/>
        <v>11</v>
      </c>
      <c r="P18" s="65">
        <f>VLOOKUP($A18,'Return Data'!$B$7:$R$2843,14,0)</f>
        <v>14.802899999999999</v>
      </c>
      <c r="Q18" s="66">
        <f t="shared" si="6"/>
        <v>11</v>
      </c>
      <c r="R18" s="65">
        <f>VLOOKUP($A18,'Return Data'!$B$7:$R$2843,16,0)</f>
        <v>10.9217</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-49.503472727272722</v>
      </c>
      <c r="E20" s="88"/>
      <c r="F20" s="89">
        <f>AVERAGE(F8:F18)</f>
        <v>24.023690909090909</v>
      </c>
      <c r="G20" s="88"/>
      <c r="H20" s="89">
        <f>AVERAGE(H8:H18)</f>
        <v>-11.408536363636365</v>
      </c>
      <c r="I20" s="88"/>
      <c r="J20" s="89">
        <f>AVERAGE(J8:J18)</f>
        <v>-8.5685909090909078</v>
      </c>
      <c r="K20" s="88"/>
      <c r="L20" s="89">
        <f>AVERAGE(L8:L18)</f>
        <v>-2.9788272727272727</v>
      </c>
      <c r="M20" s="88"/>
      <c r="N20" s="89">
        <f>AVERAGE(N8:N18)</f>
        <v>16.940936363636364</v>
      </c>
      <c r="O20" s="88"/>
      <c r="P20" s="89">
        <f>AVERAGE(P8:P18)</f>
        <v>15.022363636363638</v>
      </c>
      <c r="Q20" s="88"/>
      <c r="R20" s="89">
        <f>AVERAGE(R8:R18)</f>
        <v>8.6178363636363642</v>
      </c>
      <c r="S20" s="90"/>
    </row>
    <row r="21" spans="1:19" x14ac:dyDescent="0.3">
      <c r="A21" s="87" t="s">
        <v>28</v>
      </c>
      <c r="B21" s="88"/>
      <c r="C21" s="88"/>
      <c r="D21" s="89">
        <f>MIN(D8:D18)</f>
        <v>-51.243200000000002</v>
      </c>
      <c r="E21" s="88"/>
      <c r="F21" s="89">
        <f>MIN(F8:F18)</f>
        <v>22.069600000000001</v>
      </c>
      <c r="G21" s="88"/>
      <c r="H21" s="89">
        <f>MIN(H8:H18)</f>
        <v>-12.1012</v>
      </c>
      <c r="I21" s="88"/>
      <c r="J21" s="89">
        <f>MIN(J8:J18)</f>
        <v>-9.2083999999999993</v>
      </c>
      <c r="K21" s="88"/>
      <c r="L21" s="89">
        <f>MIN(L8:L18)</f>
        <v>-3.5659999999999998</v>
      </c>
      <c r="M21" s="88"/>
      <c r="N21" s="89">
        <f>MIN(N8:N18)</f>
        <v>16.5336</v>
      </c>
      <c r="O21" s="88"/>
      <c r="P21" s="89">
        <f>MIN(P8:P18)</f>
        <v>14.802899999999999</v>
      </c>
      <c r="Q21" s="88"/>
      <c r="R21" s="89">
        <f>MIN(R8:R18)</f>
        <v>4.3582999999999998</v>
      </c>
      <c r="S21" s="90"/>
    </row>
    <row r="22" spans="1:19" ht="15" thickBot="1" x14ac:dyDescent="0.35">
      <c r="A22" s="91" t="s">
        <v>29</v>
      </c>
      <c r="B22" s="92"/>
      <c r="C22" s="92"/>
      <c r="D22" s="93">
        <f>MAX(D8:D18)</f>
        <v>-45.654299999999999</v>
      </c>
      <c r="E22" s="92"/>
      <c r="F22" s="93">
        <f>MAX(F8:F18)</f>
        <v>28.675599999999999</v>
      </c>
      <c r="G22" s="92"/>
      <c r="H22" s="93">
        <f>MAX(H8:H18)</f>
        <v>-11.097099999999999</v>
      </c>
      <c r="I22" s="92"/>
      <c r="J22" s="93">
        <f>MAX(J8:J18)</f>
        <v>-8.3827999999999996</v>
      </c>
      <c r="K22" s="92"/>
      <c r="L22" s="93">
        <f>MAX(L8:L18)</f>
        <v>-2.7271999999999998</v>
      </c>
      <c r="M22" s="92"/>
      <c r="N22" s="93">
        <f>MAX(N8:N18)</f>
        <v>17.236899999999999</v>
      </c>
      <c r="O22" s="92"/>
      <c r="P22" s="93">
        <f>MAX(P8:P18)</f>
        <v>15.242900000000001</v>
      </c>
      <c r="Q22" s="92"/>
      <c r="R22" s="93">
        <f>MAX(R8:R18)</f>
        <v>11.7179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44379</v>
      </c>
      <c r="C8" s="65">
        <f>VLOOKUP($A8,'Return Data'!$B$7:$R$2843,4,0)</f>
        <v>14.6221</v>
      </c>
      <c r="D8" s="65">
        <f>VLOOKUP($A8,'Return Data'!$B$7:$R$2843,9,0)</f>
        <v>-43.973700000000001</v>
      </c>
      <c r="E8" s="66">
        <f>RANK(D8,D$8:D$18,0)</f>
        <v>10</v>
      </c>
      <c r="F8" s="65">
        <f>VLOOKUP($A8,'Return Data'!$B$7:$R$2843,10,0)</f>
        <v>18.813700000000001</v>
      </c>
      <c r="G8" s="66">
        <f>RANK(F8,F$8:F$18,0)</f>
        <v>9</v>
      </c>
      <c r="H8" s="65">
        <f>VLOOKUP($A8,'Return Data'!$B$7:$R$2843,11,0)</f>
        <v>-12.423299999999999</v>
      </c>
      <c r="I8" s="66">
        <f>RANK(H8,H$8:H$18,0)</f>
        <v>9</v>
      </c>
      <c r="J8" s="65">
        <f>VLOOKUP($A8,'Return Data'!$B$7:$R$2843,12,0)</f>
        <v>-8.8415999999999997</v>
      </c>
      <c r="K8" s="66">
        <f>RANK(J8,J$8:J$18,0)</f>
        <v>5</v>
      </c>
      <c r="L8" s="65">
        <f>VLOOKUP($A8,'Return Data'!$B$7:$R$2843,13,0)</f>
        <v>-3.0474000000000001</v>
      </c>
      <c r="M8" s="66">
        <f>RANK(L8,L$8:L$18,0)</f>
        <v>9</v>
      </c>
      <c r="N8" s="65">
        <f>VLOOKUP($A8,'Return Data'!$B$7:$R$2843,17,0)</f>
        <v>17.272600000000001</v>
      </c>
      <c r="O8" s="66">
        <f>RANK(N8,N$8:N$18,0)</f>
        <v>9</v>
      </c>
      <c r="P8" s="65">
        <f>VLOOKUP($A8,'Return Data'!$B$7:$R$2843,14,0)</f>
        <v>13.912599999999999</v>
      </c>
      <c r="Q8" s="66">
        <f>RANK(P8,P$8:P$18,0)</f>
        <v>10</v>
      </c>
      <c r="R8" s="65">
        <f>VLOOKUP($A8,'Return Data'!$B$7:$R$2843,16,0)</f>
        <v>4.1745000000000001</v>
      </c>
      <c r="S8" s="67">
        <f>RANK(R8,R$8:R$18,0)</f>
        <v>7</v>
      </c>
    </row>
    <row r="9" spans="1:19" x14ac:dyDescent="0.3">
      <c r="A9" s="82" t="s">
        <v>879</v>
      </c>
      <c r="B9" s="64">
        <f>VLOOKUP($A9,'Return Data'!$B$7:$R$2843,3,0)</f>
        <v>44379</v>
      </c>
      <c r="C9" s="65">
        <f>VLOOKUP($A9,'Return Data'!$B$7:$R$2843,4,0)</f>
        <v>14.585100000000001</v>
      </c>
      <c r="D9" s="65">
        <f>VLOOKUP($A9,'Return Data'!$B$7:$R$2843,9,0)</f>
        <v>-41.300699999999999</v>
      </c>
      <c r="E9" s="66">
        <f t="shared" ref="E9:E18" si="0">RANK(D9,D$8:D$18,0)</f>
        <v>7</v>
      </c>
      <c r="F9" s="65">
        <f>VLOOKUP($A9,'Return Data'!$B$7:$R$2843,10,0)</f>
        <v>18.4939</v>
      </c>
      <c r="G9" s="66">
        <f t="shared" ref="G9:G18" si="1">RANK(F9,F$8:F$18,0)</f>
        <v>10</v>
      </c>
      <c r="H9" s="65">
        <f>VLOOKUP($A9,'Return Data'!$B$7:$R$2843,11,0)</f>
        <v>-12.1585</v>
      </c>
      <c r="I9" s="66">
        <f t="shared" ref="I9:I18" si="2">RANK(H9,H$8:H$18,0)</f>
        <v>5</v>
      </c>
      <c r="J9" s="65">
        <f>VLOOKUP($A9,'Return Data'!$B$7:$R$2843,12,0)</f>
        <v>-8.2691999999999997</v>
      </c>
      <c r="K9" s="66">
        <f t="shared" ref="K9:K18" si="3">RANK(J9,J$8:J$18,0)</f>
        <v>2</v>
      </c>
      <c r="L9" s="65">
        <f>VLOOKUP($A9,'Return Data'!$B$7:$R$2843,13,0)</f>
        <v>-2.4146999999999998</v>
      </c>
      <c r="M9" s="66">
        <f t="shared" ref="M9:M18" si="4">RANK(L9,L$8:L$18,0)</f>
        <v>2</v>
      </c>
      <c r="N9" s="65">
        <f>VLOOKUP($A9,'Return Data'!$B$7:$R$2843,17,0)</f>
        <v>17.9693</v>
      </c>
      <c r="O9" s="66">
        <f t="shared" ref="O9:O18" si="5">RANK(N9,N$8:N$18,0)</f>
        <v>4</v>
      </c>
      <c r="P9" s="65">
        <f>VLOOKUP($A9,'Return Data'!$B$7:$R$2843,14,0)</f>
        <v>14.8361</v>
      </c>
      <c r="Q9" s="66">
        <f t="shared" ref="Q9:Q18" si="6">RANK(P9,P$8:P$18,0)</f>
        <v>3</v>
      </c>
      <c r="R9" s="65">
        <f>VLOOKUP($A9,'Return Data'!$B$7:$R$2843,16,0)</f>
        <v>3.9647000000000001</v>
      </c>
      <c r="S9" s="67">
        <f t="shared" ref="S9:S18" si="7">RANK(R9,R$8:R$18,0)</f>
        <v>8</v>
      </c>
    </row>
    <row r="10" spans="1:19" x14ac:dyDescent="0.3">
      <c r="A10" s="82" t="s">
        <v>880</v>
      </c>
      <c r="B10" s="64">
        <f>VLOOKUP($A10,'Return Data'!$B$7:$R$2843,3,0)</f>
        <v>44379</v>
      </c>
      <c r="C10" s="65">
        <f>VLOOKUP($A10,'Return Data'!$B$7:$R$2843,4,0)</f>
        <v>18.162199999999999</v>
      </c>
      <c r="D10" s="65">
        <f>VLOOKUP($A10,'Return Data'!$B$7:$R$2843,9,0)</f>
        <v>-132.29409999999999</v>
      </c>
      <c r="E10" s="66">
        <f t="shared" si="0"/>
        <v>11</v>
      </c>
      <c r="F10" s="65">
        <f>VLOOKUP($A10,'Return Data'!$B$7:$R$2843,10,0)</f>
        <v>23.933599999999998</v>
      </c>
      <c r="G10" s="66">
        <f t="shared" si="1"/>
        <v>4</v>
      </c>
      <c r="H10" s="65">
        <f>VLOOKUP($A10,'Return Data'!$B$7:$R$2843,11,0)</f>
        <v>-10.138</v>
      </c>
      <c r="I10" s="66">
        <f t="shared" si="2"/>
        <v>1</v>
      </c>
      <c r="J10" s="65">
        <f>VLOOKUP($A10,'Return Data'!$B$7:$R$2843,12,0)</f>
        <v>-15.8645</v>
      </c>
      <c r="K10" s="66">
        <f t="shared" si="3"/>
        <v>11</v>
      </c>
      <c r="L10" s="65">
        <f>VLOOKUP($A10,'Return Data'!$B$7:$R$2843,13,0)</f>
        <v>-8.0181000000000004</v>
      </c>
      <c r="M10" s="66">
        <f t="shared" si="4"/>
        <v>11</v>
      </c>
      <c r="N10" s="65">
        <f>VLOOKUP($A10,'Return Data'!$B$7:$R$2843,17,0)</f>
        <v>20.012599999999999</v>
      </c>
      <c r="O10" s="66">
        <f t="shared" si="5"/>
        <v>1</v>
      </c>
      <c r="P10" s="65">
        <f>VLOOKUP($A10,'Return Data'!$B$7:$R$2843,14,0)</f>
        <v>16.847999999999999</v>
      </c>
      <c r="Q10" s="66">
        <f t="shared" si="6"/>
        <v>1</v>
      </c>
      <c r="R10" s="65">
        <f>VLOOKUP($A10,'Return Data'!$B$7:$R$2843,16,0)</f>
        <v>4.4165000000000001</v>
      </c>
      <c r="S10" s="67">
        <f t="shared" si="7"/>
        <v>5</v>
      </c>
    </row>
    <row r="11" spans="1:19" x14ac:dyDescent="0.3">
      <c r="A11" s="82" t="s">
        <v>882</v>
      </c>
      <c r="B11" s="64">
        <f>VLOOKUP($A11,'Return Data'!$B$7:$R$2843,3,0)</f>
        <v>44379</v>
      </c>
      <c r="C11" s="65">
        <f>VLOOKUP($A11,'Return Data'!$B$7:$R$2843,4,0)</f>
        <v>15.0261</v>
      </c>
      <c r="D11" s="65">
        <f>VLOOKUP($A11,'Return Data'!$B$7:$R$2843,9,0)</f>
        <v>-40.8399</v>
      </c>
      <c r="E11" s="66">
        <f t="shared" si="0"/>
        <v>4</v>
      </c>
      <c r="F11" s="65">
        <f>VLOOKUP($A11,'Return Data'!$B$7:$R$2843,10,0)</f>
        <v>20.547599999999999</v>
      </c>
      <c r="G11" s="66">
        <f t="shared" si="1"/>
        <v>7</v>
      </c>
      <c r="H11" s="65">
        <f>VLOOKUP($A11,'Return Data'!$B$7:$R$2843,11,0)</f>
        <v>-12.308400000000001</v>
      </c>
      <c r="I11" s="66">
        <f t="shared" si="2"/>
        <v>8</v>
      </c>
      <c r="J11" s="65">
        <f>VLOOKUP($A11,'Return Data'!$B$7:$R$2843,12,0)</f>
        <v>-8.8522999999999996</v>
      </c>
      <c r="K11" s="66">
        <f t="shared" si="3"/>
        <v>6</v>
      </c>
      <c r="L11" s="65">
        <f>VLOOKUP($A11,'Return Data'!$B$7:$R$2843,13,0)</f>
        <v>-2.7587999999999999</v>
      </c>
      <c r="M11" s="66">
        <f t="shared" si="4"/>
        <v>4</v>
      </c>
      <c r="N11" s="65">
        <f>VLOOKUP($A11,'Return Data'!$B$7:$R$2843,17,0)</f>
        <v>17.4512</v>
      </c>
      <c r="O11" s="66">
        <f t="shared" si="5"/>
        <v>7</v>
      </c>
      <c r="P11" s="65">
        <f>VLOOKUP($A11,'Return Data'!$B$7:$R$2843,14,0)</f>
        <v>14.5709</v>
      </c>
      <c r="Q11" s="66">
        <f t="shared" si="6"/>
        <v>6</v>
      </c>
      <c r="R11" s="65">
        <f>VLOOKUP($A11,'Return Data'!$B$7:$R$2843,16,0)</f>
        <v>4.2991000000000001</v>
      </c>
      <c r="S11" s="67">
        <f t="shared" si="7"/>
        <v>6</v>
      </c>
    </row>
    <row r="12" spans="1:19" x14ac:dyDescent="0.3">
      <c r="A12" s="82" t="s">
        <v>884</v>
      </c>
      <c r="B12" s="64">
        <f>VLOOKUP($A12,'Return Data'!$B$7:$R$2843,3,0)</f>
        <v>44379</v>
      </c>
      <c r="C12" s="65">
        <f>VLOOKUP($A12,'Return Data'!$B$7:$R$2843,4,0)</f>
        <v>15.527799999999999</v>
      </c>
      <c r="D12" s="65">
        <f>VLOOKUP($A12,'Return Data'!$B$7:$R$2843,9,0)</f>
        <v>-39.885899999999999</v>
      </c>
      <c r="E12" s="66">
        <f t="shared" si="0"/>
        <v>2</v>
      </c>
      <c r="F12" s="65">
        <f>VLOOKUP($A12,'Return Data'!$B$7:$R$2843,10,0)</f>
        <v>26.231400000000001</v>
      </c>
      <c r="G12" s="66">
        <f t="shared" si="1"/>
        <v>2</v>
      </c>
      <c r="H12" s="65">
        <f>VLOOKUP($A12,'Return Data'!$B$7:$R$2843,11,0)</f>
        <v>-12.2309</v>
      </c>
      <c r="I12" s="66">
        <f t="shared" si="2"/>
        <v>6</v>
      </c>
      <c r="J12" s="65">
        <f>VLOOKUP($A12,'Return Data'!$B$7:$R$2843,12,0)</f>
        <v>-8.8955000000000002</v>
      </c>
      <c r="K12" s="66">
        <f t="shared" si="3"/>
        <v>8</v>
      </c>
      <c r="L12" s="65">
        <f>VLOOKUP($A12,'Return Data'!$B$7:$R$2843,13,0)</f>
        <v>-2.9542999999999999</v>
      </c>
      <c r="M12" s="66">
        <f t="shared" si="4"/>
        <v>8</v>
      </c>
      <c r="N12" s="65">
        <f>VLOOKUP($A12,'Return Data'!$B$7:$R$2843,17,0)</f>
        <v>16.951000000000001</v>
      </c>
      <c r="O12" s="66">
        <f t="shared" si="5"/>
        <v>10</v>
      </c>
      <c r="P12" s="65">
        <f>VLOOKUP($A12,'Return Data'!$B$7:$R$2843,14,0)</f>
        <v>14.467499999999999</v>
      </c>
      <c r="Q12" s="66">
        <f t="shared" si="6"/>
        <v>8</v>
      </c>
      <c r="R12" s="65">
        <f>VLOOKUP($A12,'Return Data'!$B$7:$R$2843,16,0)</f>
        <v>4.6257000000000001</v>
      </c>
      <c r="S12" s="67">
        <f t="shared" si="7"/>
        <v>4</v>
      </c>
    </row>
    <row r="13" spans="1:19" x14ac:dyDescent="0.3">
      <c r="A13" s="82" t="s">
        <v>886</v>
      </c>
      <c r="B13" s="64">
        <f>VLOOKUP($A13,'Return Data'!$B$7:$R$2843,3,0)</f>
        <v>44379</v>
      </c>
      <c r="C13" s="65">
        <f>VLOOKUP($A13,'Return Data'!$B$7:$R$2843,4,0)</f>
        <v>12.946300000000001</v>
      </c>
      <c r="D13" s="65">
        <f>VLOOKUP($A13,'Return Data'!$B$7:$R$2843,9,0)</f>
        <v>-42.482300000000002</v>
      </c>
      <c r="E13" s="66">
        <f t="shared" si="0"/>
        <v>8</v>
      </c>
      <c r="F13" s="65">
        <f>VLOOKUP($A13,'Return Data'!$B$7:$R$2843,10,0)</f>
        <v>22.2882</v>
      </c>
      <c r="G13" s="66">
        <f t="shared" si="1"/>
        <v>5</v>
      </c>
      <c r="H13" s="65">
        <f>VLOOKUP($A13,'Return Data'!$B$7:$R$2843,11,0)</f>
        <v>-11.0871</v>
      </c>
      <c r="I13" s="66">
        <f t="shared" si="2"/>
        <v>2</v>
      </c>
      <c r="J13" s="65">
        <f>VLOOKUP($A13,'Return Data'!$B$7:$R$2843,12,0)</f>
        <v>-7.4177</v>
      </c>
      <c r="K13" s="66">
        <f t="shared" si="3"/>
        <v>1</v>
      </c>
      <c r="L13" s="65">
        <f>VLOOKUP($A13,'Return Data'!$B$7:$R$2843,13,0)</f>
        <v>-3.9015</v>
      </c>
      <c r="M13" s="66">
        <f t="shared" si="4"/>
        <v>10</v>
      </c>
      <c r="N13" s="65">
        <f>VLOOKUP($A13,'Return Data'!$B$7:$R$2843,17,0)</f>
        <v>15.669600000000001</v>
      </c>
      <c r="O13" s="66">
        <f t="shared" si="5"/>
        <v>11</v>
      </c>
      <c r="P13" s="65">
        <f>VLOOKUP($A13,'Return Data'!$B$7:$R$2843,14,0)</f>
        <v>13.8239</v>
      </c>
      <c r="Q13" s="66">
        <f t="shared" si="6"/>
        <v>11</v>
      </c>
      <c r="R13" s="65">
        <f>VLOOKUP($A13,'Return Data'!$B$7:$R$2843,16,0)</f>
        <v>2.948</v>
      </c>
      <c r="S13" s="67">
        <f t="shared" si="7"/>
        <v>11</v>
      </c>
    </row>
    <row r="14" spans="1:19" x14ac:dyDescent="0.3">
      <c r="A14" s="82" t="s">
        <v>888</v>
      </c>
      <c r="B14" s="64">
        <f>VLOOKUP($A14,'Return Data'!$B$7:$R$2843,3,0)</f>
        <v>44379</v>
      </c>
      <c r="C14" s="65">
        <f>VLOOKUP($A14,'Return Data'!$B$7:$R$2843,4,0)</f>
        <v>14.215199999999999</v>
      </c>
      <c r="D14" s="65">
        <f>VLOOKUP($A14,'Return Data'!$B$7:$R$2843,9,0)</f>
        <v>-42.6967</v>
      </c>
      <c r="E14" s="66">
        <f t="shared" si="0"/>
        <v>9</v>
      </c>
      <c r="F14" s="65">
        <f>VLOOKUP($A14,'Return Data'!$B$7:$R$2843,10,0)</f>
        <v>17.9924</v>
      </c>
      <c r="G14" s="66">
        <f t="shared" si="1"/>
        <v>11</v>
      </c>
      <c r="H14" s="65">
        <f>VLOOKUP($A14,'Return Data'!$B$7:$R$2843,11,0)</f>
        <v>-14.1828</v>
      </c>
      <c r="I14" s="66">
        <f t="shared" si="2"/>
        <v>11</v>
      </c>
      <c r="J14" s="65">
        <f>VLOOKUP($A14,'Return Data'!$B$7:$R$2843,12,0)</f>
        <v>-9.4149999999999991</v>
      </c>
      <c r="K14" s="66">
        <f t="shared" si="3"/>
        <v>10</v>
      </c>
      <c r="L14" s="65">
        <f>VLOOKUP($A14,'Return Data'!$B$7:$R$2843,13,0)</f>
        <v>-2.9275000000000002</v>
      </c>
      <c r="M14" s="66">
        <f t="shared" si="4"/>
        <v>6</v>
      </c>
      <c r="N14" s="65">
        <f>VLOOKUP($A14,'Return Data'!$B$7:$R$2843,17,0)</f>
        <v>17.380199999999999</v>
      </c>
      <c r="O14" s="66">
        <f t="shared" si="5"/>
        <v>8</v>
      </c>
      <c r="P14" s="65">
        <f>VLOOKUP($A14,'Return Data'!$B$7:$R$2843,14,0)</f>
        <v>14.479799999999999</v>
      </c>
      <c r="Q14" s="66">
        <f t="shared" si="6"/>
        <v>7</v>
      </c>
      <c r="R14" s="65">
        <f>VLOOKUP($A14,'Return Data'!$B$7:$R$2843,16,0)</f>
        <v>3.7393999999999998</v>
      </c>
      <c r="S14" s="67">
        <f t="shared" si="7"/>
        <v>10</v>
      </c>
    </row>
    <row r="15" spans="1:19" x14ac:dyDescent="0.3">
      <c r="A15" s="82" t="s">
        <v>890</v>
      </c>
      <c r="B15" s="64">
        <f>VLOOKUP($A15,'Return Data'!$B$7:$R$2843,3,0)</f>
        <v>44379</v>
      </c>
      <c r="C15" s="65">
        <f>VLOOKUP($A15,'Return Data'!$B$7:$R$2843,4,0)</f>
        <v>19.5245</v>
      </c>
      <c r="D15" s="65">
        <f>VLOOKUP($A15,'Return Data'!$B$7:$R$2843,9,0)</f>
        <v>-41.064300000000003</v>
      </c>
      <c r="E15" s="66">
        <f t="shared" si="0"/>
        <v>6</v>
      </c>
      <c r="F15" s="65">
        <f>VLOOKUP($A15,'Return Data'!$B$7:$R$2843,10,0)</f>
        <v>26.1584</v>
      </c>
      <c r="G15" s="66">
        <f t="shared" si="1"/>
        <v>3</v>
      </c>
      <c r="H15" s="65">
        <f>VLOOKUP($A15,'Return Data'!$B$7:$R$2843,11,0)</f>
        <v>-11.819000000000001</v>
      </c>
      <c r="I15" s="66">
        <f t="shared" si="2"/>
        <v>3</v>
      </c>
      <c r="J15" s="65">
        <f>VLOOKUP($A15,'Return Data'!$B$7:$R$2843,12,0)</f>
        <v>-8.3080999999999996</v>
      </c>
      <c r="K15" s="66">
        <f t="shared" si="3"/>
        <v>3</v>
      </c>
      <c r="L15" s="65">
        <f>VLOOKUP($A15,'Return Data'!$B$7:$R$2843,13,0)</f>
        <v>-2.3111000000000002</v>
      </c>
      <c r="M15" s="66">
        <f t="shared" si="4"/>
        <v>1</v>
      </c>
      <c r="N15" s="65">
        <f>VLOOKUP($A15,'Return Data'!$B$7:$R$2843,17,0)</f>
        <v>18.658000000000001</v>
      </c>
      <c r="O15" s="66">
        <f t="shared" si="5"/>
        <v>2</v>
      </c>
      <c r="P15" s="65">
        <f>VLOOKUP($A15,'Return Data'!$B$7:$R$2843,14,0)</f>
        <v>15.414400000000001</v>
      </c>
      <c r="Q15" s="66">
        <f t="shared" si="6"/>
        <v>2</v>
      </c>
      <c r="R15" s="65">
        <f>VLOOKUP($A15,'Return Data'!$B$7:$R$2843,16,0)</f>
        <v>6.7255000000000003</v>
      </c>
      <c r="S15" s="67">
        <f t="shared" si="7"/>
        <v>1</v>
      </c>
    </row>
    <row r="16" spans="1:19" x14ac:dyDescent="0.3">
      <c r="A16" s="82" t="s">
        <v>892</v>
      </c>
      <c r="B16" s="64">
        <f>VLOOKUP($A16,'Return Data'!$B$7:$R$2843,3,0)</f>
        <v>44379</v>
      </c>
      <c r="C16" s="65">
        <f>VLOOKUP($A16,'Return Data'!$B$7:$R$2843,4,0)</f>
        <v>19.2866</v>
      </c>
      <c r="D16" s="65">
        <f>VLOOKUP($A16,'Return Data'!$B$7:$R$2843,9,0)</f>
        <v>-40.876399999999997</v>
      </c>
      <c r="E16" s="66">
        <f t="shared" si="0"/>
        <v>5</v>
      </c>
      <c r="F16" s="65">
        <f>VLOOKUP($A16,'Return Data'!$B$7:$R$2843,10,0)</f>
        <v>20.372699999999998</v>
      </c>
      <c r="G16" s="66">
        <f t="shared" si="1"/>
        <v>8</v>
      </c>
      <c r="H16" s="65">
        <f>VLOOKUP($A16,'Return Data'!$B$7:$R$2843,11,0)</f>
        <v>-12.5108</v>
      </c>
      <c r="I16" s="66">
        <f t="shared" si="2"/>
        <v>10</v>
      </c>
      <c r="J16" s="65">
        <f>VLOOKUP($A16,'Return Data'!$B$7:$R$2843,12,0)</f>
        <v>-9.2394999999999996</v>
      </c>
      <c r="K16" s="66">
        <f t="shared" si="3"/>
        <v>9</v>
      </c>
      <c r="L16" s="65">
        <f>VLOOKUP($A16,'Return Data'!$B$7:$R$2843,13,0)</f>
        <v>-2.9278</v>
      </c>
      <c r="M16" s="66">
        <f t="shared" si="4"/>
        <v>7</v>
      </c>
      <c r="N16" s="65">
        <f>VLOOKUP($A16,'Return Data'!$B$7:$R$2843,17,0)</f>
        <v>17.462199999999999</v>
      </c>
      <c r="O16" s="66">
        <f t="shared" si="5"/>
        <v>6</v>
      </c>
      <c r="P16" s="65">
        <f>VLOOKUP($A16,'Return Data'!$B$7:$R$2843,14,0)</f>
        <v>14.414199999999999</v>
      </c>
      <c r="Q16" s="66">
        <f t="shared" si="6"/>
        <v>9</v>
      </c>
      <c r="R16" s="65">
        <f>VLOOKUP($A16,'Return Data'!$B$7:$R$2843,16,0)</f>
        <v>6.5656999999999996</v>
      </c>
      <c r="S16" s="67">
        <f t="shared" si="7"/>
        <v>2</v>
      </c>
    </row>
    <row r="17" spans="1:19" x14ac:dyDescent="0.3">
      <c r="A17" s="82" t="s">
        <v>894</v>
      </c>
      <c r="B17" s="64">
        <f>VLOOKUP($A17,'Return Data'!$B$7:$R$2843,3,0)</f>
        <v>44379</v>
      </c>
      <c r="C17" s="65">
        <f>VLOOKUP($A17,'Return Data'!$B$7:$R$2843,4,0)</f>
        <v>19.015899999999998</v>
      </c>
      <c r="D17" s="65">
        <f>VLOOKUP($A17,'Return Data'!$B$7:$R$2843,9,0)</f>
        <v>-39.722700000000003</v>
      </c>
      <c r="E17" s="66">
        <f t="shared" si="0"/>
        <v>1</v>
      </c>
      <c r="F17" s="65">
        <f>VLOOKUP($A17,'Return Data'!$B$7:$R$2843,10,0)</f>
        <v>21.339400000000001</v>
      </c>
      <c r="G17" s="66">
        <f t="shared" si="1"/>
        <v>6</v>
      </c>
      <c r="H17" s="65">
        <f>VLOOKUP($A17,'Return Data'!$B$7:$R$2843,11,0)</f>
        <v>-11.9259</v>
      </c>
      <c r="I17" s="66">
        <f t="shared" si="2"/>
        <v>4</v>
      </c>
      <c r="J17" s="65">
        <f>VLOOKUP($A17,'Return Data'!$B$7:$R$2843,12,0)</f>
        <v>-8.8162000000000003</v>
      </c>
      <c r="K17" s="66">
        <f t="shared" si="3"/>
        <v>4</v>
      </c>
      <c r="L17" s="65">
        <f>VLOOKUP($A17,'Return Data'!$B$7:$R$2843,13,0)</f>
        <v>-2.7284999999999999</v>
      </c>
      <c r="M17" s="66">
        <f t="shared" si="4"/>
        <v>3</v>
      </c>
      <c r="N17" s="65">
        <f>VLOOKUP($A17,'Return Data'!$B$7:$R$2843,17,0)</f>
        <v>17.567499999999999</v>
      </c>
      <c r="O17" s="66">
        <f t="shared" si="5"/>
        <v>5</v>
      </c>
      <c r="P17" s="65">
        <f>VLOOKUP($A17,'Return Data'!$B$7:$R$2843,14,0)</f>
        <v>14.645099999999999</v>
      </c>
      <c r="Q17" s="66">
        <f t="shared" si="6"/>
        <v>5</v>
      </c>
      <c r="R17" s="65">
        <f>VLOOKUP($A17,'Return Data'!$B$7:$R$2843,16,0)</f>
        <v>6.5507999999999997</v>
      </c>
      <c r="S17" s="67">
        <f t="shared" si="7"/>
        <v>3</v>
      </c>
    </row>
    <row r="18" spans="1:19" x14ac:dyDescent="0.3">
      <c r="A18" s="82" t="s">
        <v>895</v>
      </c>
      <c r="B18" s="64">
        <f>VLOOKUP($A18,'Return Data'!$B$7:$R$2843,3,0)</f>
        <v>44379</v>
      </c>
      <c r="C18" s="65">
        <f>VLOOKUP($A18,'Return Data'!$B$7:$R$2843,4,0)</f>
        <v>14.6122</v>
      </c>
      <c r="D18" s="65">
        <f>VLOOKUP($A18,'Return Data'!$B$7:$R$2843,9,0)</f>
        <v>-40.246699999999997</v>
      </c>
      <c r="E18" s="66">
        <f t="shared" si="0"/>
        <v>3</v>
      </c>
      <c r="F18" s="65">
        <f>VLOOKUP($A18,'Return Data'!$B$7:$R$2843,10,0)</f>
        <v>27.256799999999998</v>
      </c>
      <c r="G18" s="66">
        <f t="shared" si="1"/>
        <v>1</v>
      </c>
      <c r="H18" s="65">
        <f>VLOOKUP($A18,'Return Data'!$B$7:$R$2843,11,0)</f>
        <v>-12.248699999999999</v>
      </c>
      <c r="I18" s="66">
        <f t="shared" si="2"/>
        <v>7</v>
      </c>
      <c r="J18" s="65">
        <f>VLOOKUP($A18,'Return Data'!$B$7:$R$2843,12,0)</f>
        <v>-8.8861000000000008</v>
      </c>
      <c r="K18" s="66">
        <f t="shared" si="3"/>
        <v>7</v>
      </c>
      <c r="L18" s="65">
        <f>VLOOKUP($A18,'Return Data'!$B$7:$R$2843,13,0)</f>
        <v>-2.8386</v>
      </c>
      <c r="M18" s="66">
        <f t="shared" si="4"/>
        <v>5</v>
      </c>
      <c r="N18" s="65">
        <f>VLOOKUP($A18,'Return Data'!$B$7:$R$2843,17,0)</f>
        <v>18.061800000000002</v>
      </c>
      <c r="O18" s="66">
        <f t="shared" si="5"/>
        <v>3</v>
      </c>
      <c r="P18" s="65">
        <f>VLOOKUP($A18,'Return Data'!$B$7:$R$2843,14,0)</f>
        <v>14.7462</v>
      </c>
      <c r="Q18" s="66">
        <f t="shared" si="6"/>
        <v>4</v>
      </c>
      <c r="R18" s="65">
        <f>VLOOKUP($A18,'Return Data'!$B$7:$R$2843,16,0)</f>
        <v>3.9415</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-49.580309090909097</v>
      </c>
      <c r="E20" s="88"/>
      <c r="F20" s="89">
        <f>AVERAGE(F8:F18)</f>
        <v>22.129827272727272</v>
      </c>
      <c r="G20" s="88"/>
      <c r="H20" s="89">
        <f>AVERAGE(H8:H18)</f>
        <v>-12.093945454545455</v>
      </c>
      <c r="I20" s="88"/>
      <c r="J20" s="89">
        <f>AVERAGE(J8:J18)</f>
        <v>-9.3459727272727253</v>
      </c>
      <c r="K20" s="88"/>
      <c r="L20" s="89">
        <f>AVERAGE(L8:L18)</f>
        <v>-3.3480272727272724</v>
      </c>
      <c r="M20" s="88"/>
      <c r="N20" s="89">
        <f>AVERAGE(N8:N18)</f>
        <v>17.677818181818182</v>
      </c>
      <c r="O20" s="88"/>
      <c r="P20" s="89">
        <f>AVERAGE(P8:P18)</f>
        <v>14.741699999999996</v>
      </c>
      <c r="Q20" s="88"/>
      <c r="R20" s="89">
        <f>AVERAGE(R8:R18)</f>
        <v>4.7228545454545454</v>
      </c>
      <c r="S20" s="90"/>
    </row>
    <row r="21" spans="1:19" x14ac:dyDescent="0.3">
      <c r="A21" s="87" t="s">
        <v>28</v>
      </c>
      <c r="B21" s="88"/>
      <c r="C21" s="88"/>
      <c r="D21" s="89">
        <f>MIN(D8:D18)</f>
        <v>-132.29409999999999</v>
      </c>
      <c r="E21" s="88"/>
      <c r="F21" s="89">
        <f>MIN(F8:F18)</f>
        <v>17.9924</v>
      </c>
      <c r="G21" s="88"/>
      <c r="H21" s="89">
        <f>MIN(H8:H18)</f>
        <v>-14.1828</v>
      </c>
      <c r="I21" s="88"/>
      <c r="J21" s="89">
        <f>MIN(J8:J18)</f>
        <v>-15.8645</v>
      </c>
      <c r="K21" s="88"/>
      <c r="L21" s="89">
        <f>MIN(L8:L18)</f>
        <v>-8.0181000000000004</v>
      </c>
      <c r="M21" s="88"/>
      <c r="N21" s="89">
        <f>MIN(N8:N18)</f>
        <v>15.669600000000001</v>
      </c>
      <c r="O21" s="88"/>
      <c r="P21" s="89">
        <f>MIN(P8:P18)</f>
        <v>13.8239</v>
      </c>
      <c r="Q21" s="88"/>
      <c r="R21" s="89">
        <f>MIN(R8:R18)</f>
        <v>2.948</v>
      </c>
      <c r="S21" s="90"/>
    </row>
    <row r="22" spans="1:19" ht="15" thickBot="1" x14ac:dyDescent="0.35">
      <c r="A22" s="91" t="s">
        <v>29</v>
      </c>
      <c r="B22" s="92"/>
      <c r="C22" s="92"/>
      <c r="D22" s="93">
        <f>MAX(D8:D18)</f>
        <v>-39.722700000000003</v>
      </c>
      <c r="E22" s="92"/>
      <c r="F22" s="93">
        <f>MAX(F8:F18)</f>
        <v>27.256799999999998</v>
      </c>
      <c r="G22" s="92"/>
      <c r="H22" s="93">
        <f>MAX(H8:H18)</f>
        <v>-10.138</v>
      </c>
      <c r="I22" s="92"/>
      <c r="J22" s="93">
        <f>MAX(J8:J18)</f>
        <v>-7.4177</v>
      </c>
      <c r="K22" s="92"/>
      <c r="L22" s="93">
        <f>MAX(L8:L18)</f>
        <v>-2.3111000000000002</v>
      </c>
      <c r="M22" s="92"/>
      <c r="N22" s="93">
        <f>MAX(N8:N18)</f>
        <v>20.012599999999999</v>
      </c>
      <c r="O22" s="92"/>
      <c r="P22" s="93">
        <f>MAX(P8:P18)</f>
        <v>16.847999999999999</v>
      </c>
      <c r="Q22" s="92"/>
      <c r="R22" s="93">
        <f>MAX(R8:R18)</f>
        <v>6.7255000000000003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44379</v>
      </c>
      <c r="C8" s="65">
        <f>VLOOKUP($A8,'Return Data'!$B$7:$R$2843,4,0)</f>
        <v>16.520900000000001</v>
      </c>
      <c r="D8" s="65">
        <f>VLOOKUP($A8,'Return Data'!$B$7:$R$2843,9,0)</f>
        <v>3.5377999999999998</v>
      </c>
      <c r="E8" s="66">
        <f t="shared" ref="E8:E27" si="0">RANK(D8,D$8:D$27,0)</f>
        <v>11</v>
      </c>
      <c r="F8" s="65">
        <f>VLOOKUP($A8,'Return Data'!$B$7:$R$2843,10,0)</f>
        <v>8.1229999999999993</v>
      </c>
      <c r="G8" s="66">
        <f t="shared" ref="G8:G27" si="1">RANK(F8,F$8:F$27,0)</f>
        <v>9</v>
      </c>
      <c r="H8" s="65">
        <f>VLOOKUP($A8,'Return Data'!$B$7:$R$2843,11,0)</f>
        <v>8.0454000000000008</v>
      </c>
      <c r="I8" s="66">
        <f t="shared" ref="I8:I27" si="2">RANK(H8,H$8:H$27,0)</f>
        <v>6</v>
      </c>
      <c r="J8" s="65">
        <f>VLOOKUP($A8,'Return Data'!$B$7:$R$2843,12,0)</f>
        <v>9.6800999999999995</v>
      </c>
      <c r="K8" s="66">
        <f t="shared" ref="K8:K27" si="3">RANK(J8,J$8:J$27,0)</f>
        <v>6</v>
      </c>
      <c r="L8" s="65">
        <f>VLOOKUP($A8,'Return Data'!$B$7:$R$2843,13,0)</f>
        <v>10.542400000000001</v>
      </c>
      <c r="M8" s="66">
        <f t="shared" ref="M8:M27" si="4">RANK(L8,L$8:L$27,0)</f>
        <v>5</v>
      </c>
      <c r="N8" s="65">
        <f>VLOOKUP($A8,'Return Data'!$B$7:$R$2843,17,0)</f>
        <v>7.2027999999999999</v>
      </c>
      <c r="O8" s="66">
        <f>RANK(N8,N$8:N$27,0)</f>
        <v>8</v>
      </c>
      <c r="P8" s="65">
        <f>VLOOKUP($A8,'Return Data'!$B$7:$R$2843,14,0)</f>
        <v>7.0541999999999998</v>
      </c>
      <c r="Q8" s="66">
        <f>RANK(P8,P$8:P$27,0)</f>
        <v>7</v>
      </c>
      <c r="R8" s="65">
        <f>VLOOKUP($A8,'Return Data'!$B$7:$R$2843,16,0)</f>
        <v>8.4024999999999999</v>
      </c>
      <c r="S8" s="67">
        <f t="shared" ref="S8:S27" si="5">RANK(R8,R$8:R$27,0)</f>
        <v>7</v>
      </c>
    </row>
    <row r="9" spans="1:19" x14ac:dyDescent="0.3">
      <c r="A9" s="82" t="s">
        <v>654</v>
      </c>
      <c r="B9" s="64">
        <f>VLOOKUP($A9,'Return Data'!$B$7:$R$2843,3,0)</f>
        <v>44379</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-15.691599999999999</v>
      </c>
      <c r="S9" s="67">
        <f t="shared" si="5"/>
        <v>19</v>
      </c>
    </row>
    <row r="10" spans="1:19" x14ac:dyDescent="0.3">
      <c r="A10" s="82" t="s">
        <v>656</v>
      </c>
      <c r="B10" s="64">
        <f>VLOOKUP($A10,'Return Data'!$B$7:$R$2843,3,0)</f>
        <v>44379</v>
      </c>
      <c r="C10" s="65">
        <f>VLOOKUP($A10,'Return Data'!$B$7:$R$2843,4,0)</f>
        <v>17.941299999999998</v>
      </c>
      <c r="D10" s="65">
        <f>VLOOKUP($A10,'Return Data'!$B$7:$R$2843,9,0)</f>
        <v>3.7071000000000001</v>
      </c>
      <c r="E10" s="66">
        <f t="shared" si="0"/>
        <v>10</v>
      </c>
      <c r="F10" s="65">
        <f>VLOOKUP($A10,'Return Data'!$B$7:$R$2843,10,0)</f>
        <v>7.8269000000000002</v>
      </c>
      <c r="G10" s="66">
        <f t="shared" si="1"/>
        <v>10</v>
      </c>
      <c r="H10" s="65">
        <f>VLOOKUP($A10,'Return Data'!$B$7:$R$2843,11,0)</f>
        <v>7.4222000000000001</v>
      </c>
      <c r="I10" s="66">
        <f t="shared" si="2"/>
        <v>8</v>
      </c>
      <c r="J10" s="65">
        <f>VLOOKUP($A10,'Return Data'!$B$7:$R$2843,12,0)</f>
        <v>8.5702999999999996</v>
      </c>
      <c r="K10" s="66">
        <f t="shared" si="3"/>
        <v>9</v>
      </c>
      <c r="L10" s="65">
        <f>VLOOKUP($A10,'Return Data'!$B$7:$R$2843,13,0)</f>
        <v>8.9596999999999998</v>
      </c>
      <c r="M10" s="66">
        <f t="shared" si="4"/>
        <v>11</v>
      </c>
      <c r="N10" s="65">
        <f>VLOOKUP($A10,'Return Data'!$B$7:$R$2843,17,0)</f>
        <v>9.1236999999999995</v>
      </c>
      <c r="O10" s="66">
        <f t="shared" ref="O10:O22" si="6">RANK(N10,N$8:N$27,0)</f>
        <v>3</v>
      </c>
      <c r="P10" s="65">
        <f>VLOOKUP($A10,'Return Data'!$B$7:$R$2843,14,0)</f>
        <v>7.6909999999999998</v>
      </c>
      <c r="Q10" s="66">
        <f t="shared" ref="Q10:Q22" si="7">RANK(P10,P$8:P$27,0)</f>
        <v>6</v>
      </c>
      <c r="R10" s="65">
        <f>VLOOKUP($A10,'Return Data'!$B$7:$R$2843,16,0)</f>
        <v>8.7481000000000009</v>
      </c>
      <c r="S10" s="67">
        <f t="shared" si="5"/>
        <v>5</v>
      </c>
    </row>
    <row r="11" spans="1:19" x14ac:dyDescent="0.3">
      <c r="A11" s="82" t="s">
        <v>660</v>
      </c>
      <c r="B11" s="64">
        <f>VLOOKUP($A11,'Return Data'!$B$7:$R$2843,3,0)</f>
        <v>44379</v>
      </c>
      <c r="C11" s="65">
        <f>VLOOKUP($A11,'Return Data'!$B$7:$R$2843,4,0)</f>
        <v>16.7697</v>
      </c>
      <c r="D11" s="65">
        <f>VLOOKUP($A11,'Return Data'!$B$7:$R$2843,9,0)</f>
        <v>2.3041999999999998</v>
      </c>
      <c r="E11" s="66">
        <f t="shared" si="0"/>
        <v>16</v>
      </c>
      <c r="F11" s="65">
        <f>VLOOKUP($A11,'Return Data'!$B$7:$R$2843,10,0)</f>
        <v>5.8068999999999997</v>
      </c>
      <c r="G11" s="66">
        <f t="shared" si="1"/>
        <v>16</v>
      </c>
      <c r="H11" s="65">
        <f>VLOOKUP($A11,'Return Data'!$B$7:$R$2843,11,0)</f>
        <v>15.212999999999999</v>
      </c>
      <c r="I11" s="66">
        <f t="shared" si="2"/>
        <v>2</v>
      </c>
      <c r="J11" s="65">
        <f>VLOOKUP($A11,'Return Data'!$B$7:$R$2843,12,0)</f>
        <v>14.2788</v>
      </c>
      <c r="K11" s="66">
        <f t="shared" si="3"/>
        <v>2</v>
      </c>
      <c r="L11" s="65">
        <f>VLOOKUP($A11,'Return Data'!$B$7:$R$2843,13,0)</f>
        <v>15.5177</v>
      </c>
      <c r="M11" s="66">
        <f t="shared" si="4"/>
        <v>1</v>
      </c>
      <c r="N11" s="65">
        <f>VLOOKUP($A11,'Return Data'!$B$7:$R$2843,17,0)</f>
        <v>6.4188000000000001</v>
      </c>
      <c r="O11" s="66">
        <f t="shared" si="6"/>
        <v>9</v>
      </c>
      <c r="P11" s="65">
        <f>VLOOKUP($A11,'Return Data'!$B$7:$R$2843,14,0)</f>
        <v>5.8956999999999997</v>
      </c>
      <c r="Q11" s="66">
        <f t="shared" si="7"/>
        <v>8</v>
      </c>
      <c r="R11" s="65">
        <f>VLOOKUP($A11,'Return Data'!$B$7:$R$2843,16,0)</f>
        <v>8.3536000000000001</v>
      </c>
      <c r="S11" s="67">
        <f t="shared" si="5"/>
        <v>8</v>
      </c>
    </row>
    <row r="12" spans="1:19" x14ac:dyDescent="0.3">
      <c r="A12" s="82" t="s">
        <v>662</v>
      </c>
      <c r="B12" s="64">
        <f>VLOOKUP($A12,'Return Data'!$B$7:$R$2843,3,0)</f>
        <v>44379</v>
      </c>
      <c r="C12" s="65">
        <f>VLOOKUP($A12,'Return Data'!$B$7:$R$2843,4,0)</f>
        <v>4.3127000000000004</v>
      </c>
      <c r="D12" s="65">
        <f>VLOOKUP($A12,'Return Data'!$B$7:$R$2843,9,0)</f>
        <v>7.3223000000000003</v>
      </c>
      <c r="E12" s="66">
        <f t="shared" si="0"/>
        <v>3</v>
      </c>
      <c r="F12" s="65">
        <f>VLOOKUP($A12,'Return Data'!$B$7:$R$2843,10,0)</f>
        <v>13.9277</v>
      </c>
      <c r="G12" s="66">
        <f t="shared" si="1"/>
        <v>1</v>
      </c>
      <c r="H12" s="65">
        <f>VLOOKUP($A12,'Return Data'!$B$7:$R$2843,11,0)</f>
        <v>15.2517</v>
      </c>
      <c r="I12" s="66">
        <f t="shared" si="2"/>
        <v>1</v>
      </c>
      <c r="J12" s="65">
        <f>VLOOKUP($A12,'Return Data'!$B$7:$R$2843,12,0)</f>
        <v>12.2834</v>
      </c>
      <c r="K12" s="66">
        <f t="shared" si="3"/>
        <v>3</v>
      </c>
      <c r="L12" s="65">
        <f>VLOOKUP($A12,'Return Data'!$B$7:$R$2843,13,0)</f>
        <v>14.8186</v>
      </c>
      <c r="M12" s="66">
        <f t="shared" si="4"/>
        <v>2</v>
      </c>
      <c r="N12" s="65">
        <f>VLOOKUP($A12,'Return Data'!$B$7:$R$2843,17,0)</f>
        <v>-21.854500000000002</v>
      </c>
      <c r="O12" s="66">
        <f t="shared" si="6"/>
        <v>17</v>
      </c>
      <c r="P12" s="65">
        <f>VLOOKUP($A12,'Return Data'!$B$7:$R$2843,14,0)</f>
        <v>-31.790199999999999</v>
      </c>
      <c r="Q12" s="66">
        <f t="shared" si="7"/>
        <v>17</v>
      </c>
      <c r="R12" s="65">
        <f>VLOOKUP($A12,'Return Data'!$B$7:$R$2843,16,0)</f>
        <v>-12.4086</v>
      </c>
      <c r="S12" s="67">
        <f t="shared" si="5"/>
        <v>17</v>
      </c>
    </row>
    <row r="13" spans="1:19" x14ac:dyDescent="0.3">
      <c r="A13" s="82" t="s">
        <v>664</v>
      </c>
      <c r="B13" s="64">
        <f>VLOOKUP($A13,'Return Data'!$B$7:$R$2843,3,0)</f>
        <v>44379</v>
      </c>
      <c r="C13" s="65">
        <f>VLOOKUP($A13,'Return Data'!$B$7:$R$2843,4,0)</f>
        <v>32.3245</v>
      </c>
      <c r="D13" s="65">
        <f>VLOOKUP($A13,'Return Data'!$B$7:$R$2843,9,0)</f>
        <v>3.2721</v>
      </c>
      <c r="E13" s="66">
        <f t="shared" si="0"/>
        <v>12</v>
      </c>
      <c r="F13" s="65">
        <f>VLOOKUP($A13,'Return Data'!$B$7:$R$2843,10,0)</f>
        <v>4.9661</v>
      </c>
      <c r="G13" s="66">
        <f t="shared" si="1"/>
        <v>19</v>
      </c>
      <c r="H13" s="65">
        <f>VLOOKUP($A13,'Return Data'!$B$7:$R$2843,11,0)</f>
        <v>4.8339999999999996</v>
      </c>
      <c r="I13" s="66">
        <f t="shared" si="2"/>
        <v>14</v>
      </c>
      <c r="J13" s="65">
        <f>VLOOKUP($A13,'Return Data'!$B$7:$R$2843,12,0)</f>
        <v>5.0449000000000002</v>
      </c>
      <c r="K13" s="66">
        <f t="shared" si="3"/>
        <v>16</v>
      </c>
      <c r="L13" s="65">
        <f>VLOOKUP($A13,'Return Data'!$B$7:$R$2843,13,0)</f>
        <v>6.8094999999999999</v>
      </c>
      <c r="M13" s="66">
        <f t="shared" si="4"/>
        <v>14</v>
      </c>
      <c r="N13" s="65">
        <f>VLOOKUP($A13,'Return Data'!$B$7:$R$2843,17,0)</f>
        <v>5.3856999999999999</v>
      </c>
      <c r="O13" s="66">
        <f t="shared" si="6"/>
        <v>10</v>
      </c>
      <c r="P13" s="65">
        <f>VLOOKUP($A13,'Return Data'!$B$7:$R$2843,14,0)</f>
        <v>2.9209999999999998</v>
      </c>
      <c r="Q13" s="66">
        <f t="shared" si="7"/>
        <v>13</v>
      </c>
      <c r="R13" s="65">
        <f>VLOOKUP($A13,'Return Data'!$B$7:$R$2843,16,0)</f>
        <v>6.9871999999999996</v>
      </c>
      <c r="S13" s="67">
        <f t="shared" si="5"/>
        <v>12</v>
      </c>
    </row>
    <row r="14" spans="1:19" x14ac:dyDescent="0.3">
      <c r="A14" s="82" t="s">
        <v>667</v>
      </c>
      <c r="B14" s="64">
        <f>VLOOKUP($A14,'Return Data'!$B$7:$R$2843,3,0)</f>
        <v>44379</v>
      </c>
      <c r="C14" s="65">
        <f>VLOOKUP($A14,'Return Data'!$B$7:$R$2843,4,0)</f>
        <v>22.613900000000001</v>
      </c>
      <c r="D14" s="65">
        <f>VLOOKUP($A14,'Return Data'!$B$7:$R$2843,9,0)</f>
        <v>0.40360000000000001</v>
      </c>
      <c r="E14" s="66">
        <f t="shared" si="0"/>
        <v>19</v>
      </c>
      <c r="F14" s="65">
        <f>VLOOKUP($A14,'Return Data'!$B$7:$R$2843,10,0)</f>
        <v>10.088100000000001</v>
      </c>
      <c r="G14" s="66">
        <f t="shared" si="1"/>
        <v>5</v>
      </c>
      <c r="H14" s="65">
        <f>VLOOKUP($A14,'Return Data'!$B$7:$R$2843,11,0)</f>
        <v>13.562200000000001</v>
      </c>
      <c r="I14" s="66">
        <f t="shared" si="2"/>
        <v>3</v>
      </c>
      <c r="J14" s="65">
        <f>VLOOKUP($A14,'Return Data'!$B$7:$R$2843,12,0)</f>
        <v>18.117599999999999</v>
      </c>
      <c r="K14" s="66">
        <f t="shared" si="3"/>
        <v>1</v>
      </c>
      <c r="L14" s="65">
        <f>VLOOKUP($A14,'Return Data'!$B$7:$R$2843,13,0)</f>
        <v>14.247400000000001</v>
      </c>
      <c r="M14" s="66">
        <f t="shared" si="4"/>
        <v>3</v>
      </c>
      <c r="N14" s="65">
        <f>VLOOKUP($A14,'Return Data'!$B$7:$R$2843,17,0)</f>
        <v>4.7694999999999999</v>
      </c>
      <c r="O14" s="66">
        <f t="shared" si="6"/>
        <v>12</v>
      </c>
      <c r="P14" s="65">
        <f>VLOOKUP($A14,'Return Data'!$B$7:$R$2843,14,0)</f>
        <v>5.8615000000000004</v>
      </c>
      <c r="Q14" s="66">
        <f t="shared" si="7"/>
        <v>9</v>
      </c>
      <c r="R14" s="65">
        <f>VLOOKUP($A14,'Return Data'!$B$7:$R$2843,16,0)</f>
        <v>8.4755000000000003</v>
      </c>
      <c r="S14" s="67">
        <f t="shared" si="5"/>
        <v>6</v>
      </c>
    </row>
    <row r="15" spans="1:19" x14ac:dyDescent="0.3">
      <c r="A15" s="82" t="s">
        <v>675</v>
      </c>
      <c r="B15" s="64">
        <f>VLOOKUP($A15,'Return Data'!$B$7:$R$2843,3,0)</f>
        <v>44379</v>
      </c>
      <c r="C15" s="65">
        <f>VLOOKUP($A15,'Return Data'!$B$7:$R$2843,4,0)</f>
        <v>19.709900000000001</v>
      </c>
      <c r="D15" s="65">
        <f>VLOOKUP($A15,'Return Data'!$B$7:$R$2843,9,0)</f>
        <v>6.6971999999999996</v>
      </c>
      <c r="E15" s="66">
        <f t="shared" si="0"/>
        <v>5</v>
      </c>
      <c r="F15" s="65">
        <f>VLOOKUP($A15,'Return Data'!$B$7:$R$2843,10,0)</f>
        <v>10.9778</v>
      </c>
      <c r="G15" s="66">
        <f t="shared" si="1"/>
        <v>4</v>
      </c>
      <c r="H15" s="65">
        <f>VLOOKUP($A15,'Return Data'!$B$7:$R$2843,11,0)</f>
        <v>8.2646999999999995</v>
      </c>
      <c r="I15" s="66">
        <f t="shared" si="2"/>
        <v>5</v>
      </c>
      <c r="J15" s="65">
        <f>VLOOKUP($A15,'Return Data'!$B$7:$R$2843,12,0)</f>
        <v>11.0158</v>
      </c>
      <c r="K15" s="66">
        <f t="shared" si="3"/>
        <v>5</v>
      </c>
      <c r="L15" s="65">
        <f>VLOOKUP($A15,'Return Data'!$B$7:$R$2843,13,0)</f>
        <v>10.851800000000001</v>
      </c>
      <c r="M15" s="66">
        <f t="shared" si="4"/>
        <v>4</v>
      </c>
      <c r="N15" s="65">
        <f>VLOOKUP($A15,'Return Data'!$B$7:$R$2843,17,0)</f>
        <v>10.2227</v>
      </c>
      <c r="O15" s="66">
        <f t="shared" si="6"/>
        <v>1</v>
      </c>
      <c r="P15" s="65">
        <f>VLOOKUP($A15,'Return Data'!$B$7:$R$2843,14,0)</f>
        <v>9.5960999999999999</v>
      </c>
      <c r="Q15" s="66">
        <f t="shared" si="7"/>
        <v>1</v>
      </c>
      <c r="R15" s="65">
        <f>VLOOKUP($A15,'Return Data'!$B$7:$R$2843,16,0)</f>
        <v>9.7733000000000008</v>
      </c>
      <c r="S15" s="67">
        <f t="shared" si="5"/>
        <v>1</v>
      </c>
    </row>
    <row r="16" spans="1:19" x14ac:dyDescent="0.3">
      <c r="A16" s="82" t="s">
        <v>677</v>
      </c>
      <c r="B16" s="64">
        <f>VLOOKUP($A16,'Return Data'!$B$7:$R$2843,3,0)</f>
        <v>44379</v>
      </c>
      <c r="C16" s="65">
        <f>VLOOKUP($A16,'Return Data'!$B$7:$R$2843,4,0)</f>
        <v>25.917100000000001</v>
      </c>
      <c r="D16" s="65">
        <f>VLOOKUP($A16,'Return Data'!$B$7:$R$2843,9,0)</f>
        <v>7.1207000000000003</v>
      </c>
      <c r="E16" s="66">
        <f t="shared" si="0"/>
        <v>4</v>
      </c>
      <c r="F16" s="65">
        <f>VLOOKUP($A16,'Return Data'!$B$7:$R$2843,10,0)</f>
        <v>9.9260000000000002</v>
      </c>
      <c r="G16" s="66">
        <f t="shared" si="1"/>
        <v>6</v>
      </c>
      <c r="H16" s="65">
        <f>VLOOKUP($A16,'Return Data'!$B$7:$R$2843,11,0)</f>
        <v>7.3918999999999997</v>
      </c>
      <c r="I16" s="66">
        <f t="shared" si="2"/>
        <v>9</v>
      </c>
      <c r="J16" s="65">
        <f>VLOOKUP($A16,'Return Data'!$B$7:$R$2843,12,0)</f>
        <v>8.8643000000000001</v>
      </c>
      <c r="K16" s="66">
        <f t="shared" si="3"/>
        <v>8</v>
      </c>
      <c r="L16" s="65">
        <f>VLOOKUP($A16,'Return Data'!$B$7:$R$2843,13,0)</f>
        <v>9.3469999999999995</v>
      </c>
      <c r="M16" s="66">
        <f t="shared" si="4"/>
        <v>9</v>
      </c>
      <c r="N16" s="65">
        <f>VLOOKUP($A16,'Return Data'!$B$7:$R$2843,17,0)</f>
        <v>9.9510000000000005</v>
      </c>
      <c r="O16" s="66">
        <f t="shared" si="6"/>
        <v>2</v>
      </c>
      <c r="P16" s="65">
        <f>VLOOKUP($A16,'Return Data'!$B$7:$R$2843,14,0)</f>
        <v>9.5091999999999999</v>
      </c>
      <c r="Q16" s="66">
        <f t="shared" si="7"/>
        <v>2</v>
      </c>
      <c r="R16" s="65">
        <f>VLOOKUP($A16,'Return Data'!$B$7:$R$2843,16,0)</f>
        <v>9.4865999999999993</v>
      </c>
      <c r="S16" s="67">
        <f t="shared" si="5"/>
        <v>2</v>
      </c>
    </row>
    <row r="17" spans="1:19" x14ac:dyDescent="0.3">
      <c r="A17" s="82" t="s">
        <v>679</v>
      </c>
      <c r="B17" s="64">
        <f>VLOOKUP($A17,'Return Data'!$B$7:$R$2843,3,0)</f>
        <v>44379</v>
      </c>
      <c r="C17" s="65">
        <f>VLOOKUP($A17,'Return Data'!$B$7:$R$2843,4,0)</f>
        <v>14.2636</v>
      </c>
      <c r="D17" s="65">
        <f>VLOOKUP($A17,'Return Data'!$B$7:$R$2843,9,0)</f>
        <v>2.5815000000000001</v>
      </c>
      <c r="E17" s="66">
        <f t="shared" si="0"/>
        <v>13</v>
      </c>
      <c r="F17" s="65">
        <f>VLOOKUP($A17,'Return Data'!$B$7:$R$2843,10,0)</f>
        <v>8.5958000000000006</v>
      </c>
      <c r="G17" s="66">
        <f t="shared" si="1"/>
        <v>8</v>
      </c>
      <c r="H17" s="65">
        <f>VLOOKUP($A17,'Return Data'!$B$7:$R$2843,11,0)</f>
        <v>5.84</v>
      </c>
      <c r="I17" s="66">
        <f t="shared" si="2"/>
        <v>11</v>
      </c>
      <c r="J17" s="65">
        <f>VLOOKUP($A17,'Return Data'!$B$7:$R$2843,12,0)</f>
        <v>8.5609000000000002</v>
      </c>
      <c r="K17" s="66">
        <f t="shared" si="3"/>
        <v>10</v>
      </c>
      <c r="L17" s="65">
        <f>VLOOKUP($A17,'Return Data'!$B$7:$R$2843,13,0)</f>
        <v>9.4530999999999992</v>
      </c>
      <c r="M17" s="66">
        <f t="shared" si="4"/>
        <v>7</v>
      </c>
      <c r="N17" s="65">
        <f>VLOOKUP($A17,'Return Data'!$B$7:$R$2843,17,0)</f>
        <v>-0.55989999999999995</v>
      </c>
      <c r="O17" s="66">
        <f t="shared" si="6"/>
        <v>15</v>
      </c>
      <c r="P17" s="65">
        <f>VLOOKUP($A17,'Return Data'!$B$7:$R$2843,14,0)</f>
        <v>-0.4214</v>
      </c>
      <c r="Q17" s="66">
        <f t="shared" si="7"/>
        <v>15</v>
      </c>
      <c r="R17" s="65">
        <f>VLOOKUP($A17,'Return Data'!$B$7:$R$2843,16,0)</f>
        <v>4.9592999999999998</v>
      </c>
      <c r="S17" s="67">
        <f t="shared" si="5"/>
        <v>15</v>
      </c>
    </row>
    <row r="18" spans="1:19" x14ac:dyDescent="0.3">
      <c r="A18" s="82" t="s">
        <v>680</v>
      </c>
      <c r="B18" s="64">
        <f>VLOOKUP($A18,'Return Data'!$B$7:$R$2843,3,0)</f>
        <v>44379</v>
      </c>
      <c r="C18" s="65">
        <f>VLOOKUP($A18,'Return Data'!$B$7:$R$2843,4,0)</f>
        <v>13.7883</v>
      </c>
      <c r="D18" s="65">
        <f>VLOOKUP($A18,'Return Data'!$B$7:$R$2843,9,0)</f>
        <v>2.3782999999999999</v>
      </c>
      <c r="E18" s="66">
        <f t="shared" si="0"/>
        <v>15</v>
      </c>
      <c r="F18" s="65">
        <f>VLOOKUP($A18,'Return Data'!$B$7:$R$2843,10,0)</f>
        <v>6.6577999999999999</v>
      </c>
      <c r="G18" s="66">
        <f t="shared" si="1"/>
        <v>13</v>
      </c>
      <c r="H18" s="65">
        <f>VLOOKUP($A18,'Return Data'!$B$7:$R$2843,11,0)</f>
        <v>4.3329000000000004</v>
      </c>
      <c r="I18" s="66">
        <f t="shared" si="2"/>
        <v>15</v>
      </c>
      <c r="J18" s="65">
        <f>VLOOKUP($A18,'Return Data'!$B$7:$R$2843,12,0)</f>
        <v>6.5841000000000003</v>
      </c>
      <c r="K18" s="66">
        <f t="shared" si="3"/>
        <v>13</v>
      </c>
      <c r="L18" s="65">
        <f>VLOOKUP($A18,'Return Data'!$B$7:$R$2843,13,0)</f>
        <v>6.6958000000000002</v>
      </c>
      <c r="M18" s="66">
        <f t="shared" si="4"/>
        <v>15</v>
      </c>
      <c r="N18" s="65">
        <f>VLOOKUP($A18,'Return Data'!$B$7:$R$2843,17,0)</f>
        <v>7.8886000000000003</v>
      </c>
      <c r="O18" s="66">
        <f t="shared" si="6"/>
        <v>6</v>
      </c>
      <c r="P18" s="65">
        <f>VLOOKUP($A18,'Return Data'!$B$7:$R$2843,14,0)</f>
        <v>8.1845999999999997</v>
      </c>
      <c r="Q18" s="66">
        <f t="shared" si="7"/>
        <v>4</v>
      </c>
      <c r="R18" s="65">
        <f>VLOOKUP($A18,'Return Data'!$B$7:$R$2843,16,0)</f>
        <v>7.6931000000000003</v>
      </c>
      <c r="S18" s="67">
        <f t="shared" si="5"/>
        <v>9</v>
      </c>
    </row>
    <row r="19" spans="1:19" x14ac:dyDescent="0.3">
      <c r="A19" s="82" t="s">
        <v>683</v>
      </c>
      <c r="B19" s="64">
        <f>VLOOKUP($A19,'Return Data'!$B$7:$R$2843,3,0)</f>
        <v>44379</v>
      </c>
      <c r="C19" s="65">
        <f>VLOOKUP($A19,'Return Data'!$B$7:$R$2843,4,0)</f>
        <v>1548.7156</v>
      </c>
      <c r="D19" s="65">
        <f>VLOOKUP($A19,'Return Data'!$B$7:$R$2843,9,0)</f>
        <v>2.5714999999999999</v>
      </c>
      <c r="E19" s="66">
        <f t="shared" si="0"/>
        <v>14</v>
      </c>
      <c r="F19" s="65">
        <f>VLOOKUP($A19,'Return Data'!$B$7:$R$2843,10,0)</f>
        <v>5.3117000000000001</v>
      </c>
      <c r="G19" s="66">
        <f t="shared" si="1"/>
        <v>17</v>
      </c>
      <c r="H19" s="65">
        <f>VLOOKUP($A19,'Return Data'!$B$7:$R$2843,11,0)</f>
        <v>3.2096</v>
      </c>
      <c r="I19" s="66">
        <f t="shared" si="2"/>
        <v>17</v>
      </c>
      <c r="J19" s="65">
        <f>VLOOKUP($A19,'Return Data'!$B$7:$R$2843,12,0)</f>
        <v>4.5879000000000003</v>
      </c>
      <c r="K19" s="66">
        <f t="shared" si="3"/>
        <v>17</v>
      </c>
      <c r="L19" s="65">
        <f>VLOOKUP($A19,'Return Data'!$B$7:$R$2843,13,0)</f>
        <v>5.0380000000000003</v>
      </c>
      <c r="M19" s="66">
        <f t="shared" si="4"/>
        <v>16</v>
      </c>
      <c r="N19" s="65">
        <f>VLOOKUP($A19,'Return Data'!$B$7:$R$2843,17,0)</f>
        <v>7.5880999999999998</v>
      </c>
      <c r="O19" s="66">
        <f t="shared" si="6"/>
        <v>7</v>
      </c>
      <c r="P19" s="65">
        <f>VLOOKUP($A19,'Return Data'!$B$7:$R$2843,14,0)</f>
        <v>2.956</v>
      </c>
      <c r="Q19" s="66">
        <f t="shared" si="7"/>
        <v>12</v>
      </c>
      <c r="R19" s="65">
        <f>VLOOKUP($A19,'Return Data'!$B$7:$R$2843,16,0)</f>
        <v>6.6139000000000001</v>
      </c>
      <c r="S19" s="67">
        <f t="shared" si="5"/>
        <v>14</v>
      </c>
    </row>
    <row r="20" spans="1:19" x14ac:dyDescent="0.3">
      <c r="A20" s="82" t="s">
        <v>685</v>
      </c>
      <c r="B20" s="64">
        <f>VLOOKUP($A20,'Return Data'!$B$7:$R$2843,3,0)</f>
        <v>44379</v>
      </c>
      <c r="C20" s="65">
        <f>VLOOKUP($A20,'Return Data'!$B$7:$R$2843,4,0)</f>
        <v>25.744</v>
      </c>
      <c r="D20" s="65">
        <f>VLOOKUP($A20,'Return Data'!$B$7:$R$2843,9,0)</f>
        <v>4.9635999999999996</v>
      </c>
      <c r="E20" s="66">
        <f t="shared" si="0"/>
        <v>7</v>
      </c>
      <c r="F20" s="65">
        <f>VLOOKUP($A20,'Return Data'!$B$7:$R$2843,10,0)</f>
        <v>9.0014000000000003</v>
      </c>
      <c r="G20" s="66">
        <f t="shared" si="1"/>
        <v>7</v>
      </c>
      <c r="H20" s="65">
        <f>VLOOKUP($A20,'Return Data'!$B$7:$R$2843,11,0)</f>
        <v>6.4104000000000001</v>
      </c>
      <c r="I20" s="66">
        <f t="shared" si="2"/>
        <v>10</v>
      </c>
      <c r="J20" s="65">
        <f>VLOOKUP($A20,'Return Data'!$B$7:$R$2843,12,0)</f>
        <v>7.4702000000000002</v>
      </c>
      <c r="K20" s="66">
        <f t="shared" si="3"/>
        <v>12</v>
      </c>
      <c r="L20" s="65">
        <f>VLOOKUP($A20,'Return Data'!$B$7:$R$2843,13,0)</f>
        <v>8.4551999999999996</v>
      </c>
      <c r="M20" s="66">
        <f t="shared" si="4"/>
        <v>12</v>
      </c>
      <c r="N20" s="65">
        <f>VLOOKUP($A20,'Return Data'!$B$7:$R$2843,17,0)</f>
        <v>8.2749000000000006</v>
      </c>
      <c r="O20" s="66">
        <f t="shared" si="6"/>
        <v>5</v>
      </c>
      <c r="P20" s="65">
        <f>VLOOKUP($A20,'Return Data'!$B$7:$R$2843,14,0)</f>
        <v>8.3277999999999999</v>
      </c>
      <c r="Q20" s="66">
        <f t="shared" si="7"/>
        <v>3</v>
      </c>
      <c r="R20" s="65">
        <f>VLOOKUP($A20,'Return Data'!$B$7:$R$2843,16,0)</f>
        <v>9.1065000000000005</v>
      </c>
      <c r="S20" s="67">
        <f t="shared" si="5"/>
        <v>4</v>
      </c>
    </row>
    <row r="21" spans="1:19" x14ac:dyDescent="0.3">
      <c r="A21" s="82" t="s">
        <v>687</v>
      </c>
      <c r="B21" s="64">
        <f>VLOOKUP($A21,'Return Data'!$B$7:$R$2843,3,0)</f>
        <v>44379</v>
      </c>
      <c r="C21" s="65">
        <f>VLOOKUP($A21,'Return Data'!$B$7:$R$2843,4,0)</f>
        <v>23.688300000000002</v>
      </c>
      <c r="D21" s="65">
        <f>VLOOKUP($A21,'Return Data'!$B$7:$R$2843,9,0)</f>
        <v>2.0630999999999999</v>
      </c>
      <c r="E21" s="66">
        <f t="shared" si="0"/>
        <v>17</v>
      </c>
      <c r="F21" s="65">
        <f>VLOOKUP($A21,'Return Data'!$B$7:$R$2843,10,0)</f>
        <v>5.2247000000000003</v>
      </c>
      <c r="G21" s="66">
        <f t="shared" si="1"/>
        <v>18</v>
      </c>
      <c r="H21" s="65">
        <f>VLOOKUP($A21,'Return Data'!$B$7:$R$2843,11,0)</f>
        <v>4.2042999999999999</v>
      </c>
      <c r="I21" s="66">
        <f t="shared" si="2"/>
        <v>16</v>
      </c>
      <c r="J21" s="65">
        <f>VLOOKUP($A21,'Return Data'!$B$7:$R$2843,12,0)</f>
        <v>6.0021000000000004</v>
      </c>
      <c r="K21" s="66">
        <f t="shared" si="3"/>
        <v>15</v>
      </c>
      <c r="L21" s="65">
        <f>VLOOKUP($A21,'Return Data'!$B$7:$R$2843,13,0)</f>
        <v>10.023099999999999</v>
      </c>
      <c r="M21" s="66">
        <f t="shared" si="4"/>
        <v>6</v>
      </c>
      <c r="N21" s="65">
        <f>VLOOKUP($A21,'Return Data'!$B$7:$R$2843,17,0)</f>
        <v>4.8726000000000003</v>
      </c>
      <c r="O21" s="66">
        <f t="shared" si="6"/>
        <v>11</v>
      </c>
      <c r="P21" s="65">
        <f>VLOOKUP($A21,'Return Data'!$B$7:$R$2843,14,0)</f>
        <v>4.9211999999999998</v>
      </c>
      <c r="Q21" s="66">
        <f t="shared" si="7"/>
        <v>10</v>
      </c>
      <c r="R21" s="65">
        <f>VLOOKUP($A21,'Return Data'!$B$7:$R$2843,16,0)</f>
        <v>7.4420999999999999</v>
      </c>
      <c r="S21" s="67">
        <f t="shared" si="5"/>
        <v>10</v>
      </c>
    </row>
    <row r="22" spans="1:19" x14ac:dyDescent="0.3">
      <c r="A22" s="82" t="s">
        <v>689</v>
      </c>
      <c r="B22" s="64">
        <f>VLOOKUP($A22,'Return Data'!$B$7:$R$2843,3,0)</f>
        <v>44379</v>
      </c>
      <c r="C22" s="65">
        <f>VLOOKUP($A22,'Return Data'!$B$7:$R$2843,4,0)</f>
        <v>26.805700000000002</v>
      </c>
      <c r="D22" s="65">
        <f>VLOOKUP($A22,'Return Data'!$B$7:$R$2843,9,0)</f>
        <v>5.7550999999999997</v>
      </c>
      <c r="E22" s="66">
        <f t="shared" si="0"/>
        <v>6</v>
      </c>
      <c r="F22" s="65">
        <f>VLOOKUP($A22,'Return Data'!$B$7:$R$2843,10,0)</f>
        <v>7.5434999999999999</v>
      </c>
      <c r="G22" s="66">
        <f t="shared" si="1"/>
        <v>11</v>
      </c>
      <c r="H22" s="65">
        <f>VLOOKUP($A22,'Return Data'!$B$7:$R$2843,11,0)</f>
        <v>7.7173999999999996</v>
      </c>
      <c r="I22" s="66">
        <f t="shared" si="2"/>
        <v>7</v>
      </c>
      <c r="J22" s="65">
        <f>VLOOKUP($A22,'Return Data'!$B$7:$R$2843,12,0)</f>
        <v>9.4093999999999998</v>
      </c>
      <c r="K22" s="66">
        <f t="shared" si="3"/>
        <v>7</v>
      </c>
      <c r="L22" s="65">
        <f>VLOOKUP($A22,'Return Data'!$B$7:$R$2843,13,0)</f>
        <v>9.4517000000000007</v>
      </c>
      <c r="M22" s="66">
        <f t="shared" si="4"/>
        <v>8</v>
      </c>
      <c r="N22" s="65">
        <f>VLOOKUP($A22,'Return Data'!$B$7:$R$2843,17,0)</f>
        <v>0.30649999999999999</v>
      </c>
      <c r="O22" s="66">
        <f t="shared" si="6"/>
        <v>14</v>
      </c>
      <c r="P22" s="65">
        <f>VLOOKUP($A22,'Return Data'!$B$7:$R$2843,14,0)</f>
        <v>1.6395999999999999</v>
      </c>
      <c r="Q22" s="66">
        <f t="shared" si="7"/>
        <v>14</v>
      </c>
      <c r="R22" s="65">
        <f>VLOOKUP($A22,'Return Data'!$B$7:$R$2843,16,0)</f>
        <v>6.6516000000000002</v>
      </c>
      <c r="S22" s="67">
        <f t="shared" si="5"/>
        <v>13</v>
      </c>
    </row>
    <row r="23" spans="1:19" x14ac:dyDescent="0.3">
      <c r="A23" s="82" t="s">
        <v>691</v>
      </c>
      <c r="B23" s="64">
        <f>VLOOKUP($A23,'Return Data'!$B$7:$R$2843,3,0)</f>
        <v>44379</v>
      </c>
      <c r="C23" s="65">
        <f>VLOOKUP($A23,'Return Data'!$B$7:$R$2843,4,0)</f>
        <v>0.12740000000000001</v>
      </c>
      <c r="D23" s="65">
        <f>VLOOKUP($A23,'Return Data'!$B$7:$R$2843,9,0)</f>
        <v>11.568899999999999</v>
      </c>
      <c r="E23" s="66">
        <f t="shared" si="0"/>
        <v>1</v>
      </c>
      <c r="F23" s="65">
        <f>VLOOKUP($A23,'Return Data'!$B$7:$R$2843,10,0)</f>
        <v>11.412800000000001</v>
      </c>
      <c r="G23" s="66">
        <f t="shared" si="1"/>
        <v>2</v>
      </c>
      <c r="H23" s="65">
        <f>VLOOKUP($A23,'Return Data'!$B$7:$R$2843,11,0)</f>
        <v>-41.061300000000003</v>
      </c>
      <c r="I23" s="66">
        <f t="shared" si="2"/>
        <v>20</v>
      </c>
      <c r="J23" s="65">
        <f>VLOOKUP($A23,'Return Data'!$B$7:$R$2843,12,0)</f>
        <v>-24.908100000000001</v>
      </c>
      <c r="K23" s="66">
        <f t="shared" si="3"/>
        <v>20</v>
      </c>
      <c r="L23" s="65">
        <f>VLOOKUP($A23,'Return Data'!$B$7:$R$2843,13,0)</f>
        <v>-20.424700000000001</v>
      </c>
      <c r="M23" s="66">
        <f t="shared" si="4"/>
        <v>19</v>
      </c>
      <c r="N23" s="65"/>
      <c r="O23" s="66"/>
      <c r="P23" s="65"/>
      <c r="Q23" s="66"/>
      <c r="R23" s="65">
        <f>VLOOKUP($A23,'Return Data'!$B$7:$R$2843,16,0)</f>
        <v>-13.190200000000001</v>
      </c>
      <c r="S23" s="67">
        <f t="shared" si="5"/>
        <v>18</v>
      </c>
    </row>
    <row r="24" spans="1:19" x14ac:dyDescent="0.3">
      <c r="A24" s="82" t="s">
        <v>694</v>
      </c>
      <c r="B24" s="64">
        <f>VLOOKUP($A24,'Return Data'!$B$7:$R$2843,3,0)</f>
        <v>44379</v>
      </c>
      <c r="C24" s="65">
        <f>VLOOKUP($A24,'Return Data'!$B$7:$R$2843,4,0)</f>
        <v>15.9688</v>
      </c>
      <c r="D24" s="65">
        <f>VLOOKUP($A24,'Return Data'!$B$7:$R$2843,9,0)</f>
        <v>1.9536</v>
      </c>
      <c r="E24" s="66">
        <f t="shared" si="0"/>
        <v>18</v>
      </c>
      <c r="F24" s="65">
        <f>VLOOKUP($A24,'Return Data'!$B$7:$R$2843,10,0)</f>
        <v>5.8291000000000004</v>
      </c>
      <c r="G24" s="66">
        <f t="shared" si="1"/>
        <v>15</v>
      </c>
      <c r="H24" s="65">
        <f>VLOOKUP($A24,'Return Data'!$B$7:$R$2843,11,0)</f>
        <v>8.8322000000000003</v>
      </c>
      <c r="I24" s="66">
        <f t="shared" si="2"/>
        <v>4</v>
      </c>
      <c r="J24" s="65">
        <f>VLOOKUP($A24,'Return Data'!$B$7:$R$2843,12,0)</f>
        <v>11.0474</v>
      </c>
      <c r="K24" s="66">
        <f t="shared" si="3"/>
        <v>4</v>
      </c>
      <c r="L24" s="65">
        <f>VLOOKUP($A24,'Return Data'!$B$7:$R$2843,13,0)</f>
        <v>9.2256999999999998</v>
      </c>
      <c r="M24" s="66">
        <f t="shared" si="4"/>
        <v>10</v>
      </c>
      <c r="N24" s="65">
        <f>VLOOKUP($A24,'Return Data'!$B$7:$R$2843,17,0)</f>
        <v>4.2756999999999996</v>
      </c>
      <c r="O24" s="66">
        <f>RANK(N24,N$8:N$27,0)</f>
        <v>13</v>
      </c>
      <c r="P24" s="65">
        <f>VLOOKUP($A24,'Return Data'!$B$7:$R$2843,14,0)</f>
        <v>3.6555</v>
      </c>
      <c r="Q24" s="66">
        <f>RANK(P24,P$8:P$27,0)</f>
        <v>11</v>
      </c>
      <c r="R24" s="65">
        <f>VLOOKUP($A24,'Return Data'!$B$7:$R$2843,16,0)</f>
        <v>7.1673999999999998</v>
      </c>
      <c r="S24" s="67">
        <f t="shared" si="5"/>
        <v>11</v>
      </c>
    </row>
    <row r="25" spans="1:19" x14ac:dyDescent="0.3">
      <c r="A25" s="82" t="s">
        <v>700</v>
      </c>
      <c r="B25" s="64">
        <f>VLOOKUP($A25,'Return Data'!$B$7:$R$2843,3,0)</f>
        <v>44379</v>
      </c>
      <c r="C25" s="65">
        <f>VLOOKUP($A25,'Return Data'!$B$7:$R$2843,4,0)</f>
        <v>36.683799999999998</v>
      </c>
      <c r="D25" s="65">
        <f>VLOOKUP($A25,'Return Data'!$B$7:$R$2843,9,0)</f>
        <v>3.9262999999999999</v>
      </c>
      <c r="E25" s="66">
        <f t="shared" si="0"/>
        <v>9</v>
      </c>
      <c r="F25" s="65">
        <f>VLOOKUP($A25,'Return Data'!$B$7:$R$2843,10,0)</f>
        <v>7.4737</v>
      </c>
      <c r="G25" s="66">
        <f t="shared" si="1"/>
        <v>12</v>
      </c>
      <c r="H25" s="65">
        <f>VLOOKUP($A25,'Return Data'!$B$7:$R$2843,11,0)</f>
        <v>5.1193</v>
      </c>
      <c r="I25" s="66">
        <f t="shared" si="2"/>
        <v>12</v>
      </c>
      <c r="J25" s="65">
        <f>VLOOKUP($A25,'Return Data'!$B$7:$R$2843,12,0)</f>
        <v>7.5317999999999996</v>
      </c>
      <c r="K25" s="66">
        <f t="shared" si="3"/>
        <v>11</v>
      </c>
      <c r="L25" s="65">
        <f>VLOOKUP($A25,'Return Data'!$B$7:$R$2843,13,0)</f>
        <v>8.0317000000000007</v>
      </c>
      <c r="M25" s="66">
        <f t="shared" si="4"/>
        <v>13</v>
      </c>
      <c r="N25" s="65">
        <f>VLOOKUP($A25,'Return Data'!$B$7:$R$2843,17,0)</f>
        <v>8.6882999999999999</v>
      </c>
      <c r="O25" s="66">
        <f>RANK(N25,N$8:N$27,0)</f>
        <v>4</v>
      </c>
      <c r="P25" s="65">
        <f>VLOOKUP($A25,'Return Data'!$B$7:$R$2843,14,0)</f>
        <v>8.1795000000000009</v>
      </c>
      <c r="Q25" s="66">
        <f>RANK(P25,P$8:P$27,0)</f>
        <v>5</v>
      </c>
      <c r="R25" s="65">
        <f>VLOOKUP($A25,'Return Data'!$B$7:$R$2843,16,0)</f>
        <v>9.1626999999999992</v>
      </c>
      <c r="S25" s="67">
        <f t="shared" si="5"/>
        <v>3</v>
      </c>
    </row>
    <row r="26" spans="1:19" x14ac:dyDescent="0.3">
      <c r="A26" s="82" t="s">
        <v>708</v>
      </c>
      <c r="B26" s="64">
        <f>VLOOKUP($A26,'Return Data'!$B$7:$R$2843,3,0)</f>
        <v>44379</v>
      </c>
      <c r="C26" s="65">
        <f>VLOOKUP($A26,'Return Data'!$B$7:$R$2843,4,0)</f>
        <v>0.64119999999999999</v>
      </c>
      <c r="D26" s="65">
        <f>VLOOKUP($A26,'Return Data'!$B$7:$R$2843,9,0)</f>
        <v>11.1059</v>
      </c>
      <c r="E26" s="66">
        <f t="shared" si="0"/>
        <v>2</v>
      </c>
      <c r="F26" s="65">
        <f>VLOOKUP($A26,'Return Data'!$B$7:$R$2843,10,0)</f>
        <v>11.271100000000001</v>
      </c>
      <c r="G26" s="66">
        <f t="shared" si="1"/>
        <v>3</v>
      </c>
      <c r="H26" s="65">
        <f>VLOOKUP($A26,'Return Data'!$B$7:$R$2843,11,0)</f>
        <v>-39.949599999999997</v>
      </c>
      <c r="I26" s="66">
        <f t="shared" si="2"/>
        <v>19</v>
      </c>
      <c r="J26" s="65">
        <f>VLOOKUP($A26,'Return Data'!$B$7:$R$2843,12,0)</f>
        <v>-24.249700000000001</v>
      </c>
      <c r="K26" s="66">
        <f t="shared" si="3"/>
        <v>19</v>
      </c>
      <c r="L26" s="65">
        <f>VLOOKUP($A26,'Return Data'!$B$7:$R$2843,13,0)</f>
        <v>-53.873800000000003</v>
      </c>
      <c r="M26" s="66">
        <f t="shared" si="4"/>
        <v>20</v>
      </c>
      <c r="N26" s="65"/>
      <c r="O26" s="66"/>
      <c r="P26" s="65"/>
      <c r="Q26" s="66"/>
      <c r="R26" s="65">
        <f>VLOOKUP($A26,'Return Data'!$B$7:$R$2843,16,0)</f>
        <v>-46.614100000000001</v>
      </c>
      <c r="S26" s="67">
        <f t="shared" si="5"/>
        <v>20</v>
      </c>
    </row>
    <row r="27" spans="1:19" x14ac:dyDescent="0.3">
      <c r="A27" s="82" t="s">
        <v>710</v>
      </c>
      <c r="B27" s="64">
        <f>VLOOKUP($A27,'Return Data'!$B$7:$R$2843,3,0)</f>
        <v>44379</v>
      </c>
      <c r="C27" s="65">
        <f>VLOOKUP($A27,'Return Data'!$B$7:$R$2843,4,0)</f>
        <v>12.6677</v>
      </c>
      <c r="D27" s="65">
        <f>VLOOKUP($A27,'Return Data'!$B$7:$R$2843,9,0)</f>
        <v>4.2987000000000002</v>
      </c>
      <c r="E27" s="66">
        <f t="shared" si="0"/>
        <v>8</v>
      </c>
      <c r="F27" s="65">
        <f>VLOOKUP($A27,'Return Data'!$B$7:$R$2843,10,0)</f>
        <v>6.3726000000000003</v>
      </c>
      <c r="G27" s="66">
        <f t="shared" si="1"/>
        <v>14</v>
      </c>
      <c r="H27" s="65">
        <f>VLOOKUP($A27,'Return Data'!$B$7:$R$2843,11,0)</f>
        <v>4.9593999999999996</v>
      </c>
      <c r="I27" s="66">
        <f t="shared" si="2"/>
        <v>13</v>
      </c>
      <c r="J27" s="65">
        <f>VLOOKUP($A27,'Return Data'!$B$7:$R$2843,12,0)</f>
        <v>6.5027999999999997</v>
      </c>
      <c r="K27" s="66">
        <f t="shared" si="3"/>
        <v>14</v>
      </c>
      <c r="L27" s="65">
        <f>VLOOKUP($A27,'Return Data'!$B$7:$R$2843,13,0)</f>
        <v>-3.4348999999999998</v>
      </c>
      <c r="M27" s="66">
        <f t="shared" si="4"/>
        <v>18</v>
      </c>
      <c r="N27" s="65">
        <f>VLOOKUP($A27,'Return Data'!$B$7:$R$2843,17,0)</f>
        <v>-15.160299999999999</v>
      </c>
      <c r="O27" s="66">
        <f>RANK(N27,N$8:N$27,0)</f>
        <v>16</v>
      </c>
      <c r="P27" s="65">
        <f>VLOOKUP($A27,'Return Data'!$B$7:$R$2843,14,0)</f>
        <v>-9.3485999999999994</v>
      </c>
      <c r="Q27" s="66">
        <f>RANK(P27,P$8:P$27,0)</f>
        <v>16</v>
      </c>
      <c r="R27" s="65">
        <f>VLOOKUP($A27,'Return Data'!$B$7:$R$2843,16,0)</f>
        <v>2.6722999999999999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4.3765749999999999</v>
      </c>
      <c r="E29" s="88"/>
      <c r="F29" s="89">
        <f>AVERAGE(F8:F27)</f>
        <v>7.8168350000000002</v>
      </c>
      <c r="G29" s="88"/>
      <c r="H29" s="89">
        <f>AVERAGE(H8:H27)</f>
        <v>2.4799850000000001</v>
      </c>
      <c r="I29" s="88"/>
      <c r="J29" s="89">
        <f>AVERAGE(J8:J27)</f>
        <v>5.3197000000000001</v>
      </c>
      <c r="K29" s="88"/>
      <c r="L29" s="89">
        <f>AVERAGE(L8:L27)</f>
        <v>3.9867499999999985</v>
      </c>
      <c r="M29" s="88"/>
      <c r="N29" s="89">
        <f>AVERAGE(N8:N27)</f>
        <v>3.376129411764706</v>
      </c>
      <c r="O29" s="88"/>
      <c r="P29" s="89">
        <f>AVERAGE(P8:P27)</f>
        <v>2.637217647058824</v>
      </c>
      <c r="Q29" s="88"/>
      <c r="R29" s="89">
        <f>AVERAGE(R8:R27)</f>
        <v>1.6895599999999995</v>
      </c>
      <c r="S29" s="90"/>
    </row>
    <row r="30" spans="1:19" x14ac:dyDescent="0.3">
      <c r="A30" s="87" t="s">
        <v>28</v>
      </c>
      <c r="B30" s="88"/>
      <c r="C30" s="88"/>
      <c r="D30" s="89">
        <f>MIN(D8:D27)</f>
        <v>0</v>
      </c>
      <c r="E30" s="88"/>
      <c r="F30" s="89">
        <f>MIN(F8:F27)</f>
        <v>0</v>
      </c>
      <c r="G30" s="88"/>
      <c r="H30" s="89">
        <f>MIN(H8:H27)</f>
        <v>-41.061300000000003</v>
      </c>
      <c r="I30" s="88"/>
      <c r="J30" s="89">
        <f>MIN(J8:J27)</f>
        <v>-24.908100000000001</v>
      </c>
      <c r="K30" s="88"/>
      <c r="L30" s="89">
        <f>MIN(L8:L27)</f>
        <v>-53.873800000000003</v>
      </c>
      <c r="M30" s="88"/>
      <c r="N30" s="89">
        <f>MIN(N8:N27)</f>
        <v>-21.854500000000002</v>
      </c>
      <c r="O30" s="88"/>
      <c r="P30" s="89">
        <f>MIN(P8:P27)</f>
        <v>-31.790199999999999</v>
      </c>
      <c r="Q30" s="88"/>
      <c r="R30" s="89">
        <f>MIN(R8:R27)</f>
        <v>-46.614100000000001</v>
      </c>
      <c r="S30" s="90"/>
    </row>
    <row r="31" spans="1:19" ht="15" thickBot="1" x14ac:dyDescent="0.35">
      <c r="A31" s="91" t="s">
        <v>29</v>
      </c>
      <c r="B31" s="92"/>
      <c r="C31" s="92"/>
      <c r="D31" s="93">
        <f>MAX(D8:D27)</f>
        <v>11.568899999999999</v>
      </c>
      <c r="E31" s="92"/>
      <c r="F31" s="93">
        <f>MAX(F8:F27)</f>
        <v>13.9277</v>
      </c>
      <c r="G31" s="92"/>
      <c r="H31" s="93">
        <f>MAX(H8:H27)</f>
        <v>15.2517</v>
      </c>
      <c r="I31" s="92"/>
      <c r="J31" s="93">
        <f>MAX(J8:J27)</f>
        <v>18.117599999999999</v>
      </c>
      <c r="K31" s="92"/>
      <c r="L31" s="93">
        <f>MAX(L8:L27)</f>
        <v>15.5177</v>
      </c>
      <c r="M31" s="92"/>
      <c r="N31" s="93">
        <f>MAX(N8:N27)</f>
        <v>10.2227</v>
      </c>
      <c r="O31" s="92"/>
      <c r="P31" s="93">
        <f>MAX(P8:P27)</f>
        <v>9.5960999999999999</v>
      </c>
      <c r="Q31" s="92"/>
      <c r="R31" s="93">
        <f>MAX(R8:R27)</f>
        <v>9.7733000000000008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44379</v>
      </c>
      <c r="C8" s="65">
        <f>VLOOKUP($A8,'Return Data'!$B$7:$R$2843,4,0)</f>
        <v>15.6092</v>
      </c>
      <c r="D8" s="65">
        <f>VLOOKUP($A8,'Return Data'!$B$7:$R$2843,9,0)</f>
        <v>2.7890000000000001</v>
      </c>
      <c r="E8" s="66">
        <f t="shared" ref="E8:E27" si="0">RANK(D8,D$8:D$27,0)</f>
        <v>10</v>
      </c>
      <c r="F8" s="65">
        <f>VLOOKUP($A8,'Return Data'!$B$7:$R$2843,10,0)</f>
        <v>7.1375999999999999</v>
      </c>
      <c r="G8" s="66">
        <f t="shared" ref="G8:G27" si="1">RANK(F8,F$8:F$27,0)</f>
        <v>9</v>
      </c>
      <c r="H8" s="65">
        <f>VLOOKUP($A8,'Return Data'!$B$7:$R$2843,11,0)</f>
        <v>7.1231999999999998</v>
      </c>
      <c r="I8" s="66">
        <f t="shared" ref="I8:I27" si="2">RANK(H8,H$8:H$27,0)</f>
        <v>6</v>
      </c>
      <c r="J8" s="65">
        <f>VLOOKUP($A8,'Return Data'!$B$7:$R$2843,12,0)</f>
        <v>8.7811000000000003</v>
      </c>
      <c r="K8" s="66">
        <f t="shared" ref="K8:K27" si="3">RANK(J8,J$8:J$27,0)</f>
        <v>6</v>
      </c>
      <c r="L8" s="65">
        <f>VLOOKUP($A8,'Return Data'!$B$7:$R$2843,13,0)</f>
        <v>9.6197999999999997</v>
      </c>
      <c r="M8" s="66">
        <f t="shared" ref="M8:M27" si="4">RANK(L8,L$8:L$27,0)</f>
        <v>5</v>
      </c>
      <c r="N8" s="65">
        <f>VLOOKUP($A8,'Return Data'!$B$7:$R$2843,17,0)</f>
        <v>6.3254000000000001</v>
      </c>
      <c r="O8" s="66">
        <f>RANK(N8,N$8:N$27,0)</f>
        <v>8</v>
      </c>
      <c r="P8" s="65">
        <f>VLOOKUP($A8,'Return Data'!$B$7:$R$2843,14,0)</f>
        <v>6.1150000000000002</v>
      </c>
      <c r="Q8" s="66">
        <f>RANK(P8,P$8:P$27,0)</f>
        <v>7</v>
      </c>
      <c r="R8" s="65">
        <f>VLOOKUP($A8,'Return Data'!$B$7:$R$2843,16,0)</f>
        <v>7.4165999999999999</v>
      </c>
      <c r="S8" s="67">
        <f t="shared" ref="S8:S27" si="5">RANK(R8,R$8:R$27,0)</f>
        <v>7</v>
      </c>
    </row>
    <row r="9" spans="1:19" x14ac:dyDescent="0.3">
      <c r="A9" s="82" t="s">
        <v>655</v>
      </c>
      <c r="B9" s="64">
        <f>VLOOKUP($A9,'Return Data'!$B$7:$R$2843,3,0)</f>
        <v>44379</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-15.688599999999999</v>
      </c>
      <c r="S9" s="67">
        <f t="shared" si="5"/>
        <v>19</v>
      </c>
    </row>
    <row r="10" spans="1:19" x14ac:dyDescent="0.3">
      <c r="A10" s="82" t="s">
        <v>657</v>
      </c>
      <c r="B10" s="64">
        <f>VLOOKUP($A10,'Return Data'!$B$7:$R$2843,3,0)</f>
        <v>44379</v>
      </c>
      <c r="C10" s="65">
        <f>VLOOKUP($A10,'Return Data'!$B$7:$R$2843,4,0)</f>
        <v>16.57</v>
      </c>
      <c r="D10" s="65">
        <f>VLOOKUP($A10,'Return Data'!$B$7:$R$2843,9,0)</f>
        <v>2.7006999999999999</v>
      </c>
      <c r="E10" s="66">
        <f t="shared" si="0"/>
        <v>11</v>
      </c>
      <c r="F10" s="65">
        <f>VLOOKUP($A10,'Return Data'!$B$7:$R$2843,10,0)</f>
        <v>6.7729999999999997</v>
      </c>
      <c r="G10" s="66">
        <f t="shared" si="1"/>
        <v>12</v>
      </c>
      <c r="H10" s="65">
        <f>VLOOKUP($A10,'Return Data'!$B$7:$R$2843,11,0)</f>
        <v>6.3223000000000003</v>
      </c>
      <c r="I10" s="66">
        <f t="shared" si="2"/>
        <v>9</v>
      </c>
      <c r="J10" s="65">
        <f>VLOOKUP($A10,'Return Data'!$B$7:$R$2843,12,0)</f>
        <v>7.4292999999999996</v>
      </c>
      <c r="K10" s="66">
        <f t="shared" si="3"/>
        <v>10</v>
      </c>
      <c r="L10" s="65">
        <f>VLOOKUP($A10,'Return Data'!$B$7:$R$2843,13,0)</f>
        <v>7.7885</v>
      </c>
      <c r="M10" s="66">
        <f t="shared" si="4"/>
        <v>11</v>
      </c>
      <c r="N10" s="65">
        <f>VLOOKUP($A10,'Return Data'!$B$7:$R$2843,17,0)</f>
        <v>7.9287000000000001</v>
      </c>
      <c r="O10" s="66">
        <f t="shared" ref="O10:O22" si="6">RANK(N10,N$8:N$27,0)</f>
        <v>4</v>
      </c>
      <c r="P10" s="65">
        <f>VLOOKUP($A10,'Return Data'!$B$7:$R$2843,14,0)</f>
        <v>6.4965999999999999</v>
      </c>
      <c r="Q10" s="66">
        <f t="shared" ref="Q10:Q22" si="7">RANK(P10,P$8:P$27,0)</f>
        <v>6</v>
      </c>
      <c r="R10" s="65">
        <f>VLOOKUP($A10,'Return Data'!$B$7:$R$2843,16,0)</f>
        <v>7.5145999999999997</v>
      </c>
      <c r="S10" s="67">
        <f t="shared" si="5"/>
        <v>6</v>
      </c>
    </row>
    <row r="11" spans="1:19" x14ac:dyDescent="0.3">
      <c r="A11" s="82" t="s">
        <v>658</v>
      </c>
      <c r="B11" s="64">
        <f>VLOOKUP($A11,'Return Data'!$B$7:$R$2843,3,0)</f>
        <v>44379</v>
      </c>
      <c r="C11" s="65">
        <f>VLOOKUP($A11,'Return Data'!$B$7:$R$2843,4,0)</f>
        <v>15.721500000000001</v>
      </c>
      <c r="D11" s="65">
        <f>VLOOKUP($A11,'Return Data'!$B$7:$R$2843,9,0)</f>
        <v>1.6972</v>
      </c>
      <c r="E11" s="66">
        <f t="shared" si="0"/>
        <v>14</v>
      </c>
      <c r="F11" s="65">
        <f>VLOOKUP($A11,'Return Data'!$B$7:$R$2843,10,0)</f>
        <v>5.1238000000000001</v>
      </c>
      <c r="G11" s="66">
        <f t="shared" si="1"/>
        <v>15</v>
      </c>
      <c r="H11" s="65">
        <f>VLOOKUP($A11,'Return Data'!$B$7:$R$2843,11,0)</f>
        <v>14.4686</v>
      </c>
      <c r="I11" s="66">
        <f t="shared" si="2"/>
        <v>2</v>
      </c>
      <c r="J11" s="65">
        <f>VLOOKUP($A11,'Return Data'!$B$7:$R$2843,12,0)</f>
        <v>13.502599999999999</v>
      </c>
      <c r="K11" s="66">
        <f t="shared" si="3"/>
        <v>2</v>
      </c>
      <c r="L11" s="65">
        <f>VLOOKUP($A11,'Return Data'!$B$7:$R$2843,13,0)</f>
        <v>14.7044</v>
      </c>
      <c r="M11" s="66">
        <f t="shared" si="4"/>
        <v>1</v>
      </c>
      <c r="N11" s="65">
        <f>VLOOKUP($A11,'Return Data'!$B$7:$R$2843,17,0)</f>
        <v>5.6017999999999999</v>
      </c>
      <c r="O11" s="66">
        <f t="shared" si="6"/>
        <v>9</v>
      </c>
      <c r="P11" s="65">
        <f>VLOOKUP($A11,'Return Data'!$B$7:$R$2843,14,0)</f>
        <v>5.0358000000000001</v>
      </c>
      <c r="Q11" s="66">
        <f t="shared" si="7"/>
        <v>9</v>
      </c>
      <c r="R11" s="65">
        <f>VLOOKUP($A11,'Return Data'!$B$7:$R$2843,16,0)</f>
        <v>7.2736999999999998</v>
      </c>
      <c r="S11" s="67">
        <f t="shared" si="5"/>
        <v>8</v>
      </c>
    </row>
    <row r="12" spans="1:19" x14ac:dyDescent="0.3">
      <c r="A12" s="82" t="s">
        <v>663</v>
      </c>
      <c r="B12" s="64">
        <f>VLOOKUP($A12,'Return Data'!$B$7:$R$2843,3,0)</f>
        <v>44379</v>
      </c>
      <c r="C12" s="65">
        <f>VLOOKUP($A12,'Return Data'!$B$7:$R$2843,4,0)</f>
        <v>4.2610999999999999</v>
      </c>
      <c r="D12" s="65">
        <f>VLOOKUP($A12,'Return Data'!$B$7:$R$2843,9,0)</f>
        <v>7.0648</v>
      </c>
      <c r="E12" s="66">
        <f t="shared" si="0"/>
        <v>3</v>
      </c>
      <c r="F12" s="65">
        <f>VLOOKUP($A12,'Return Data'!$B$7:$R$2843,10,0)</f>
        <v>13.638400000000001</v>
      </c>
      <c r="G12" s="66">
        <f t="shared" si="1"/>
        <v>1</v>
      </c>
      <c r="H12" s="65">
        <f>VLOOKUP($A12,'Return Data'!$B$7:$R$2843,11,0)</f>
        <v>14.9495</v>
      </c>
      <c r="I12" s="66">
        <f t="shared" si="2"/>
        <v>1</v>
      </c>
      <c r="J12" s="65">
        <f>VLOOKUP($A12,'Return Data'!$B$7:$R$2843,12,0)</f>
        <v>11.980399999999999</v>
      </c>
      <c r="K12" s="66">
        <f t="shared" si="3"/>
        <v>3</v>
      </c>
      <c r="L12" s="65">
        <f>VLOOKUP($A12,'Return Data'!$B$7:$R$2843,13,0)</f>
        <v>14.499499999999999</v>
      </c>
      <c r="M12" s="66">
        <f t="shared" si="4"/>
        <v>2</v>
      </c>
      <c r="N12" s="65">
        <f>VLOOKUP($A12,'Return Data'!$B$7:$R$2843,17,0)</f>
        <v>-22.0685</v>
      </c>
      <c r="O12" s="66">
        <f t="shared" si="6"/>
        <v>17</v>
      </c>
      <c r="P12" s="65">
        <f>VLOOKUP($A12,'Return Data'!$B$7:$R$2843,14,0)</f>
        <v>-31.968800000000002</v>
      </c>
      <c r="Q12" s="66">
        <f t="shared" si="7"/>
        <v>17</v>
      </c>
      <c r="R12" s="65">
        <f>VLOOKUP($A12,'Return Data'!$B$7:$R$2843,16,0)</f>
        <v>-12.5745</v>
      </c>
      <c r="S12" s="67">
        <f t="shared" si="5"/>
        <v>17</v>
      </c>
    </row>
    <row r="13" spans="1:19" x14ac:dyDescent="0.3">
      <c r="A13" s="82" t="s">
        <v>665</v>
      </c>
      <c r="B13" s="64">
        <f>VLOOKUP($A13,'Return Data'!$B$7:$R$2843,3,0)</f>
        <v>44379</v>
      </c>
      <c r="C13" s="65">
        <f>VLOOKUP($A13,'Return Data'!$B$7:$R$2843,4,0)</f>
        <v>30.582599999999999</v>
      </c>
      <c r="D13" s="65">
        <f>VLOOKUP($A13,'Return Data'!$B$7:$R$2843,9,0)</f>
        <v>2.4396</v>
      </c>
      <c r="E13" s="66">
        <f t="shared" si="0"/>
        <v>12</v>
      </c>
      <c r="F13" s="65">
        <f>VLOOKUP($A13,'Return Data'!$B$7:$R$2843,10,0)</f>
        <v>4.1657999999999999</v>
      </c>
      <c r="G13" s="66">
        <f t="shared" si="1"/>
        <v>18</v>
      </c>
      <c r="H13" s="65">
        <f>VLOOKUP($A13,'Return Data'!$B$7:$R$2843,11,0)</f>
        <v>4.0255999999999998</v>
      </c>
      <c r="I13" s="66">
        <f t="shared" si="2"/>
        <v>14</v>
      </c>
      <c r="J13" s="65">
        <f>VLOOKUP($A13,'Return Data'!$B$7:$R$2843,12,0)</f>
        <v>4.2271000000000001</v>
      </c>
      <c r="K13" s="66">
        <f t="shared" si="3"/>
        <v>16</v>
      </c>
      <c r="L13" s="65">
        <f>VLOOKUP($A13,'Return Data'!$B$7:$R$2843,13,0)</f>
        <v>5.9534000000000002</v>
      </c>
      <c r="M13" s="66">
        <f t="shared" si="4"/>
        <v>14</v>
      </c>
      <c r="N13" s="65">
        <f>VLOOKUP($A13,'Return Data'!$B$7:$R$2843,17,0)</f>
        <v>4.5528000000000004</v>
      </c>
      <c r="O13" s="66">
        <f t="shared" si="6"/>
        <v>10</v>
      </c>
      <c r="P13" s="65">
        <f>VLOOKUP($A13,'Return Data'!$B$7:$R$2843,14,0)</f>
        <v>2.1061999999999999</v>
      </c>
      <c r="Q13" s="66">
        <f t="shared" si="7"/>
        <v>12</v>
      </c>
      <c r="R13" s="65">
        <f>VLOOKUP($A13,'Return Data'!$B$7:$R$2843,16,0)</f>
        <v>6.3522999999999996</v>
      </c>
      <c r="S13" s="67">
        <f t="shared" si="5"/>
        <v>11</v>
      </c>
    </row>
    <row r="14" spans="1:19" x14ac:dyDescent="0.3">
      <c r="A14" s="82" t="s">
        <v>666</v>
      </c>
      <c r="B14" s="64">
        <f>VLOOKUP($A14,'Return Data'!$B$7:$R$2843,3,0)</f>
        <v>44379</v>
      </c>
      <c r="C14" s="65">
        <f>VLOOKUP($A14,'Return Data'!$B$7:$R$2843,4,0)</f>
        <v>21.229500000000002</v>
      </c>
      <c r="D14" s="65">
        <f>VLOOKUP($A14,'Return Data'!$B$7:$R$2843,9,0)</f>
        <v>0.40699999999999997</v>
      </c>
      <c r="E14" s="66">
        <f t="shared" si="0"/>
        <v>19</v>
      </c>
      <c r="F14" s="65">
        <f>VLOOKUP($A14,'Return Data'!$B$7:$R$2843,10,0)</f>
        <v>10.087999999999999</v>
      </c>
      <c r="G14" s="66">
        <f t="shared" si="1"/>
        <v>5</v>
      </c>
      <c r="H14" s="65">
        <f>VLOOKUP($A14,'Return Data'!$B$7:$R$2843,11,0)</f>
        <v>13.306100000000001</v>
      </c>
      <c r="I14" s="66">
        <f t="shared" si="2"/>
        <v>3</v>
      </c>
      <c r="J14" s="65">
        <f>VLOOKUP($A14,'Return Data'!$B$7:$R$2843,12,0)</f>
        <v>17.7165</v>
      </c>
      <c r="K14" s="66">
        <f t="shared" si="3"/>
        <v>1</v>
      </c>
      <c r="L14" s="65">
        <f>VLOOKUP($A14,'Return Data'!$B$7:$R$2843,13,0)</f>
        <v>13.7799</v>
      </c>
      <c r="M14" s="66">
        <f t="shared" si="4"/>
        <v>3</v>
      </c>
      <c r="N14" s="65">
        <f>VLOOKUP($A14,'Return Data'!$B$7:$R$2843,17,0)</f>
        <v>4.2130000000000001</v>
      </c>
      <c r="O14" s="66">
        <f t="shared" si="6"/>
        <v>11</v>
      </c>
      <c r="P14" s="65">
        <f>VLOOKUP($A14,'Return Data'!$B$7:$R$2843,14,0)</f>
        <v>5.2309999999999999</v>
      </c>
      <c r="Q14" s="66">
        <f t="shared" si="7"/>
        <v>8</v>
      </c>
      <c r="R14" s="65">
        <f>VLOOKUP($A14,'Return Data'!$B$7:$R$2843,16,0)</f>
        <v>8.1791999999999998</v>
      </c>
      <c r="S14" s="67">
        <f t="shared" si="5"/>
        <v>3</v>
      </c>
    </row>
    <row r="15" spans="1:19" x14ac:dyDescent="0.3">
      <c r="A15" s="82" t="s">
        <v>674</v>
      </c>
      <c r="B15" s="64">
        <f>VLOOKUP($A15,'Return Data'!$B$7:$R$2843,3,0)</f>
        <v>44379</v>
      </c>
      <c r="C15" s="65">
        <f>VLOOKUP($A15,'Return Data'!$B$7:$R$2843,4,0)</f>
        <v>18.692699999999999</v>
      </c>
      <c r="D15" s="65">
        <f>VLOOKUP($A15,'Return Data'!$B$7:$R$2843,9,0)</f>
        <v>6.1425999999999998</v>
      </c>
      <c r="E15" s="66">
        <f t="shared" si="0"/>
        <v>5</v>
      </c>
      <c r="F15" s="65">
        <f>VLOOKUP($A15,'Return Data'!$B$7:$R$2843,10,0)</f>
        <v>10.4499</v>
      </c>
      <c r="G15" s="66">
        <f t="shared" si="1"/>
        <v>4</v>
      </c>
      <c r="H15" s="65">
        <f>VLOOKUP($A15,'Return Data'!$B$7:$R$2843,11,0)</f>
        <v>7.7085999999999997</v>
      </c>
      <c r="I15" s="66">
        <f t="shared" si="2"/>
        <v>4</v>
      </c>
      <c r="J15" s="65">
        <f>VLOOKUP($A15,'Return Data'!$B$7:$R$2843,12,0)</f>
        <v>10.460699999999999</v>
      </c>
      <c r="K15" s="66">
        <f t="shared" si="3"/>
        <v>4</v>
      </c>
      <c r="L15" s="65">
        <f>VLOOKUP($A15,'Return Data'!$B$7:$R$2843,13,0)</f>
        <v>10.2925</v>
      </c>
      <c r="M15" s="66">
        <f t="shared" si="4"/>
        <v>4</v>
      </c>
      <c r="N15" s="65">
        <f>VLOOKUP($A15,'Return Data'!$B$7:$R$2843,17,0)</f>
        <v>9.7136999999999993</v>
      </c>
      <c r="O15" s="66">
        <f t="shared" si="6"/>
        <v>1</v>
      </c>
      <c r="P15" s="65">
        <f>VLOOKUP($A15,'Return Data'!$B$7:$R$2843,14,0)</f>
        <v>9.0512999999999995</v>
      </c>
      <c r="Q15" s="66">
        <f t="shared" si="7"/>
        <v>1</v>
      </c>
      <c r="R15" s="65">
        <f>VLOOKUP($A15,'Return Data'!$B$7:$R$2843,16,0)</f>
        <v>8.9769000000000005</v>
      </c>
      <c r="S15" s="67">
        <f t="shared" si="5"/>
        <v>1</v>
      </c>
    </row>
    <row r="16" spans="1:19" x14ac:dyDescent="0.3">
      <c r="A16" s="82" t="s">
        <v>676</v>
      </c>
      <c r="B16" s="64">
        <f>VLOOKUP($A16,'Return Data'!$B$7:$R$2843,3,0)</f>
        <v>44379</v>
      </c>
      <c r="C16" s="65">
        <f>VLOOKUP($A16,'Return Data'!$B$7:$R$2843,4,0)</f>
        <v>24.146899999999999</v>
      </c>
      <c r="D16" s="65">
        <f>VLOOKUP($A16,'Return Data'!$B$7:$R$2843,9,0)</f>
        <v>6.4379999999999997</v>
      </c>
      <c r="E16" s="66">
        <f t="shared" si="0"/>
        <v>4</v>
      </c>
      <c r="F16" s="65">
        <f>VLOOKUP($A16,'Return Data'!$B$7:$R$2843,10,0)</f>
        <v>9.2415000000000003</v>
      </c>
      <c r="G16" s="66">
        <f t="shared" si="1"/>
        <v>6</v>
      </c>
      <c r="H16" s="65">
        <f>VLOOKUP($A16,'Return Data'!$B$7:$R$2843,11,0)</f>
        <v>6.6952999999999996</v>
      </c>
      <c r="I16" s="66">
        <f t="shared" si="2"/>
        <v>8</v>
      </c>
      <c r="J16" s="65">
        <f>VLOOKUP($A16,'Return Data'!$B$7:$R$2843,12,0)</f>
        <v>8.1273</v>
      </c>
      <c r="K16" s="66">
        <f t="shared" si="3"/>
        <v>8</v>
      </c>
      <c r="L16" s="65">
        <f>VLOOKUP($A16,'Return Data'!$B$7:$R$2843,13,0)</f>
        <v>8.6000999999999994</v>
      </c>
      <c r="M16" s="66">
        <f t="shared" si="4"/>
        <v>9</v>
      </c>
      <c r="N16" s="65">
        <f>VLOOKUP($A16,'Return Data'!$B$7:$R$2843,17,0)</f>
        <v>9.2754999999999992</v>
      </c>
      <c r="O16" s="66">
        <f t="shared" si="6"/>
        <v>2</v>
      </c>
      <c r="P16" s="65">
        <f>VLOOKUP($A16,'Return Data'!$B$7:$R$2843,14,0)</f>
        <v>8.7523</v>
      </c>
      <c r="Q16" s="66">
        <f t="shared" si="7"/>
        <v>2</v>
      </c>
      <c r="R16" s="65">
        <f>VLOOKUP($A16,'Return Data'!$B$7:$R$2843,16,0)</f>
        <v>8.6839999999999993</v>
      </c>
      <c r="S16" s="67">
        <f t="shared" si="5"/>
        <v>2</v>
      </c>
    </row>
    <row r="17" spans="1:19" x14ac:dyDescent="0.3">
      <c r="A17" s="82" t="s">
        <v>678</v>
      </c>
      <c r="B17" s="64">
        <f>VLOOKUP($A17,'Return Data'!$B$7:$R$2843,3,0)</f>
        <v>44379</v>
      </c>
      <c r="C17" s="65">
        <f>VLOOKUP($A17,'Return Data'!$B$7:$R$2843,4,0)</f>
        <v>13.4025</v>
      </c>
      <c r="D17" s="65">
        <f>VLOOKUP($A17,'Return Data'!$B$7:$R$2843,9,0)</f>
        <v>1.8455999999999999</v>
      </c>
      <c r="E17" s="66">
        <f t="shared" si="0"/>
        <v>13</v>
      </c>
      <c r="F17" s="65">
        <f>VLOOKUP($A17,'Return Data'!$B$7:$R$2843,10,0)</f>
        <v>7.8495999999999997</v>
      </c>
      <c r="G17" s="66">
        <f t="shared" si="1"/>
        <v>8</v>
      </c>
      <c r="H17" s="65">
        <f>VLOOKUP($A17,'Return Data'!$B$7:$R$2843,11,0)</f>
        <v>5.0910000000000002</v>
      </c>
      <c r="I17" s="66">
        <f t="shared" si="2"/>
        <v>11</v>
      </c>
      <c r="J17" s="65">
        <f>VLOOKUP($A17,'Return Data'!$B$7:$R$2843,12,0)</f>
        <v>7.8105000000000002</v>
      </c>
      <c r="K17" s="66">
        <f t="shared" si="3"/>
        <v>9</v>
      </c>
      <c r="L17" s="65">
        <f>VLOOKUP($A17,'Return Data'!$B$7:$R$2843,13,0)</f>
        <v>8.6895000000000007</v>
      </c>
      <c r="M17" s="66">
        <f t="shared" si="4"/>
        <v>8</v>
      </c>
      <c r="N17" s="65">
        <f>VLOOKUP($A17,'Return Data'!$B$7:$R$2843,17,0)</f>
        <v>-1.2119</v>
      </c>
      <c r="O17" s="66">
        <f t="shared" si="6"/>
        <v>15</v>
      </c>
      <c r="P17" s="65">
        <f>VLOOKUP($A17,'Return Data'!$B$7:$R$2843,14,0)</f>
        <v>-1.1192</v>
      </c>
      <c r="Q17" s="66">
        <f t="shared" si="7"/>
        <v>15</v>
      </c>
      <c r="R17" s="65">
        <f>VLOOKUP($A17,'Return Data'!$B$7:$R$2843,16,0)</f>
        <v>4.0721999999999996</v>
      </c>
      <c r="S17" s="67">
        <f t="shared" si="5"/>
        <v>15</v>
      </c>
    </row>
    <row r="18" spans="1:19" x14ac:dyDescent="0.3">
      <c r="A18" s="82" t="s">
        <v>681</v>
      </c>
      <c r="B18" s="64">
        <f>VLOOKUP($A18,'Return Data'!$B$7:$R$2843,3,0)</f>
        <v>44379</v>
      </c>
      <c r="C18" s="65">
        <f>VLOOKUP($A18,'Return Data'!$B$7:$R$2843,4,0)</f>
        <v>13.203799999999999</v>
      </c>
      <c r="D18" s="65">
        <f>VLOOKUP($A18,'Return Data'!$B$7:$R$2843,9,0)</f>
        <v>1.4298999999999999</v>
      </c>
      <c r="E18" s="66">
        <f t="shared" si="0"/>
        <v>15</v>
      </c>
      <c r="F18" s="65">
        <f>VLOOKUP($A18,'Return Data'!$B$7:$R$2843,10,0)</f>
        <v>5.6841999999999997</v>
      </c>
      <c r="G18" s="66">
        <f t="shared" si="1"/>
        <v>13</v>
      </c>
      <c r="H18" s="65">
        <f>VLOOKUP($A18,'Return Data'!$B$7:$R$2843,11,0)</f>
        <v>3.2930000000000001</v>
      </c>
      <c r="I18" s="66">
        <f t="shared" si="2"/>
        <v>16</v>
      </c>
      <c r="J18" s="65">
        <f>VLOOKUP($A18,'Return Data'!$B$7:$R$2843,12,0)</f>
        <v>5.5312999999999999</v>
      </c>
      <c r="K18" s="66">
        <f t="shared" si="3"/>
        <v>14</v>
      </c>
      <c r="L18" s="65">
        <f>VLOOKUP($A18,'Return Data'!$B$7:$R$2843,13,0)</f>
        <v>5.6448</v>
      </c>
      <c r="M18" s="66">
        <f t="shared" si="4"/>
        <v>15</v>
      </c>
      <c r="N18" s="65">
        <f>VLOOKUP($A18,'Return Data'!$B$7:$R$2843,17,0)</f>
        <v>6.8944000000000001</v>
      </c>
      <c r="O18" s="66">
        <f t="shared" si="6"/>
        <v>6</v>
      </c>
      <c r="P18" s="65">
        <f>VLOOKUP($A18,'Return Data'!$B$7:$R$2843,14,0)</f>
        <v>7.1680000000000001</v>
      </c>
      <c r="Q18" s="66">
        <f t="shared" si="7"/>
        <v>5</v>
      </c>
      <c r="R18" s="65">
        <f>VLOOKUP($A18,'Return Data'!$B$7:$R$2843,16,0)</f>
        <v>6.6222000000000003</v>
      </c>
      <c r="S18" s="67">
        <f t="shared" si="5"/>
        <v>10</v>
      </c>
    </row>
    <row r="19" spans="1:19" x14ac:dyDescent="0.3">
      <c r="A19" s="82" t="s">
        <v>682</v>
      </c>
      <c r="B19" s="64">
        <f>VLOOKUP($A19,'Return Data'!$B$7:$R$2843,3,0)</f>
        <v>44379</v>
      </c>
      <c r="C19" s="65">
        <f>VLOOKUP($A19,'Return Data'!$B$7:$R$2843,4,0)</f>
        <v>1458.2546</v>
      </c>
      <c r="D19" s="65">
        <f>VLOOKUP($A19,'Return Data'!$B$7:$R$2843,9,0)</f>
        <v>1.3896999999999999</v>
      </c>
      <c r="E19" s="66">
        <f t="shared" si="0"/>
        <v>16</v>
      </c>
      <c r="F19" s="65">
        <f>VLOOKUP($A19,'Return Data'!$B$7:$R$2843,10,0)</f>
        <v>4.1332000000000004</v>
      </c>
      <c r="G19" s="66">
        <f t="shared" si="1"/>
        <v>19</v>
      </c>
      <c r="H19" s="65">
        <f>VLOOKUP($A19,'Return Data'!$B$7:$R$2843,11,0)</f>
        <v>2.0419999999999998</v>
      </c>
      <c r="I19" s="66">
        <f t="shared" si="2"/>
        <v>17</v>
      </c>
      <c r="J19" s="65">
        <f>VLOOKUP($A19,'Return Data'!$B$7:$R$2843,12,0)</f>
        <v>3.4051</v>
      </c>
      <c r="K19" s="66">
        <f t="shared" si="3"/>
        <v>17</v>
      </c>
      <c r="L19" s="65">
        <f>VLOOKUP($A19,'Return Data'!$B$7:$R$2843,13,0)</f>
        <v>3.8408000000000002</v>
      </c>
      <c r="M19" s="66">
        <f t="shared" si="4"/>
        <v>16</v>
      </c>
      <c r="N19" s="65">
        <f>VLOOKUP($A19,'Return Data'!$B$7:$R$2843,17,0)</f>
        <v>6.3510999999999997</v>
      </c>
      <c r="O19" s="66">
        <f t="shared" si="6"/>
        <v>7</v>
      </c>
      <c r="P19" s="65">
        <f>VLOOKUP($A19,'Return Data'!$B$7:$R$2843,14,0)</f>
        <v>1.8819999999999999</v>
      </c>
      <c r="Q19" s="66">
        <f t="shared" si="7"/>
        <v>13</v>
      </c>
      <c r="R19" s="65">
        <f>VLOOKUP($A19,'Return Data'!$B$7:$R$2843,16,0)</f>
        <v>5.6784999999999997</v>
      </c>
      <c r="S19" s="67">
        <f t="shared" si="5"/>
        <v>14</v>
      </c>
    </row>
    <row r="20" spans="1:19" x14ac:dyDescent="0.3">
      <c r="A20" s="82" t="s">
        <v>684</v>
      </c>
      <c r="B20" s="64">
        <f>VLOOKUP($A20,'Return Data'!$B$7:$R$2843,3,0)</f>
        <v>44379</v>
      </c>
      <c r="C20" s="65">
        <f>VLOOKUP($A20,'Return Data'!$B$7:$R$2843,4,0)</f>
        <v>23.778500000000001</v>
      </c>
      <c r="D20" s="65">
        <f>VLOOKUP($A20,'Return Data'!$B$7:$R$2843,9,0)</f>
        <v>3.9681000000000002</v>
      </c>
      <c r="E20" s="66">
        <f t="shared" si="0"/>
        <v>7</v>
      </c>
      <c r="F20" s="65">
        <f>VLOOKUP($A20,'Return Data'!$B$7:$R$2843,10,0)</f>
        <v>7.9569000000000001</v>
      </c>
      <c r="G20" s="66">
        <f t="shared" si="1"/>
        <v>7</v>
      </c>
      <c r="H20" s="65">
        <f>VLOOKUP($A20,'Return Data'!$B$7:$R$2843,11,0)</f>
        <v>5.3433000000000002</v>
      </c>
      <c r="I20" s="66">
        <f t="shared" si="2"/>
        <v>10</v>
      </c>
      <c r="J20" s="65">
        <f>VLOOKUP($A20,'Return Data'!$B$7:$R$2843,12,0)</f>
        <v>6.3628</v>
      </c>
      <c r="K20" s="66">
        <f t="shared" si="3"/>
        <v>12</v>
      </c>
      <c r="L20" s="65">
        <f>VLOOKUP($A20,'Return Data'!$B$7:$R$2843,13,0)</f>
        <v>7.3207000000000004</v>
      </c>
      <c r="M20" s="66">
        <f t="shared" si="4"/>
        <v>13</v>
      </c>
      <c r="N20" s="65">
        <f>VLOOKUP($A20,'Return Data'!$B$7:$R$2843,17,0)</f>
        <v>7.2008000000000001</v>
      </c>
      <c r="O20" s="66">
        <f t="shared" si="6"/>
        <v>5</v>
      </c>
      <c r="P20" s="65">
        <f>VLOOKUP($A20,'Return Data'!$B$7:$R$2843,14,0)</f>
        <v>7.2839999999999998</v>
      </c>
      <c r="Q20" s="66">
        <f t="shared" si="7"/>
        <v>4</v>
      </c>
      <c r="R20" s="65">
        <f>VLOOKUP($A20,'Return Data'!$B$7:$R$2843,16,0)</f>
        <v>8.0777999999999999</v>
      </c>
      <c r="S20" s="67">
        <f t="shared" si="5"/>
        <v>4</v>
      </c>
    </row>
    <row r="21" spans="1:19" x14ac:dyDescent="0.3">
      <c r="A21" s="82" t="s">
        <v>686</v>
      </c>
      <c r="B21" s="64">
        <f>VLOOKUP($A21,'Return Data'!$B$7:$R$2843,3,0)</f>
        <v>44379</v>
      </c>
      <c r="C21" s="65">
        <f>VLOOKUP($A21,'Return Data'!$B$7:$R$2843,4,0)</f>
        <v>22.563199999999998</v>
      </c>
      <c r="D21" s="65">
        <f>VLOOKUP($A21,'Return Data'!$B$7:$R$2843,9,0)</f>
        <v>1.2630999999999999</v>
      </c>
      <c r="E21" s="66">
        <f t="shared" si="0"/>
        <v>17</v>
      </c>
      <c r="F21" s="65">
        <f>VLOOKUP($A21,'Return Data'!$B$7:$R$2843,10,0)</f>
        <v>4.4132999999999996</v>
      </c>
      <c r="G21" s="66">
        <f t="shared" si="1"/>
        <v>17</v>
      </c>
      <c r="H21" s="65">
        <f>VLOOKUP($A21,'Return Data'!$B$7:$R$2843,11,0)</f>
        <v>3.3931</v>
      </c>
      <c r="I21" s="66">
        <f t="shared" si="2"/>
        <v>15</v>
      </c>
      <c r="J21" s="65">
        <f>VLOOKUP($A21,'Return Data'!$B$7:$R$2843,12,0)</f>
        <v>5.1734</v>
      </c>
      <c r="K21" s="66">
        <f t="shared" si="3"/>
        <v>15</v>
      </c>
      <c r="L21" s="65">
        <f>VLOOKUP($A21,'Return Data'!$B$7:$R$2843,13,0)</f>
        <v>8.9193999999999996</v>
      </c>
      <c r="M21" s="66">
        <f t="shared" si="4"/>
        <v>6</v>
      </c>
      <c r="N21" s="65">
        <f>VLOOKUP($A21,'Return Data'!$B$7:$R$2843,17,0)</f>
        <v>3.9649000000000001</v>
      </c>
      <c r="O21" s="66">
        <f t="shared" si="6"/>
        <v>12</v>
      </c>
      <c r="P21" s="65">
        <f>VLOOKUP($A21,'Return Data'!$B$7:$R$2843,14,0)</f>
        <v>4.1010999999999997</v>
      </c>
      <c r="Q21" s="66">
        <f t="shared" si="7"/>
        <v>10</v>
      </c>
      <c r="R21" s="65">
        <f>VLOOKUP($A21,'Return Data'!$B$7:$R$2843,16,0)</f>
        <v>7.1772999999999998</v>
      </c>
      <c r="S21" s="67">
        <f t="shared" si="5"/>
        <v>9</v>
      </c>
    </row>
    <row r="22" spans="1:19" x14ac:dyDescent="0.3">
      <c r="A22" s="82" t="s">
        <v>688</v>
      </c>
      <c r="B22" s="64">
        <f>VLOOKUP($A22,'Return Data'!$B$7:$R$2843,3,0)</f>
        <v>44379</v>
      </c>
      <c r="C22" s="65">
        <f>VLOOKUP($A22,'Return Data'!$B$7:$R$2843,4,0)</f>
        <v>25.057300000000001</v>
      </c>
      <c r="D22" s="65">
        <f>VLOOKUP($A22,'Return Data'!$B$7:$R$2843,9,0)</f>
        <v>5.1345000000000001</v>
      </c>
      <c r="E22" s="66">
        <f t="shared" si="0"/>
        <v>6</v>
      </c>
      <c r="F22" s="65">
        <f>VLOOKUP($A22,'Return Data'!$B$7:$R$2843,10,0)</f>
        <v>6.9142999999999999</v>
      </c>
      <c r="G22" s="66">
        <f t="shared" si="1"/>
        <v>10</v>
      </c>
      <c r="H22" s="65">
        <f>VLOOKUP($A22,'Return Data'!$B$7:$R$2843,11,0)</f>
        <v>7.0762999999999998</v>
      </c>
      <c r="I22" s="66">
        <f t="shared" si="2"/>
        <v>7</v>
      </c>
      <c r="J22" s="65">
        <f>VLOOKUP($A22,'Return Data'!$B$7:$R$2843,12,0)</f>
        <v>8.7504000000000008</v>
      </c>
      <c r="K22" s="66">
        <f t="shared" si="3"/>
        <v>7</v>
      </c>
      <c r="L22" s="65">
        <f>VLOOKUP($A22,'Return Data'!$B$7:$R$2843,13,0)</f>
        <v>8.7791999999999994</v>
      </c>
      <c r="M22" s="66">
        <f t="shared" si="4"/>
        <v>7</v>
      </c>
      <c r="N22" s="65">
        <f>VLOOKUP($A22,'Return Data'!$B$7:$R$2843,17,0)</f>
        <v>-0.31590000000000001</v>
      </c>
      <c r="O22" s="66">
        <f t="shared" si="6"/>
        <v>14</v>
      </c>
      <c r="P22" s="65">
        <f>VLOOKUP($A22,'Return Data'!$B$7:$R$2843,14,0)</f>
        <v>0.96609999999999996</v>
      </c>
      <c r="Q22" s="66">
        <f t="shared" si="7"/>
        <v>14</v>
      </c>
      <c r="R22" s="65">
        <f>VLOOKUP($A22,'Return Data'!$B$7:$R$2843,16,0)</f>
        <v>5.8635000000000002</v>
      </c>
      <c r="S22" s="67">
        <f t="shared" si="5"/>
        <v>13</v>
      </c>
    </row>
    <row r="23" spans="1:19" x14ac:dyDescent="0.3">
      <c r="A23" s="82" t="s">
        <v>690</v>
      </c>
      <c r="B23" s="64">
        <f>VLOOKUP($A23,'Return Data'!$B$7:$R$2843,3,0)</f>
        <v>44379</v>
      </c>
      <c r="C23" s="65">
        <f>VLOOKUP($A23,'Return Data'!$B$7:$R$2843,4,0)</f>
        <v>0.1201</v>
      </c>
      <c r="D23" s="65">
        <f>VLOOKUP($A23,'Return Data'!$B$7:$R$2843,9,0)</f>
        <v>11.246499999999999</v>
      </c>
      <c r="E23" s="66">
        <f t="shared" si="0"/>
        <v>1</v>
      </c>
      <c r="F23" s="65">
        <f>VLOOKUP($A23,'Return Data'!$B$7:$R$2843,10,0)</f>
        <v>11.4345</v>
      </c>
      <c r="G23" s="66">
        <f t="shared" si="1"/>
        <v>2</v>
      </c>
      <c r="H23" s="65">
        <f>VLOOKUP($A23,'Return Data'!$B$7:$R$2843,11,0)</f>
        <v>-41.0396</v>
      </c>
      <c r="I23" s="66">
        <f t="shared" si="2"/>
        <v>20</v>
      </c>
      <c r="J23" s="65">
        <f>VLOOKUP($A23,'Return Data'!$B$7:$R$2843,12,0)</f>
        <v>-24.892600000000002</v>
      </c>
      <c r="K23" s="66">
        <f t="shared" si="3"/>
        <v>20</v>
      </c>
      <c r="L23" s="65">
        <f>VLOOKUP($A23,'Return Data'!$B$7:$R$2843,13,0)</f>
        <v>-20.410900000000002</v>
      </c>
      <c r="M23" s="66">
        <f t="shared" si="4"/>
        <v>19</v>
      </c>
      <c r="N23" s="65"/>
      <c r="O23" s="66"/>
      <c r="P23" s="65"/>
      <c r="Q23" s="66"/>
      <c r="R23" s="65">
        <f>VLOOKUP($A23,'Return Data'!$B$7:$R$2843,16,0)</f>
        <v>-13.2181</v>
      </c>
      <c r="S23" s="67">
        <f t="shared" si="5"/>
        <v>18</v>
      </c>
    </row>
    <row r="24" spans="1:19" x14ac:dyDescent="0.3">
      <c r="A24" s="82" t="s">
        <v>695</v>
      </c>
      <c r="B24" s="64">
        <f>VLOOKUP($A24,'Return Data'!$B$7:$R$2843,3,0)</f>
        <v>44379</v>
      </c>
      <c r="C24" s="65">
        <f>VLOOKUP($A24,'Return Data'!$B$7:$R$2843,4,0)</f>
        <v>14.8772</v>
      </c>
      <c r="D24" s="65">
        <f>VLOOKUP($A24,'Return Data'!$B$7:$R$2843,9,0)</f>
        <v>0.76919999999999999</v>
      </c>
      <c r="E24" s="66">
        <f t="shared" si="0"/>
        <v>18</v>
      </c>
      <c r="F24" s="65">
        <f>VLOOKUP($A24,'Return Data'!$B$7:$R$2843,10,0)</f>
        <v>4.6445999999999996</v>
      </c>
      <c r="G24" s="66">
        <f t="shared" si="1"/>
        <v>16</v>
      </c>
      <c r="H24" s="65">
        <f>VLOOKUP($A24,'Return Data'!$B$7:$R$2843,11,0)</f>
        <v>7.6189</v>
      </c>
      <c r="I24" s="66">
        <f t="shared" si="2"/>
        <v>5</v>
      </c>
      <c r="J24" s="65">
        <f>VLOOKUP($A24,'Return Data'!$B$7:$R$2843,12,0)</f>
        <v>9.8043999999999993</v>
      </c>
      <c r="K24" s="66">
        <f t="shared" si="3"/>
        <v>5</v>
      </c>
      <c r="L24" s="65">
        <f>VLOOKUP($A24,'Return Data'!$B$7:$R$2843,13,0)</f>
        <v>7.9074</v>
      </c>
      <c r="M24" s="66">
        <f t="shared" si="4"/>
        <v>10</v>
      </c>
      <c r="N24" s="65">
        <f>VLOOKUP($A24,'Return Data'!$B$7:$R$2843,17,0)</f>
        <v>3.1328999999999998</v>
      </c>
      <c r="O24" s="66">
        <f>RANK(N24,N$8:N$27,0)</f>
        <v>13</v>
      </c>
      <c r="P24" s="65">
        <f>VLOOKUP($A24,'Return Data'!$B$7:$R$2843,14,0)</f>
        <v>2.556</v>
      </c>
      <c r="Q24" s="66">
        <f>RANK(P24,P$8:P$27,0)</f>
        <v>11</v>
      </c>
      <c r="R24" s="65">
        <f>VLOOKUP($A24,'Return Data'!$B$7:$R$2843,16,0)</f>
        <v>6.0510000000000002</v>
      </c>
      <c r="S24" s="67">
        <f t="shared" si="5"/>
        <v>12</v>
      </c>
    </row>
    <row r="25" spans="1:19" x14ac:dyDescent="0.3">
      <c r="A25" s="82" t="s">
        <v>701</v>
      </c>
      <c r="B25" s="64">
        <f>VLOOKUP($A25,'Return Data'!$B$7:$R$2843,3,0)</f>
        <v>44379</v>
      </c>
      <c r="C25" s="65">
        <f>VLOOKUP($A25,'Return Data'!$B$7:$R$2843,4,0)</f>
        <v>34.849299999999999</v>
      </c>
      <c r="D25" s="65">
        <f>VLOOKUP($A25,'Return Data'!$B$7:$R$2843,9,0)</f>
        <v>3.2940999999999998</v>
      </c>
      <c r="E25" s="66">
        <f t="shared" si="0"/>
        <v>9</v>
      </c>
      <c r="F25" s="65">
        <f>VLOOKUP($A25,'Return Data'!$B$7:$R$2843,10,0)</f>
        <v>6.8323999999999998</v>
      </c>
      <c r="G25" s="66">
        <f t="shared" si="1"/>
        <v>11</v>
      </c>
      <c r="H25" s="65">
        <f>VLOOKUP($A25,'Return Data'!$B$7:$R$2843,11,0)</f>
        <v>4.4645000000000001</v>
      </c>
      <c r="I25" s="66">
        <f t="shared" si="2"/>
        <v>12</v>
      </c>
      <c r="J25" s="65">
        <f>VLOOKUP($A25,'Return Data'!$B$7:$R$2843,12,0)</f>
        <v>6.8606999999999996</v>
      </c>
      <c r="K25" s="66">
        <f t="shared" si="3"/>
        <v>11</v>
      </c>
      <c r="L25" s="65">
        <f>VLOOKUP($A25,'Return Data'!$B$7:$R$2843,13,0)</f>
        <v>7.3491999999999997</v>
      </c>
      <c r="M25" s="66">
        <f t="shared" si="4"/>
        <v>12</v>
      </c>
      <c r="N25" s="65">
        <f>VLOOKUP($A25,'Return Data'!$B$7:$R$2843,17,0)</f>
        <v>8.0158000000000005</v>
      </c>
      <c r="O25" s="66">
        <f>RANK(N25,N$8:N$27,0)</f>
        <v>3</v>
      </c>
      <c r="P25" s="65">
        <f>VLOOKUP($A25,'Return Data'!$B$7:$R$2843,14,0)</f>
        <v>7.4793000000000003</v>
      </c>
      <c r="Q25" s="66">
        <f>RANK(P25,P$8:P$27,0)</f>
        <v>3</v>
      </c>
      <c r="R25" s="65">
        <f>VLOOKUP($A25,'Return Data'!$B$7:$R$2843,16,0)</f>
        <v>7.6303999999999998</v>
      </c>
      <c r="S25" s="67">
        <f t="shared" si="5"/>
        <v>5</v>
      </c>
    </row>
    <row r="26" spans="1:19" x14ac:dyDescent="0.3">
      <c r="A26" s="82" t="s">
        <v>709</v>
      </c>
      <c r="B26" s="64">
        <f>VLOOKUP($A26,'Return Data'!$B$7:$R$2843,3,0)</f>
        <v>44379</v>
      </c>
      <c r="C26" s="65">
        <f>VLOOKUP($A26,'Return Data'!$B$7:$R$2843,4,0)</f>
        <v>0.58420000000000005</v>
      </c>
      <c r="D26" s="65">
        <f>VLOOKUP($A26,'Return Data'!$B$7:$R$2843,9,0)</f>
        <v>10.9269</v>
      </c>
      <c r="E26" s="66">
        <f t="shared" si="0"/>
        <v>2</v>
      </c>
      <c r="F26" s="65">
        <f>VLOOKUP($A26,'Return Data'!$B$7:$R$2843,10,0)</f>
        <v>11.264900000000001</v>
      </c>
      <c r="G26" s="66">
        <f t="shared" si="1"/>
        <v>3</v>
      </c>
      <c r="H26" s="65">
        <f>VLOOKUP($A26,'Return Data'!$B$7:$R$2843,11,0)</f>
        <v>-40.384099999999997</v>
      </c>
      <c r="I26" s="66">
        <f t="shared" si="2"/>
        <v>19</v>
      </c>
      <c r="J26" s="65">
        <f>VLOOKUP($A26,'Return Data'!$B$7:$R$2843,12,0)</f>
        <v>-24.5365</v>
      </c>
      <c r="K26" s="66">
        <f t="shared" si="3"/>
        <v>19</v>
      </c>
      <c r="L26" s="65">
        <f>VLOOKUP($A26,'Return Data'!$B$7:$R$2843,13,0)</f>
        <v>-54.380800000000001</v>
      </c>
      <c r="M26" s="66">
        <f t="shared" si="4"/>
        <v>20</v>
      </c>
      <c r="N26" s="65"/>
      <c r="O26" s="66"/>
      <c r="P26" s="65"/>
      <c r="Q26" s="66"/>
      <c r="R26" s="65">
        <f>VLOOKUP($A26,'Return Data'!$B$7:$R$2843,16,0)</f>
        <v>-47.040399999999998</v>
      </c>
      <c r="S26" s="67">
        <f t="shared" si="5"/>
        <v>20</v>
      </c>
    </row>
    <row r="27" spans="1:19" x14ac:dyDescent="0.3">
      <c r="A27" s="82" t="s">
        <v>711</v>
      </c>
      <c r="B27" s="64">
        <f>VLOOKUP($A27,'Return Data'!$B$7:$R$2843,3,0)</f>
        <v>44379</v>
      </c>
      <c r="C27" s="65">
        <f>VLOOKUP($A27,'Return Data'!$B$7:$R$2843,4,0)</f>
        <v>11.537699999999999</v>
      </c>
      <c r="D27" s="65">
        <f>VLOOKUP($A27,'Return Data'!$B$7:$R$2843,9,0)</f>
        <v>3.4792999999999998</v>
      </c>
      <c r="E27" s="66">
        <f t="shared" si="0"/>
        <v>8</v>
      </c>
      <c r="F27" s="65">
        <f>VLOOKUP($A27,'Return Data'!$B$7:$R$2843,10,0)</f>
        <v>5.5401999999999996</v>
      </c>
      <c r="G27" s="66">
        <f t="shared" si="1"/>
        <v>14</v>
      </c>
      <c r="H27" s="65">
        <f>VLOOKUP($A27,'Return Data'!$B$7:$R$2843,11,0)</f>
        <v>4.1262999999999996</v>
      </c>
      <c r="I27" s="66">
        <f t="shared" si="2"/>
        <v>13</v>
      </c>
      <c r="J27" s="65">
        <f>VLOOKUP($A27,'Return Data'!$B$7:$R$2843,12,0)</f>
        <v>5.6368999999999998</v>
      </c>
      <c r="K27" s="66">
        <f t="shared" si="3"/>
        <v>13</v>
      </c>
      <c r="L27" s="65">
        <f>VLOOKUP($A27,'Return Data'!$B$7:$R$2843,13,0)</f>
        <v>-4.2466999999999997</v>
      </c>
      <c r="M27" s="66">
        <f t="shared" si="4"/>
        <v>18</v>
      </c>
      <c r="N27" s="65">
        <f>VLOOKUP($A27,'Return Data'!$B$7:$R$2843,17,0)</f>
        <v>-15.8774</v>
      </c>
      <c r="O27" s="66">
        <f>RANK(N27,N$8:N$27,0)</f>
        <v>16</v>
      </c>
      <c r="P27" s="65">
        <f>VLOOKUP($A27,'Return Data'!$B$7:$R$2843,14,0)</f>
        <v>-10.170500000000001</v>
      </c>
      <c r="Q27" s="66">
        <f>RANK(P27,P$8:P$27,0)</f>
        <v>16</v>
      </c>
      <c r="R27" s="65">
        <f>VLOOKUP($A27,'Return Data'!$B$7:$R$2843,16,0)</f>
        <v>1.6728000000000001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3.7212899999999989</v>
      </c>
      <c r="E29" s="88"/>
      <c r="F29" s="89">
        <f>AVERAGE(F8:F27)</f>
        <v>7.1643050000000006</v>
      </c>
      <c r="G29" s="88"/>
      <c r="H29" s="89">
        <f>AVERAGE(H8:H27)</f>
        <v>1.7811950000000007</v>
      </c>
      <c r="I29" s="88"/>
      <c r="J29" s="89">
        <f>AVERAGE(J8:J27)</f>
        <v>4.6065700000000005</v>
      </c>
      <c r="K29" s="88"/>
      <c r="L29" s="89">
        <f>AVERAGE(L8:L27)</f>
        <v>3.2325349999999999</v>
      </c>
      <c r="M29" s="88"/>
      <c r="N29" s="89">
        <f>AVERAGE(N8:N27)</f>
        <v>2.5704176470588234</v>
      </c>
      <c r="O29" s="88"/>
      <c r="P29" s="89">
        <f>AVERAGE(P8:P27)</f>
        <v>1.821541176470588</v>
      </c>
      <c r="Q29" s="88"/>
      <c r="R29" s="89">
        <f>AVERAGE(R8:R27)</f>
        <v>0.93607000000000062</v>
      </c>
      <c r="S29" s="90"/>
    </row>
    <row r="30" spans="1:19" x14ac:dyDescent="0.3">
      <c r="A30" s="87" t="s">
        <v>28</v>
      </c>
      <c r="B30" s="88"/>
      <c r="C30" s="88"/>
      <c r="D30" s="89">
        <f>MIN(D8:D27)</f>
        <v>0</v>
      </c>
      <c r="E30" s="88"/>
      <c r="F30" s="89">
        <f>MIN(F8:F27)</f>
        <v>0</v>
      </c>
      <c r="G30" s="88"/>
      <c r="H30" s="89">
        <f>MIN(H8:H27)</f>
        <v>-41.0396</v>
      </c>
      <c r="I30" s="88"/>
      <c r="J30" s="89">
        <f>MIN(J8:J27)</f>
        <v>-24.892600000000002</v>
      </c>
      <c r="K30" s="88"/>
      <c r="L30" s="89">
        <f>MIN(L8:L27)</f>
        <v>-54.380800000000001</v>
      </c>
      <c r="M30" s="88"/>
      <c r="N30" s="89">
        <f>MIN(N8:N27)</f>
        <v>-22.0685</v>
      </c>
      <c r="O30" s="88"/>
      <c r="P30" s="89">
        <f>MIN(P8:P27)</f>
        <v>-31.968800000000002</v>
      </c>
      <c r="Q30" s="88"/>
      <c r="R30" s="89">
        <f>MIN(R8:R27)</f>
        <v>-47.040399999999998</v>
      </c>
      <c r="S30" s="90"/>
    </row>
    <row r="31" spans="1:19" ht="15" thickBot="1" x14ac:dyDescent="0.35">
      <c r="A31" s="91" t="s">
        <v>29</v>
      </c>
      <c r="B31" s="92"/>
      <c r="C31" s="92"/>
      <c r="D31" s="93">
        <f>MAX(D8:D27)</f>
        <v>11.246499999999999</v>
      </c>
      <c r="E31" s="92"/>
      <c r="F31" s="93">
        <f>MAX(F8:F27)</f>
        <v>13.638400000000001</v>
      </c>
      <c r="G31" s="92"/>
      <c r="H31" s="93">
        <f>MAX(H8:H27)</f>
        <v>14.9495</v>
      </c>
      <c r="I31" s="92"/>
      <c r="J31" s="93">
        <f>MAX(J8:J27)</f>
        <v>17.7165</v>
      </c>
      <c r="K31" s="92"/>
      <c r="L31" s="93">
        <f>MAX(L8:L27)</f>
        <v>14.7044</v>
      </c>
      <c r="M31" s="92"/>
      <c r="N31" s="93">
        <f>MAX(N8:N27)</f>
        <v>9.7136999999999993</v>
      </c>
      <c r="O31" s="92"/>
      <c r="P31" s="93">
        <f>MAX(P8:P27)</f>
        <v>9.0512999999999995</v>
      </c>
      <c r="Q31" s="92"/>
      <c r="R31" s="93">
        <f>MAX(R8:R27)</f>
        <v>8.9769000000000005</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44379</v>
      </c>
      <c r="C8" s="65">
        <f>VLOOKUP($A8,'Return Data'!$B$7:$R$2843,4,0)</f>
        <v>88.091999999999999</v>
      </c>
      <c r="D8" s="65">
        <f>VLOOKUP($A8,'Return Data'!$B$7:$R$2843,9,0)</f>
        <v>2.3982000000000001</v>
      </c>
      <c r="E8" s="66">
        <f t="shared" ref="E8:E26" si="0">RANK(D8,D$8:D$26,0)</f>
        <v>6</v>
      </c>
      <c r="F8" s="65">
        <f>VLOOKUP($A8,'Return Data'!$B$7:$R$2843,10,0)</f>
        <v>6.1519000000000004</v>
      </c>
      <c r="G8" s="66">
        <f t="shared" ref="G8:G26" si="1">RANK(F8,F$8:F$26,0)</f>
        <v>4</v>
      </c>
      <c r="H8" s="65">
        <f>VLOOKUP($A8,'Return Data'!$B$7:$R$2843,11,0)</f>
        <v>3.7042999999999999</v>
      </c>
      <c r="I8" s="66">
        <f t="shared" ref="I8:I26" si="2">RANK(H8,H$8:H$26,0)</f>
        <v>5</v>
      </c>
      <c r="J8" s="65">
        <f>VLOOKUP($A8,'Return Data'!$B$7:$R$2843,12,0)</f>
        <v>6.0212000000000003</v>
      </c>
      <c r="K8" s="66">
        <f t="shared" ref="K8:K26" si="3">RANK(J8,J$8:J$26,0)</f>
        <v>5</v>
      </c>
      <c r="L8" s="65">
        <f>VLOOKUP($A8,'Return Data'!$B$7:$R$2843,13,0)</f>
        <v>6.1330999999999998</v>
      </c>
      <c r="M8" s="66">
        <f t="shared" ref="M8:M26" si="4">RANK(L8,L$8:L$26,0)</f>
        <v>5</v>
      </c>
      <c r="N8" s="65">
        <f>VLOOKUP($A8,'Return Data'!$B$7:$R$2843,17,0)</f>
        <v>9.2100000000000009</v>
      </c>
      <c r="O8" s="66">
        <f t="shared" ref="O8:O23" si="5">RANK(N8,N$8:N$26,0)</f>
        <v>5</v>
      </c>
      <c r="P8" s="65">
        <f>VLOOKUP($A8,'Return Data'!$B$7:$R$2843,14,0)</f>
        <v>9.4065999999999992</v>
      </c>
      <c r="Q8" s="66">
        <f>RANK(P8,P$8:P$26,0)</f>
        <v>4</v>
      </c>
      <c r="R8" s="65">
        <f>VLOOKUP($A8,'Return Data'!$B$7:$R$2843,16,0)</f>
        <v>8.9430999999999994</v>
      </c>
      <c r="S8" s="67">
        <f t="shared" ref="S8:S26" si="6">RANK(R8,R$8:R$26,0)</f>
        <v>5</v>
      </c>
    </row>
    <row r="9" spans="1:19" x14ac:dyDescent="0.3">
      <c r="A9" s="82" t="s">
        <v>613</v>
      </c>
      <c r="B9" s="64">
        <f>VLOOKUP($A9,'Return Data'!$B$7:$R$2843,3,0)</f>
        <v>44379</v>
      </c>
      <c r="C9" s="65">
        <f>VLOOKUP($A9,'Return Data'!$B$7:$R$2843,4,0)</f>
        <v>13.763199999999999</v>
      </c>
      <c r="D9" s="65">
        <f>VLOOKUP($A9,'Return Data'!$B$7:$R$2843,9,0)</f>
        <v>1.9390000000000001</v>
      </c>
      <c r="E9" s="66">
        <f t="shared" si="0"/>
        <v>8</v>
      </c>
      <c r="F9" s="65">
        <f>VLOOKUP($A9,'Return Data'!$B$7:$R$2843,10,0)</f>
        <v>5.6933999999999996</v>
      </c>
      <c r="G9" s="66">
        <f t="shared" si="1"/>
        <v>7</v>
      </c>
      <c r="H9" s="65">
        <f>VLOOKUP($A9,'Return Data'!$B$7:$R$2843,11,0)</f>
        <v>3.6997</v>
      </c>
      <c r="I9" s="66">
        <f t="shared" si="2"/>
        <v>6</v>
      </c>
      <c r="J9" s="65">
        <f>VLOOKUP($A9,'Return Data'!$B$7:$R$2843,12,0)</f>
        <v>6.0518999999999998</v>
      </c>
      <c r="K9" s="66">
        <f t="shared" si="3"/>
        <v>4</v>
      </c>
      <c r="L9" s="65">
        <f>VLOOKUP($A9,'Return Data'!$B$7:$R$2843,13,0)</f>
        <v>6.7344999999999997</v>
      </c>
      <c r="M9" s="66">
        <f t="shared" si="4"/>
        <v>3</v>
      </c>
      <c r="N9" s="65">
        <f>VLOOKUP($A9,'Return Data'!$B$7:$R$2843,17,0)</f>
        <v>9.9993999999999996</v>
      </c>
      <c r="O9" s="66">
        <f t="shared" si="5"/>
        <v>1</v>
      </c>
      <c r="P9" s="65">
        <f>VLOOKUP($A9,'Return Data'!$B$7:$R$2843,14,0)</f>
        <v>8.6473999999999993</v>
      </c>
      <c r="Q9" s="66">
        <f>RANK(P9,P$8:P$26,0)</f>
        <v>11</v>
      </c>
      <c r="R9" s="65">
        <f>VLOOKUP($A9,'Return Data'!$B$7:$R$2843,16,0)</f>
        <v>8.3725000000000005</v>
      </c>
      <c r="S9" s="67">
        <f t="shared" si="6"/>
        <v>11</v>
      </c>
    </row>
    <row r="10" spans="1:19" x14ac:dyDescent="0.3">
      <c r="A10" s="82" t="s">
        <v>616</v>
      </c>
      <c r="B10" s="64">
        <f>VLOOKUP($A10,'Return Data'!$B$7:$R$2843,3,0)</f>
        <v>44379</v>
      </c>
      <c r="C10" s="65">
        <f>VLOOKUP($A10,'Return Data'!$B$7:$R$2843,4,0)</f>
        <v>22.922999999999998</v>
      </c>
      <c r="D10" s="65">
        <f>VLOOKUP($A10,'Return Data'!$B$7:$R$2843,9,0)</f>
        <v>3.8334999999999999</v>
      </c>
      <c r="E10" s="66">
        <f t="shared" si="0"/>
        <v>2</v>
      </c>
      <c r="F10" s="65">
        <f>VLOOKUP($A10,'Return Data'!$B$7:$R$2843,10,0)</f>
        <v>5.2274000000000003</v>
      </c>
      <c r="G10" s="66">
        <f t="shared" si="1"/>
        <v>10</v>
      </c>
      <c r="H10" s="65">
        <f>VLOOKUP($A10,'Return Data'!$B$7:$R$2843,11,0)</f>
        <v>2.0602999999999998</v>
      </c>
      <c r="I10" s="66">
        <f t="shared" si="2"/>
        <v>16</v>
      </c>
      <c r="J10" s="65">
        <f>VLOOKUP($A10,'Return Data'!$B$7:$R$2843,12,0)</f>
        <v>4.7191999999999998</v>
      </c>
      <c r="K10" s="66">
        <f t="shared" si="3"/>
        <v>17</v>
      </c>
      <c r="L10" s="65">
        <f>VLOOKUP($A10,'Return Data'!$B$7:$R$2843,13,0)</f>
        <v>5.0743</v>
      </c>
      <c r="M10" s="66">
        <f t="shared" si="4"/>
        <v>13</v>
      </c>
      <c r="N10" s="65">
        <f>VLOOKUP($A10,'Return Data'!$B$7:$R$2843,17,0)</f>
        <v>8.2786000000000008</v>
      </c>
      <c r="O10" s="66">
        <f t="shared" si="5"/>
        <v>16</v>
      </c>
      <c r="P10" s="65">
        <f>VLOOKUP($A10,'Return Data'!$B$7:$R$2843,14,0)</f>
        <v>5.5331000000000001</v>
      </c>
      <c r="Q10" s="66">
        <f>RANK(P10,P$8:P$26,0)</f>
        <v>15</v>
      </c>
      <c r="R10" s="65">
        <f>VLOOKUP($A10,'Return Data'!$B$7:$R$2843,16,0)</f>
        <v>7.4722</v>
      </c>
      <c r="S10" s="67">
        <f t="shared" si="6"/>
        <v>17</v>
      </c>
    </row>
    <row r="11" spans="1:19" x14ac:dyDescent="0.3">
      <c r="A11" s="82" t="s">
        <v>617</v>
      </c>
      <c r="B11" s="64">
        <f>VLOOKUP($A11,'Return Data'!$B$7:$R$2843,3,0)</f>
        <v>44379</v>
      </c>
      <c r="C11" s="65">
        <f>VLOOKUP($A11,'Return Data'!$B$7:$R$2843,4,0)</f>
        <v>18.3155</v>
      </c>
      <c r="D11" s="65">
        <f>VLOOKUP($A11,'Return Data'!$B$7:$R$2843,9,0)</f>
        <v>0.97729999999999995</v>
      </c>
      <c r="E11" s="66">
        <f t="shared" si="0"/>
        <v>12</v>
      </c>
      <c r="F11" s="65">
        <f>VLOOKUP($A11,'Return Data'!$B$7:$R$2843,10,0)</f>
        <v>5.0351999999999997</v>
      </c>
      <c r="G11" s="66">
        <f t="shared" si="1"/>
        <v>12</v>
      </c>
      <c r="H11" s="65">
        <f>VLOOKUP($A11,'Return Data'!$B$7:$R$2843,11,0)</f>
        <v>2.7404000000000002</v>
      </c>
      <c r="I11" s="66">
        <f t="shared" si="2"/>
        <v>13</v>
      </c>
      <c r="J11" s="65">
        <f>VLOOKUP($A11,'Return Data'!$B$7:$R$2843,12,0)</f>
        <v>5.0643000000000002</v>
      </c>
      <c r="K11" s="66">
        <f t="shared" si="3"/>
        <v>13</v>
      </c>
      <c r="L11" s="65">
        <f>VLOOKUP($A11,'Return Data'!$B$7:$R$2843,13,0)</f>
        <v>5.0236999999999998</v>
      </c>
      <c r="M11" s="66">
        <f t="shared" si="4"/>
        <v>14</v>
      </c>
      <c r="N11" s="65">
        <f>VLOOKUP($A11,'Return Data'!$B$7:$R$2843,17,0)</f>
        <v>8.1369000000000007</v>
      </c>
      <c r="O11" s="66">
        <f t="shared" si="5"/>
        <v>17</v>
      </c>
      <c r="P11" s="65">
        <f>VLOOKUP($A11,'Return Data'!$B$7:$R$2843,14,0)</f>
        <v>8.6721000000000004</v>
      </c>
      <c r="Q11" s="66">
        <f>RANK(P11,P$8:P$26,0)</f>
        <v>10</v>
      </c>
      <c r="R11" s="65">
        <f>VLOOKUP($A11,'Return Data'!$B$7:$R$2843,16,0)</f>
        <v>8.5183</v>
      </c>
      <c r="S11" s="67">
        <f t="shared" si="6"/>
        <v>9</v>
      </c>
    </row>
    <row r="12" spans="1:19" x14ac:dyDescent="0.3">
      <c r="A12" s="82" t="s">
        <v>619</v>
      </c>
      <c r="B12" s="64">
        <f>VLOOKUP($A12,'Return Data'!$B$7:$R$2843,3,0)</f>
        <v>44379</v>
      </c>
      <c r="C12" s="65">
        <f>VLOOKUP($A12,'Return Data'!$B$7:$R$2843,4,0)</f>
        <v>12.926399999999999</v>
      </c>
      <c r="D12" s="65">
        <f>VLOOKUP($A12,'Return Data'!$B$7:$R$2843,9,0)</f>
        <v>3.3694999999999999</v>
      </c>
      <c r="E12" s="66">
        <f t="shared" si="0"/>
        <v>3</v>
      </c>
      <c r="F12" s="65">
        <f>VLOOKUP($A12,'Return Data'!$B$7:$R$2843,10,0)</f>
        <v>3.8540000000000001</v>
      </c>
      <c r="G12" s="66">
        <f t="shared" si="1"/>
        <v>18</v>
      </c>
      <c r="H12" s="65">
        <f>VLOOKUP($A12,'Return Data'!$B$7:$R$2843,11,0)</f>
        <v>3.3936999999999999</v>
      </c>
      <c r="I12" s="66">
        <f t="shared" si="2"/>
        <v>7</v>
      </c>
      <c r="J12" s="65">
        <f>VLOOKUP($A12,'Return Data'!$B$7:$R$2843,12,0)</f>
        <v>4.4790999999999999</v>
      </c>
      <c r="K12" s="66">
        <f t="shared" si="3"/>
        <v>18</v>
      </c>
      <c r="L12" s="65">
        <f>VLOOKUP($A12,'Return Data'!$B$7:$R$2843,13,0)</f>
        <v>4.8667999999999996</v>
      </c>
      <c r="M12" s="66">
        <f t="shared" si="4"/>
        <v>15</v>
      </c>
      <c r="N12" s="65">
        <f>VLOOKUP($A12,'Return Data'!$B$7:$R$2843,17,0)</f>
        <v>8.56</v>
      </c>
      <c r="O12" s="66">
        <f t="shared" si="5"/>
        <v>13</v>
      </c>
      <c r="P12" s="65"/>
      <c r="Q12" s="66"/>
      <c r="R12" s="65">
        <f>VLOOKUP($A12,'Return Data'!$B$7:$R$2843,16,0)</f>
        <v>9.5616000000000003</v>
      </c>
      <c r="S12" s="67">
        <f t="shared" si="6"/>
        <v>1</v>
      </c>
    </row>
    <row r="13" spans="1:19" x14ac:dyDescent="0.3">
      <c r="A13" s="82" t="s">
        <v>624</v>
      </c>
      <c r="B13" s="64">
        <f>VLOOKUP($A13,'Return Data'!$B$7:$R$2843,3,0)</f>
        <v>44379</v>
      </c>
      <c r="C13" s="65">
        <f>VLOOKUP($A13,'Return Data'!$B$7:$R$2843,4,0)</f>
        <v>82.708100000000002</v>
      </c>
      <c r="D13" s="65">
        <f>VLOOKUP($A13,'Return Data'!$B$7:$R$2843,9,0)</f>
        <v>1.4197</v>
      </c>
      <c r="E13" s="66">
        <f t="shared" si="0"/>
        <v>10</v>
      </c>
      <c r="F13" s="65">
        <f>VLOOKUP($A13,'Return Data'!$B$7:$R$2843,10,0)</f>
        <v>4.8324999999999996</v>
      </c>
      <c r="G13" s="66">
        <f t="shared" si="1"/>
        <v>16</v>
      </c>
      <c r="H13" s="65">
        <f>VLOOKUP($A13,'Return Data'!$B$7:$R$2843,11,0)</f>
        <v>3.7536999999999998</v>
      </c>
      <c r="I13" s="66">
        <f t="shared" si="2"/>
        <v>4</v>
      </c>
      <c r="J13" s="65">
        <f>VLOOKUP($A13,'Return Data'!$B$7:$R$2843,12,0)</f>
        <v>6.3859000000000004</v>
      </c>
      <c r="K13" s="66">
        <f t="shared" si="3"/>
        <v>2</v>
      </c>
      <c r="L13" s="65">
        <f>VLOOKUP($A13,'Return Data'!$B$7:$R$2843,13,0)</f>
        <v>6.7454999999999998</v>
      </c>
      <c r="M13" s="66">
        <f t="shared" si="4"/>
        <v>2</v>
      </c>
      <c r="N13" s="65">
        <f>VLOOKUP($A13,'Return Data'!$B$7:$R$2843,17,0)</f>
        <v>8.0121000000000002</v>
      </c>
      <c r="O13" s="66">
        <f t="shared" si="5"/>
        <v>18</v>
      </c>
      <c r="P13" s="65">
        <f>VLOOKUP($A13,'Return Data'!$B$7:$R$2843,14,0)</f>
        <v>8.8488000000000007</v>
      </c>
      <c r="Q13" s="66">
        <f t="shared" ref="Q13:Q21" si="7">RANK(P13,P$8:P$26,0)</f>
        <v>7</v>
      </c>
      <c r="R13" s="65">
        <f>VLOOKUP($A13,'Return Data'!$B$7:$R$2843,16,0)</f>
        <v>9.2702000000000009</v>
      </c>
      <c r="S13" s="67">
        <f t="shared" si="6"/>
        <v>3</v>
      </c>
    </row>
    <row r="14" spans="1:19" x14ac:dyDescent="0.3">
      <c r="A14" s="82" t="s">
        <v>627</v>
      </c>
      <c r="B14" s="64">
        <f>VLOOKUP($A14,'Return Data'!$B$7:$R$2843,3,0)</f>
        <v>44379</v>
      </c>
      <c r="C14" s="65">
        <f>VLOOKUP($A14,'Return Data'!$B$7:$R$2843,4,0)</f>
        <v>25.5703</v>
      </c>
      <c r="D14" s="65">
        <f>VLOOKUP($A14,'Return Data'!$B$7:$R$2843,9,0)</f>
        <v>1.3480000000000001</v>
      </c>
      <c r="E14" s="66">
        <f t="shared" si="0"/>
        <v>11</v>
      </c>
      <c r="F14" s="65">
        <f>VLOOKUP($A14,'Return Data'!$B$7:$R$2843,10,0)</f>
        <v>6.0281000000000002</v>
      </c>
      <c r="G14" s="66">
        <f t="shared" si="1"/>
        <v>5</v>
      </c>
      <c r="H14" s="65">
        <f>VLOOKUP($A14,'Return Data'!$B$7:$R$2843,11,0)</f>
        <v>3.0276999999999998</v>
      </c>
      <c r="I14" s="66">
        <f t="shared" si="2"/>
        <v>10</v>
      </c>
      <c r="J14" s="65">
        <f>VLOOKUP($A14,'Return Data'!$B$7:$R$2843,12,0)</f>
        <v>5.9238999999999997</v>
      </c>
      <c r="K14" s="66">
        <f t="shared" si="3"/>
        <v>7</v>
      </c>
      <c r="L14" s="65">
        <f>VLOOKUP($A14,'Return Data'!$B$7:$R$2843,13,0)</f>
        <v>5.8531000000000004</v>
      </c>
      <c r="M14" s="66">
        <f t="shared" si="4"/>
        <v>7</v>
      </c>
      <c r="N14" s="65">
        <f>VLOOKUP($A14,'Return Data'!$B$7:$R$2843,17,0)</f>
        <v>9.1994000000000007</v>
      </c>
      <c r="O14" s="66">
        <f t="shared" si="5"/>
        <v>6</v>
      </c>
      <c r="P14" s="65">
        <f>VLOOKUP($A14,'Return Data'!$B$7:$R$2843,14,0)</f>
        <v>9.4804999999999993</v>
      </c>
      <c r="Q14" s="66">
        <f t="shared" si="7"/>
        <v>3</v>
      </c>
      <c r="R14" s="65">
        <f>VLOOKUP($A14,'Return Data'!$B$7:$R$2843,16,0)</f>
        <v>8.8310999999999993</v>
      </c>
      <c r="S14" s="67">
        <f t="shared" si="6"/>
        <v>6</v>
      </c>
    </row>
    <row r="15" spans="1:19" x14ac:dyDescent="0.3">
      <c r="A15" s="82" t="s">
        <v>629</v>
      </c>
      <c r="B15" s="64">
        <f>VLOOKUP($A15,'Return Data'!$B$7:$R$2843,3,0)</f>
        <v>44379</v>
      </c>
      <c r="C15" s="65">
        <f>VLOOKUP($A15,'Return Data'!$B$7:$R$2843,4,0)</f>
        <v>23.826499999999999</v>
      </c>
      <c r="D15" s="65">
        <f>VLOOKUP($A15,'Return Data'!$B$7:$R$2843,9,0)</f>
        <v>3.9291999999999998</v>
      </c>
      <c r="E15" s="66">
        <f t="shared" si="0"/>
        <v>1</v>
      </c>
      <c r="F15" s="65">
        <f>VLOOKUP($A15,'Return Data'!$B$7:$R$2843,10,0)</f>
        <v>5.3395000000000001</v>
      </c>
      <c r="G15" s="66">
        <f t="shared" si="1"/>
        <v>9</v>
      </c>
      <c r="H15" s="65">
        <f>VLOOKUP($A15,'Return Data'!$B$7:$R$2843,11,0)</f>
        <v>3.8763000000000001</v>
      </c>
      <c r="I15" s="66">
        <f t="shared" si="2"/>
        <v>3</v>
      </c>
      <c r="J15" s="65">
        <f>VLOOKUP($A15,'Return Data'!$B$7:$R$2843,12,0)</f>
        <v>5.8144999999999998</v>
      </c>
      <c r="K15" s="66">
        <f t="shared" si="3"/>
        <v>8</v>
      </c>
      <c r="L15" s="65">
        <f>VLOOKUP($A15,'Return Data'!$B$7:$R$2843,13,0)</f>
        <v>5.9279999999999999</v>
      </c>
      <c r="M15" s="66">
        <f t="shared" si="4"/>
        <v>6</v>
      </c>
      <c r="N15" s="65">
        <f>VLOOKUP($A15,'Return Data'!$B$7:$R$2843,17,0)</f>
        <v>8.9015000000000004</v>
      </c>
      <c r="O15" s="66">
        <f t="shared" si="5"/>
        <v>9</v>
      </c>
      <c r="P15" s="65">
        <f>VLOOKUP($A15,'Return Data'!$B$7:$R$2843,14,0)</f>
        <v>8.984</v>
      </c>
      <c r="Q15" s="66">
        <f t="shared" si="7"/>
        <v>6</v>
      </c>
      <c r="R15" s="65">
        <f>VLOOKUP($A15,'Return Data'!$B$7:$R$2843,16,0)</f>
        <v>8.8303999999999991</v>
      </c>
      <c r="S15" s="67">
        <f t="shared" si="6"/>
        <v>7</v>
      </c>
    </row>
    <row r="16" spans="1:19" x14ac:dyDescent="0.3">
      <c r="A16" s="82" t="s">
        <v>630</v>
      </c>
      <c r="B16" s="64">
        <f>VLOOKUP($A16,'Return Data'!$B$7:$R$2843,3,0)</f>
        <v>44379</v>
      </c>
      <c r="C16" s="65">
        <f>VLOOKUP($A16,'Return Data'!$B$7:$R$2843,4,0)</f>
        <v>15.492900000000001</v>
      </c>
      <c r="D16" s="65">
        <f>VLOOKUP($A16,'Return Data'!$B$7:$R$2843,9,0)</f>
        <v>-0.43180000000000002</v>
      </c>
      <c r="E16" s="66">
        <f t="shared" si="0"/>
        <v>18</v>
      </c>
      <c r="F16" s="65">
        <f>VLOOKUP($A16,'Return Data'!$B$7:$R$2843,10,0)</f>
        <v>5.7889999999999997</v>
      </c>
      <c r="G16" s="66">
        <f t="shared" si="1"/>
        <v>6</v>
      </c>
      <c r="H16" s="65">
        <f>VLOOKUP($A16,'Return Data'!$B$7:$R$2843,11,0)</f>
        <v>2.9022000000000001</v>
      </c>
      <c r="I16" s="66">
        <f t="shared" si="2"/>
        <v>11</v>
      </c>
      <c r="J16" s="65">
        <f>VLOOKUP($A16,'Return Data'!$B$7:$R$2843,12,0)</f>
        <v>5.9668000000000001</v>
      </c>
      <c r="K16" s="66">
        <f t="shared" si="3"/>
        <v>6</v>
      </c>
      <c r="L16" s="65">
        <f>VLOOKUP($A16,'Return Data'!$B$7:$R$2843,13,0)</f>
        <v>5.5842000000000001</v>
      </c>
      <c r="M16" s="66">
        <f t="shared" si="4"/>
        <v>9</v>
      </c>
      <c r="N16" s="65">
        <f>VLOOKUP($A16,'Return Data'!$B$7:$R$2843,17,0)</f>
        <v>8.7027000000000001</v>
      </c>
      <c r="O16" s="66">
        <f t="shared" si="5"/>
        <v>12</v>
      </c>
      <c r="P16" s="65">
        <f>VLOOKUP($A16,'Return Data'!$B$7:$R$2843,14,0)</f>
        <v>8.7909000000000006</v>
      </c>
      <c r="Q16" s="66">
        <f t="shared" si="7"/>
        <v>8</v>
      </c>
      <c r="R16" s="65">
        <f>VLOOKUP($A16,'Return Data'!$B$7:$R$2843,16,0)</f>
        <v>8.3262999999999998</v>
      </c>
      <c r="S16" s="67">
        <f t="shared" si="6"/>
        <v>13</v>
      </c>
    </row>
    <row r="17" spans="1:19" x14ac:dyDescent="0.3">
      <c r="A17" s="82" t="s">
        <v>633</v>
      </c>
      <c r="B17" s="64">
        <f>VLOOKUP($A17,'Return Data'!$B$7:$R$2843,3,0)</f>
        <v>44379</v>
      </c>
      <c r="C17" s="65">
        <f>VLOOKUP($A17,'Return Data'!$B$7:$R$2843,4,0)</f>
        <v>2646.8582999999999</v>
      </c>
      <c r="D17" s="65">
        <f>VLOOKUP($A17,'Return Data'!$B$7:$R$2843,9,0)</f>
        <v>0.55230000000000001</v>
      </c>
      <c r="E17" s="66">
        <f t="shared" si="0"/>
        <v>16</v>
      </c>
      <c r="F17" s="65">
        <f>VLOOKUP($A17,'Return Data'!$B$7:$R$2843,10,0)</f>
        <v>4.7995000000000001</v>
      </c>
      <c r="G17" s="66">
        <f t="shared" si="1"/>
        <v>17</v>
      </c>
      <c r="H17" s="65">
        <f>VLOOKUP($A17,'Return Data'!$B$7:$R$2843,11,0)</f>
        <v>2.8733</v>
      </c>
      <c r="I17" s="66">
        <f t="shared" si="2"/>
        <v>12</v>
      </c>
      <c r="J17" s="65">
        <f>VLOOKUP($A17,'Return Data'!$B$7:$R$2843,12,0)</f>
        <v>4.8003999999999998</v>
      </c>
      <c r="K17" s="66">
        <f t="shared" si="3"/>
        <v>16</v>
      </c>
      <c r="L17" s="65">
        <f>VLOOKUP($A17,'Return Data'!$B$7:$R$2843,13,0)</f>
        <v>5.3437999999999999</v>
      </c>
      <c r="M17" s="66">
        <f t="shared" si="4"/>
        <v>10</v>
      </c>
      <c r="N17" s="65">
        <f>VLOOKUP($A17,'Return Data'!$B$7:$R$2843,17,0)</f>
        <v>8.9055</v>
      </c>
      <c r="O17" s="66">
        <f t="shared" si="5"/>
        <v>8</v>
      </c>
      <c r="P17" s="65">
        <f>VLOOKUP($A17,'Return Data'!$B$7:$R$2843,14,0)</f>
        <v>9.1600999999999999</v>
      </c>
      <c r="Q17" s="66">
        <f t="shared" si="7"/>
        <v>5</v>
      </c>
      <c r="R17" s="65">
        <f>VLOOKUP($A17,'Return Data'!$B$7:$R$2843,16,0)</f>
        <v>7.9821</v>
      </c>
      <c r="S17" s="67">
        <f t="shared" si="6"/>
        <v>16</v>
      </c>
    </row>
    <row r="18" spans="1:19" x14ac:dyDescent="0.3">
      <c r="A18" s="82" t="s">
        <v>635</v>
      </c>
      <c r="B18" s="64">
        <f>VLOOKUP($A18,'Return Data'!$B$7:$R$2843,3,0)</f>
        <v>44379</v>
      </c>
      <c r="C18" s="65">
        <f>VLOOKUP($A18,'Return Data'!$B$7:$R$2843,4,0)</f>
        <v>3026.6976</v>
      </c>
      <c r="D18" s="65">
        <f>VLOOKUP($A18,'Return Data'!$B$7:$R$2843,9,0)</f>
        <v>3.2366999999999999</v>
      </c>
      <c r="E18" s="66">
        <f t="shared" si="0"/>
        <v>4</v>
      </c>
      <c r="F18" s="65">
        <f>VLOOKUP($A18,'Return Data'!$B$7:$R$2843,10,0)</f>
        <v>5.5316000000000001</v>
      </c>
      <c r="G18" s="66">
        <f t="shared" si="1"/>
        <v>8</v>
      </c>
      <c r="H18" s="65">
        <f>VLOOKUP($A18,'Return Data'!$B$7:$R$2843,11,0)</f>
        <v>3.2025000000000001</v>
      </c>
      <c r="I18" s="66">
        <f t="shared" si="2"/>
        <v>9</v>
      </c>
      <c r="J18" s="65">
        <f>VLOOKUP($A18,'Return Data'!$B$7:$R$2843,12,0)</f>
        <v>5.3545999999999996</v>
      </c>
      <c r="K18" s="66">
        <f t="shared" si="3"/>
        <v>10</v>
      </c>
      <c r="L18" s="65">
        <f>VLOOKUP($A18,'Return Data'!$B$7:$R$2843,13,0)</f>
        <v>5.7135999999999996</v>
      </c>
      <c r="M18" s="66">
        <f t="shared" si="4"/>
        <v>8</v>
      </c>
      <c r="N18" s="65">
        <f>VLOOKUP($A18,'Return Data'!$B$7:$R$2843,17,0)</f>
        <v>8.2986000000000004</v>
      </c>
      <c r="O18" s="66">
        <f t="shared" si="5"/>
        <v>15</v>
      </c>
      <c r="P18" s="65">
        <f>VLOOKUP($A18,'Return Data'!$B$7:$R$2843,14,0)</f>
        <v>8.5635999999999992</v>
      </c>
      <c r="Q18" s="66">
        <f t="shared" si="7"/>
        <v>12</v>
      </c>
      <c r="R18" s="65">
        <f>VLOOKUP($A18,'Return Data'!$B$7:$R$2843,16,0)</f>
        <v>8.6872000000000007</v>
      </c>
      <c r="S18" s="67">
        <f t="shared" si="6"/>
        <v>8</v>
      </c>
    </row>
    <row r="19" spans="1:19" x14ac:dyDescent="0.3">
      <c r="A19" s="82" t="s">
        <v>636</v>
      </c>
      <c r="B19" s="64">
        <f>VLOOKUP($A19,'Return Data'!$B$7:$R$2843,3,0)</f>
        <v>44379</v>
      </c>
      <c r="C19" s="65">
        <f>VLOOKUP($A19,'Return Data'!$B$7:$R$2843,4,0)</f>
        <v>60.601900000000001</v>
      </c>
      <c r="D19" s="65">
        <f>VLOOKUP($A19,'Return Data'!$B$7:$R$2843,9,0)</f>
        <v>0.56640000000000001</v>
      </c>
      <c r="E19" s="66">
        <f t="shared" si="0"/>
        <v>15</v>
      </c>
      <c r="F19" s="65">
        <f>VLOOKUP($A19,'Return Data'!$B$7:$R$2843,10,0)</f>
        <v>6.3360000000000003</v>
      </c>
      <c r="G19" s="66">
        <f t="shared" si="1"/>
        <v>2</v>
      </c>
      <c r="H19" s="65">
        <f>VLOOKUP($A19,'Return Data'!$B$7:$R$2843,11,0)</f>
        <v>1.9069</v>
      </c>
      <c r="I19" s="66">
        <f t="shared" si="2"/>
        <v>17</v>
      </c>
      <c r="J19" s="65">
        <f>VLOOKUP($A19,'Return Data'!$B$7:$R$2843,12,0)</f>
        <v>5.2248000000000001</v>
      </c>
      <c r="K19" s="66">
        <f t="shared" si="3"/>
        <v>11</v>
      </c>
      <c r="L19" s="65">
        <f>VLOOKUP($A19,'Return Data'!$B$7:$R$2843,13,0)</f>
        <v>4.6387999999999998</v>
      </c>
      <c r="M19" s="66">
        <f t="shared" si="4"/>
        <v>18</v>
      </c>
      <c r="N19" s="65">
        <f>VLOOKUP($A19,'Return Data'!$B$7:$R$2843,17,0)</f>
        <v>9.7425999999999995</v>
      </c>
      <c r="O19" s="66">
        <f t="shared" si="5"/>
        <v>2</v>
      </c>
      <c r="P19" s="65">
        <f>VLOOKUP($A19,'Return Data'!$B$7:$R$2843,14,0)</f>
        <v>10.436299999999999</v>
      </c>
      <c r="Q19" s="66">
        <f t="shared" si="7"/>
        <v>1</v>
      </c>
      <c r="R19" s="65">
        <f>VLOOKUP($A19,'Return Data'!$B$7:$R$2843,16,0)</f>
        <v>8.3363999999999994</v>
      </c>
      <c r="S19" s="67">
        <f t="shared" si="6"/>
        <v>12</v>
      </c>
    </row>
    <row r="20" spans="1:19" x14ac:dyDescent="0.3">
      <c r="A20" s="117" t="s">
        <v>1772</v>
      </c>
      <c r="B20" s="64">
        <f>VLOOKUP($A20,'Return Data'!$B$7:$R$2843,3,0)</f>
        <v>44379</v>
      </c>
      <c r="C20" s="65">
        <f>VLOOKUP($A20,'Return Data'!$B$7:$R$2843,4,0)</f>
        <v>47.647199999999998</v>
      </c>
      <c r="D20" s="65">
        <f>VLOOKUP($A20,'Return Data'!$B$7:$R$2843,9,0)</f>
        <v>2.9359000000000002</v>
      </c>
      <c r="E20" s="66">
        <f t="shared" si="0"/>
        <v>5</v>
      </c>
      <c r="F20" s="65">
        <f>VLOOKUP($A20,'Return Data'!$B$7:$R$2843,10,0)</f>
        <v>6.3319000000000001</v>
      </c>
      <c r="G20" s="66">
        <f t="shared" si="1"/>
        <v>3</v>
      </c>
      <c r="H20" s="65">
        <f>VLOOKUP($A20,'Return Data'!$B$7:$R$2843,11,0)</f>
        <v>4.6067</v>
      </c>
      <c r="I20" s="66">
        <f t="shared" si="2"/>
        <v>1</v>
      </c>
      <c r="J20" s="65">
        <f>VLOOKUP($A20,'Return Data'!$B$7:$R$2843,12,0)</f>
        <v>6.4794999999999998</v>
      </c>
      <c r="K20" s="66">
        <f t="shared" si="3"/>
        <v>1</v>
      </c>
      <c r="L20" s="65">
        <f>VLOOKUP($A20,'Return Data'!$B$7:$R$2843,13,0)</f>
        <v>7.1300999999999997</v>
      </c>
      <c r="M20" s="66">
        <f t="shared" si="4"/>
        <v>1</v>
      </c>
      <c r="N20" s="65">
        <f>VLOOKUP($A20,'Return Data'!$B$7:$R$2843,17,0)</f>
        <v>8.4062999999999999</v>
      </c>
      <c r="O20" s="66">
        <f t="shared" si="5"/>
        <v>14</v>
      </c>
      <c r="P20" s="65">
        <f>VLOOKUP($A20,'Return Data'!$B$7:$R$2843,14,0)</f>
        <v>8.1709999999999994</v>
      </c>
      <c r="Q20" s="66">
        <f t="shared" si="7"/>
        <v>13</v>
      </c>
      <c r="R20" s="65">
        <f>VLOOKUP($A20,'Return Data'!$B$7:$R$2843,16,0)</f>
        <v>8.4654000000000007</v>
      </c>
      <c r="S20" s="67">
        <f t="shared" si="6"/>
        <v>10</v>
      </c>
    </row>
    <row r="21" spans="1:19" x14ac:dyDescent="0.3">
      <c r="A21" s="82" t="s">
        <v>639</v>
      </c>
      <c r="B21" s="64">
        <f>VLOOKUP($A21,'Return Data'!$B$7:$R$2843,3,0)</f>
        <v>44379</v>
      </c>
      <c r="C21" s="65">
        <f>VLOOKUP($A21,'Return Data'!$B$7:$R$2843,4,0)</f>
        <v>37.089799999999997</v>
      </c>
      <c r="D21" s="65">
        <f>VLOOKUP($A21,'Return Data'!$B$7:$R$2843,9,0)</f>
        <v>2.1819999999999999</v>
      </c>
      <c r="E21" s="66">
        <f t="shared" si="0"/>
        <v>7</v>
      </c>
      <c r="F21" s="65">
        <f>VLOOKUP($A21,'Return Data'!$B$7:$R$2843,10,0)</f>
        <v>6.8495999999999997</v>
      </c>
      <c r="G21" s="66">
        <f t="shared" si="1"/>
        <v>1</v>
      </c>
      <c r="H21" s="65">
        <f>VLOOKUP($A21,'Return Data'!$B$7:$R$2843,11,0)</f>
        <v>4.3883000000000001</v>
      </c>
      <c r="I21" s="66">
        <f t="shared" si="2"/>
        <v>2</v>
      </c>
      <c r="J21" s="65">
        <f>VLOOKUP($A21,'Return Data'!$B$7:$R$2843,12,0)</f>
        <v>6.2083000000000004</v>
      </c>
      <c r="K21" s="66">
        <f t="shared" si="3"/>
        <v>3</v>
      </c>
      <c r="L21" s="65">
        <f>VLOOKUP($A21,'Return Data'!$B$7:$R$2843,13,0)</f>
        <v>6.3360000000000003</v>
      </c>
      <c r="M21" s="66">
        <f t="shared" si="4"/>
        <v>4</v>
      </c>
      <c r="N21" s="65">
        <f>VLOOKUP($A21,'Return Data'!$B$7:$R$2843,17,0)</f>
        <v>8.7260000000000009</v>
      </c>
      <c r="O21" s="66">
        <f t="shared" si="5"/>
        <v>11</v>
      </c>
      <c r="P21" s="65">
        <f>VLOOKUP($A21,'Return Data'!$B$7:$R$2843,14,0)</f>
        <v>8.6954999999999991</v>
      </c>
      <c r="Q21" s="66">
        <f t="shared" si="7"/>
        <v>9</v>
      </c>
      <c r="R21" s="65">
        <f>VLOOKUP($A21,'Return Data'!$B$7:$R$2843,16,0)</f>
        <v>8.1022999999999996</v>
      </c>
      <c r="S21" s="67">
        <f t="shared" si="6"/>
        <v>15</v>
      </c>
    </row>
    <row r="22" spans="1:19" x14ac:dyDescent="0.3">
      <c r="A22" s="82" t="s">
        <v>640</v>
      </c>
      <c r="B22" s="64">
        <f>VLOOKUP($A22,'Return Data'!$B$7:$R$2843,3,0)</f>
        <v>44379</v>
      </c>
      <c r="C22" s="65">
        <f>VLOOKUP($A22,'Return Data'!$B$7:$R$2843,4,0)</f>
        <v>12.3697</v>
      </c>
      <c r="D22" s="65">
        <f>VLOOKUP($A22,'Return Data'!$B$7:$R$2843,9,0)</f>
        <v>0.61009999999999998</v>
      </c>
      <c r="E22" s="66">
        <f t="shared" si="0"/>
        <v>14</v>
      </c>
      <c r="F22" s="65">
        <f>VLOOKUP($A22,'Return Data'!$B$7:$R$2843,10,0)</f>
        <v>4.9965999999999999</v>
      </c>
      <c r="G22" s="66">
        <f t="shared" si="1"/>
        <v>13</v>
      </c>
      <c r="H22" s="65">
        <f>VLOOKUP($A22,'Return Data'!$B$7:$R$2843,11,0)</f>
        <v>2.1897000000000002</v>
      </c>
      <c r="I22" s="66">
        <f t="shared" si="2"/>
        <v>15</v>
      </c>
      <c r="J22" s="65">
        <f>VLOOKUP($A22,'Return Data'!$B$7:$R$2843,12,0)</f>
        <v>4.8299000000000003</v>
      </c>
      <c r="K22" s="66">
        <f t="shared" si="3"/>
        <v>15</v>
      </c>
      <c r="L22" s="65">
        <f>VLOOKUP($A22,'Return Data'!$B$7:$R$2843,13,0)</f>
        <v>4.7710999999999997</v>
      </c>
      <c r="M22" s="66">
        <f t="shared" si="4"/>
        <v>17</v>
      </c>
      <c r="N22" s="65">
        <f>VLOOKUP($A22,'Return Data'!$B$7:$R$2843,17,0)</f>
        <v>8.8323999999999998</v>
      </c>
      <c r="O22" s="66">
        <f t="shared" si="5"/>
        <v>10</v>
      </c>
      <c r="P22" s="65"/>
      <c r="Q22" s="66"/>
      <c r="R22" s="65">
        <f>VLOOKUP($A22,'Return Data'!$B$7:$R$2843,16,0)</f>
        <v>9.1996000000000002</v>
      </c>
      <c r="S22" s="67">
        <f t="shared" si="6"/>
        <v>4</v>
      </c>
    </row>
    <row r="23" spans="1:19" x14ac:dyDescent="0.3">
      <c r="A23" s="82" t="s">
        <v>643</v>
      </c>
      <c r="B23" s="64">
        <f>VLOOKUP($A23,'Return Data'!$B$7:$R$2843,3,0)</f>
        <v>44379</v>
      </c>
      <c r="C23" s="65">
        <f>VLOOKUP($A23,'Return Data'!$B$7:$R$2843,4,0)</f>
        <v>32.439399999999999</v>
      </c>
      <c r="D23" s="65">
        <f>VLOOKUP($A23,'Return Data'!$B$7:$R$2843,9,0)</f>
        <v>1.6751</v>
      </c>
      <c r="E23" s="66">
        <f t="shared" si="0"/>
        <v>9</v>
      </c>
      <c r="F23" s="65">
        <f>VLOOKUP($A23,'Return Data'!$B$7:$R$2843,10,0)</f>
        <v>5.1083999999999996</v>
      </c>
      <c r="G23" s="66">
        <f t="shared" si="1"/>
        <v>11</v>
      </c>
      <c r="H23" s="65">
        <f>VLOOKUP($A23,'Return Data'!$B$7:$R$2843,11,0)</f>
        <v>3.2831000000000001</v>
      </c>
      <c r="I23" s="66">
        <f t="shared" si="2"/>
        <v>8</v>
      </c>
      <c r="J23" s="65">
        <f>VLOOKUP($A23,'Return Data'!$B$7:$R$2843,12,0)</f>
        <v>5.3548</v>
      </c>
      <c r="K23" s="66">
        <f t="shared" si="3"/>
        <v>9</v>
      </c>
      <c r="L23" s="65">
        <f>VLOOKUP($A23,'Return Data'!$B$7:$R$2843,13,0)</f>
        <v>5.3418999999999999</v>
      </c>
      <c r="M23" s="66">
        <f t="shared" si="4"/>
        <v>11</v>
      </c>
      <c r="N23" s="65">
        <f>VLOOKUP($A23,'Return Data'!$B$7:$R$2843,17,0)</f>
        <v>9.3978000000000002</v>
      </c>
      <c r="O23" s="66">
        <f t="shared" si="5"/>
        <v>3</v>
      </c>
      <c r="P23" s="65">
        <f>VLOOKUP($A23,'Return Data'!$B$7:$R$2843,14,0)</f>
        <v>9.6827000000000005</v>
      </c>
      <c r="Q23" s="66">
        <f>RANK(P23,P$8:P$26,0)</f>
        <v>2</v>
      </c>
      <c r="R23" s="65">
        <f>VLOOKUP($A23,'Return Data'!$B$7:$R$2843,16,0)</f>
        <v>8.2517999999999994</v>
      </c>
      <c r="S23" s="67">
        <f t="shared" si="6"/>
        <v>14</v>
      </c>
    </row>
    <row r="24" spans="1:19" x14ac:dyDescent="0.3">
      <c r="A24" s="82" t="s">
        <v>644</v>
      </c>
      <c r="B24" s="64">
        <f>VLOOKUP($A24,'Return Data'!$B$7:$R$2843,3,0)</f>
        <v>44379</v>
      </c>
      <c r="C24" s="65">
        <f>VLOOKUP($A24,'Return Data'!$B$7:$R$2843,4,0)</f>
        <v>200.18340000000001</v>
      </c>
      <c r="D24" s="65">
        <f>VLOOKUP($A24,'Return Data'!$B$7:$R$2843,9,0)</f>
        <v>0</v>
      </c>
      <c r="E24" s="66">
        <f t="shared" si="0"/>
        <v>17</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-10.7247</v>
      </c>
      <c r="S24" s="67">
        <f t="shared" si="6"/>
        <v>19</v>
      </c>
    </row>
    <row r="25" spans="1:19" x14ac:dyDescent="0.3">
      <c r="A25" s="82" t="s">
        <v>646</v>
      </c>
      <c r="B25" s="64">
        <f>VLOOKUP($A25,'Return Data'!$B$7:$R$2843,3,0)</f>
        <v>44379</v>
      </c>
      <c r="C25" s="65">
        <f>VLOOKUP($A25,'Return Data'!$B$7:$R$2843,4,0)</f>
        <v>12.262600000000001</v>
      </c>
      <c r="D25" s="65">
        <f>VLOOKUP($A25,'Return Data'!$B$7:$R$2843,9,0)</f>
        <v>-2.1591</v>
      </c>
      <c r="E25" s="66">
        <f t="shared" si="0"/>
        <v>19</v>
      </c>
      <c r="F25" s="65">
        <f>VLOOKUP($A25,'Return Data'!$B$7:$R$2843,10,0)</f>
        <v>4.8865999999999996</v>
      </c>
      <c r="G25" s="66">
        <f t="shared" si="1"/>
        <v>14</v>
      </c>
      <c r="H25" s="65">
        <f>VLOOKUP($A25,'Return Data'!$B$7:$R$2843,11,0)</f>
        <v>1.6389</v>
      </c>
      <c r="I25" s="66">
        <f t="shared" si="2"/>
        <v>18</v>
      </c>
      <c r="J25" s="65">
        <f>VLOOKUP($A25,'Return Data'!$B$7:$R$2843,12,0)</f>
        <v>4.8841000000000001</v>
      </c>
      <c r="K25" s="66">
        <f t="shared" si="3"/>
        <v>14</v>
      </c>
      <c r="L25" s="65">
        <f>VLOOKUP($A25,'Return Data'!$B$7:$R$2843,13,0)</f>
        <v>4.8129999999999997</v>
      </c>
      <c r="M25" s="66">
        <f t="shared" si="4"/>
        <v>16</v>
      </c>
      <c r="N25" s="65">
        <f>VLOOKUP($A25,'Return Data'!$B$7:$R$2843,17,0)</f>
        <v>9.1577999999999999</v>
      </c>
      <c r="O25" s="66">
        <f>RANK(N25,N$8:N$26,0)</f>
        <v>7</v>
      </c>
      <c r="P25" s="65">
        <f>VLOOKUP($A25,'Return Data'!$B$7:$R$2843,14,0)</f>
        <v>6.7214999999999998</v>
      </c>
      <c r="Q25" s="66">
        <f t="shared" ref="Q25" si="8">RANK(P25,P$8:P$26,0)</f>
        <v>14</v>
      </c>
      <c r="R25" s="65">
        <f>VLOOKUP($A25,'Return Data'!$B$7:$R$2843,16,0)</f>
        <v>6.7854000000000001</v>
      </c>
      <c r="S25" s="67">
        <f t="shared" si="6"/>
        <v>18</v>
      </c>
    </row>
    <row r="26" spans="1:19" x14ac:dyDescent="0.3">
      <c r="A26" s="82" t="s">
        <v>648</v>
      </c>
      <c r="B26" s="64">
        <f>VLOOKUP($A26,'Return Data'!$B$7:$R$2843,3,0)</f>
        <v>44379</v>
      </c>
      <c r="C26" s="65">
        <f>VLOOKUP($A26,'Return Data'!$B$7:$R$2843,4,0)</f>
        <v>12.9642</v>
      </c>
      <c r="D26" s="65">
        <f>VLOOKUP($A26,'Return Data'!$B$7:$R$2843,9,0)</f>
        <v>0.87339999999999995</v>
      </c>
      <c r="E26" s="66">
        <f t="shared" si="0"/>
        <v>13</v>
      </c>
      <c r="F26" s="65">
        <f>VLOOKUP($A26,'Return Data'!$B$7:$R$2843,10,0)</f>
        <v>4.8422000000000001</v>
      </c>
      <c r="G26" s="66">
        <f t="shared" si="1"/>
        <v>15</v>
      </c>
      <c r="H26" s="65">
        <f>VLOOKUP($A26,'Return Data'!$B$7:$R$2843,11,0)</f>
        <v>2.6408999999999998</v>
      </c>
      <c r="I26" s="66">
        <f t="shared" si="2"/>
        <v>14</v>
      </c>
      <c r="J26" s="65">
        <f>VLOOKUP($A26,'Return Data'!$B$7:$R$2843,12,0)</f>
        <v>5.1760999999999999</v>
      </c>
      <c r="K26" s="66">
        <f t="shared" si="3"/>
        <v>12</v>
      </c>
      <c r="L26" s="65">
        <f>VLOOKUP($A26,'Return Data'!$B$7:$R$2843,13,0)</f>
        <v>5.2648000000000001</v>
      </c>
      <c r="M26" s="66">
        <f t="shared" si="4"/>
        <v>12</v>
      </c>
      <c r="N26" s="65">
        <f>VLOOKUP($A26,'Return Data'!$B$7:$R$2843,17,0)</f>
        <v>9.2408999999999999</v>
      </c>
      <c r="O26" s="66">
        <f>RANK(N26,N$8:N$26,0)</f>
        <v>4</v>
      </c>
      <c r="P26" s="65"/>
      <c r="Q26" s="66"/>
      <c r="R26" s="65">
        <f>VLOOKUP($A26,'Return Data'!$B$7:$R$2843,16,0)</f>
        <v>9.3602000000000007</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1.5397578947368422</v>
      </c>
      <c r="E28" s="88"/>
      <c r="F28" s="89">
        <f>AVERAGE(F8:F26)</f>
        <v>5.1386000000000003</v>
      </c>
      <c r="G28" s="88"/>
      <c r="H28" s="89">
        <f>AVERAGE(H8:H26)</f>
        <v>2.9415052631578944</v>
      </c>
      <c r="I28" s="88"/>
      <c r="J28" s="89">
        <f>AVERAGE(J8:J26)</f>
        <v>5.196805263157894</v>
      </c>
      <c r="K28" s="88"/>
      <c r="L28" s="89">
        <f>AVERAGE(L8:L26)</f>
        <v>4.5337684210526303</v>
      </c>
      <c r="M28" s="88"/>
      <c r="N28" s="89">
        <f>AVERAGE(N8:N26)</f>
        <v>8.8726944444444449</v>
      </c>
      <c r="O28" s="88"/>
      <c r="P28" s="89">
        <f>AVERAGE(P8:P26)</f>
        <v>8.6529399999999992</v>
      </c>
      <c r="Q28" s="88"/>
      <c r="R28" s="89">
        <f>AVERAGE(R8:R26)</f>
        <v>7.5037578947368431</v>
      </c>
      <c r="S28" s="90"/>
    </row>
    <row r="29" spans="1:19" x14ac:dyDescent="0.3">
      <c r="A29" s="87" t="s">
        <v>28</v>
      </c>
      <c r="B29" s="88"/>
      <c r="C29" s="88"/>
      <c r="D29" s="89">
        <f>MIN(D8:D26)</f>
        <v>-2.1591</v>
      </c>
      <c r="E29" s="88"/>
      <c r="F29" s="89">
        <f>MIN(F8:F26)</f>
        <v>0</v>
      </c>
      <c r="G29" s="88"/>
      <c r="H29" s="89">
        <f>MIN(H8:H26)</f>
        <v>0</v>
      </c>
      <c r="I29" s="88"/>
      <c r="J29" s="89">
        <f>MIN(J8:J26)</f>
        <v>0</v>
      </c>
      <c r="K29" s="88"/>
      <c r="L29" s="89">
        <f>MIN(L8:L26)</f>
        <v>-15.1547</v>
      </c>
      <c r="M29" s="88"/>
      <c r="N29" s="89">
        <f>MIN(N8:N26)</f>
        <v>8.0121000000000002</v>
      </c>
      <c r="O29" s="88"/>
      <c r="P29" s="89">
        <f>MIN(P8:P26)</f>
        <v>5.5331000000000001</v>
      </c>
      <c r="Q29" s="88"/>
      <c r="R29" s="89">
        <f>MIN(R8:R26)</f>
        <v>-10.7247</v>
      </c>
      <c r="S29" s="90"/>
    </row>
    <row r="30" spans="1:19" ht="15" thickBot="1" x14ac:dyDescent="0.35">
      <c r="A30" s="91" t="s">
        <v>29</v>
      </c>
      <c r="B30" s="92"/>
      <c r="C30" s="92"/>
      <c r="D30" s="93">
        <f>MAX(D8:D26)</f>
        <v>3.9291999999999998</v>
      </c>
      <c r="E30" s="92"/>
      <c r="F30" s="93">
        <f>MAX(F8:F26)</f>
        <v>6.8495999999999997</v>
      </c>
      <c r="G30" s="92"/>
      <c r="H30" s="93">
        <f>MAX(H8:H26)</f>
        <v>4.6067</v>
      </c>
      <c r="I30" s="92"/>
      <c r="J30" s="93">
        <f>MAX(J8:J26)</f>
        <v>6.4794999999999998</v>
      </c>
      <c r="K30" s="92"/>
      <c r="L30" s="93">
        <f>MAX(L8:L26)</f>
        <v>7.1300999999999997</v>
      </c>
      <c r="M30" s="92"/>
      <c r="N30" s="93">
        <f>MAX(N8:N26)</f>
        <v>9.9993999999999996</v>
      </c>
      <c r="O30" s="92"/>
      <c r="P30" s="93">
        <f>MAX(P8:P26)</f>
        <v>10.436299999999999</v>
      </c>
      <c r="Q30" s="92"/>
      <c r="R30" s="93">
        <f>MAX(R8:R26)</f>
        <v>9.5616000000000003</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44379</v>
      </c>
      <c r="C8" s="65">
        <f>VLOOKUP($A8,'Return Data'!$B$7:$R$2843,4,0)</f>
        <v>87.214799999999997</v>
      </c>
      <c r="D8" s="65">
        <f>VLOOKUP($A8,'Return Data'!$B$7:$R$2843,9,0)</f>
        <v>2.2374999999999998</v>
      </c>
      <c r="E8" s="66">
        <f t="shared" ref="E8:E26" si="0">RANK(D8,D$8:D$26,0)</f>
        <v>6</v>
      </c>
      <c r="F8" s="65">
        <f>VLOOKUP($A8,'Return Data'!$B$7:$R$2843,10,0)</f>
        <v>5.9873000000000003</v>
      </c>
      <c r="G8" s="66">
        <f t="shared" ref="G8:G26" si="1">RANK(F8,F$8:F$26,0)</f>
        <v>3</v>
      </c>
      <c r="H8" s="65">
        <f>VLOOKUP($A8,'Return Data'!$B$7:$R$2843,11,0)</f>
        <v>3.5427</v>
      </c>
      <c r="I8" s="66">
        <f t="shared" ref="I8:I26" si="2">RANK(H8,H$8:H$26,0)</f>
        <v>4</v>
      </c>
      <c r="J8" s="65">
        <f>VLOOKUP($A8,'Return Data'!$B$7:$R$2843,12,0)</f>
        <v>5.8586</v>
      </c>
      <c r="K8" s="66">
        <f t="shared" ref="K8:K26" si="3">RANK(J8,J$8:J$26,0)</f>
        <v>2</v>
      </c>
      <c r="L8" s="65">
        <f>VLOOKUP($A8,'Return Data'!$B$7:$R$2843,13,0)</f>
        <v>5.9645000000000001</v>
      </c>
      <c r="M8" s="66">
        <f t="shared" ref="M8:M26" si="4">RANK(L8,L$8:L$26,0)</f>
        <v>4</v>
      </c>
      <c r="N8" s="65">
        <f>VLOOKUP($A8,'Return Data'!$B$7:$R$2843,17,0)</f>
        <v>9.0503</v>
      </c>
      <c r="O8" s="66">
        <f t="shared" ref="O8:O23" si="5">RANK(N8,N$8:N$26,0)</f>
        <v>4</v>
      </c>
      <c r="P8" s="65">
        <f>VLOOKUP($A8,'Return Data'!$B$7:$R$2843,14,0)</f>
        <v>9.2576000000000001</v>
      </c>
      <c r="Q8" s="66">
        <f>RANK(P8,P$8:P$26,0)</f>
        <v>4</v>
      </c>
      <c r="R8" s="65">
        <f>VLOOKUP($A8,'Return Data'!$B$7:$R$2843,16,0)</f>
        <v>9.3027999999999995</v>
      </c>
      <c r="S8" s="67">
        <f t="shared" ref="S8:S26" si="6">RANK(R8,R$8:R$26,0)</f>
        <v>1</v>
      </c>
    </row>
    <row r="9" spans="1:19" x14ac:dyDescent="0.3">
      <c r="A9" s="82" t="s">
        <v>614</v>
      </c>
      <c r="B9" s="64">
        <f>VLOOKUP($A9,'Return Data'!$B$7:$R$2843,3,0)</f>
        <v>44379</v>
      </c>
      <c r="C9" s="65">
        <f>VLOOKUP($A9,'Return Data'!$B$7:$R$2843,4,0)</f>
        <v>13.343400000000001</v>
      </c>
      <c r="D9" s="65">
        <f>VLOOKUP($A9,'Return Data'!$B$7:$R$2843,9,0)</f>
        <v>1.2779</v>
      </c>
      <c r="E9" s="66">
        <f t="shared" si="0"/>
        <v>9</v>
      </c>
      <c r="F9" s="65">
        <f>VLOOKUP($A9,'Return Data'!$B$7:$R$2843,10,0)</f>
        <v>5.0044000000000004</v>
      </c>
      <c r="G9" s="66">
        <f t="shared" si="1"/>
        <v>9</v>
      </c>
      <c r="H9" s="65">
        <f>VLOOKUP($A9,'Return Data'!$B$7:$R$2843,11,0)</f>
        <v>3.0083000000000002</v>
      </c>
      <c r="I9" s="66">
        <f t="shared" si="2"/>
        <v>8</v>
      </c>
      <c r="J9" s="65">
        <f>VLOOKUP($A9,'Return Data'!$B$7:$R$2843,12,0)</f>
        <v>5.3521000000000001</v>
      </c>
      <c r="K9" s="66">
        <f t="shared" si="3"/>
        <v>8</v>
      </c>
      <c r="L9" s="65">
        <f>VLOOKUP($A9,'Return Data'!$B$7:$R$2843,13,0)</f>
        <v>6.0228999999999999</v>
      </c>
      <c r="M9" s="66">
        <f t="shared" si="4"/>
        <v>3</v>
      </c>
      <c r="N9" s="65">
        <f>VLOOKUP($A9,'Return Data'!$B$7:$R$2843,17,0)</f>
        <v>9.2125000000000004</v>
      </c>
      <c r="O9" s="66">
        <f t="shared" si="5"/>
        <v>2</v>
      </c>
      <c r="P9" s="65">
        <f>VLOOKUP($A9,'Return Data'!$B$7:$R$2843,14,0)</f>
        <v>7.8411</v>
      </c>
      <c r="Q9" s="66">
        <f>RANK(P9,P$8:P$26,0)</f>
        <v>11</v>
      </c>
      <c r="R9" s="65">
        <f>VLOOKUP($A9,'Return Data'!$B$7:$R$2843,16,0)</f>
        <v>7.5307000000000004</v>
      </c>
      <c r="S9" s="67">
        <f t="shared" si="6"/>
        <v>11</v>
      </c>
    </row>
    <row r="10" spans="1:19" x14ac:dyDescent="0.3">
      <c r="A10" s="82" t="s">
        <v>615</v>
      </c>
      <c r="B10" s="64">
        <f>VLOOKUP($A10,'Return Data'!$B$7:$R$2843,3,0)</f>
        <v>44379</v>
      </c>
      <c r="C10" s="65">
        <f>VLOOKUP($A10,'Return Data'!$B$7:$R$2843,4,0)</f>
        <v>21.903600000000001</v>
      </c>
      <c r="D10" s="65">
        <f>VLOOKUP($A10,'Return Data'!$B$7:$R$2843,9,0)</f>
        <v>3.0627</v>
      </c>
      <c r="E10" s="66">
        <f t="shared" si="0"/>
        <v>3</v>
      </c>
      <c r="F10" s="65">
        <f>VLOOKUP($A10,'Return Data'!$B$7:$R$2843,10,0)</f>
        <v>4.4523999999999999</v>
      </c>
      <c r="G10" s="66">
        <f t="shared" si="1"/>
        <v>14</v>
      </c>
      <c r="H10" s="65">
        <f>VLOOKUP($A10,'Return Data'!$B$7:$R$2843,11,0)</f>
        <v>1.3439000000000001</v>
      </c>
      <c r="I10" s="66">
        <f t="shared" si="2"/>
        <v>18</v>
      </c>
      <c r="J10" s="65">
        <f>VLOOKUP($A10,'Return Data'!$B$7:$R$2843,12,0)</f>
        <v>4.0759999999999996</v>
      </c>
      <c r="K10" s="66">
        <f t="shared" si="3"/>
        <v>18</v>
      </c>
      <c r="L10" s="65">
        <f>VLOOKUP($A10,'Return Data'!$B$7:$R$2843,13,0)</f>
        <v>4.4276999999999997</v>
      </c>
      <c r="M10" s="66">
        <f t="shared" si="4"/>
        <v>15</v>
      </c>
      <c r="N10" s="65">
        <f>VLOOKUP($A10,'Return Data'!$B$7:$R$2843,17,0)</f>
        <v>7.7439999999999998</v>
      </c>
      <c r="O10" s="66">
        <f t="shared" si="5"/>
        <v>16</v>
      </c>
      <c r="P10" s="65">
        <f>VLOOKUP($A10,'Return Data'!$B$7:$R$2843,14,0)</f>
        <v>5.0480999999999998</v>
      </c>
      <c r="Q10" s="66">
        <f>RANK(P10,P$8:P$26,0)</f>
        <v>15</v>
      </c>
      <c r="R10" s="65">
        <f>VLOOKUP($A10,'Return Data'!$B$7:$R$2843,16,0)</f>
        <v>6.3917999999999999</v>
      </c>
      <c r="S10" s="67">
        <f t="shared" si="6"/>
        <v>18</v>
      </c>
    </row>
    <row r="11" spans="1:19" x14ac:dyDescent="0.3">
      <c r="A11" s="82" t="s">
        <v>618</v>
      </c>
      <c r="B11" s="64">
        <f>VLOOKUP($A11,'Return Data'!$B$7:$R$2843,3,0)</f>
        <v>44379</v>
      </c>
      <c r="C11" s="65">
        <f>VLOOKUP($A11,'Return Data'!$B$7:$R$2843,4,0)</f>
        <v>17.537700000000001</v>
      </c>
      <c r="D11" s="65">
        <f>VLOOKUP($A11,'Return Data'!$B$7:$R$2843,9,0)</f>
        <v>0.34699999999999998</v>
      </c>
      <c r="E11" s="66">
        <f t="shared" si="0"/>
        <v>13</v>
      </c>
      <c r="F11" s="65">
        <f>VLOOKUP($A11,'Return Data'!$B$7:$R$2843,10,0)</f>
        <v>4.4221000000000004</v>
      </c>
      <c r="G11" s="66">
        <f t="shared" si="1"/>
        <v>15</v>
      </c>
      <c r="H11" s="65">
        <f>VLOOKUP($A11,'Return Data'!$B$7:$R$2843,11,0)</f>
        <v>2.1276000000000002</v>
      </c>
      <c r="I11" s="66">
        <f t="shared" si="2"/>
        <v>14</v>
      </c>
      <c r="J11" s="65">
        <f>VLOOKUP($A11,'Return Data'!$B$7:$R$2843,12,0)</f>
        <v>4.4263000000000003</v>
      </c>
      <c r="K11" s="66">
        <f t="shared" si="3"/>
        <v>14</v>
      </c>
      <c r="L11" s="65">
        <f>VLOOKUP($A11,'Return Data'!$B$7:$R$2843,13,0)</f>
        <v>4.3605999999999998</v>
      </c>
      <c r="M11" s="66">
        <f t="shared" si="4"/>
        <v>16</v>
      </c>
      <c r="N11" s="65">
        <f>VLOOKUP($A11,'Return Data'!$B$7:$R$2843,17,0)</f>
        <v>7.4131999999999998</v>
      </c>
      <c r="O11" s="66">
        <f t="shared" si="5"/>
        <v>17</v>
      </c>
      <c r="P11" s="65">
        <f>VLOOKUP($A11,'Return Data'!$B$7:$R$2843,14,0)</f>
        <v>7.9219999999999997</v>
      </c>
      <c r="Q11" s="66">
        <f>RANK(P11,P$8:P$26,0)</f>
        <v>10</v>
      </c>
      <c r="R11" s="65">
        <f>VLOOKUP($A11,'Return Data'!$B$7:$R$2843,16,0)</f>
        <v>7.8840000000000003</v>
      </c>
      <c r="S11" s="67">
        <f t="shared" si="6"/>
        <v>9</v>
      </c>
    </row>
    <row r="12" spans="1:19" x14ac:dyDescent="0.3">
      <c r="A12" s="82" t="s">
        <v>620</v>
      </c>
      <c r="B12" s="64">
        <f>VLOOKUP($A12,'Return Data'!$B$7:$R$2843,3,0)</f>
        <v>44379</v>
      </c>
      <c r="C12" s="65">
        <f>VLOOKUP($A12,'Return Data'!$B$7:$R$2843,4,0)</f>
        <v>12.8346</v>
      </c>
      <c r="D12" s="65">
        <f>VLOOKUP($A12,'Return Data'!$B$7:$R$2843,9,0)</f>
        <v>3.1076999999999999</v>
      </c>
      <c r="E12" s="66">
        <f t="shared" si="0"/>
        <v>2</v>
      </c>
      <c r="F12" s="65">
        <f>VLOOKUP($A12,'Return Data'!$B$7:$R$2843,10,0)</f>
        <v>3.5920000000000001</v>
      </c>
      <c r="G12" s="66">
        <f t="shared" si="1"/>
        <v>18</v>
      </c>
      <c r="H12" s="65">
        <f>VLOOKUP($A12,'Return Data'!$B$7:$R$2843,11,0)</f>
        <v>3.1295000000000002</v>
      </c>
      <c r="I12" s="66">
        <f t="shared" si="2"/>
        <v>6</v>
      </c>
      <c r="J12" s="65">
        <f>VLOOKUP($A12,'Return Data'!$B$7:$R$2843,12,0)</f>
        <v>4.2145000000000001</v>
      </c>
      <c r="K12" s="66">
        <f t="shared" si="3"/>
        <v>17</v>
      </c>
      <c r="L12" s="65">
        <f>VLOOKUP($A12,'Return Data'!$B$7:$R$2843,13,0)</f>
        <v>4.6040000000000001</v>
      </c>
      <c r="M12" s="66">
        <f t="shared" si="4"/>
        <v>13</v>
      </c>
      <c r="N12" s="65">
        <f>VLOOKUP($A12,'Return Data'!$B$7:$R$2843,17,0)</f>
        <v>8.2834000000000003</v>
      </c>
      <c r="O12" s="66">
        <f t="shared" si="5"/>
        <v>12</v>
      </c>
      <c r="P12" s="65"/>
      <c r="Q12" s="66"/>
      <c r="R12" s="65">
        <f>VLOOKUP($A12,'Return Data'!$B$7:$R$2843,16,0)</f>
        <v>9.2841000000000005</v>
      </c>
      <c r="S12" s="67">
        <f t="shared" si="6"/>
        <v>2</v>
      </c>
    </row>
    <row r="13" spans="1:19" x14ac:dyDescent="0.3">
      <c r="A13" s="82" t="s">
        <v>623</v>
      </c>
      <c r="B13" s="64">
        <f>VLOOKUP($A13,'Return Data'!$B$7:$R$2843,3,0)</f>
        <v>44379</v>
      </c>
      <c r="C13" s="65">
        <f>VLOOKUP($A13,'Return Data'!$B$7:$R$2843,4,0)</f>
        <v>78.053799999999995</v>
      </c>
      <c r="D13" s="65">
        <f>VLOOKUP($A13,'Return Data'!$B$7:$R$2843,9,0)</f>
        <v>0.9032</v>
      </c>
      <c r="E13" s="66">
        <f t="shared" si="0"/>
        <v>11</v>
      </c>
      <c r="F13" s="65">
        <f>VLOOKUP($A13,'Return Data'!$B$7:$R$2843,10,0)</f>
        <v>4.2861000000000002</v>
      </c>
      <c r="G13" s="66">
        <f t="shared" si="1"/>
        <v>17</v>
      </c>
      <c r="H13" s="65">
        <f>VLOOKUP($A13,'Return Data'!$B$7:$R$2843,11,0)</f>
        <v>3.194</v>
      </c>
      <c r="I13" s="66">
        <f t="shared" si="2"/>
        <v>5</v>
      </c>
      <c r="J13" s="65">
        <f>VLOOKUP($A13,'Return Data'!$B$7:$R$2843,12,0)</f>
        <v>5.8068</v>
      </c>
      <c r="K13" s="66">
        <f t="shared" si="3"/>
        <v>3</v>
      </c>
      <c r="L13" s="65">
        <f>VLOOKUP($A13,'Return Data'!$B$7:$R$2843,13,0)</f>
        <v>6.1540999999999997</v>
      </c>
      <c r="M13" s="66">
        <f t="shared" si="4"/>
        <v>2</v>
      </c>
      <c r="N13" s="65">
        <f>VLOOKUP($A13,'Return Data'!$B$7:$R$2843,17,0)</f>
        <v>7.4047000000000001</v>
      </c>
      <c r="O13" s="66">
        <f t="shared" si="5"/>
        <v>18</v>
      </c>
      <c r="P13" s="65">
        <f>VLOOKUP($A13,'Return Data'!$B$7:$R$2843,14,0)</f>
        <v>8.2384000000000004</v>
      </c>
      <c r="Q13" s="66">
        <f t="shared" ref="Q13:Q21" si="7">RANK(P13,P$8:P$26,0)</f>
        <v>9</v>
      </c>
      <c r="R13" s="65">
        <f>VLOOKUP($A13,'Return Data'!$B$7:$R$2843,16,0)</f>
        <v>8.923</v>
      </c>
      <c r="S13" s="67">
        <f t="shared" si="6"/>
        <v>4</v>
      </c>
    </row>
    <row r="14" spans="1:19" x14ac:dyDescent="0.3">
      <c r="A14" s="82" t="s">
        <v>626</v>
      </c>
      <c r="B14" s="64">
        <f>VLOOKUP($A14,'Return Data'!$B$7:$R$2843,3,0)</f>
        <v>44379</v>
      </c>
      <c r="C14" s="65">
        <f>VLOOKUP($A14,'Return Data'!$B$7:$R$2843,4,0)</f>
        <v>25.2911</v>
      </c>
      <c r="D14" s="65">
        <f>VLOOKUP($A14,'Return Data'!$B$7:$R$2843,9,0)</f>
        <v>1.04</v>
      </c>
      <c r="E14" s="66">
        <f t="shared" si="0"/>
        <v>10</v>
      </c>
      <c r="F14" s="65">
        <f>VLOOKUP($A14,'Return Data'!$B$7:$R$2843,10,0)</f>
        <v>5.7183000000000002</v>
      </c>
      <c r="G14" s="66">
        <f t="shared" si="1"/>
        <v>5</v>
      </c>
      <c r="H14" s="65">
        <f>VLOOKUP($A14,'Return Data'!$B$7:$R$2843,11,0)</f>
        <v>2.7181999999999999</v>
      </c>
      <c r="I14" s="66">
        <f t="shared" si="2"/>
        <v>10</v>
      </c>
      <c r="J14" s="65">
        <f>VLOOKUP($A14,'Return Data'!$B$7:$R$2843,12,0)</f>
        <v>5.6067999999999998</v>
      </c>
      <c r="K14" s="66">
        <f t="shared" si="3"/>
        <v>5</v>
      </c>
      <c r="L14" s="65">
        <f>VLOOKUP($A14,'Return Data'!$B$7:$R$2843,13,0)</f>
        <v>5.5312999999999999</v>
      </c>
      <c r="M14" s="66">
        <f t="shared" si="4"/>
        <v>7</v>
      </c>
      <c r="N14" s="65">
        <f>VLOOKUP($A14,'Return Data'!$B$7:$R$2843,17,0)</f>
        <v>8.9417000000000009</v>
      </c>
      <c r="O14" s="66">
        <f t="shared" si="5"/>
        <v>6</v>
      </c>
      <c r="P14" s="65">
        <f>VLOOKUP($A14,'Return Data'!$B$7:$R$2843,14,0)</f>
        <v>9.2769999999999992</v>
      </c>
      <c r="Q14" s="66">
        <f t="shared" si="7"/>
        <v>3</v>
      </c>
      <c r="R14" s="65">
        <f>VLOOKUP($A14,'Return Data'!$B$7:$R$2843,16,0)</f>
        <v>8.7873999999999999</v>
      </c>
      <c r="S14" s="67">
        <f t="shared" si="6"/>
        <v>5</v>
      </c>
    </row>
    <row r="15" spans="1:19" x14ac:dyDescent="0.3">
      <c r="A15" s="82" t="s">
        <v>628</v>
      </c>
      <c r="B15" s="64">
        <f>VLOOKUP($A15,'Return Data'!$B$7:$R$2843,3,0)</f>
        <v>44379</v>
      </c>
      <c r="C15" s="65">
        <f>VLOOKUP($A15,'Return Data'!$B$7:$R$2843,4,0)</f>
        <v>22.978400000000001</v>
      </c>
      <c r="D15" s="65">
        <f>VLOOKUP($A15,'Return Data'!$B$7:$R$2843,9,0)</f>
        <v>3.6164999999999998</v>
      </c>
      <c r="E15" s="66">
        <f t="shared" si="0"/>
        <v>1</v>
      </c>
      <c r="F15" s="65">
        <f>VLOOKUP($A15,'Return Data'!$B$7:$R$2843,10,0)</f>
        <v>5.0235000000000003</v>
      </c>
      <c r="G15" s="66">
        <f t="shared" si="1"/>
        <v>8</v>
      </c>
      <c r="H15" s="65">
        <f>VLOOKUP($A15,'Return Data'!$B$7:$R$2843,11,0)</f>
        <v>3.5575000000000001</v>
      </c>
      <c r="I15" s="66">
        <f t="shared" si="2"/>
        <v>3</v>
      </c>
      <c r="J15" s="65">
        <f>VLOOKUP($A15,'Return Data'!$B$7:$R$2843,12,0)</f>
        <v>5.4880000000000004</v>
      </c>
      <c r="K15" s="66">
        <f t="shared" si="3"/>
        <v>7</v>
      </c>
      <c r="L15" s="65">
        <f>VLOOKUP($A15,'Return Data'!$B$7:$R$2843,13,0)</f>
        <v>5.5964</v>
      </c>
      <c r="M15" s="66">
        <f t="shared" si="4"/>
        <v>6</v>
      </c>
      <c r="N15" s="65">
        <f>VLOOKUP($A15,'Return Data'!$B$7:$R$2843,17,0)</f>
        <v>8.5630000000000006</v>
      </c>
      <c r="O15" s="66">
        <f t="shared" si="5"/>
        <v>8</v>
      </c>
      <c r="P15" s="65">
        <f>VLOOKUP($A15,'Return Data'!$B$7:$R$2843,14,0)</f>
        <v>8.6484000000000005</v>
      </c>
      <c r="Q15" s="66">
        <f t="shared" si="7"/>
        <v>6</v>
      </c>
      <c r="R15" s="65">
        <f>VLOOKUP($A15,'Return Data'!$B$7:$R$2843,16,0)</f>
        <v>7.2423999999999999</v>
      </c>
      <c r="S15" s="67">
        <f t="shared" si="6"/>
        <v>13</v>
      </c>
    </row>
    <row r="16" spans="1:19" x14ac:dyDescent="0.3">
      <c r="A16" s="82" t="s">
        <v>631</v>
      </c>
      <c r="B16" s="64">
        <f>VLOOKUP($A16,'Return Data'!$B$7:$R$2843,3,0)</f>
        <v>44379</v>
      </c>
      <c r="C16" s="65">
        <f>VLOOKUP($A16,'Return Data'!$B$7:$R$2843,4,0)</f>
        <v>15.232900000000001</v>
      </c>
      <c r="D16" s="65">
        <f>VLOOKUP($A16,'Return Data'!$B$7:$R$2843,9,0)</f>
        <v>-0.72640000000000005</v>
      </c>
      <c r="E16" s="66">
        <f t="shared" si="0"/>
        <v>18</v>
      </c>
      <c r="F16" s="65">
        <f>VLOOKUP($A16,'Return Data'!$B$7:$R$2843,10,0)</f>
        <v>5.4836</v>
      </c>
      <c r="G16" s="66">
        <f t="shared" si="1"/>
        <v>6</v>
      </c>
      <c r="H16" s="65">
        <f>VLOOKUP($A16,'Return Data'!$B$7:$R$2843,11,0)</f>
        <v>2.5952000000000002</v>
      </c>
      <c r="I16" s="66">
        <f t="shared" si="2"/>
        <v>11</v>
      </c>
      <c r="J16" s="65">
        <f>VLOOKUP($A16,'Return Data'!$B$7:$R$2843,12,0)</f>
        <v>5.6481000000000003</v>
      </c>
      <c r="K16" s="66">
        <f t="shared" si="3"/>
        <v>4</v>
      </c>
      <c r="L16" s="65">
        <f>VLOOKUP($A16,'Return Data'!$B$7:$R$2843,13,0)</f>
        <v>5.2606000000000002</v>
      </c>
      <c r="M16" s="66">
        <f t="shared" si="4"/>
        <v>9</v>
      </c>
      <c r="N16" s="65">
        <f>VLOOKUP($A16,'Return Data'!$B$7:$R$2843,17,0)</f>
        <v>8.3711000000000002</v>
      </c>
      <c r="O16" s="66">
        <f t="shared" si="5"/>
        <v>10</v>
      </c>
      <c r="P16" s="65">
        <f>VLOOKUP($A16,'Return Data'!$B$7:$R$2843,14,0)</f>
        <v>8.4549000000000003</v>
      </c>
      <c r="Q16" s="66">
        <f t="shared" si="7"/>
        <v>7</v>
      </c>
      <c r="R16" s="65">
        <f>VLOOKUP($A16,'Return Data'!$B$7:$R$2843,16,0)</f>
        <v>7.9919000000000002</v>
      </c>
      <c r="S16" s="67">
        <f t="shared" si="6"/>
        <v>8</v>
      </c>
    </row>
    <row r="17" spans="1:19" x14ac:dyDescent="0.3">
      <c r="A17" s="82" t="s">
        <v>632</v>
      </c>
      <c r="B17" s="64">
        <f>VLOOKUP($A17,'Return Data'!$B$7:$R$2843,3,0)</f>
        <v>44379</v>
      </c>
      <c r="C17" s="65">
        <f>VLOOKUP($A17,'Return Data'!$B$7:$R$2843,4,0)</f>
        <v>2507.98</v>
      </c>
      <c r="D17" s="65">
        <f>VLOOKUP($A17,'Return Data'!$B$7:$R$2843,9,0)</f>
        <v>0.1522</v>
      </c>
      <c r="E17" s="66">
        <f t="shared" si="0"/>
        <v>16</v>
      </c>
      <c r="F17" s="65">
        <f>VLOOKUP($A17,'Return Data'!$B$7:$R$2843,10,0)</f>
        <v>4.3954000000000004</v>
      </c>
      <c r="G17" s="66">
        <f t="shared" si="1"/>
        <v>16</v>
      </c>
      <c r="H17" s="65">
        <f>VLOOKUP($A17,'Return Data'!$B$7:$R$2843,11,0)</f>
        <v>2.4683000000000002</v>
      </c>
      <c r="I17" s="66">
        <f t="shared" si="2"/>
        <v>12</v>
      </c>
      <c r="J17" s="65">
        <f>VLOOKUP($A17,'Return Data'!$B$7:$R$2843,12,0)</f>
        <v>4.3865999999999996</v>
      </c>
      <c r="K17" s="66">
        <f t="shared" si="3"/>
        <v>15</v>
      </c>
      <c r="L17" s="65">
        <f>VLOOKUP($A17,'Return Data'!$B$7:$R$2843,13,0)</f>
        <v>4.9234</v>
      </c>
      <c r="M17" s="66">
        <f t="shared" si="4"/>
        <v>12</v>
      </c>
      <c r="N17" s="65">
        <f>VLOOKUP($A17,'Return Data'!$B$7:$R$2843,17,0)</f>
        <v>8.4739000000000004</v>
      </c>
      <c r="O17" s="66">
        <f t="shared" si="5"/>
        <v>9</v>
      </c>
      <c r="P17" s="65">
        <f>VLOOKUP($A17,'Return Data'!$B$7:$R$2843,14,0)</f>
        <v>8.6666000000000007</v>
      </c>
      <c r="Q17" s="66">
        <f t="shared" si="7"/>
        <v>5</v>
      </c>
      <c r="R17" s="65">
        <f>VLOOKUP($A17,'Return Data'!$B$7:$R$2843,16,0)</f>
        <v>6.8254000000000001</v>
      </c>
      <c r="S17" s="67">
        <f t="shared" si="6"/>
        <v>16</v>
      </c>
    </row>
    <row r="18" spans="1:19" x14ac:dyDescent="0.3">
      <c r="A18" s="82" t="s">
        <v>634</v>
      </c>
      <c r="B18" s="64">
        <f>VLOOKUP($A18,'Return Data'!$B$7:$R$2843,3,0)</f>
        <v>44379</v>
      </c>
      <c r="C18" s="65">
        <f>VLOOKUP($A18,'Return Data'!$B$7:$R$2843,4,0)</f>
        <v>2938.7728999999999</v>
      </c>
      <c r="D18" s="65">
        <f>VLOOKUP($A18,'Return Data'!$B$7:$R$2843,9,0)</f>
        <v>2.8891</v>
      </c>
      <c r="E18" s="66">
        <f t="shared" si="0"/>
        <v>4</v>
      </c>
      <c r="F18" s="65">
        <f>VLOOKUP($A18,'Return Data'!$B$7:$R$2843,10,0)</f>
        <v>5.1660000000000004</v>
      </c>
      <c r="G18" s="66">
        <f t="shared" si="1"/>
        <v>7</v>
      </c>
      <c r="H18" s="65">
        <f>VLOOKUP($A18,'Return Data'!$B$7:$R$2843,11,0)</f>
        <v>2.8302</v>
      </c>
      <c r="I18" s="66">
        <f t="shared" si="2"/>
        <v>9</v>
      </c>
      <c r="J18" s="65">
        <f>VLOOKUP($A18,'Return Data'!$B$7:$R$2843,12,0)</f>
        <v>4.9969999999999999</v>
      </c>
      <c r="K18" s="66">
        <f t="shared" si="3"/>
        <v>10</v>
      </c>
      <c r="L18" s="65">
        <f>VLOOKUP($A18,'Return Data'!$B$7:$R$2843,13,0)</f>
        <v>5.3644999999999996</v>
      </c>
      <c r="M18" s="66">
        <f t="shared" si="4"/>
        <v>8</v>
      </c>
      <c r="N18" s="65">
        <f>VLOOKUP($A18,'Return Data'!$B$7:$R$2843,17,0)</f>
        <v>7.9665999999999997</v>
      </c>
      <c r="O18" s="66">
        <f t="shared" si="5"/>
        <v>14</v>
      </c>
      <c r="P18" s="65">
        <f>VLOOKUP($A18,'Return Data'!$B$7:$R$2843,14,0)</f>
        <v>8.2403999999999993</v>
      </c>
      <c r="Q18" s="66">
        <f t="shared" si="7"/>
        <v>8</v>
      </c>
      <c r="R18" s="65">
        <f>VLOOKUP($A18,'Return Data'!$B$7:$R$2843,16,0)</f>
        <v>8.1315000000000008</v>
      </c>
      <c r="S18" s="67">
        <f t="shared" si="6"/>
        <v>7</v>
      </c>
    </row>
    <row r="19" spans="1:19" x14ac:dyDescent="0.3">
      <c r="A19" s="82" t="s">
        <v>637</v>
      </c>
      <c r="B19" s="64">
        <f>VLOOKUP($A19,'Return Data'!$B$7:$R$2843,3,0)</f>
        <v>44379</v>
      </c>
      <c r="C19" s="65">
        <f>VLOOKUP($A19,'Return Data'!$B$7:$R$2843,4,0)</f>
        <v>57.6691</v>
      </c>
      <c r="D19" s="65">
        <f>VLOOKUP($A19,'Return Data'!$B$7:$R$2843,9,0)</f>
        <v>0.2258</v>
      </c>
      <c r="E19" s="66">
        <f t="shared" si="0"/>
        <v>14</v>
      </c>
      <c r="F19" s="65">
        <f>VLOOKUP($A19,'Return Data'!$B$7:$R$2843,10,0)</f>
        <v>5.9904999999999999</v>
      </c>
      <c r="G19" s="66">
        <f t="shared" si="1"/>
        <v>2</v>
      </c>
      <c r="H19" s="65">
        <f>VLOOKUP($A19,'Return Data'!$B$7:$R$2843,11,0)</f>
        <v>1.5479000000000001</v>
      </c>
      <c r="I19" s="66">
        <f t="shared" si="2"/>
        <v>16</v>
      </c>
      <c r="J19" s="65">
        <f>VLOOKUP($A19,'Return Data'!$B$7:$R$2843,12,0)</f>
        <v>4.8609999999999998</v>
      </c>
      <c r="K19" s="66">
        <f t="shared" si="3"/>
        <v>12</v>
      </c>
      <c r="L19" s="65">
        <f>VLOOKUP($A19,'Return Data'!$B$7:$R$2843,13,0)</f>
        <v>4.2807000000000004</v>
      </c>
      <c r="M19" s="66">
        <f t="shared" si="4"/>
        <v>17</v>
      </c>
      <c r="N19" s="65">
        <f>VLOOKUP($A19,'Return Data'!$B$7:$R$2843,17,0)</f>
        <v>9.3788999999999998</v>
      </c>
      <c r="O19" s="66">
        <f t="shared" si="5"/>
        <v>1</v>
      </c>
      <c r="P19" s="65">
        <f>VLOOKUP($A19,'Return Data'!$B$7:$R$2843,14,0)</f>
        <v>10.0845</v>
      </c>
      <c r="Q19" s="66">
        <f t="shared" si="7"/>
        <v>1</v>
      </c>
      <c r="R19" s="65">
        <f>VLOOKUP($A19,'Return Data'!$B$7:$R$2843,16,0)</f>
        <v>7.4859</v>
      </c>
      <c r="S19" s="67">
        <f t="shared" si="6"/>
        <v>12</v>
      </c>
    </row>
    <row r="20" spans="1:19" x14ac:dyDescent="0.3">
      <c r="A20" s="116" t="s">
        <v>1771</v>
      </c>
      <c r="B20" s="64">
        <f>VLOOKUP($A20,'Return Data'!$B$7:$R$2843,3,0)</f>
        <v>44379</v>
      </c>
      <c r="C20" s="65">
        <f>VLOOKUP($A20,'Return Data'!$B$7:$R$2843,4,0)</f>
        <v>46.067900000000002</v>
      </c>
      <c r="D20" s="65">
        <f>VLOOKUP($A20,'Return Data'!$B$7:$R$2843,9,0)</f>
        <v>2.5354000000000001</v>
      </c>
      <c r="E20" s="66">
        <f t="shared" si="0"/>
        <v>5</v>
      </c>
      <c r="F20" s="65">
        <f>VLOOKUP($A20,'Return Data'!$B$7:$R$2843,10,0)</f>
        <v>5.9257</v>
      </c>
      <c r="G20" s="66">
        <f t="shared" si="1"/>
        <v>4</v>
      </c>
      <c r="H20" s="65">
        <f>VLOOKUP($A20,'Return Data'!$B$7:$R$2843,11,0)</f>
        <v>4.1978</v>
      </c>
      <c r="I20" s="66">
        <f t="shared" si="2"/>
        <v>1</v>
      </c>
      <c r="J20" s="65">
        <f>VLOOKUP($A20,'Return Data'!$B$7:$R$2843,12,0)</f>
        <v>6.0609000000000002</v>
      </c>
      <c r="K20" s="66">
        <f t="shared" si="3"/>
        <v>1</v>
      </c>
      <c r="L20" s="65">
        <f>VLOOKUP($A20,'Return Data'!$B$7:$R$2843,13,0)</f>
        <v>6.7028999999999996</v>
      </c>
      <c r="M20" s="66">
        <f t="shared" si="4"/>
        <v>1</v>
      </c>
      <c r="N20" s="65">
        <f>VLOOKUP($A20,'Return Data'!$B$7:$R$2843,17,0)</f>
        <v>7.9745999999999997</v>
      </c>
      <c r="O20" s="66">
        <f t="shared" si="5"/>
        <v>13</v>
      </c>
      <c r="P20" s="65">
        <f>VLOOKUP($A20,'Return Data'!$B$7:$R$2843,14,0)</f>
        <v>7.74</v>
      </c>
      <c r="Q20" s="66">
        <f t="shared" si="7"/>
        <v>13</v>
      </c>
      <c r="R20" s="65">
        <f>VLOOKUP($A20,'Return Data'!$B$7:$R$2843,16,0)</f>
        <v>7.6161000000000003</v>
      </c>
      <c r="S20" s="67">
        <f t="shared" si="6"/>
        <v>10</v>
      </c>
    </row>
    <row r="21" spans="1:19" x14ac:dyDescent="0.3">
      <c r="A21" s="82" t="s">
        <v>638</v>
      </c>
      <c r="B21" s="64">
        <f>VLOOKUP($A21,'Return Data'!$B$7:$R$2843,3,0)</f>
        <v>44379</v>
      </c>
      <c r="C21" s="65">
        <f>VLOOKUP($A21,'Return Data'!$B$7:$R$2843,4,0)</f>
        <v>34.263199999999998</v>
      </c>
      <c r="D21" s="65">
        <f>VLOOKUP($A21,'Return Data'!$B$7:$R$2843,9,0)</f>
        <v>1.7959000000000001</v>
      </c>
      <c r="E21" s="66">
        <f t="shared" si="0"/>
        <v>7</v>
      </c>
      <c r="F21" s="65">
        <f>VLOOKUP($A21,'Return Data'!$B$7:$R$2843,10,0)</f>
        <v>6.4537000000000004</v>
      </c>
      <c r="G21" s="66">
        <f t="shared" si="1"/>
        <v>1</v>
      </c>
      <c r="H21" s="65">
        <f>VLOOKUP($A21,'Return Data'!$B$7:$R$2843,11,0)</f>
        <v>3.8064</v>
      </c>
      <c r="I21" s="66">
        <f t="shared" si="2"/>
        <v>2</v>
      </c>
      <c r="J21" s="65">
        <f>VLOOKUP($A21,'Return Data'!$B$7:$R$2843,12,0)</f>
        <v>5.5271999999999997</v>
      </c>
      <c r="K21" s="66">
        <f t="shared" si="3"/>
        <v>6</v>
      </c>
      <c r="L21" s="65">
        <f>VLOOKUP($A21,'Return Data'!$B$7:$R$2843,13,0)</f>
        <v>5.6025999999999998</v>
      </c>
      <c r="M21" s="66">
        <f t="shared" si="4"/>
        <v>5</v>
      </c>
      <c r="N21" s="65">
        <f>VLOOKUP($A21,'Return Data'!$B$7:$R$2843,17,0)</f>
        <v>7.9222000000000001</v>
      </c>
      <c r="O21" s="66">
        <f t="shared" si="5"/>
        <v>15</v>
      </c>
      <c r="P21" s="65">
        <f>VLOOKUP($A21,'Return Data'!$B$7:$R$2843,14,0)</f>
        <v>7.7835999999999999</v>
      </c>
      <c r="Q21" s="66">
        <f t="shared" si="7"/>
        <v>12</v>
      </c>
      <c r="R21" s="65">
        <f>VLOOKUP($A21,'Return Data'!$B$7:$R$2843,16,0)</f>
        <v>6.9092000000000002</v>
      </c>
      <c r="S21" s="67">
        <f t="shared" si="6"/>
        <v>15</v>
      </c>
    </row>
    <row r="22" spans="1:19" x14ac:dyDescent="0.3">
      <c r="A22" s="82" t="s">
        <v>641</v>
      </c>
      <c r="B22" s="64">
        <f>VLOOKUP($A22,'Return Data'!$B$7:$R$2843,3,0)</f>
        <v>44379</v>
      </c>
      <c r="C22" s="65">
        <f>VLOOKUP($A22,'Return Data'!$B$7:$R$2843,4,0)</f>
        <v>12.221399999999999</v>
      </c>
      <c r="D22" s="65">
        <f>VLOOKUP($A22,'Return Data'!$B$7:$R$2843,9,0)</f>
        <v>0.1593</v>
      </c>
      <c r="E22" s="66">
        <f t="shared" si="0"/>
        <v>15</v>
      </c>
      <c r="F22" s="65">
        <f>VLOOKUP($A22,'Return Data'!$B$7:$R$2843,10,0)</f>
        <v>4.5250000000000004</v>
      </c>
      <c r="G22" s="66">
        <f t="shared" si="1"/>
        <v>12</v>
      </c>
      <c r="H22" s="65">
        <f>VLOOKUP($A22,'Return Data'!$B$7:$R$2843,11,0)</f>
        <v>1.7196</v>
      </c>
      <c r="I22" s="66">
        <f t="shared" si="2"/>
        <v>15</v>
      </c>
      <c r="J22" s="65">
        <f>VLOOKUP($A22,'Return Data'!$B$7:$R$2843,12,0)</f>
        <v>4.3445999999999998</v>
      </c>
      <c r="K22" s="66">
        <f t="shared" si="3"/>
        <v>16</v>
      </c>
      <c r="L22" s="65">
        <f>VLOOKUP($A22,'Return Data'!$B$7:$R$2843,13,0)</f>
        <v>4.2656999999999998</v>
      </c>
      <c r="M22" s="66">
        <f t="shared" si="4"/>
        <v>18</v>
      </c>
      <c r="N22" s="65">
        <f>VLOOKUP($A22,'Return Data'!$B$7:$R$2843,17,0)</f>
        <v>8.2975999999999992</v>
      </c>
      <c r="O22" s="66">
        <f t="shared" si="5"/>
        <v>11</v>
      </c>
      <c r="P22" s="65"/>
      <c r="Q22" s="66"/>
      <c r="R22" s="65">
        <f>VLOOKUP($A22,'Return Data'!$B$7:$R$2843,16,0)</f>
        <v>8.6559000000000008</v>
      </c>
      <c r="S22" s="67">
        <f t="shared" si="6"/>
        <v>6</v>
      </c>
    </row>
    <row r="23" spans="1:19" x14ac:dyDescent="0.3">
      <c r="A23" s="82" t="s">
        <v>642</v>
      </c>
      <c r="B23" s="64">
        <f>VLOOKUP($A23,'Return Data'!$B$7:$R$2843,3,0)</f>
        <v>44379</v>
      </c>
      <c r="C23" s="65">
        <f>VLOOKUP($A23,'Return Data'!$B$7:$R$2843,4,0)</f>
        <v>31.663399999999999</v>
      </c>
      <c r="D23" s="65">
        <f>VLOOKUP($A23,'Return Data'!$B$7:$R$2843,9,0)</f>
        <v>1.4195</v>
      </c>
      <c r="E23" s="66">
        <f t="shared" si="0"/>
        <v>8</v>
      </c>
      <c r="F23" s="65">
        <f>VLOOKUP($A23,'Return Data'!$B$7:$R$2843,10,0)</f>
        <v>4.8436000000000003</v>
      </c>
      <c r="G23" s="66">
        <f t="shared" si="1"/>
        <v>10</v>
      </c>
      <c r="H23" s="65">
        <f>VLOOKUP($A23,'Return Data'!$B$7:$R$2843,11,0)</f>
        <v>3.0217000000000001</v>
      </c>
      <c r="I23" s="66">
        <f t="shared" si="2"/>
        <v>7</v>
      </c>
      <c r="J23" s="65">
        <f>VLOOKUP($A23,'Return Data'!$B$7:$R$2843,12,0)</f>
        <v>5.0952999999999999</v>
      </c>
      <c r="K23" s="66">
        <f t="shared" si="3"/>
        <v>9</v>
      </c>
      <c r="L23" s="65">
        <f>VLOOKUP($A23,'Return Data'!$B$7:$R$2843,13,0)</f>
        <v>5.0834000000000001</v>
      </c>
      <c r="M23" s="66">
        <f t="shared" si="4"/>
        <v>10</v>
      </c>
      <c r="N23" s="65">
        <f>VLOOKUP($A23,'Return Data'!$B$7:$R$2843,17,0)</f>
        <v>9.1478999999999999</v>
      </c>
      <c r="O23" s="66">
        <f t="shared" si="5"/>
        <v>3</v>
      </c>
      <c r="P23" s="65">
        <f>VLOOKUP($A23,'Return Data'!$B$7:$R$2843,14,0)</f>
        <v>9.3953000000000007</v>
      </c>
      <c r="Q23" s="66">
        <f>RANK(P23,P$8:P$26,0)</f>
        <v>2</v>
      </c>
      <c r="R23" s="65">
        <f>VLOOKUP($A23,'Return Data'!$B$7:$R$2843,16,0)</f>
        <v>7.2282000000000002</v>
      </c>
      <c r="S23" s="67">
        <f t="shared" si="6"/>
        <v>14</v>
      </c>
    </row>
    <row r="24" spans="1:19" x14ac:dyDescent="0.3">
      <c r="A24" s="82" t="s">
        <v>645</v>
      </c>
      <c r="B24" s="64">
        <f>VLOOKUP($A24,'Return Data'!$B$7:$R$2843,3,0)</f>
        <v>44379</v>
      </c>
      <c r="C24" s="65">
        <f>VLOOKUP($A24,'Return Data'!$B$7:$R$2843,4,0)</f>
        <v>192.02520000000001</v>
      </c>
      <c r="D24" s="65">
        <f>VLOOKUP($A24,'Return Data'!$B$7:$R$2843,9,0)</f>
        <v>0</v>
      </c>
      <c r="E24" s="66">
        <f t="shared" si="0"/>
        <v>17</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-10.7247</v>
      </c>
      <c r="S24" s="67">
        <f t="shared" si="6"/>
        <v>19</v>
      </c>
    </row>
    <row r="25" spans="1:19" x14ac:dyDescent="0.3">
      <c r="A25" s="82" t="s">
        <v>647</v>
      </c>
      <c r="B25" s="64">
        <f>VLOOKUP($A25,'Return Data'!$B$7:$R$2843,3,0)</f>
        <v>44379</v>
      </c>
      <c r="C25" s="65">
        <f>VLOOKUP($A25,'Return Data'!$B$7:$R$2843,4,0)</f>
        <v>12.141400000000001</v>
      </c>
      <c r="D25" s="65">
        <f>VLOOKUP($A25,'Return Data'!$B$7:$R$2843,9,0)</f>
        <v>-2.52</v>
      </c>
      <c r="E25" s="66">
        <f t="shared" si="0"/>
        <v>19</v>
      </c>
      <c r="F25" s="65">
        <f>VLOOKUP($A25,'Return Data'!$B$7:$R$2843,10,0)</f>
        <v>4.5187999999999997</v>
      </c>
      <c r="G25" s="66">
        <f t="shared" si="1"/>
        <v>13</v>
      </c>
      <c r="H25" s="65">
        <f>VLOOKUP($A25,'Return Data'!$B$7:$R$2843,11,0)</f>
        <v>1.4121999999999999</v>
      </c>
      <c r="I25" s="66">
        <f t="shared" si="2"/>
        <v>17</v>
      </c>
      <c r="J25" s="65">
        <f>VLOOKUP($A25,'Return Data'!$B$7:$R$2843,12,0)</f>
        <v>4.6509</v>
      </c>
      <c r="K25" s="66">
        <f t="shared" si="3"/>
        <v>13</v>
      </c>
      <c r="L25" s="65">
        <f>VLOOKUP($A25,'Return Data'!$B$7:$R$2843,13,0)</f>
        <v>4.5500999999999996</v>
      </c>
      <c r="M25" s="66">
        <f t="shared" si="4"/>
        <v>14</v>
      </c>
      <c r="N25" s="65">
        <f>VLOOKUP($A25,'Return Data'!$B$7:$R$2843,17,0)</f>
        <v>8.8148999999999997</v>
      </c>
      <c r="O25" s="66">
        <f>RANK(N25,N$8:N$26,0)</f>
        <v>7</v>
      </c>
      <c r="P25" s="65">
        <f>VLOOKUP($A25,'Return Data'!$B$7:$R$2843,14,0)</f>
        <v>6.3880999999999997</v>
      </c>
      <c r="Q25" s="66">
        <f>RANK(P25,P$8:P$26,0)</f>
        <v>14</v>
      </c>
      <c r="R25" s="65">
        <f>VLOOKUP($A25,'Return Data'!$B$7:$R$2843,16,0)</f>
        <v>6.4446000000000003</v>
      </c>
      <c r="S25" s="67">
        <f t="shared" si="6"/>
        <v>17</v>
      </c>
    </row>
    <row r="26" spans="1:19" x14ac:dyDescent="0.3">
      <c r="A26" s="82" t="s">
        <v>649</v>
      </c>
      <c r="B26" s="64">
        <f>VLOOKUP($A26,'Return Data'!$B$7:$R$2843,3,0)</f>
        <v>44379</v>
      </c>
      <c r="C26" s="65">
        <f>VLOOKUP($A26,'Return Data'!$B$7:$R$2843,4,0)</f>
        <v>12.849299999999999</v>
      </c>
      <c r="D26" s="65">
        <f>VLOOKUP($A26,'Return Data'!$B$7:$R$2843,9,0)</f>
        <v>0.57789999999999997</v>
      </c>
      <c r="E26" s="66">
        <f t="shared" si="0"/>
        <v>12</v>
      </c>
      <c r="F26" s="65">
        <f>VLOOKUP($A26,'Return Data'!$B$7:$R$2843,10,0)</f>
        <v>4.5481999999999996</v>
      </c>
      <c r="G26" s="66">
        <f t="shared" si="1"/>
        <v>11</v>
      </c>
      <c r="H26" s="65">
        <f>VLOOKUP($A26,'Return Data'!$B$7:$R$2843,11,0)</f>
        <v>2.3527999999999998</v>
      </c>
      <c r="I26" s="66">
        <f t="shared" si="2"/>
        <v>13</v>
      </c>
      <c r="J26" s="65">
        <f>VLOOKUP($A26,'Return Data'!$B$7:$R$2843,12,0)</f>
        <v>4.8825000000000003</v>
      </c>
      <c r="K26" s="66">
        <f t="shared" si="3"/>
        <v>11</v>
      </c>
      <c r="L26" s="65">
        <f>VLOOKUP($A26,'Return Data'!$B$7:$R$2843,13,0)</f>
        <v>4.9676999999999998</v>
      </c>
      <c r="M26" s="66">
        <f t="shared" si="4"/>
        <v>11</v>
      </c>
      <c r="N26" s="65">
        <f>VLOOKUP($A26,'Return Data'!$B$7:$R$2843,17,0)</f>
        <v>8.9449000000000005</v>
      </c>
      <c r="O26" s="66">
        <f>RANK(N26,N$8:N$26,0)</f>
        <v>5</v>
      </c>
      <c r="P26" s="65"/>
      <c r="Q26" s="66"/>
      <c r="R26" s="65">
        <f>VLOOKUP($A26,'Return Data'!$B$7:$R$2843,16,0)</f>
        <v>9.0251999999999999</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1.1632210526315787</v>
      </c>
      <c r="E28" s="88"/>
      <c r="F28" s="89">
        <f>AVERAGE(F8:F26)</f>
        <v>4.7545578947368421</v>
      </c>
      <c r="G28" s="88"/>
      <c r="H28" s="89">
        <f>AVERAGE(H8:H26)</f>
        <v>2.5565157894736847</v>
      </c>
      <c r="I28" s="88"/>
      <c r="J28" s="89">
        <f>AVERAGE(J8:J26)</f>
        <v>4.8043789473684191</v>
      </c>
      <c r="K28" s="88"/>
      <c r="L28" s="89">
        <f>AVERAGE(L8:L26)</f>
        <v>4.1320210526315782</v>
      </c>
      <c r="M28" s="88"/>
      <c r="N28" s="89">
        <f>AVERAGE(N8:N26)</f>
        <v>8.4391888888888875</v>
      </c>
      <c r="O28" s="88"/>
      <c r="P28" s="89">
        <f>AVERAGE(P8:P26)</f>
        <v>8.1990666666666652</v>
      </c>
      <c r="Q28" s="88"/>
      <c r="R28" s="89">
        <f>AVERAGE(R8:R26)</f>
        <v>6.8913368421052636</v>
      </c>
      <c r="S28" s="90"/>
    </row>
    <row r="29" spans="1:19" x14ac:dyDescent="0.3">
      <c r="A29" s="87" t="s">
        <v>28</v>
      </c>
      <c r="B29" s="88"/>
      <c r="C29" s="88"/>
      <c r="D29" s="89">
        <f>MIN(D8:D26)</f>
        <v>-2.52</v>
      </c>
      <c r="E29" s="88"/>
      <c r="F29" s="89">
        <f>MIN(F8:F26)</f>
        <v>0</v>
      </c>
      <c r="G29" s="88"/>
      <c r="H29" s="89">
        <f>MIN(H8:H26)</f>
        <v>0</v>
      </c>
      <c r="I29" s="88"/>
      <c r="J29" s="89">
        <f>MIN(J8:J26)</f>
        <v>0</v>
      </c>
      <c r="K29" s="88"/>
      <c r="L29" s="89">
        <f>MIN(L8:L26)</f>
        <v>-15.1547</v>
      </c>
      <c r="M29" s="88"/>
      <c r="N29" s="89">
        <f>MIN(N8:N26)</f>
        <v>7.4047000000000001</v>
      </c>
      <c r="O29" s="88"/>
      <c r="P29" s="89">
        <f>MIN(P8:P26)</f>
        <v>5.0480999999999998</v>
      </c>
      <c r="Q29" s="88"/>
      <c r="R29" s="89">
        <f>MIN(R8:R26)</f>
        <v>-10.7247</v>
      </c>
      <c r="S29" s="90"/>
    </row>
    <row r="30" spans="1:19" ht="15" thickBot="1" x14ac:dyDescent="0.35">
      <c r="A30" s="91" t="s">
        <v>29</v>
      </c>
      <c r="B30" s="92"/>
      <c r="C30" s="92"/>
      <c r="D30" s="93">
        <f>MAX(D8:D26)</f>
        <v>3.6164999999999998</v>
      </c>
      <c r="E30" s="92"/>
      <c r="F30" s="93">
        <f>MAX(F8:F26)</f>
        <v>6.4537000000000004</v>
      </c>
      <c r="G30" s="92"/>
      <c r="H30" s="93">
        <f>MAX(H8:H26)</f>
        <v>4.1978</v>
      </c>
      <c r="I30" s="92"/>
      <c r="J30" s="93">
        <f>MAX(J8:J26)</f>
        <v>6.0609000000000002</v>
      </c>
      <c r="K30" s="92"/>
      <c r="L30" s="93">
        <f>MAX(L8:L26)</f>
        <v>6.7028999999999996</v>
      </c>
      <c r="M30" s="92"/>
      <c r="N30" s="93">
        <f>MAX(N8:N26)</f>
        <v>9.3788999999999998</v>
      </c>
      <c r="O30" s="92"/>
      <c r="P30" s="93">
        <f>MAX(P8:P26)</f>
        <v>10.0845</v>
      </c>
      <c r="Q30" s="92"/>
      <c r="R30" s="93">
        <f>MAX(R8:R26)</f>
        <v>9.3027999999999995</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44379</v>
      </c>
      <c r="C8" s="65">
        <f>VLOOKUP($A8,'Return Data'!$B$7:$R$2843,4,0)</f>
        <v>305.35000000000002</v>
      </c>
      <c r="D8" s="65">
        <f>VLOOKUP($A8,'Return Data'!$B$7:$R$2843,10,0)</f>
        <v>7.3022</v>
      </c>
      <c r="E8" s="66">
        <f t="shared" ref="E8:E36" si="0">RANK(D8,D$8:D$36,0)</f>
        <v>16</v>
      </c>
      <c r="F8" s="65">
        <f>VLOOKUP($A8,'Return Data'!$B$7:$R$2843,11,0)</f>
        <v>14.620900000000001</v>
      </c>
      <c r="G8" s="66">
        <f t="shared" ref="G8:G36" si="1">RANK(F8,F$8:F$36,0)</f>
        <v>10</v>
      </c>
      <c r="H8" s="65">
        <f>VLOOKUP($A8,'Return Data'!$B$7:$R$2843,12,0)</f>
        <v>40.746699999999997</v>
      </c>
      <c r="I8" s="66">
        <f t="shared" ref="I8:I36" si="2">RANK(H8,H$8:H$36,0)</f>
        <v>8</v>
      </c>
      <c r="J8" s="65">
        <f>VLOOKUP($A8,'Return Data'!$B$7:$R$2843,13,0)</f>
        <v>52.157699999999998</v>
      </c>
      <c r="K8" s="66">
        <f t="shared" ref="K8:K36" si="3">RANK(J8,J$8:J$36,0)</f>
        <v>8</v>
      </c>
      <c r="L8" s="65">
        <f>VLOOKUP($A8,'Return Data'!$B$7:$R$2843,17,0)</f>
        <v>15.405200000000001</v>
      </c>
      <c r="M8" s="66">
        <f t="shared" ref="M8:M36" si="4">RANK(L8,L$8:L$36,0)</f>
        <v>17</v>
      </c>
      <c r="N8" s="65">
        <f>VLOOKUP($A8,'Return Data'!$B$7:$R$2843,14,0)</f>
        <v>12.764799999999999</v>
      </c>
      <c r="O8" s="66">
        <f t="shared" ref="O8:O26" si="5">RANK(N8,N$8:N$36,0)</f>
        <v>21</v>
      </c>
      <c r="P8" s="65">
        <f>VLOOKUP($A8,'Return Data'!$B$7:$R$2843,15,0)</f>
        <v>12.321400000000001</v>
      </c>
      <c r="Q8" s="66">
        <f t="shared" ref="Q8:Q26" si="6">RANK(P8,P$8:P$36,0)</f>
        <v>20</v>
      </c>
      <c r="R8" s="65">
        <f>VLOOKUP($A8,'Return Data'!$B$7:$R$2843,16,0)</f>
        <v>19.883800000000001</v>
      </c>
      <c r="S8" s="67">
        <f t="shared" ref="S8:S36" si="7">RANK(R8,R$8:R$36,0)</f>
        <v>4</v>
      </c>
    </row>
    <row r="9" spans="1:20" x14ac:dyDescent="0.3">
      <c r="A9" s="63" t="s">
        <v>951</v>
      </c>
      <c r="B9" s="64">
        <f>VLOOKUP($A9,'Return Data'!$B$7:$R$2843,3,0)</f>
        <v>44379</v>
      </c>
      <c r="C9" s="65">
        <f>VLOOKUP($A9,'Return Data'!$B$7:$R$2843,4,0)</f>
        <v>41.93</v>
      </c>
      <c r="D9" s="65">
        <f>VLOOKUP($A9,'Return Data'!$B$7:$R$2843,10,0)</f>
        <v>7.1555999999999997</v>
      </c>
      <c r="E9" s="66">
        <f t="shared" si="0"/>
        <v>18</v>
      </c>
      <c r="F9" s="65">
        <f>VLOOKUP($A9,'Return Data'!$B$7:$R$2843,11,0)</f>
        <v>9.1358999999999995</v>
      </c>
      <c r="G9" s="66">
        <f t="shared" si="1"/>
        <v>28</v>
      </c>
      <c r="H9" s="65">
        <f>VLOOKUP($A9,'Return Data'!$B$7:$R$2843,12,0)</f>
        <v>34.65</v>
      </c>
      <c r="I9" s="66">
        <f t="shared" si="2"/>
        <v>23</v>
      </c>
      <c r="J9" s="65">
        <f>VLOOKUP($A9,'Return Data'!$B$7:$R$2843,13,0)</f>
        <v>44.5364</v>
      </c>
      <c r="K9" s="66">
        <f t="shared" si="3"/>
        <v>24</v>
      </c>
      <c r="L9" s="65">
        <f>VLOOKUP($A9,'Return Data'!$B$7:$R$2843,17,0)</f>
        <v>17.745999999999999</v>
      </c>
      <c r="M9" s="66">
        <f t="shared" si="4"/>
        <v>6</v>
      </c>
      <c r="N9" s="65">
        <f>VLOOKUP($A9,'Return Data'!$B$7:$R$2843,14,0)</f>
        <v>15.631</v>
      </c>
      <c r="O9" s="66">
        <f t="shared" si="5"/>
        <v>4</v>
      </c>
      <c r="P9" s="65">
        <f>VLOOKUP($A9,'Return Data'!$B$7:$R$2843,15,0)</f>
        <v>16.348400000000002</v>
      </c>
      <c r="Q9" s="66">
        <f t="shared" si="6"/>
        <v>2</v>
      </c>
      <c r="R9" s="65">
        <f>VLOOKUP($A9,'Return Data'!$B$7:$R$2843,16,0)</f>
        <v>13.2797</v>
      </c>
      <c r="S9" s="67">
        <f t="shared" si="7"/>
        <v>16</v>
      </c>
    </row>
    <row r="10" spans="1:20" x14ac:dyDescent="0.3">
      <c r="A10" s="63" t="s">
        <v>952</v>
      </c>
      <c r="B10" s="64">
        <f>VLOOKUP($A10,'Return Data'!$B$7:$R$2843,3,0)</f>
        <v>44379</v>
      </c>
      <c r="C10" s="65">
        <f>VLOOKUP($A10,'Return Data'!$B$7:$R$2843,4,0)</f>
        <v>19.89</v>
      </c>
      <c r="D10" s="65">
        <f>VLOOKUP($A10,'Return Data'!$B$7:$R$2843,10,0)</f>
        <v>5.8541999999999996</v>
      </c>
      <c r="E10" s="66">
        <f t="shared" si="0"/>
        <v>25</v>
      </c>
      <c r="F10" s="65">
        <f>VLOOKUP($A10,'Return Data'!$B$7:$R$2843,11,0)</f>
        <v>11.9932</v>
      </c>
      <c r="G10" s="66">
        <f t="shared" si="1"/>
        <v>21</v>
      </c>
      <c r="H10" s="65">
        <f>VLOOKUP($A10,'Return Data'!$B$7:$R$2843,12,0)</f>
        <v>37.267099999999999</v>
      </c>
      <c r="I10" s="66">
        <f t="shared" si="2"/>
        <v>17</v>
      </c>
      <c r="J10" s="65">
        <f>VLOOKUP($A10,'Return Data'!$B$7:$R$2843,13,0)</f>
        <v>45.928100000000001</v>
      </c>
      <c r="K10" s="66">
        <f t="shared" si="3"/>
        <v>20</v>
      </c>
      <c r="L10" s="65">
        <f>VLOOKUP($A10,'Return Data'!$B$7:$R$2843,17,0)</f>
        <v>15.399100000000001</v>
      </c>
      <c r="M10" s="66">
        <f t="shared" si="4"/>
        <v>18</v>
      </c>
      <c r="N10" s="65">
        <f>VLOOKUP($A10,'Return Data'!$B$7:$R$2843,14,0)</f>
        <v>13.4963</v>
      </c>
      <c r="O10" s="66">
        <f t="shared" si="5"/>
        <v>13</v>
      </c>
      <c r="P10" s="65">
        <f>VLOOKUP($A10,'Return Data'!$B$7:$R$2843,15,0)</f>
        <v>12.562099999999999</v>
      </c>
      <c r="Q10" s="66">
        <f t="shared" si="6"/>
        <v>16</v>
      </c>
      <c r="R10" s="65">
        <f>VLOOKUP($A10,'Return Data'!$B$7:$R$2843,16,0)</f>
        <v>6.4291999999999998</v>
      </c>
      <c r="S10" s="67">
        <f t="shared" si="7"/>
        <v>29</v>
      </c>
    </row>
    <row r="11" spans="1:20" x14ac:dyDescent="0.3">
      <c r="A11" s="63" t="s">
        <v>954</v>
      </c>
      <c r="B11" s="64">
        <f>VLOOKUP($A11,'Return Data'!$B$7:$R$2843,3,0)</f>
        <v>44379</v>
      </c>
      <c r="C11" s="65">
        <f>VLOOKUP($A11,'Return Data'!$B$7:$R$2843,4,0)</f>
        <v>126.63</v>
      </c>
      <c r="D11" s="65">
        <f>VLOOKUP($A11,'Return Data'!$B$7:$R$2843,10,0)</f>
        <v>6.2956000000000003</v>
      </c>
      <c r="E11" s="66">
        <f t="shared" si="0"/>
        <v>23</v>
      </c>
      <c r="F11" s="65">
        <f>VLOOKUP($A11,'Return Data'!$B$7:$R$2843,11,0)</f>
        <v>11.0497</v>
      </c>
      <c r="G11" s="66">
        <f t="shared" si="1"/>
        <v>23</v>
      </c>
      <c r="H11" s="65">
        <f>VLOOKUP($A11,'Return Data'!$B$7:$R$2843,12,0)</f>
        <v>34.355400000000003</v>
      </c>
      <c r="I11" s="66">
        <f t="shared" si="2"/>
        <v>24</v>
      </c>
      <c r="J11" s="65">
        <f>VLOOKUP($A11,'Return Data'!$B$7:$R$2843,13,0)</f>
        <v>42.440899999999999</v>
      </c>
      <c r="K11" s="66">
        <f t="shared" si="3"/>
        <v>27</v>
      </c>
      <c r="L11" s="65">
        <f>VLOOKUP($A11,'Return Data'!$B$7:$R$2843,17,0)</f>
        <v>17.0412</v>
      </c>
      <c r="M11" s="66">
        <f t="shared" si="4"/>
        <v>8</v>
      </c>
      <c r="N11" s="65">
        <f>VLOOKUP($A11,'Return Data'!$B$7:$R$2843,14,0)</f>
        <v>15.032</v>
      </c>
      <c r="O11" s="66">
        <f t="shared" si="5"/>
        <v>6</v>
      </c>
      <c r="P11" s="65">
        <f>VLOOKUP($A11,'Return Data'!$B$7:$R$2843,15,0)</f>
        <v>12.9815</v>
      </c>
      <c r="Q11" s="66">
        <f t="shared" si="6"/>
        <v>11</v>
      </c>
      <c r="R11" s="65">
        <f>VLOOKUP($A11,'Return Data'!$B$7:$R$2843,16,0)</f>
        <v>16.329899999999999</v>
      </c>
      <c r="S11" s="67">
        <f t="shared" si="7"/>
        <v>10</v>
      </c>
    </row>
    <row r="12" spans="1:20" x14ac:dyDescent="0.3">
      <c r="A12" s="63" t="s">
        <v>957</v>
      </c>
      <c r="B12" s="64">
        <f>VLOOKUP($A12,'Return Data'!$B$7:$R$2843,3,0)</f>
        <v>44379</v>
      </c>
      <c r="C12" s="65">
        <f>VLOOKUP($A12,'Return Data'!$B$7:$R$2843,4,0)</f>
        <v>38.03</v>
      </c>
      <c r="D12" s="65">
        <f>VLOOKUP($A12,'Return Data'!$B$7:$R$2843,10,0)</f>
        <v>7.0061999999999998</v>
      </c>
      <c r="E12" s="66">
        <f t="shared" si="0"/>
        <v>19</v>
      </c>
      <c r="F12" s="65">
        <f>VLOOKUP($A12,'Return Data'!$B$7:$R$2843,11,0)</f>
        <v>13.522399999999999</v>
      </c>
      <c r="G12" s="66">
        <f t="shared" si="1"/>
        <v>16</v>
      </c>
      <c r="H12" s="65">
        <f>VLOOKUP($A12,'Return Data'!$B$7:$R$2843,12,0)</f>
        <v>37.839799999999997</v>
      </c>
      <c r="I12" s="66">
        <f t="shared" si="2"/>
        <v>15</v>
      </c>
      <c r="J12" s="65">
        <f>VLOOKUP($A12,'Return Data'!$B$7:$R$2843,13,0)</f>
        <v>48.728999999999999</v>
      </c>
      <c r="K12" s="66">
        <f t="shared" si="3"/>
        <v>14</v>
      </c>
      <c r="L12" s="65">
        <f>VLOOKUP($A12,'Return Data'!$B$7:$R$2843,17,0)</f>
        <v>21.636700000000001</v>
      </c>
      <c r="M12" s="66">
        <f t="shared" si="4"/>
        <v>1</v>
      </c>
      <c r="N12" s="65">
        <f>VLOOKUP($A12,'Return Data'!$B$7:$R$2843,14,0)</f>
        <v>18.111899999999999</v>
      </c>
      <c r="O12" s="66">
        <f t="shared" si="5"/>
        <v>1</v>
      </c>
      <c r="P12" s="65">
        <f>VLOOKUP($A12,'Return Data'!$B$7:$R$2843,15,0)</f>
        <v>16.614100000000001</v>
      </c>
      <c r="Q12" s="66">
        <f t="shared" si="6"/>
        <v>1</v>
      </c>
      <c r="R12" s="65">
        <f>VLOOKUP($A12,'Return Data'!$B$7:$R$2843,16,0)</f>
        <v>13.0707</v>
      </c>
      <c r="S12" s="67">
        <f t="shared" si="7"/>
        <v>17</v>
      </c>
    </row>
    <row r="13" spans="1:20" x14ac:dyDescent="0.3">
      <c r="A13" s="63" t="s">
        <v>959</v>
      </c>
      <c r="B13" s="64">
        <f>VLOOKUP($A13,'Return Data'!$B$7:$R$2843,3,0)</f>
        <v>44379</v>
      </c>
      <c r="C13" s="65">
        <f>VLOOKUP($A13,'Return Data'!$B$7:$R$2843,4,0)</f>
        <v>274.96300000000002</v>
      </c>
      <c r="D13" s="65">
        <f>VLOOKUP($A13,'Return Data'!$B$7:$R$2843,10,0)</f>
        <v>7.6180000000000003</v>
      </c>
      <c r="E13" s="66">
        <f t="shared" si="0"/>
        <v>10</v>
      </c>
      <c r="F13" s="65">
        <f>VLOOKUP($A13,'Return Data'!$B$7:$R$2843,11,0)</f>
        <v>12.982900000000001</v>
      </c>
      <c r="G13" s="66">
        <f t="shared" si="1"/>
        <v>19</v>
      </c>
      <c r="H13" s="65">
        <f>VLOOKUP($A13,'Return Data'!$B$7:$R$2843,12,0)</f>
        <v>36.663600000000002</v>
      </c>
      <c r="I13" s="66">
        <f t="shared" si="2"/>
        <v>18</v>
      </c>
      <c r="J13" s="65">
        <f>VLOOKUP($A13,'Return Data'!$B$7:$R$2843,13,0)</f>
        <v>46.4938</v>
      </c>
      <c r="K13" s="66">
        <f t="shared" si="3"/>
        <v>19</v>
      </c>
      <c r="L13" s="65">
        <f>VLOOKUP($A13,'Return Data'!$B$7:$R$2843,17,0)</f>
        <v>13.287100000000001</v>
      </c>
      <c r="M13" s="66">
        <f t="shared" si="4"/>
        <v>25</v>
      </c>
      <c r="N13" s="65">
        <f>VLOOKUP($A13,'Return Data'!$B$7:$R$2843,14,0)</f>
        <v>11.656000000000001</v>
      </c>
      <c r="O13" s="66">
        <f t="shared" si="5"/>
        <v>25</v>
      </c>
      <c r="P13" s="65">
        <f>VLOOKUP($A13,'Return Data'!$B$7:$R$2843,15,0)</f>
        <v>11.442399999999999</v>
      </c>
      <c r="Q13" s="66">
        <f t="shared" si="6"/>
        <v>25</v>
      </c>
      <c r="R13" s="65">
        <f>VLOOKUP($A13,'Return Data'!$B$7:$R$2843,16,0)</f>
        <v>19.822199999999999</v>
      </c>
      <c r="S13" s="67">
        <f t="shared" si="7"/>
        <v>5</v>
      </c>
    </row>
    <row r="14" spans="1:20" x14ac:dyDescent="0.3">
      <c r="A14" s="63" t="s">
        <v>960</v>
      </c>
      <c r="B14" s="64">
        <f>VLOOKUP($A14,'Return Data'!$B$7:$R$2843,3,0)</f>
        <v>44379</v>
      </c>
      <c r="C14" s="65">
        <f>VLOOKUP($A14,'Return Data'!$B$7:$R$2843,4,0)</f>
        <v>49.62</v>
      </c>
      <c r="D14" s="65">
        <f>VLOOKUP($A14,'Return Data'!$B$7:$R$2843,10,0)</f>
        <v>6.8705999999999996</v>
      </c>
      <c r="E14" s="66">
        <f t="shared" si="0"/>
        <v>20</v>
      </c>
      <c r="F14" s="65">
        <f>VLOOKUP($A14,'Return Data'!$B$7:$R$2843,11,0)</f>
        <v>12.0343</v>
      </c>
      <c r="G14" s="66">
        <f t="shared" si="1"/>
        <v>20</v>
      </c>
      <c r="H14" s="65">
        <f>VLOOKUP($A14,'Return Data'!$B$7:$R$2843,12,0)</f>
        <v>36.131700000000002</v>
      </c>
      <c r="I14" s="66">
        <f t="shared" si="2"/>
        <v>20</v>
      </c>
      <c r="J14" s="65">
        <f>VLOOKUP($A14,'Return Data'!$B$7:$R$2843,13,0)</f>
        <v>48.296500000000002</v>
      </c>
      <c r="K14" s="66">
        <f t="shared" si="3"/>
        <v>15</v>
      </c>
      <c r="L14" s="65">
        <f>VLOOKUP($A14,'Return Data'!$B$7:$R$2843,17,0)</f>
        <v>16.269200000000001</v>
      </c>
      <c r="M14" s="66">
        <f t="shared" si="4"/>
        <v>10</v>
      </c>
      <c r="N14" s="65">
        <f>VLOOKUP($A14,'Return Data'!$B$7:$R$2843,14,0)</f>
        <v>13.416399999999999</v>
      </c>
      <c r="O14" s="66">
        <f t="shared" si="5"/>
        <v>15</v>
      </c>
      <c r="P14" s="65">
        <f>VLOOKUP($A14,'Return Data'!$B$7:$R$2843,15,0)</f>
        <v>13.922800000000001</v>
      </c>
      <c r="Q14" s="66">
        <f t="shared" si="6"/>
        <v>4</v>
      </c>
      <c r="R14" s="65">
        <f>VLOOKUP($A14,'Return Data'!$B$7:$R$2843,16,0)</f>
        <v>14.1219</v>
      </c>
      <c r="S14" s="67">
        <f t="shared" si="7"/>
        <v>14</v>
      </c>
    </row>
    <row r="15" spans="1:20" x14ac:dyDescent="0.3">
      <c r="A15" s="63" t="s">
        <v>962</v>
      </c>
      <c r="B15" s="64">
        <f>VLOOKUP($A15,'Return Data'!$B$7:$R$2843,3,0)</f>
        <v>44379</v>
      </c>
      <c r="C15" s="65">
        <f>VLOOKUP($A15,'Return Data'!$B$7:$R$2843,4,0)</f>
        <v>1567.7776660019899</v>
      </c>
      <c r="D15" s="65">
        <f>VLOOKUP($A15,'Return Data'!$B$7:$R$2843,10,0)</f>
        <v>8.1173999999999999</v>
      </c>
      <c r="E15" s="66">
        <f t="shared" si="0"/>
        <v>6</v>
      </c>
      <c r="F15" s="65">
        <f>VLOOKUP($A15,'Return Data'!$B$7:$R$2843,11,0)</f>
        <v>21.7727</v>
      </c>
      <c r="G15" s="66">
        <f t="shared" si="1"/>
        <v>1</v>
      </c>
      <c r="H15" s="65">
        <f>VLOOKUP($A15,'Return Data'!$B$7:$R$2843,12,0)</f>
        <v>54.889099999999999</v>
      </c>
      <c r="I15" s="66">
        <f t="shared" si="2"/>
        <v>1</v>
      </c>
      <c r="J15" s="65">
        <f>VLOOKUP($A15,'Return Data'!$B$7:$R$2843,13,0)</f>
        <v>58.331699999999998</v>
      </c>
      <c r="K15" s="66">
        <f t="shared" si="3"/>
        <v>1</v>
      </c>
      <c r="L15" s="65">
        <f>VLOOKUP($A15,'Return Data'!$B$7:$R$2843,17,0)</f>
        <v>18.025600000000001</v>
      </c>
      <c r="M15" s="66">
        <f t="shared" si="4"/>
        <v>5</v>
      </c>
      <c r="N15" s="65">
        <f>VLOOKUP($A15,'Return Data'!$B$7:$R$2843,14,0)</f>
        <v>13.641299999999999</v>
      </c>
      <c r="O15" s="66">
        <f t="shared" si="5"/>
        <v>10</v>
      </c>
      <c r="P15" s="65">
        <f>VLOOKUP($A15,'Return Data'!$B$7:$R$2843,15,0)</f>
        <v>11.7685</v>
      </c>
      <c r="Q15" s="66">
        <f t="shared" si="6"/>
        <v>23</v>
      </c>
      <c r="R15" s="65">
        <f>VLOOKUP($A15,'Return Data'!$B$7:$R$2843,16,0)</f>
        <v>20.096800000000002</v>
      </c>
      <c r="S15" s="67">
        <f t="shared" si="7"/>
        <v>1</v>
      </c>
    </row>
    <row r="16" spans="1:20" x14ac:dyDescent="0.3">
      <c r="A16" s="63" t="s">
        <v>964</v>
      </c>
      <c r="B16" s="64">
        <f>VLOOKUP($A16,'Return Data'!$B$7:$R$2843,3,0)</f>
        <v>44379</v>
      </c>
      <c r="C16" s="65">
        <f>VLOOKUP($A16,'Return Data'!$B$7:$R$2843,4,0)</f>
        <v>767.277771994516</v>
      </c>
      <c r="D16" s="65">
        <f>VLOOKUP($A16,'Return Data'!$B$7:$R$2843,10,0)</f>
        <v>7.5755999999999997</v>
      </c>
      <c r="E16" s="66">
        <f t="shared" si="0"/>
        <v>11</v>
      </c>
      <c r="F16" s="65">
        <f>VLOOKUP($A16,'Return Data'!$B$7:$R$2843,11,0)</f>
        <v>17.522300000000001</v>
      </c>
      <c r="G16" s="66">
        <f t="shared" si="1"/>
        <v>5</v>
      </c>
      <c r="H16" s="65">
        <f>VLOOKUP($A16,'Return Data'!$B$7:$R$2843,12,0)</f>
        <v>46.211100000000002</v>
      </c>
      <c r="I16" s="66">
        <f t="shared" si="2"/>
        <v>3</v>
      </c>
      <c r="J16" s="65">
        <f>VLOOKUP($A16,'Return Data'!$B$7:$R$2843,13,0)</f>
        <v>51.678899999999999</v>
      </c>
      <c r="K16" s="66">
        <f t="shared" si="3"/>
        <v>11</v>
      </c>
      <c r="L16" s="65">
        <f>VLOOKUP($A16,'Return Data'!$B$7:$R$2843,17,0)</f>
        <v>9.7850999999999999</v>
      </c>
      <c r="M16" s="66">
        <f t="shared" si="4"/>
        <v>28</v>
      </c>
      <c r="N16" s="65">
        <f>VLOOKUP($A16,'Return Data'!$B$7:$R$2843,14,0)</f>
        <v>12.9627</v>
      </c>
      <c r="O16" s="66">
        <f t="shared" si="5"/>
        <v>19</v>
      </c>
      <c r="P16" s="65">
        <f>VLOOKUP($A16,'Return Data'!$B$7:$R$2843,15,0)</f>
        <v>12.868600000000001</v>
      </c>
      <c r="Q16" s="66">
        <f t="shared" si="6"/>
        <v>12</v>
      </c>
      <c r="R16" s="65">
        <f>VLOOKUP($A16,'Return Data'!$B$7:$R$2843,16,0)</f>
        <v>19.089099999999998</v>
      </c>
      <c r="S16" s="67">
        <f t="shared" si="7"/>
        <v>7</v>
      </c>
    </row>
    <row r="17" spans="1:19" x14ac:dyDescent="0.3">
      <c r="A17" s="63" t="s">
        <v>966</v>
      </c>
      <c r="B17" s="64">
        <f>VLOOKUP($A17,'Return Data'!$B$7:$R$2843,3,0)</f>
        <v>44379</v>
      </c>
      <c r="C17" s="65">
        <f>VLOOKUP($A17,'Return Data'!$B$7:$R$2843,4,0)</f>
        <v>290.50139999999999</v>
      </c>
      <c r="D17" s="65">
        <f>VLOOKUP($A17,'Return Data'!$B$7:$R$2843,10,0)</f>
        <v>5.5350999999999999</v>
      </c>
      <c r="E17" s="66">
        <f t="shared" si="0"/>
        <v>27</v>
      </c>
      <c r="F17" s="65">
        <f>VLOOKUP($A17,'Return Data'!$B$7:$R$2843,11,0)</f>
        <v>10.872</v>
      </c>
      <c r="G17" s="66">
        <f t="shared" si="1"/>
        <v>25</v>
      </c>
      <c r="H17" s="65">
        <f>VLOOKUP($A17,'Return Data'!$B$7:$R$2843,12,0)</f>
        <v>36.474600000000002</v>
      </c>
      <c r="I17" s="66">
        <f t="shared" si="2"/>
        <v>19</v>
      </c>
      <c r="J17" s="65">
        <f>VLOOKUP($A17,'Return Data'!$B$7:$R$2843,13,0)</f>
        <v>45.908200000000001</v>
      </c>
      <c r="K17" s="66">
        <f t="shared" si="3"/>
        <v>21</v>
      </c>
      <c r="L17" s="65">
        <f>VLOOKUP($A17,'Return Data'!$B$7:$R$2843,17,0)</f>
        <v>15.8042</v>
      </c>
      <c r="M17" s="66">
        <f t="shared" si="4"/>
        <v>12</v>
      </c>
      <c r="N17" s="65">
        <f>VLOOKUP($A17,'Return Data'!$B$7:$R$2843,14,0)</f>
        <v>13.0816</v>
      </c>
      <c r="O17" s="66">
        <f t="shared" si="5"/>
        <v>18</v>
      </c>
      <c r="P17" s="65">
        <f>VLOOKUP($A17,'Return Data'!$B$7:$R$2843,15,0)</f>
        <v>13.696400000000001</v>
      </c>
      <c r="Q17" s="66">
        <f t="shared" si="6"/>
        <v>8</v>
      </c>
      <c r="R17" s="65">
        <f>VLOOKUP($A17,'Return Data'!$B$7:$R$2843,16,0)</f>
        <v>19.889199999999999</v>
      </c>
      <c r="S17" s="67">
        <f t="shared" si="7"/>
        <v>3</v>
      </c>
    </row>
    <row r="18" spans="1:19" x14ac:dyDescent="0.3">
      <c r="A18" s="63" t="s">
        <v>968</v>
      </c>
      <c r="B18" s="64">
        <f>VLOOKUP($A18,'Return Data'!$B$7:$R$2843,3,0)</f>
        <v>44379</v>
      </c>
      <c r="C18" s="65">
        <f>VLOOKUP($A18,'Return Data'!$B$7:$R$2843,4,0)</f>
        <v>57.87</v>
      </c>
      <c r="D18" s="65">
        <f>VLOOKUP($A18,'Return Data'!$B$7:$R$2843,10,0)</f>
        <v>6.5549999999999997</v>
      </c>
      <c r="E18" s="66">
        <f t="shared" si="0"/>
        <v>22</v>
      </c>
      <c r="F18" s="65">
        <f>VLOOKUP($A18,'Return Data'!$B$7:$R$2843,11,0)</f>
        <v>14.412800000000001</v>
      </c>
      <c r="G18" s="66">
        <f t="shared" si="1"/>
        <v>14</v>
      </c>
      <c r="H18" s="65">
        <f>VLOOKUP($A18,'Return Data'!$B$7:$R$2843,12,0)</f>
        <v>39.9178</v>
      </c>
      <c r="I18" s="66">
        <f t="shared" si="2"/>
        <v>10</v>
      </c>
      <c r="J18" s="65">
        <f>VLOOKUP($A18,'Return Data'!$B$7:$R$2843,13,0)</f>
        <v>49.149500000000003</v>
      </c>
      <c r="K18" s="66">
        <f t="shared" si="3"/>
        <v>13</v>
      </c>
      <c r="L18" s="65">
        <f>VLOOKUP($A18,'Return Data'!$B$7:$R$2843,17,0)</f>
        <v>15.172700000000001</v>
      </c>
      <c r="M18" s="66">
        <f t="shared" si="4"/>
        <v>20</v>
      </c>
      <c r="N18" s="65">
        <f>VLOOKUP($A18,'Return Data'!$B$7:$R$2843,14,0)</f>
        <v>13.639200000000001</v>
      </c>
      <c r="O18" s="66">
        <f t="shared" si="5"/>
        <v>11</v>
      </c>
      <c r="P18" s="65">
        <f>VLOOKUP($A18,'Return Data'!$B$7:$R$2843,15,0)</f>
        <v>13.732200000000001</v>
      </c>
      <c r="Q18" s="66">
        <f t="shared" si="6"/>
        <v>7</v>
      </c>
      <c r="R18" s="65">
        <f>VLOOKUP($A18,'Return Data'!$B$7:$R$2843,16,0)</f>
        <v>14.3203</v>
      </c>
      <c r="S18" s="67">
        <f t="shared" si="7"/>
        <v>13</v>
      </c>
    </row>
    <row r="19" spans="1:19" x14ac:dyDescent="0.3">
      <c r="A19" s="63" t="s">
        <v>970</v>
      </c>
      <c r="B19" s="64">
        <f>VLOOKUP($A19,'Return Data'!$B$7:$R$2843,3,0)</f>
        <v>44379</v>
      </c>
      <c r="C19" s="65">
        <f>VLOOKUP($A19,'Return Data'!$B$7:$R$2843,4,0)</f>
        <v>35.299999999999997</v>
      </c>
      <c r="D19" s="65">
        <f>VLOOKUP($A19,'Return Data'!$B$7:$R$2843,10,0)</f>
        <v>10.0031</v>
      </c>
      <c r="E19" s="66">
        <f t="shared" si="0"/>
        <v>1</v>
      </c>
      <c r="F19" s="65">
        <f>VLOOKUP($A19,'Return Data'!$B$7:$R$2843,11,0)</f>
        <v>17.275700000000001</v>
      </c>
      <c r="G19" s="66">
        <f t="shared" si="1"/>
        <v>6</v>
      </c>
      <c r="H19" s="65">
        <f>VLOOKUP($A19,'Return Data'!$B$7:$R$2843,12,0)</f>
        <v>41.030799999999999</v>
      </c>
      <c r="I19" s="66">
        <f t="shared" si="2"/>
        <v>7</v>
      </c>
      <c r="J19" s="65">
        <f>VLOOKUP($A19,'Return Data'!$B$7:$R$2843,13,0)</f>
        <v>52.549700000000001</v>
      </c>
      <c r="K19" s="66">
        <f t="shared" si="3"/>
        <v>7</v>
      </c>
      <c r="L19" s="65">
        <f>VLOOKUP($A19,'Return Data'!$B$7:$R$2843,17,0)</f>
        <v>20.004000000000001</v>
      </c>
      <c r="M19" s="66">
        <f t="shared" si="4"/>
        <v>2</v>
      </c>
      <c r="N19" s="65">
        <f>VLOOKUP($A19,'Return Data'!$B$7:$R$2843,14,0)</f>
        <v>15.101599999999999</v>
      </c>
      <c r="O19" s="66">
        <f t="shared" si="5"/>
        <v>5</v>
      </c>
      <c r="P19" s="65">
        <f>VLOOKUP($A19,'Return Data'!$B$7:$R$2843,15,0)</f>
        <v>12.427099999999999</v>
      </c>
      <c r="Q19" s="66">
        <f t="shared" si="6"/>
        <v>18</v>
      </c>
      <c r="R19" s="65">
        <f>VLOOKUP($A19,'Return Data'!$B$7:$R$2843,16,0)</f>
        <v>14.8025</v>
      </c>
      <c r="S19" s="67">
        <f t="shared" si="7"/>
        <v>12</v>
      </c>
    </row>
    <row r="20" spans="1:19" x14ac:dyDescent="0.3">
      <c r="A20" s="63" t="s">
        <v>973</v>
      </c>
      <c r="B20" s="64">
        <f>VLOOKUP($A20,'Return Data'!$B$7:$R$2843,3,0)</f>
        <v>44379</v>
      </c>
      <c r="C20" s="65">
        <f>VLOOKUP($A20,'Return Data'!$B$7:$R$2843,4,0)</f>
        <v>44.42</v>
      </c>
      <c r="D20" s="65">
        <f>VLOOKUP($A20,'Return Data'!$B$7:$R$2843,10,0)</f>
        <v>6.1917</v>
      </c>
      <c r="E20" s="66">
        <f t="shared" si="0"/>
        <v>24</v>
      </c>
      <c r="F20" s="65">
        <f>VLOOKUP($A20,'Return Data'!$B$7:$R$2843,11,0)</f>
        <v>11.0222</v>
      </c>
      <c r="G20" s="66">
        <f t="shared" si="1"/>
        <v>24</v>
      </c>
      <c r="H20" s="65">
        <f>VLOOKUP($A20,'Return Data'!$B$7:$R$2843,12,0)</f>
        <v>30.2257</v>
      </c>
      <c r="I20" s="66">
        <f t="shared" si="2"/>
        <v>27</v>
      </c>
      <c r="J20" s="65">
        <f>VLOOKUP($A20,'Return Data'!$B$7:$R$2843,13,0)</f>
        <v>44.832099999999997</v>
      </c>
      <c r="K20" s="66">
        <f t="shared" si="3"/>
        <v>23</v>
      </c>
      <c r="L20" s="65">
        <f>VLOOKUP($A20,'Return Data'!$B$7:$R$2843,17,0)</f>
        <v>15.7339</v>
      </c>
      <c r="M20" s="66">
        <f t="shared" si="4"/>
        <v>14</v>
      </c>
      <c r="N20" s="65">
        <f>VLOOKUP($A20,'Return Data'!$B$7:$R$2843,14,0)</f>
        <v>12.3851</v>
      </c>
      <c r="O20" s="66">
        <f t="shared" si="5"/>
        <v>23</v>
      </c>
      <c r="P20" s="65">
        <f>VLOOKUP($A20,'Return Data'!$B$7:$R$2843,15,0)</f>
        <v>13.1494</v>
      </c>
      <c r="Q20" s="66">
        <f t="shared" si="6"/>
        <v>9</v>
      </c>
      <c r="R20" s="65">
        <f>VLOOKUP($A20,'Return Data'!$B$7:$R$2843,16,0)</f>
        <v>10.3977</v>
      </c>
      <c r="S20" s="67">
        <f t="shared" si="7"/>
        <v>23</v>
      </c>
    </row>
    <row r="21" spans="1:19" x14ac:dyDescent="0.3">
      <c r="A21" s="63" t="s">
        <v>974</v>
      </c>
      <c r="B21" s="64">
        <f>VLOOKUP($A21,'Return Data'!$B$7:$R$2843,3,0)</f>
        <v>44379</v>
      </c>
      <c r="C21" s="65">
        <f>VLOOKUP($A21,'Return Data'!$B$7:$R$2843,4,0)</f>
        <v>26.27</v>
      </c>
      <c r="D21" s="65">
        <f>VLOOKUP($A21,'Return Data'!$B$7:$R$2843,10,0)</f>
        <v>4.6196999999999999</v>
      </c>
      <c r="E21" s="66">
        <f t="shared" si="0"/>
        <v>29</v>
      </c>
      <c r="F21" s="65">
        <f>VLOOKUP($A21,'Return Data'!$B$7:$R$2843,11,0)</f>
        <v>7.0496999999999996</v>
      </c>
      <c r="G21" s="66">
        <f t="shared" si="1"/>
        <v>29</v>
      </c>
      <c r="H21" s="65">
        <f>VLOOKUP($A21,'Return Data'!$B$7:$R$2843,12,0)</f>
        <v>29.408899999999999</v>
      </c>
      <c r="I21" s="66">
        <f t="shared" si="2"/>
        <v>28</v>
      </c>
      <c r="J21" s="65">
        <f>VLOOKUP($A21,'Return Data'!$B$7:$R$2843,13,0)</f>
        <v>38.847799999999999</v>
      </c>
      <c r="K21" s="66">
        <f t="shared" si="3"/>
        <v>28</v>
      </c>
      <c r="L21" s="65">
        <f>VLOOKUP($A21,'Return Data'!$B$7:$R$2843,17,0)</f>
        <v>9.1622000000000003</v>
      </c>
      <c r="M21" s="66">
        <f t="shared" si="4"/>
        <v>29</v>
      </c>
      <c r="N21" s="65">
        <f>VLOOKUP($A21,'Return Data'!$B$7:$R$2843,14,0)</f>
        <v>9.8923000000000005</v>
      </c>
      <c r="O21" s="66">
        <f t="shared" si="5"/>
        <v>28</v>
      </c>
      <c r="P21" s="65">
        <f>VLOOKUP($A21,'Return Data'!$B$7:$R$2843,15,0)</f>
        <v>11.5358</v>
      </c>
      <c r="Q21" s="66">
        <f t="shared" si="6"/>
        <v>24</v>
      </c>
      <c r="R21" s="65">
        <f>VLOOKUP($A21,'Return Data'!$B$7:$R$2843,16,0)</f>
        <v>10.8247</v>
      </c>
      <c r="S21" s="67">
        <f t="shared" si="7"/>
        <v>22</v>
      </c>
    </row>
    <row r="22" spans="1:19" x14ac:dyDescent="0.3">
      <c r="A22" s="63" t="s">
        <v>976</v>
      </c>
      <c r="B22" s="64">
        <f>VLOOKUP($A22,'Return Data'!$B$7:$R$2843,3,0)</f>
        <v>44379</v>
      </c>
      <c r="C22" s="65">
        <f>VLOOKUP($A22,'Return Data'!$B$7:$R$2843,4,0)</f>
        <v>39.21</v>
      </c>
      <c r="D22" s="65">
        <f>VLOOKUP($A22,'Return Data'!$B$7:$R$2843,10,0)</f>
        <v>9.6170000000000009</v>
      </c>
      <c r="E22" s="66">
        <f t="shared" si="0"/>
        <v>2</v>
      </c>
      <c r="F22" s="65">
        <f>VLOOKUP($A22,'Return Data'!$B$7:$R$2843,11,0)</f>
        <v>14.7834</v>
      </c>
      <c r="G22" s="66">
        <f t="shared" si="1"/>
        <v>9</v>
      </c>
      <c r="H22" s="65">
        <f>VLOOKUP($A22,'Return Data'!$B$7:$R$2843,12,0)</f>
        <v>33.731200000000001</v>
      </c>
      <c r="I22" s="66">
        <f t="shared" si="2"/>
        <v>25</v>
      </c>
      <c r="J22" s="65">
        <f>VLOOKUP($A22,'Return Data'!$B$7:$R$2843,13,0)</f>
        <v>45.653799999999997</v>
      </c>
      <c r="K22" s="66">
        <f t="shared" si="3"/>
        <v>22</v>
      </c>
      <c r="L22" s="65">
        <f>VLOOKUP($A22,'Return Data'!$B$7:$R$2843,17,0)</f>
        <v>15.6981</v>
      </c>
      <c r="M22" s="66">
        <f t="shared" si="4"/>
        <v>15</v>
      </c>
      <c r="N22" s="65">
        <f>VLOOKUP($A22,'Return Data'!$B$7:$R$2843,14,0)</f>
        <v>12.841699999999999</v>
      </c>
      <c r="O22" s="66">
        <f t="shared" si="5"/>
        <v>20</v>
      </c>
      <c r="P22" s="65">
        <f>VLOOKUP($A22,'Return Data'!$B$7:$R$2843,15,0)</f>
        <v>12.6919</v>
      </c>
      <c r="Q22" s="66">
        <f t="shared" si="6"/>
        <v>13</v>
      </c>
      <c r="R22" s="65">
        <f>VLOOKUP($A22,'Return Data'!$B$7:$R$2843,16,0)</f>
        <v>12.1983</v>
      </c>
      <c r="S22" s="67">
        <f t="shared" si="7"/>
        <v>19</v>
      </c>
    </row>
    <row r="23" spans="1:19" x14ac:dyDescent="0.3">
      <c r="A23" s="63" t="s">
        <v>978</v>
      </c>
      <c r="B23" s="64">
        <f>VLOOKUP($A23,'Return Data'!$B$7:$R$2843,3,0)</f>
        <v>44379</v>
      </c>
      <c r="C23" s="65">
        <f>VLOOKUP($A23,'Return Data'!$B$7:$R$2843,4,0)</f>
        <v>88.259900000000002</v>
      </c>
      <c r="D23" s="65">
        <f>VLOOKUP($A23,'Return Data'!$B$7:$R$2843,10,0)</f>
        <v>5.7009999999999996</v>
      </c>
      <c r="E23" s="66">
        <f t="shared" si="0"/>
        <v>26</v>
      </c>
      <c r="F23" s="65">
        <f>VLOOKUP($A23,'Return Data'!$B$7:$R$2843,11,0)</f>
        <v>9.4309999999999992</v>
      </c>
      <c r="G23" s="66">
        <f t="shared" si="1"/>
        <v>27</v>
      </c>
      <c r="H23" s="65">
        <f>VLOOKUP($A23,'Return Data'!$B$7:$R$2843,12,0)</f>
        <v>25.5229</v>
      </c>
      <c r="I23" s="66">
        <f t="shared" si="2"/>
        <v>29</v>
      </c>
      <c r="J23" s="65">
        <f>VLOOKUP($A23,'Return Data'!$B$7:$R$2843,13,0)</f>
        <v>32.5182</v>
      </c>
      <c r="K23" s="66">
        <f t="shared" si="3"/>
        <v>29</v>
      </c>
      <c r="L23" s="65">
        <f>VLOOKUP($A23,'Return Data'!$B$7:$R$2843,17,0)</f>
        <v>14.713699999999999</v>
      </c>
      <c r="M23" s="66">
        <f t="shared" si="4"/>
        <v>22</v>
      </c>
      <c r="N23" s="65">
        <f>VLOOKUP($A23,'Return Data'!$B$7:$R$2843,14,0)</f>
        <v>11.128399999999999</v>
      </c>
      <c r="O23" s="66">
        <f t="shared" si="5"/>
        <v>26</v>
      </c>
      <c r="P23" s="65">
        <f>VLOOKUP($A23,'Return Data'!$B$7:$R$2843,15,0)</f>
        <v>10.141999999999999</v>
      </c>
      <c r="Q23" s="66">
        <f t="shared" si="6"/>
        <v>26</v>
      </c>
      <c r="R23" s="65">
        <f>VLOOKUP($A23,'Return Data'!$B$7:$R$2843,16,0)</f>
        <v>8.6425999999999998</v>
      </c>
      <c r="S23" s="67">
        <f t="shared" si="7"/>
        <v>28</v>
      </c>
    </row>
    <row r="24" spans="1:19" x14ac:dyDescent="0.3">
      <c r="A24" s="63" t="s">
        <v>1909</v>
      </c>
      <c r="B24" s="64">
        <f>VLOOKUP($A24,'Return Data'!$B$7:$R$2843,3,0)</f>
        <v>44379</v>
      </c>
      <c r="C24" s="65">
        <f>VLOOKUP($A24,'Return Data'!$B$7:$R$2843,4,0)</f>
        <v>341.697</v>
      </c>
      <c r="D24" s="65">
        <f>VLOOKUP($A24,'Return Data'!$B$7:$R$2843,10,0)</f>
        <v>7.6990999999999996</v>
      </c>
      <c r="E24" s="66">
        <f t="shared" si="0"/>
        <v>9</v>
      </c>
      <c r="F24" s="65">
        <f>VLOOKUP($A24,'Return Data'!$B$7:$R$2843,11,0)</f>
        <v>15.9344</v>
      </c>
      <c r="G24" s="66">
        <f t="shared" si="1"/>
        <v>7</v>
      </c>
      <c r="H24" s="65">
        <f>VLOOKUP($A24,'Return Data'!$B$7:$R$2843,12,0)</f>
        <v>39.579300000000003</v>
      </c>
      <c r="I24" s="66">
        <f t="shared" si="2"/>
        <v>11</v>
      </c>
      <c r="J24" s="65">
        <f>VLOOKUP($A24,'Return Data'!$B$7:$R$2843,13,0)</f>
        <v>53.103099999999998</v>
      </c>
      <c r="K24" s="66">
        <f t="shared" si="3"/>
        <v>4</v>
      </c>
      <c r="L24" s="65">
        <f>VLOOKUP($A24,'Return Data'!$B$7:$R$2843,17,0)</f>
        <v>19.491399999999999</v>
      </c>
      <c r="M24" s="66">
        <f t="shared" si="4"/>
        <v>3</v>
      </c>
      <c r="N24" s="65">
        <f>VLOOKUP($A24,'Return Data'!$B$7:$R$2843,14,0)</f>
        <v>16.002300000000002</v>
      </c>
      <c r="O24" s="66">
        <f t="shared" si="5"/>
        <v>2</v>
      </c>
      <c r="P24" s="65">
        <f>VLOOKUP($A24,'Return Data'!$B$7:$R$2843,15,0)</f>
        <v>13.761900000000001</v>
      </c>
      <c r="Q24" s="66">
        <f t="shared" si="6"/>
        <v>5</v>
      </c>
      <c r="R24" s="65">
        <f>VLOOKUP($A24,'Return Data'!$B$7:$R$2843,16,0)</f>
        <v>19.9222</v>
      </c>
      <c r="S24" s="67">
        <f t="shared" si="7"/>
        <v>2</v>
      </c>
    </row>
    <row r="25" spans="1:19" x14ac:dyDescent="0.3">
      <c r="A25" s="63" t="s">
        <v>981</v>
      </c>
      <c r="B25" s="64">
        <f>VLOOKUP($A25,'Return Data'!$B$7:$R$2843,3,0)</f>
        <v>44379</v>
      </c>
      <c r="C25" s="65">
        <f>VLOOKUP($A25,'Return Data'!$B$7:$R$2843,4,0)</f>
        <v>37.075000000000003</v>
      </c>
      <c r="D25" s="65">
        <f>VLOOKUP($A25,'Return Data'!$B$7:$R$2843,10,0)</f>
        <v>6.6875999999999998</v>
      </c>
      <c r="E25" s="66">
        <f t="shared" si="0"/>
        <v>21</v>
      </c>
      <c r="F25" s="65">
        <f>VLOOKUP($A25,'Return Data'!$B$7:$R$2843,11,0)</f>
        <v>13.106</v>
      </c>
      <c r="G25" s="66">
        <f t="shared" si="1"/>
        <v>18</v>
      </c>
      <c r="H25" s="65">
        <f>VLOOKUP($A25,'Return Data'!$B$7:$R$2843,12,0)</f>
        <v>35.790900000000001</v>
      </c>
      <c r="I25" s="66">
        <f t="shared" si="2"/>
        <v>22</v>
      </c>
      <c r="J25" s="65">
        <f>VLOOKUP($A25,'Return Data'!$B$7:$R$2843,13,0)</f>
        <v>47.744500000000002</v>
      </c>
      <c r="K25" s="66">
        <f t="shared" si="3"/>
        <v>18</v>
      </c>
      <c r="L25" s="65">
        <f>VLOOKUP($A25,'Return Data'!$B$7:$R$2843,17,0)</f>
        <v>14.4735</v>
      </c>
      <c r="M25" s="66">
        <f t="shared" si="4"/>
        <v>23</v>
      </c>
      <c r="N25" s="65">
        <f>VLOOKUP($A25,'Return Data'!$B$7:$R$2843,14,0)</f>
        <v>13.114800000000001</v>
      </c>
      <c r="O25" s="66">
        <f t="shared" si="5"/>
        <v>16</v>
      </c>
      <c r="P25" s="65">
        <f>VLOOKUP($A25,'Return Data'!$B$7:$R$2843,15,0)</f>
        <v>12.3896</v>
      </c>
      <c r="Q25" s="66">
        <f t="shared" si="6"/>
        <v>19</v>
      </c>
      <c r="R25" s="65">
        <f>VLOOKUP($A25,'Return Data'!$B$7:$R$2843,16,0)</f>
        <v>10.036</v>
      </c>
      <c r="S25" s="67">
        <f t="shared" si="7"/>
        <v>26</v>
      </c>
    </row>
    <row r="26" spans="1:19" x14ac:dyDescent="0.3">
      <c r="A26" s="63" t="s">
        <v>982</v>
      </c>
      <c r="B26" s="64">
        <f>VLOOKUP($A26,'Return Data'!$B$7:$R$2843,3,0)</f>
        <v>44379</v>
      </c>
      <c r="C26" s="65">
        <f>VLOOKUP($A26,'Return Data'!$B$7:$R$2843,4,0)</f>
        <v>40.800443994571403</v>
      </c>
      <c r="D26" s="65">
        <f>VLOOKUP($A26,'Return Data'!$B$7:$R$2843,10,0)</f>
        <v>7.3003999999999998</v>
      </c>
      <c r="E26" s="66">
        <f t="shared" si="0"/>
        <v>17</v>
      </c>
      <c r="F26" s="65">
        <f>VLOOKUP($A26,'Return Data'!$B$7:$R$2843,11,0)</f>
        <v>10.028499999999999</v>
      </c>
      <c r="G26" s="66">
        <f t="shared" si="1"/>
        <v>26</v>
      </c>
      <c r="H26" s="65">
        <f>VLOOKUP($A26,'Return Data'!$B$7:$R$2843,12,0)</f>
        <v>35.990600000000001</v>
      </c>
      <c r="I26" s="66">
        <f t="shared" si="2"/>
        <v>21</v>
      </c>
      <c r="J26" s="65">
        <f>VLOOKUP($A26,'Return Data'!$B$7:$R$2843,13,0)</f>
        <v>44.168199999999999</v>
      </c>
      <c r="K26" s="66">
        <f t="shared" si="3"/>
        <v>25</v>
      </c>
      <c r="L26" s="65">
        <f>VLOOKUP($A26,'Return Data'!$B$7:$R$2843,17,0)</f>
        <v>15.3413</v>
      </c>
      <c r="M26" s="66">
        <f t="shared" si="4"/>
        <v>19</v>
      </c>
      <c r="N26" s="65">
        <f>VLOOKUP($A26,'Return Data'!$B$7:$R$2843,14,0)</f>
        <v>13.422499999999999</v>
      </c>
      <c r="O26" s="66">
        <f t="shared" si="5"/>
        <v>14</v>
      </c>
      <c r="P26" s="65">
        <f>VLOOKUP($A26,'Return Data'!$B$7:$R$2843,15,0)</f>
        <v>12.486800000000001</v>
      </c>
      <c r="Q26" s="66">
        <f t="shared" si="6"/>
        <v>17</v>
      </c>
      <c r="R26" s="65">
        <f>VLOOKUP($A26,'Return Data'!$B$7:$R$2843,16,0)</f>
        <v>10.2859</v>
      </c>
      <c r="S26" s="67">
        <f t="shared" si="7"/>
        <v>24</v>
      </c>
    </row>
    <row r="27" spans="1:19" x14ac:dyDescent="0.3">
      <c r="A27" s="63" t="s">
        <v>985</v>
      </c>
      <c r="B27" s="64">
        <f>VLOOKUP($A27,'Return Data'!$B$7:$R$2843,3,0)</f>
        <v>44379</v>
      </c>
      <c r="C27" s="65">
        <f>VLOOKUP($A27,'Return Data'!$B$7:$R$2843,4,0)</f>
        <v>14.235900000000001</v>
      </c>
      <c r="D27" s="65">
        <f>VLOOKUP($A27,'Return Data'!$B$7:$R$2843,10,0)</f>
        <v>8.0302000000000007</v>
      </c>
      <c r="E27" s="66">
        <f t="shared" si="0"/>
        <v>7</v>
      </c>
      <c r="F27" s="65">
        <f>VLOOKUP($A27,'Return Data'!$B$7:$R$2843,11,0)</f>
        <v>17.893699999999999</v>
      </c>
      <c r="G27" s="66">
        <f t="shared" si="1"/>
        <v>3</v>
      </c>
      <c r="H27" s="65">
        <f>VLOOKUP($A27,'Return Data'!$B$7:$R$2843,12,0)</f>
        <v>44.974299999999999</v>
      </c>
      <c r="I27" s="66">
        <f t="shared" si="2"/>
        <v>4</v>
      </c>
      <c r="J27" s="65">
        <f>VLOOKUP($A27,'Return Data'!$B$7:$R$2843,13,0)</f>
        <v>52.078299999999999</v>
      </c>
      <c r="K27" s="66">
        <f t="shared" si="3"/>
        <v>9</v>
      </c>
      <c r="L27" s="65">
        <f>VLOOKUP($A27,'Return Data'!$B$7:$R$2843,17,0)</f>
        <v>17.6508</v>
      </c>
      <c r="M27" s="66">
        <f t="shared" si="4"/>
        <v>7</v>
      </c>
      <c r="N27" s="65"/>
      <c r="O27" s="66"/>
      <c r="P27" s="65"/>
      <c r="Q27" s="66"/>
      <c r="R27" s="65">
        <f>VLOOKUP($A27,'Return Data'!$B$7:$R$2843,16,0)</f>
        <v>16.5868</v>
      </c>
      <c r="S27" s="67">
        <f t="shared" si="7"/>
        <v>9</v>
      </c>
    </row>
    <row r="28" spans="1:19" x14ac:dyDescent="0.3">
      <c r="A28" s="63" t="s">
        <v>987</v>
      </c>
      <c r="B28" s="64">
        <f>VLOOKUP($A28,'Return Data'!$B$7:$R$2843,3,0)</f>
        <v>44379</v>
      </c>
      <c r="C28" s="65">
        <f>VLOOKUP($A28,'Return Data'!$B$7:$R$2843,4,0)</f>
        <v>71.533000000000001</v>
      </c>
      <c r="D28" s="65">
        <f>VLOOKUP($A28,'Return Data'!$B$7:$R$2843,10,0)</f>
        <v>8.2782999999999998</v>
      </c>
      <c r="E28" s="66">
        <f t="shared" si="0"/>
        <v>4</v>
      </c>
      <c r="F28" s="65">
        <f>VLOOKUP($A28,'Return Data'!$B$7:$R$2843,11,0)</f>
        <v>15.508100000000001</v>
      </c>
      <c r="G28" s="66">
        <f t="shared" si="1"/>
        <v>8</v>
      </c>
      <c r="H28" s="65">
        <f>VLOOKUP($A28,'Return Data'!$B$7:$R$2843,12,0)</f>
        <v>37.515900000000002</v>
      </c>
      <c r="I28" s="66">
        <f t="shared" si="2"/>
        <v>16</v>
      </c>
      <c r="J28" s="65">
        <f>VLOOKUP($A28,'Return Data'!$B$7:$R$2843,13,0)</f>
        <v>51.520899999999997</v>
      </c>
      <c r="K28" s="66">
        <f t="shared" si="3"/>
        <v>12</v>
      </c>
      <c r="L28" s="65">
        <f>VLOOKUP($A28,'Return Data'!$B$7:$R$2843,17,0)</f>
        <v>16.6785</v>
      </c>
      <c r="M28" s="66">
        <f t="shared" si="4"/>
        <v>9</v>
      </c>
      <c r="N28" s="65">
        <f>VLOOKUP($A28,'Return Data'!$B$7:$R$2843,14,0)</f>
        <v>15.6526</v>
      </c>
      <c r="O28" s="66">
        <f t="shared" ref="O28:O36" si="8">RANK(N28,N$8:N$36,0)</f>
        <v>3</v>
      </c>
      <c r="P28" s="65">
        <f>VLOOKUP($A28,'Return Data'!$B$7:$R$2843,15,0)</f>
        <v>15.972200000000001</v>
      </c>
      <c r="Q28" s="66">
        <f t="shared" ref="Q28:Q36" si="9">RANK(P28,P$8:P$36,0)</f>
        <v>3</v>
      </c>
      <c r="R28" s="65">
        <f>VLOOKUP($A28,'Return Data'!$B$7:$R$2843,16,0)</f>
        <v>16.0062</v>
      </c>
      <c r="S28" s="67">
        <f t="shared" si="7"/>
        <v>11</v>
      </c>
    </row>
    <row r="29" spans="1:19" x14ac:dyDescent="0.3">
      <c r="A29" s="63" t="s">
        <v>2019</v>
      </c>
      <c r="B29" s="64">
        <f>VLOOKUP($A29,'Return Data'!$B$7:$R$2843,3,0)</f>
        <v>44379</v>
      </c>
      <c r="C29" s="65">
        <f>VLOOKUP($A29,'Return Data'!$B$7:$R$2843,4,0)</f>
        <v>31.1617</v>
      </c>
      <c r="D29" s="65">
        <f>VLOOKUP($A29,'Return Data'!$B$7:$R$2843,10,0)</f>
        <v>7.9739000000000004</v>
      </c>
      <c r="E29" s="66">
        <f t="shared" si="0"/>
        <v>8</v>
      </c>
      <c r="F29" s="65">
        <f>VLOOKUP($A29,'Return Data'!$B$7:$R$2843,11,0)</f>
        <v>14.4506</v>
      </c>
      <c r="G29" s="66">
        <f t="shared" si="1"/>
        <v>12</v>
      </c>
      <c r="H29" s="65">
        <f>VLOOKUP($A29,'Return Data'!$B$7:$R$2843,12,0)</f>
        <v>38.964599999999997</v>
      </c>
      <c r="I29" s="66">
        <f t="shared" si="2"/>
        <v>12</v>
      </c>
      <c r="J29" s="65">
        <f>VLOOKUP($A29,'Return Data'!$B$7:$R$2843,13,0)</f>
        <v>48.035200000000003</v>
      </c>
      <c r="K29" s="66">
        <f t="shared" si="3"/>
        <v>16</v>
      </c>
      <c r="L29" s="65">
        <f>VLOOKUP($A29,'Return Data'!$B$7:$R$2843,17,0)</f>
        <v>14.7415</v>
      </c>
      <c r="M29" s="66">
        <f t="shared" si="4"/>
        <v>21</v>
      </c>
      <c r="N29" s="65">
        <f>VLOOKUP($A29,'Return Data'!$B$7:$R$2843,14,0)</f>
        <v>12.595000000000001</v>
      </c>
      <c r="O29" s="66">
        <f t="shared" si="8"/>
        <v>22</v>
      </c>
      <c r="P29" s="65">
        <f>VLOOKUP($A29,'Return Data'!$B$7:$R$2843,15,0)</f>
        <v>12.0303</v>
      </c>
      <c r="Q29" s="66">
        <f t="shared" si="9"/>
        <v>22</v>
      </c>
      <c r="R29" s="65">
        <f>VLOOKUP($A29,'Return Data'!$B$7:$R$2843,16,0)</f>
        <v>12.341200000000001</v>
      </c>
      <c r="S29" s="67">
        <f t="shared" si="7"/>
        <v>18</v>
      </c>
    </row>
    <row r="30" spans="1:19" x14ac:dyDescent="0.3">
      <c r="A30" s="63" t="s">
        <v>988</v>
      </c>
      <c r="B30" s="64">
        <f>VLOOKUP($A30,'Return Data'!$B$7:$R$2843,3,0)</f>
        <v>44379</v>
      </c>
      <c r="C30" s="65">
        <f>VLOOKUP($A30,'Return Data'!$B$7:$R$2843,4,0)</f>
        <v>44.245699999999999</v>
      </c>
      <c r="D30" s="65">
        <f>VLOOKUP($A30,'Return Data'!$B$7:$R$2843,10,0)</f>
        <v>7.5716000000000001</v>
      </c>
      <c r="E30" s="66">
        <f t="shared" si="0"/>
        <v>12</v>
      </c>
      <c r="F30" s="65">
        <f>VLOOKUP($A30,'Return Data'!$B$7:$R$2843,11,0)</f>
        <v>17.5672</v>
      </c>
      <c r="G30" s="66">
        <f t="shared" si="1"/>
        <v>4</v>
      </c>
      <c r="H30" s="65">
        <f>VLOOKUP($A30,'Return Data'!$B$7:$R$2843,12,0)</f>
        <v>47.486199999999997</v>
      </c>
      <c r="I30" s="66">
        <f t="shared" si="2"/>
        <v>2</v>
      </c>
      <c r="J30" s="65">
        <f>VLOOKUP($A30,'Return Data'!$B$7:$R$2843,13,0)</f>
        <v>55.480499999999999</v>
      </c>
      <c r="K30" s="66">
        <f t="shared" si="3"/>
        <v>2</v>
      </c>
      <c r="L30" s="65">
        <f>VLOOKUP($A30,'Return Data'!$B$7:$R$2843,17,0)</f>
        <v>10.844799999999999</v>
      </c>
      <c r="M30" s="66">
        <f t="shared" si="4"/>
        <v>27</v>
      </c>
      <c r="N30" s="65">
        <f>VLOOKUP($A30,'Return Data'!$B$7:$R$2843,14,0)</f>
        <v>12.1614</v>
      </c>
      <c r="O30" s="66">
        <f t="shared" si="8"/>
        <v>24</v>
      </c>
      <c r="P30" s="65">
        <f>VLOOKUP($A30,'Return Data'!$B$7:$R$2843,15,0)</f>
        <v>13.085800000000001</v>
      </c>
      <c r="Q30" s="66">
        <f t="shared" si="9"/>
        <v>10</v>
      </c>
      <c r="R30" s="65">
        <f>VLOOKUP($A30,'Return Data'!$B$7:$R$2843,16,0)</f>
        <v>11.2842</v>
      </c>
      <c r="S30" s="67">
        <f t="shared" si="7"/>
        <v>21</v>
      </c>
    </row>
    <row r="31" spans="1:19" x14ac:dyDescent="0.3">
      <c r="A31" s="63" t="s">
        <v>990</v>
      </c>
      <c r="B31" s="64">
        <f>VLOOKUP($A31,'Return Data'!$B$7:$R$2843,3,0)</f>
        <v>44379</v>
      </c>
      <c r="C31" s="65">
        <f>VLOOKUP($A31,'Return Data'!$B$7:$R$2843,4,0)</f>
        <v>233.3</v>
      </c>
      <c r="D31" s="65">
        <f>VLOOKUP($A31,'Return Data'!$B$7:$R$2843,10,0)</f>
        <v>9.1257999999999999</v>
      </c>
      <c r="E31" s="66">
        <f t="shared" si="0"/>
        <v>3</v>
      </c>
      <c r="F31" s="65">
        <f>VLOOKUP($A31,'Return Data'!$B$7:$R$2843,11,0)</f>
        <v>14.5931</v>
      </c>
      <c r="G31" s="66">
        <f t="shared" si="1"/>
        <v>11</v>
      </c>
      <c r="H31" s="65">
        <f>VLOOKUP($A31,'Return Data'!$B$7:$R$2843,12,0)</f>
        <v>38.210900000000002</v>
      </c>
      <c r="I31" s="66">
        <f t="shared" si="2"/>
        <v>14</v>
      </c>
      <c r="J31" s="65">
        <f>VLOOKUP($A31,'Return Data'!$B$7:$R$2843,13,0)</f>
        <v>51.789200000000001</v>
      </c>
      <c r="K31" s="66">
        <f t="shared" si="3"/>
        <v>10</v>
      </c>
      <c r="L31" s="65">
        <f>VLOOKUP($A31,'Return Data'!$B$7:$R$2843,17,0)</f>
        <v>15.756600000000001</v>
      </c>
      <c r="M31" s="66">
        <f t="shared" si="4"/>
        <v>13</v>
      </c>
      <c r="N31" s="65">
        <f>VLOOKUP($A31,'Return Data'!$B$7:$R$2843,14,0)</f>
        <v>13.696400000000001</v>
      </c>
      <c r="O31" s="66">
        <f t="shared" si="8"/>
        <v>9</v>
      </c>
      <c r="P31" s="65">
        <f>VLOOKUP($A31,'Return Data'!$B$7:$R$2843,15,0)</f>
        <v>12.5716</v>
      </c>
      <c r="Q31" s="66">
        <f t="shared" si="9"/>
        <v>15</v>
      </c>
      <c r="R31" s="65">
        <f>VLOOKUP($A31,'Return Data'!$B$7:$R$2843,16,0)</f>
        <v>18.634399999999999</v>
      </c>
      <c r="S31" s="67">
        <f t="shared" si="7"/>
        <v>8</v>
      </c>
    </row>
    <row r="32" spans="1:19" x14ac:dyDescent="0.3">
      <c r="A32" s="63" t="s">
        <v>993</v>
      </c>
      <c r="B32" s="64">
        <f>VLOOKUP($A32,'Return Data'!$B$7:$R$2843,3,0)</f>
        <v>44379</v>
      </c>
      <c r="C32" s="65">
        <f>VLOOKUP($A32,'Return Data'!$B$7:$R$2843,4,0)</f>
        <v>55.190800000000003</v>
      </c>
      <c r="D32" s="65">
        <f>VLOOKUP($A32,'Return Data'!$B$7:$R$2843,10,0)</f>
        <v>5.3966000000000003</v>
      </c>
      <c r="E32" s="66">
        <f t="shared" si="0"/>
        <v>28</v>
      </c>
      <c r="F32" s="65">
        <f>VLOOKUP($A32,'Return Data'!$B$7:$R$2843,11,0)</f>
        <v>13.633599999999999</v>
      </c>
      <c r="G32" s="66">
        <f t="shared" si="1"/>
        <v>15</v>
      </c>
      <c r="H32" s="65">
        <f>VLOOKUP($A32,'Return Data'!$B$7:$R$2843,12,0)</f>
        <v>42.229300000000002</v>
      </c>
      <c r="I32" s="66">
        <f t="shared" si="2"/>
        <v>6</v>
      </c>
      <c r="J32" s="65">
        <f>VLOOKUP($A32,'Return Data'!$B$7:$R$2843,13,0)</f>
        <v>52.900500000000001</v>
      </c>
      <c r="K32" s="66">
        <f t="shared" si="3"/>
        <v>5</v>
      </c>
      <c r="L32" s="65">
        <f>VLOOKUP($A32,'Return Data'!$B$7:$R$2843,17,0)</f>
        <v>16.223299999999998</v>
      </c>
      <c r="M32" s="66">
        <f t="shared" si="4"/>
        <v>11</v>
      </c>
      <c r="N32" s="65">
        <f>VLOOKUP($A32,'Return Data'!$B$7:$R$2843,14,0)</f>
        <v>13.945</v>
      </c>
      <c r="O32" s="66">
        <f t="shared" si="8"/>
        <v>8</v>
      </c>
      <c r="P32" s="65">
        <f>VLOOKUP($A32,'Return Data'!$B$7:$R$2843,15,0)</f>
        <v>12.6714</v>
      </c>
      <c r="Q32" s="66">
        <f t="shared" si="9"/>
        <v>14</v>
      </c>
      <c r="R32" s="65">
        <f>VLOOKUP($A32,'Return Data'!$B$7:$R$2843,16,0)</f>
        <v>11.684699999999999</v>
      </c>
      <c r="S32" s="67">
        <f t="shared" si="7"/>
        <v>20</v>
      </c>
    </row>
    <row r="33" spans="1:19" x14ac:dyDescent="0.3">
      <c r="A33" s="63" t="s">
        <v>994</v>
      </c>
      <c r="B33" s="64">
        <f>VLOOKUP($A33,'Return Data'!$B$7:$R$2843,3,0)</f>
        <v>44379</v>
      </c>
      <c r="C33" s="65">
        <f>VLOOKUP($A33,'Return Data'!$B$7:$R$2843,4,0)</f>
        <v>656.38663010705397</v>
      </c>
      <c r="D33" s="65">
        <f>VLOOKUP($A33,'Return Data'!$B$7:$R$2843,10,0)</f>
        <v>8.1557999999999993</v>
      </c>
      <c r="E33" s="66">
        <f t="shared" si="0"/>
        <v>5</v>
      </c>
      <c r="F33" s="65">
        <f>VLOOKUP($A33,'Return Data'!$B$7:$R$2843,11,0)</f>
        <v>19.249400000000001</v>
      </c>
      <c r="G33" s="66">
        <f t="shared" si="1"/>
        <v>2</v>
      </c>
      <c r="H33" s="65">
        <f>VLOOKUP($A33,'Return Data'!$B$7:$R$2843,12,0)</f>
        <v>44.908200000000001</v>
      </c>
      <c r="I33" s="66">
        <f t="shared" si="2"/>
        <v>5</v>
      </c>
      <c r="J33" s="65">
        <f>VLOOKUP($A33,'Return Data'!$B$7:$R$2843,13,0)</f>
        <v>53.737299999999998</v>
      </c>
      <c r="K33" s="66">
        <f t="shared" si="3"/>
        <v>3</v>
      </c>
      <c r="L33" s="65">
        <f>VLOOKUP($A33,'Return Data'!$B$7:$R$2843,17,0)</f>
        <v>13.6821</v>
      </c>
      <c r="M33" s="66">
        <f t="shared" si="4"/>
        <v>24</v>
      </c>
      <c r="N33" s="65">
        <f>VLOOKUP($A33,'Return Data'!$B$7:$R$2843,14,0)</f>
        <v>13.5909</v>
      </c>
      <c r="O33" s="66">
        <f t="shared" si="8"/>
        <v>12</v>
      </c>
      <c r="P33" s="65">
        <f>VLOOKUP($A33,'Return Data'!$B$7:$R$2843,15,0)</f>
        <v>12.312900000000001</v>
      </c>
      <c r="Q33" s="66">
        <f t="shared" si="9"/>
        <v>21</v>
      </c>
      <c r="R33" s="65">
        <f>VLOOKUP($A33,'Return Data'!$B$7:$R$2843,16,0)</f>
        <v>19.792000000000002</v>
      </c>
      <c r="S33" s="67">
        <f t="shared" si="7"/>
        <v>6</v>
      </c>
    </row>
    <row r="34" spans="1:19" x14ac:dyDescent="0.3">
      <c r="A34" s="63" t="s">
        <v>997</v>
      </c>
      <c r="B34" s="64">
        <f>VLOOKUP($A34,'Return Data'!$B$7:$R$2843,3,0)</f>
        <v>44379</v>
      </c>
      <c r="C34" s="65">
        <f>VLOOKUP($A34,'Return Data'!$B$7:$R$2843,4,0)</f>
        <v>127.16</v>
      </c>
      <c r="D34" s="65">
        <f>VLOOKUP($A34,'Return Data'!$B$7:$R$2843,10,0)</f>
        <v>7.5076000000000001</v>
      </c>
      <c r="E34" s="66">
        <f t="shared" si="0"/>
        <v>13</v>
      </c>
      <c r="F34" s="65">
        <f>VLOOKUP($A34,'Return Data'!$B$7:$R$2843,11,0)</f>
        <v>11.4787</v>
      </c>
      <c r="G34" s="66">
        <f t="shared" si="1"/>
        <v>22</v>
      </c>
      <c r="H34" s="65">
        <f>VLOOKUP($A34,'Return Data'!$B$7:$R$2843,12,0)</f>
        <v>32.292999999999999</v>
      </c>
      <c r="I34" s="66">
        <f t="shared" si="2"/>
        <v>26</v>
      </c>
      <c r="J34" s="65">
        <f>VLOOKUP($A34,'Return Data'!$B$7:$R$2843,13,0)</f>
        <v>43.716099999999997</v>
      </c>
      <c r="K34" s="66">
        <f t="shared" si="3"/>
        <v>26</v>
      </c>
      <c r="L34" s="65">
        <f>VLOOKUP($A34,'Return Data'!$B$7:$R$2843,17,0)</f>
        <v>11.981400000000001</v>
      </c>
      <c r="M34" s="66">
        <f t="shared" si="4"/>
        <v>26</v>
      </c>
      <c r="N34" s="65">
        <f>VLOOKUP($A34,'Return Data'!$B$7:$R$2843,14,0)</f>
        <v>10.5288</v>
      </c>
      <c r="O34" s="66">
        <f t="shared" si="8"/>
        <v>27</v>
      </c>
      <c r="P34" s="65">
        <f>VLOOKUP($A34,'Return Data'!$B$7:$R$2843,15,0)</f>
        <v>9.2457999999999991</v>
      </c>
      <c r="Q34" s="66">
        <f t="shared" si="9"/>
        <v>27</v>
      </c>
      <c r="R34" s="65">
        <f>VLOOKUP($A34,'Return Data'!$B$7:$R$2843,16,0)</f>
        <v>10.127700000000001</v>
      </c>
      <c r="S34" s="67">
        <f t="shared" si="7"/>
        <v>25</v>
      </c>
    </row>
    <row r="35" spans="1:19" x14ac:dyDescent="0.3">
      <c r="A35" s="63" t="s">
        <v>999</v>
      </c>
      <c r="B35" s="64">
        <f>VLOOKUP($A35,'Return Data'!$B$7:$R$2843,3,0)</f>
        <v>44379</v>
      </c>
      <c r="C35" s="65">
        <f>VLOOKUP($A35,'Return Data'!$B$7:$R$2843,4,0)</f>
        <v>14.81</v>
      </c>
      <c r="D35" s="65">
        <f>VLOOKUP($A35,'Return Data'!$B$7:$R$2843,10,0)</f>
        <v>7.3188000000000004</v>
      </c>
      <c r="E35" s="66">
        <f t="shared" si="0"/>
        <v>15</v>
      </c>
      <c r="F35" s="65">
        <f>VLOOKUP($A35,'Return Data'!$B$7:$R$2843,11,0)</f>
        <v>13.139799999999999</v>
      </c>
      <c r="G35" s="66">
        <f t="shared" si="1"/>
        <v>17</v>
      </c>
      <c r="H35" s="65">
        <f>VLOOKUP($A35,'Return Data'!$B$7:$R$2843,12,0)</f>
        <v>38.281999999999996</v>
      </c>
      <c r="I35" s="66">
        <f t="shared" si="2"/>
        <v>13</v>
      </c>
      <c r="J35" s="65">
        <f>VLOOKUP($A35,'Return Data'!$B$7:$R$2843,13,0)</f>
        <v>47.804400000000001</v>
      </c>
      <c r="K35" s="66">
        <f t="shared" si="3"/>
        <v>17</v>
      </c>
      <c r="L35" s="65">
        <f>VLOOKUP($A35,'Return Data'!$B$7:$R$2843,17,0)</f>
        <v>15.4863</v>
      </c>
      <c r="M35" s="66">
        <f t="shared" si="4"/>
        <v>16</v>
      </c>
      <c r="N35" s="65">
        <f>VLOOKUP($A35,'Return Data'!$B$7:$R$2843,14,0)</f>
        <v>13.1126</v>
      </c>
      <c r="O35" s="66">
        <f t="shared" si="8"/>
        <v>17</v>
      </c>
      <c r="P35" s="65">
        <f>VLOOKUP($A35,'Return Data'!$B$7:$R$2843,15,0)</f>
        <v>0</v>
      </c>
      <c r="Q35" s="66">
        <f t="shared" si="9"/>
        <v>28</v>
      </c>
      <c r="R35" s="65">
        <f>VLOOKUP($A35,'Return Data'!$B$7:$R$2843,16,0)</f>
        <v>9.9373000000000005</v>
      </c>
      <c r="S35" s="67">
        <f t="shared" si="7"/>
        <v>27</v>
      </c>
    </row>
    <row r="36" spans="1:19" x14ac:dyDescent="0.3">
      <c r="A36" s="63" t="s">
        <v>1916</v>
      </c>
      <c r="B36" s="64">
        <f>VLOOKUP($A36,'Return Data'!$B$7:$R$2843,3,0)</f>
        <v>44379</v>
      </c>
      <c r="C36" s="65">
        <f>VLOOKUP($A36,'Return Data'!$B$7:$R$2843,4,0)</f>
        <v>175.3218</v>
      </c>
      <c r="D36" s="65">
        <f>VLOOKUP($A36,'Return Data'!$B$7:$R$2843,10,0)</f>
        <v>7.4214000000000002</v>
      </c>
      <c r="E36" s="66">
        <f t="shared" si="0"/>
        <v>14</v>
      </c>
      <c r="F36" s="65">
        <f>VLOOKUP($A36,'Return Data'!$B$7:$R$2843,11,0)</f>
        <v>14.4138</v>
      </c>
      <c r="G36" s="66">
        <f t="shared" si="1"/>
        <v>13</v>
      </c>
      <c r="H36" s="65">
        <f>VLOOKUP($A36,'Return Data'!$B$7:$R$2843,12,0)</f>
        <v>40.505200000000002</v>
      </c>
      <c r="I36" s="66">
        <f t="shared" si="2"/>
        <v>9</v>
      </c>
      <c r="J36" s="65">
        <f>VLOOKUP($A36,'Return Data'!$B$7:$R$2843,13,0)</f>
        <v>52.629600000000003</v>
      </c>
      <c r="K36" s="66">
        <f t="shared" si="3"/>
        <v>6</v>
      </c>
      <c r="L36" s="65">
        <f>VLOOKUP($A36,'Return Data'!$B$7:$R$2843,17,0)</f>
        <v>18.952999999999999</v>
      </c>
      <c r="M36" s="66">
        <f t="shared" si="4"/>
        <v>4</v>
      </c>
      <c r="N36" s="65">
        <f>VLOOKUP($A36,'Return Data'!$B$7:$R$2843,14,0)</f>
        <v>14.7621</v>
      </c>
      <c r="O36" s="66">
        <f t="shared" si="8"/>
        <v>7</v>
      </c>
      <c r="P36" s="65">
        <f>VLOOKUP($A36,'Return Data'!$B$7:$R$2843,15,0)</f>
        <v>13.7613</v>
      </c>
      <c r="Q36" s="66">
        <f t="shared" si="9"/>
        <v>6</v>
      </c>
      <c r="R36" s="65">
        <f>VLOOKUP($A36,'Return Data'!$B$7:$R$2843,16,0)</f>
        <v>13.586399999999999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7.258106896551725</v>
      </c>
      <c r="E38" s="74"/>
      <c r="F38" s="75">
        <f>AVERAGE(F8:F36)</f>
        <v>13.809586206896553</v>
      </c>
      <c r="G38" s="74"/>
      <c r="H38" s="75">
        <f>AVERAGE(H8:H36)</f>
        <v>38.337820689655167</v>
      </c>
      <c r="I38" s="74"/>
      <c r="J38" s="75">
        <f>AVERAGE(J8:J36)</f>
        <v>48.371037931034479</v>
      </c>
      <c r="K38" s="74"/>
      <c r="L38" s="75">
        <f>AVERAGE(L8:L36)</f>
        <v>15.592706896551723</v>
      </c>
      <c r="M38" s="74"/>
      <c r="N38" s="75">
        <f>AVERAGE(N8:N36)</f>
        <v>13.47738214285714</v>
      </c>
      <c r="O38" s="74"/>
      <c r="P38" s="75">
        <f>AVERAGE(P8:P36)</f>
        <v>12.446221428571429</v>
      </c>
      <c r="Q38" s="74"/>
      <c r="R38" s="75">
        <f>AVERAGE(R8:R36)</f>
        <v>14.255986206896553</v>
      </c>
      <c r="S38" s="76"/>
    </row>
    <row r="39" spans="1:19" x14ac:dyDescent="0.3">
      <c r="A39" s="73" t="s">
        <v>28</v>
      </c>
      <c r="B39" s="74"/>
      <c r="C39" s="74"/>
      <c r="D39" s="75">
        <f>MIN(D8:D36)</f>
        <v>4.6196999999999999</v>
      </c>
      <c r="E39" s="74"/>
      <c r="F39" s="75">
        <f>MIN(F8:F36)</f>
        <v>7.0496999999999996</v>
      </c>
      <c r="G39" s="74"/>
      <c r="H39" s="75">
        <f>MIN(H8:H36)</f>
        <v>25.5229</v>
      </c>
      <c r="I39" s="74"/>
      <c r="J39" s="75">
        <f>MIN(J8:J36)</f>
        <v>32.5182</v>
      </c>
      <c r="K39" s="74"/>
      <c r="L39" s="75">
        <f>MIN(L8:L36)</f>
        <v>9.1622000000000003</v>
      </c>
      <c r="M39" s="74"/>
      <c r="N39" s="75">
        <f>MIN(N8:N36)</f>
        <v>9.8923000000000005</v>
      </c>
      <c r="O39" s="74"/>
      <c r="P39" s="75">
        <f>MIN(P8:P36)</f>
        <v>0</v>
      </c>
      <c r="Q39" s="74"/>
      <c r="R39" s="75">
        <f>MIN(R8:R36)</f>
        <v>6.4291999999999998</v>
      </c>
      <c r="S39" s="76"/>
    </row>
    <row r="40" spans="1:19" ht="15" thickBot="1" x14ac:dyDescent="0.35">
      <c r="A40" s="77" t="s">
        <v>29</v>
      </c>
      <c r="B40" s="78"/>
      <c r="C40" s="78"/>
      <c r="D40" s="79">
        <f>MAX(D8:D36)</f>
        <v>10.0031</v>
      </c>
      <c r="E40" s="78"/>
      <c r="F40" s="79">
        <f>MAX(F8:F36)</f>
        <v>21.7727</v>
      </c>
      <c r="G40" s="78"/>
      <c r="H40" s="79">
        <f>MAX(H8:H36)</f>
        <v>54.889099999999999</v>
      </c>
      <c r="I40" s="78"/>
      <c r="J40" s="79">
        <f>MAX(J8:J36)</f>
        <v>58.331699999999998</v>
      </c>
      <c r="K40" s="78"/>
      <c r="L40" s="79">
        <f>MAX(L8:L36)</f>
        <v>21.636700000000001</v>
      </c>
      <c r="M40" s="78"/>
      <c r="N40" s="79">
        <f>MAX(N8:N36)</f>
        <v>18.111899999999999</v>
      </c>
      <c r="O40" s="78"/>
      <c r="P40" s="79">
        <f>MAX(P8:P36)</f>
        <v>16.614100000000001</v>
      </c>
      <c r="Q40" s="78"/>
      <c r="R40" s="79">
        <f>MAX(R8:R36)</f>
        <v>20.096800000000002</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44379</v>
      </c>
      <c r="C8" s="65">
        <f>VLOOKUP($A8,'Return Data'!$B$7:$R$2843,4,0)</f>
        <v>36.725900000000003</v>
      </c>
      <c r="D8" s="65">
        <f>VLOOKUP($A8,'Return Data'!$B$7:$R$2843,9,0)</f>
        <v>2.6160999999999999</v>
      </c>
      <c r="E8" s="66">
        <f t="shared" ref="E8:E35" si="0">RANK(D8,D$8:D$35,0)</f>
        <v>7</v>
      </c>
      <c r="F8" s="65">
        <f>VLOOKUP($A8,'Return Data'!$B$7:$R$2843,10,0)</f>
        <v>6.9153000000000002</v>
      </c>
      <c r="G8" s="66">
        <f t="shared" ref="G8:G35" si="1">RANK(F8,F$8:F$35,0)</f>
        <v>7</v>
      </c>
      <c r="H8" s="65">
        <f>VLOOKUP($A8,'Return Data'!$B$7:$R$2843,11,0)</f>
        <v>5.2518000000000002</v>
      </c>
      <c r="I8" s="66">
        <f t="shared" ref="I8:I35" si="2">RANK(H8,H$8:H$35,0)</f>
        <v>3</v>
      </c>
      <c r="J8" s="65">
        <f>VLOOKUP($A8,'Return Data'!$B$7:$R$2843,12,0)</f>
        <v>6.7320000000000002</v>
      </c>
      <c r="K8" s="66">
        <f t="shared" ref="K8:K33" si="3">RANK(J8,J$8:J$35,0)</f>
        <v>7</v>
      </c>
      <c r="L8" s="65">
        <f>VLOOKUP($A8,'Return Data'!$B$7:$R$2843,13,0)</f>
        <v>7.1288</v>
      </c>
      <c r="M8" s="66">
        <f>RANK(L8,L$8:L$35,0)</f>
        <v>4</v>
      </c>
      <c r="N8" s="65">
        <f>VLOOKUP($A8,'Return Data'!$B$7:$R$2843,17,0)</f>
        <v>4.7266000000000004</v>
      </c>
      <c r="O8" s="66">
        <f>RANK(N8,N$8:N$35,0)</f>
        <v>23</v>
      </c>
      <c r="P8" s="65">
        <f>VLOOKUP($A8,'Return Data'!$B$7:$R$2843,14,0)</f>
        <v>6.0156000000000001</v>
      </c>
      <c r="Q8" s="66">
        <f>RANK(P8,P$8:P$35,0)</f>
        <v>22</v>
      </c>
      <c r="R8" s="65">
        <f>VLOOKUP($A8,'Return Data'!$B$7:$R$2843,16,0)</f>
        <v>7.7725</v>
      </c>
      <c r="S8" s="67">
        <f t="shared" ref="S8:S35" si="4">RANK(R8,R$8:R$35,0)</f>
        <v>18</v>
      </c>
    </row>
    <row r="9" spans="1:19" x14ac:dyDescent="0.3">
      <c r="A9" s="82" t="s">
        <v>54</v>
      </c>
      <c r="B9" s="64">
        <f>VLOOKUP($A9,'Return Data'!$B$7:$R$2843,3,0)</f>
        <v>44379</v>
      </c>
      <c r="C9" s="65">
        <f>VLOOKUP($A9,'Return Data'!$B$7:$R$2843,4,0)</f>
        <v>1.4522999999999999</v>
      </c>
      <c r="D9" s="65">
        <f>VLOOKUP($A9,'Return Data'!$B$7:$R$2843,9,0)</f>
        <v>0</v>
      </c>
      <c r="E9" s="66">
        <f t="shared" si="0"/>
        <v>16</v>
      </c>
      <c r="F9" s="65">
        <f>VLOOKUP($A9,'Return Data'!$B$7:$R$2843,10,0)</f>
        <v>0</v>
      </c>
      <c r="G9" s="66">
        <f t="shared" si="1"/>
        <v>27</v>
      </c>
      <c r="H9" s="65">
        <f>VLOOKUP($A9,'Return Data'!$B$7:$R$2843,11,0)</f>
        <v>0</v>
      </c>
      <c r="I9" s="66">
        <f t="shared" si="2"/>
        <v>24</v>
      </c>
      <c r="J9" s="65">
        <f>VLOOKUP($A9,'Return Data'!$B$7:$R$2843,12,0)</f>
        <v>0</v>
      </c>
      <c r="K9" s="66">
        <f t="shared" si="3"/>
        <v>26</v>
      </c>
      <c r="L9" s="65"/>
      <c r="M9" s="66"/>
      <c r="N9" s="65"/>
      <c r="O9" s="66"/>
      <c r="P9" s="65"/>
      <c r="Q9" s="66"/>
      <c r="R9" s="65">
        <f>VLOOKUP($A9,'Return Data'!$B$7:$R$2843,16,0)</f>
        <v>-15.6953</v>
      </c>
      <c r="S9" s="67">
        <f t="shared" si="4"/>
        <v>27</v>
      </c>
    </row>
    <row r="10" spans="1:19" x14ac:dyDescent="0.3">
      <c r="A10" s="82" t="s">
        <v>55</v>
      </c>
      <c r="B10" s="64">
        <f>VLOOKUP($A10,'Return Data'!$B$7:$R$2843,3,0)</f>
        <v>44379</v>
      </c>
      <c r="C10" s="65">
        <f>VLOOKUP($A10,'Return Data'!$B$7:$R$2843,4,0)</f>
        <v>25.2928</v>
      </c>
      <c r="D10" s="65">
        <f>VLOOKUP($A10,'Return Data'!$B$7:$R$2843,9,0)</f>
        <v>1.768</v>
      </c>
      <c r="E10" s="66">
        <f t="shared" si="0"/>
        <v>8</v>
      </c>
      <c r="F10" s="65">
        <f>VLOOKUP($A10,'Return Data'!$B$7:$R$2843,10,0)</f>
        <v>7.6214000000000004</v>
      </c>
      <c r="G10" s="66">
        <f t="shared" si="1"/>
        <v>5</v>
      </c>
      <c r="H10" s="65">
        <f>VLOOKUP($A10,'Return Data'!$B$7:$R$2843,11,0)</f>
        <v>3.1383000000000001</v>
      </c>
      <c r="I10" s="66">
        <f t="shared" si="2"/>
        <v>8</v>
      </c>
      <c r="J10" s="65">
        <f>VLOOKUP($A10,'Return Data'!$B$7:$R$2843,12,0)</f>
        <v>6.0004999999999997</v>
      </c>
      <c r="K10" s="66">
        <f t="shared" si="3"/>
        <v>10</v>
      </c>
      <c r="L10" s="65">
        <f>VLOOKUP($A10,'Return Data'!$B$7:$R$2843,13,0)</f>
        <v>5.3981000000000003</v>
      </c>
      <c r="M10" s="66">
        <f t="shared" ref="M10:M33" si="5">RANK(L10,L$8:L$35,0)</f>
        <v>9</v>
      </c>
      <c r="N10" s="65">
        <f>VLOOKUP($A10,'Return Data'!$B$7:$R$2843,17,0)</f>
        <v>9.8501999999999992</v>
      </c>
      <c r="O10" s="66">
        <f t="shared" ref="O10:O21" si="6">RANK(N10,N$8:N$35,0)</f>
        <v>4</v>
      </c>
      <c r="P10" s="65">
        <f>VLOOKUP($A10,'Return Data'!$B$7:$R$2843,14,0)</f>
        <v>10.578099999999999</v>
      </c>
      <c r="Q10" s="66">
        <f t="shared" ref="Q10:Q21" si="7">RANK(P10,P$8:P$35,0)</f>
        <v>2</v>
      </c>
      <c r="R10" s="65">
        <f>VLOOKUP($A10,'Return Data'!$B$7:$R$2843,16,0)</f>
        <v>9.5396999999999998</v>
      </c>
      <c r="S10" s="67">
        <f t="shared" si="4"/>
        <v>3</v>
      </c>
    </row>
    <row r="11" spans="1:19" x14ac:dyDescent="0.3">
      <c r="A11" s="82" t="s">
        <v>56</v>
      </c>
      <c r="B11" s="64">
        <f>VLOOKUP($A11,'Return Data'!$B$7:$R$2843,3,0)</f>
        <v>44379</v>
      </c>
      <c r="C11" s="65">
        <f>VLOOKUP($A11,'Return Data'!$B$7:$R$2843,4,0)</f>
        <v>19.527200000000001</v>
      </c>
      <c r="D11" s="65">
        <f>VLOOKUP($A11,'Return Data'!$B$7:$R$2843,9,0)</f>
        <v>-1.6053999999999999</v>
      </c>
      <c r="E11" s="66">
        <f t="shared" si="0"/>
        <v>25</v>
      </c>
      <c r="F11" s="65">
        <f>VLOOKUP($A11,'Return Data'!$B$7:$R$2843,10,0)</f>
        <v>5.0796000000000001</v>
      </c>
      <c r="G11" s="66">
        <f t="shared" si="1"/>
        <v>16</v>
      </c>
      <c r="H11" s="65">
        <f>VLOOKUP($A11,'Return Data'!$B$7:$R$2843,11,0)</f>
        <v>0.3024</v>
      </c>
      <c r="I11" s="66">
        <f t="shared" si="2"/>
        <v>21</v>
      </c>
      <c r="J11" s="65">
        <f>VLOOKUP($A11,'Return Data'!$B$7:$R$2843,12,0)</f>
        <v>7.6172000000000004</v>
      </c>
      <c r="K11" s="66">
        <f t="shared" si="3"/>
        <v>3</v>
      </c>
      <c r="L11" s="65">
        <f>VLOOKUP($A11,'Return Data'!$B$7:$R$2843,13,0)</f>
        <v>6.1157000000000004</v>
      </c>
      <c r="M11" s="66">
        <f t="shared" si="5"/>
        <v>7</v>
      </c>
      <c r="N11" s="65">
        <f>VLOOKUP($A11,'Return Data'!$B$7:$R$2843,17,0)</f>
        <v>7.2369000000000003</v>
      </c>
      <c r="O11" s="66">
        <f t="shared" si="6"/>
        <v>17</v>
      </c>
      <c r="P11" s="65">
        <f>VLOOKUP($A11,'Return Data'!$B$7:$R$2843,14,0)</f>
        <v>4.6188000000000002</v>
      </c>
      <c r="Q11" s="66">
        <f t="shared" si="7"/>
        <v>23</v>
      </c>
      <c r="R11" s="65">
        <f>VLOOKUP($A11,'Return Data'!$B$7:$R$2843,16,0)</f>
        <v>7.5319000000000003</v>
      </c>
      <c r="S11" s="67">
        <f t="shared" si="4"/>
        <v>22</v>
      </c>
    </row>
    <row r="12" spans="1:19" x14ac:dyDescent="0.3">
      <c r="A12" s="82" t="s">
        <v>57</v>
      </c>
      <c r="B12" s="64">
        <f>VLOOKUP($A12,'Return Data'!$B$7:$R$2843,3,0)</f>
        <v>44379</v>
      </c>
      <c r="C12" s="65">
        <f>VLOOKUP($A12,'Return Data'!$B$7:$R$2843,4,0)</f>
        <v>38.627000000000002</v>
      </c>
      <c r="D12" s="65">
        <f>VLOOKUP($A12,'Return Data'!$B$7:$R$2843,9,0)</f>
        <v>-2.7530000000000001</v>
      </c>
      <c r="E12" s="66">
        <f t="shared" si="0"/>
        <v>27</v>
      </c>
      <c r="F12" s="65">
        <f>VLOOKUP($A12,'Return Data'!$B$7:$R$2843,10,0)</f>
        <v>4.4328000000000003</v>
      </c>
      <c r="G12" s="66">
        <f t="shared" si="1"/>
        <v>22</v>
      </c>
      <c r="H12" s="65">
        <f>VLOOKUP($A12,'Return Data'!$B$7:$R$2843,11,0)</f>
        <v>0.22140000000000001</v>
      </c>
      <c r="I12" s="66">
        <f t="shared" si="2"/>
        <v>23</v>
      </c>
      <c r="J12" s="65">
        <f>VLOOKUP($A12,'Return Data'!$B$7:$R$2843,12,0)</f>
        <v>3.536</v>
      </c>
      <c r="K12" s="66">
        <f t="shared" si="3"/>
        <v>21</v>
      </c>
      <c r="L12" s="65">
        <f>VLOOKUP($A12,'Return Data'!$B$7:$R$2843,13,0)</f>
        <v>3.2126000000000001</v>
      </c>
      <c r="M12" s="66">
        <f t="shared" si="5"/>
        <v>21</v>
      </c>
      <c r="N12" s="65">
        <f>VLOOKUP($A12,'Return Data'!$B$7:$R$2843,17,0)</f>
        <v>7.0111999999999997</v>
      </c>
      <c r="O12" s="66">
        <f t="shared" si="6"/>
        <v>19</v>
      </c>
      <c r="P12" s="65">
        <f>VLOOKUP($A12,'Return Data'!$B$7:$R$2843,14,0)</f>
        <v>8.0150000000000006</v>
      </c>
      <c r="Q12" s="66">
        <f t="shared" si="7"/>
        <v>18</v>
      </c>
      <c r="R12" s="65">
        <f>VLOOKUP($A12,'Return Data'!$B$7:$R$2843,16,0)</f>
        <v>8.5755999999999997</v>
      </c>
      <c r="S12" s="67">
        <f t="shared" si="4"/>
        <v>11</v>
      </c>
    </row>
    <row r="13" spans="1:19" x14ac:dyDescent="0.3">
      <c r="A13" s="82" t="s">
        <v>58</v>
      </c>
      <c r="B13" s="64">
        <f>VLOOKUP($A13,'Return Data'!$B$7:$R$2843,3,0)</f>
        <v>44379</v>
      </c>
      <c r="C13" s="65">
        <f>VLOOKUP($A13,'Return Data'!$B$7:$R$2843,4,0)</f>
        <v>25.342099999999999</v>
      </c>
      <c r="D13" s="65">
        <f>VLOOKUP($A13,'Return Data'!$B$7:$R$2843,9,0)</f>
        <v>1.1341000000000001</v>
      </c>
      <c r="E13" s="66">
        <f t="shared" si="0"/>
        <v>11</v>
      </c>
      <c r="F13" s="65">
        <f>VLOOKUP($A13,'Return Data'!$B$7:$R$2843,10,0)</f>
        <v>2.8877000000000002</v>
      </c>
      <c r="G13" s="66">
        <f t="shared" si="1"/>
        <v>26</v>
      </c>
      <c r="H13" s="65">
        <f>VLOOKUP($A13,'Return Data'!$B$7:$R$2843,11,0)</f>
        <v>0.58650000000000002</v>
      </c>
      <c r="I13" s="66">
        <f t="shared" si="2"/>
        <v>18</v>
      </c>
      <c r="J13" s="65">
        <f>VLOOKUP($A13,'Return Data'!$B$7:$R$2843,12,0)</f>
        <v>3.3435000000000001</v>
      </c>
      <c r="K13" s="66">
        <f t="shared" si="3"/>
        <v>23</v>
      </c>
      <c r="L13" s="65">
        <f>VLOOKUP($A13,'Return Data'!$B$7:$R$2843,13,0)</f>
        <v>3.0497999999999998</v>
      </c>
      <c r="M13" s="66">
        <f t="shared" si="5"/>
        <v>24</v>
      </c>
      <c r="N13" s="65">
        <f>VLOOKUP($A13,'Return Data'!$B$7:$R$2843,17,0)</f>
        <v>7.0061999999999998</v>
      </c>
      <c r="O13" s="66">
        <f t="shared" si="6"/>
        <v>20</v>
      </c>
      <c r="P13" s="65">
        <f>VLOOKUP($A13,'Return Data'!$B$7:$R$2843,14,0)</f>
        <v>8.2254000000000005</v>
      </c>
      <c r="Q13" s="66">
        <f t="shared" si="7"/>
        <v>15</v>
      </c>
      <c r="R13" s="65">
        <f>VLOOKUP($A13,'Return Data'!$B$7:$R$2843,16,0)</f>
        <v>8.5997000000000003</v>
      </c>
      <c r="S13" s="67">
        <f t="shared" si="4"/>
        <v>10</v>
      </c>
    </row>
    <row r="14" spans="1:19" x14ac:dyDescent="0.3">
      <c r="A14" s="82" t="s">
        <v>59</v>
      </c>
      <c r="B14" s="64">
        <f>VLOOKUP($A14,'Return Data'!$B$7:$R$2843,3,0)</f>
        <v>44379</v>
      </c>
      <c r="C14" s="65">
        <f>VLOOKUP($A14,'Return Data'!$B$7:$R$2843,4,0)</f>
        <v>2731.5317</v>
      </c>
      <c r="D14" s="65">
        <f>VLOOKUP($A14,'Return Data'!$B$7:$R$2843,9,0)</f>
        <v>-1.0344</v>
      </c>
      <c r="E14" s="66">
        <f t="shared" si="0"/>
        <v>23</v>
      </c>
      <c r="F14" s="65">
        <f>VLOOKUP($A14,'Return Data'!$B$7:$R$2843,10,0)</f>
        <v>5.1896000000000004</v>
      </c>
      <c r="G14" s="66">
        <f t="shared" si="1"/>
        <v>14</v>
      </c>
      <c r="H14" s="65">
        <f>VLOOKUP($A14,'Return Data'!$B$7:$R$2843,11,0)</f>
        <v>0.25419999999999998</v>
      </c>
      <c r="I14" s="66">
        <f t="shared" si="2"/>
        <v>22</v>
      </c>
      <c r="J14" s="65">
        <f>VLOOKUP($A14,'Return Data'!$B$7:$R$2843,12,0)</f>
        <v>3.9159000000000002</v>
      </c>
      <c r="K14" s="66">
        <f t="shared" si="3"/>
        <v>18</v>
      </c>
      <c r="L14" s="65">
        <f>VLOOKUP($A14,'Return Data'!$B$7:$R$2843,13,0)</f>
        <v>3.4260000000000002</v>
      </c>
      <c r="M14" s="66">
        <f t="shared" si="5"/>
        <v>19</v>
      </c>
      <c r="N14" s="65">
        <f>VLOOKUP($A14,'Return Data'!$B$7:$R$2843,17,0)</f>
        <v>10.2082</v>
      </c>
      <c r="O14" s="66">
        <f t="shared" si="6"/>
        <v>1</v>
      </c>
      <c r="P14" s="65">
        <f>VLOOKUP($A14,'Return Data'!$B$7:$R$2843,14,0)</f>
        <v>10.177899999999999</v>
      </c>
      <c r="Q14" s="66">
        <f t="shared" si="7"/>
        <v>4</v>
      </c>
      <c r="R14" s="65">
        <f>VLOOKUP($A14,'Return Data'!$B$7:$R$2843,16,0)</f>
        <v>8.7906999999999993</v>
      </c>
      <c r="S14" s="67">
        <f t="shared" si="4"/>
        <v>9</v>
      </c>
    </row>
    <row r="15" spans="1:19" x14ac:dyDescent="0.3">
      <c r="A15" s="82" t="s">
        <v>61</v>
      </c>
      <c r="B15" s="64">
        <f>VLOOKUP($A15,'Return Data'!$B$7:$R$2843,3,0)</f>
        <v>44379</v>
      </c>
      <c r="C15" s="65">
        <f>VLOOKUP($A15,'Return Data'!$B$7:$R$2843,4,0)</f>
        <v>77.711100000000002</v>
      </c>
      <c r="D15" s="65">
        <f>VLOOKUP($A15,'Return Data'!$B$7:$R$2843,9,0)</f>
        <v>8.1279000000000003</v>
      </c>
      <c r="E15" s="66">
        <f t="shared" si="0"/>
        <v>3</v>
      </c>
      <c r="F15" s="65">
        <f>VLOOKUP($A15,'Return Data'!$B$7:$R$2843,10,0)</f>
        <v>11.7944</v>
      </c>
      <c r="G15" s="66">
        <f t="shared" si="1"/>
        <v>2</v>
      </c>
      <c r="H15" s="65">
        <f>VLOOKUP($A15,'Return Data'!$B$7:$R$2843,11,0)</f>
        <v>13.758100000000001</v>
      </c>
      <c r="I15" s="66">
        <f t="shared" si="2"/>
        <v>1</v>
      </c>
      <c r="J15" s="65">
        <f>VLOOKUP($A15,'Return Data'!$B$7:$R$2843,12,0)</f>
        <v>16.028199999999998</v>
      </c>
      <c r="K15" s="66">
        <f t="shared" si="3"/>
        <v>1</v>
      </c>
      <c r="L15" s="65">
        <f>VLOOKUP($A15,'Return Data'!$B$7:$R$2843,13,0)</f>
        <v>10.164899999999999</v>
      </c>
      <c r="M15" s="66">
        <f t="shared" si="5"/>
        <v>2</v>
      </c>
      <c r="N15" s="65">
        <f>VLOOKUP($A15,'Return Data'!$B$7:$R$2843,17,0)</f>
        <v>4.6295000000000002</v>
      </c>
      <c r="O15" s="66">
        <f t="shared" si="6"/>
        <v>24</v>
      </c>
      <c r="P15" s="65">
        <f>VLOOKUP($A15,'Return Data'!$B$7:$R$2843,14,0)</f>
        <v>6.3746999999999998</v>
      </c>
      <c r="Q15" s="66">
        <f t="shared" si="7"/>
        <v>21</v>
      </c>
      <c r="R15" s="65">
        <f>VLOOKUP($A15,'Return Data'!$B$7:$R$2843,16,0)</f>
        <v>8.4524000000000008</v>
      </c>
      <c r="S15" s="67">
        <f t="shared" si="4"/>
        <v>14</v>
      </c>
    </row>
    <row r="16" spans="1:19" x14ac:dyDescent="0.3">
      <c r="A16" s="82" t="s">
        <v>62</v>
      </c>
      <c r="B16" s="64">
        <f>VLOOKUP($A16,'Return Data'!$B$7:$R$2843,3,0)</f>
        <v>44379</v>
      </c>
      <c r="C16" s="65">
        <f>VLOOKUP($A16,'Return Data'!$B$7:$R$2843,4,0)</f>
        <v>76.635400000000004</v>
      </c>
      <c r="D16" s="65">
        <f>VLOOKUP($A16,'Return Data'!$B$7:$R$2843,9,0)</f>
        <v>66.307100000000005</v>
      </c>
      <c r="E16" s="66">
        <f t="shared" si="0"/>
        <v>1</v>
      </c>
      <c r="F16" s="65">
        <f>VLOOKUP($A16,'Return Data'!$B$7:$R$2843,10,0)</f>
        <v>25.750299999999999</v>
      </c>
      <c r="G16" s="66">
        <f t="shared" si="1"/>
        <v>1</v>
      </c>
      <c r="H16" s="65">
        <f>VLOOKUP($A16,'Return Data'!$B$7:$R$2843,11,0)</f>
        <v>11.843</v>
      </c>
      <c r="I16" s="66">
        <f t="shared" si="2"/>
        <v>2</v>
      </c>
      <c r="J16" s="65">
        <f>VLOOKUP($A16,'Return Data'!$B$7:$R$2843,12,0)</f>
        <v>11.4594</v>
      </c>
      <c r="K16" s="66">
        <f t="shared" si="3"/>
        <v>2</v>
      </c>
      <c r="L16" s="65">
        <f>VLOOKUP($A16,'Return Data'!$B$7:$R$2843,13,0)</f>
        <v>10.363899999999999</v>
      </c>
      <c r="M16" s="66">
        <f t="shared" si="5"/>
        <v>1</v>
      </c>
      <c r="N16" s="65">
        <f>VLOOKUP($A16,'Return Data'!$B$7:$R$2843,17,0)</f>
        <v>10.186400000000001</v>
      </c>
      <c r="O16" s="66">
        <f t="shared" si="6"/>
        <v>2</v>
      </c>
      <c r="P16" s="65">
        <f>VLOOKUP($A16,'Return Data'!$B$7:$R$2843,14,0)</f>
        <v>8.0351999999999997</v>
      </c>
      <c r="Q16" s="66">
        <f t="shared" si="7"/>
        <v>17</v>
      </c>
      <c r="R16" s="65">
        <f>VLOOKUP($A16,'Return Data'!$B$7:$R$2843,16,0)</f>
        <v>8.4410000000000007</v>
      </c>
      <c r="S16" s="67">
        <f t="shared" si="4"/>
        <v>15</v>
      </c>
    </row>
    <row r="17" spans="1:19" x14ac:dyDescent="0.3">
      <c r="A17" s="82" t="s">
        <v>63</v>
      </c>
      <c r="B17" s="64">
        <f>VLOOKUP($A17,'Return Data'!$B$7:$R$2843,3,0)</f>
        <v>44379</v>
      </c>
      <c r="C17" s="65">
        <f>VLOOKUP($A17,'Return Data'!$B$7:$R$2843,4,0)</f>
        <v>30.277200000000001</v>
      </c>
      <c r="D17" s="65">
        <f>VLOOKUP($A17,'Return Data'!$B$7:$R$2843,9,0)</f>
        <v>-2.09</v>
      </c>
      <c r="E17" s="66">
        <f t="shared" si="0"/>
        <v>26</v>
      </c>
      <c r="F17" s="65">
        <f>VLOOKUP($A17,'Return Data'!$B$7:$R$2843,10,0)</f>
        <v>5.0084</v>
      </c>
      <c r="G17" s="66">
        <f t="shared" si="1"/>
        <v>18</v>
      </c>
      <c r="H17" s="65">
        <f>VLOOKUP($A17,'Return Data'!$B$7:$R$2843,11,0)</f>
        <v>0.45610000000000001</v>
      </c>
      <c r="I17" s="66">
        <f t="shared" si="2"/>
        <v>19</v>
      </c>
      <c r="J17" s="65">
        <f>VLOOKUP($A17,'Return Data'!$B$7:$R$2843,12,0)</f>
        <v>3.9340000000000002</v>
      </c>
      <c r="K17" s="66">
        <f t="shared" si="3"/>
        <v>17</v>
      </c>
      <c r="L17" s="65">
        <f>VLOOKUP($A17,'Return Data'!$B$7:$R$2843,13,0)</f>
        <v>3.1198000000000001</v>
      </c>
      <c r="M17" s="66">
        <f t="shared" si="5"/>
        <v>23</v>
      </c>
      <c r="N17" s="65">
        <f>VLOOKUP($A17,'Return Data'!$B$7:$R$2843,17,0)</f>
        <v>7.1787999999999998</v>
      </c>
      <c r="O17" s="66">
        <f t="shared" si="6"/>
        <v>18</v>
      </c>
      <c r="P17" s="65">
        <f>VLOOKUP($A17,'Return Data'!$B$7:$R$2843,14,0)</f>
        <v>8.7881</v>
      </c>
      <c r="Q17" s="66">
        <f t="shared" si="7"/>
        <v>11</v>
      </c>
      <c r="R17" s="65">
        <f>VLOOKUP($A17,'Return Data'!$B$7:$R$2843,16,0)</f>
        <v>7.7325999999999997</v>
      </c>
      <c r="S17" s="67">
        <f t="shared" si="4"/>
        <v>19</v>
      </c>
    </row>
    <row r="18" spans="1:19" x14ac:dyDescent="0.3">
      <c r="A18" s="82" t="s">
        <v>64</v>
      </c>
      <c r="B18" s="64">
        <f>VLOOKUP($A18,'Return Data'!$B$7:$R$2843,3,0)</f>
        <v>44379</v>
      </c>
      <c r="C18" s="65">
        <f>VLOOKUP($A18,'Return Data'!$B$7:$R$2843,4,0)</f>
        <v>29.772400000000001</v>
      </c>
      <c r="D18" s="65">
        <f>VLOOKUP($A18,'Return Data'!$B$7:$R$2843,9,0)</f>
        <v>3.0068999999999999</v>
      </c>
      <c r="E18" s="66">
        <f t="shared" si="0"/>
        <v>4</v>
      </c>
      <c r="F18" s="65">
        <f>VLOOKUP($A18,'Return Data'!$B$7:$R$2843,10,0)</f>
        <v>6.8402000000000003</v>
      </c>
      <c r="G18" s="66">
        <f t="shared" si="1"/>
        <v>8</v>
      </c>
      <c r="H18" s="65">
        <f>VLOOKUP($A18,'Return Data'!$B$7:$R$2843,11,0)</f>
        <v>4.7172000000000001</v>
      </c>
      <c r="I18" s="66">
        <f t="shared" si="2"/>
        <v>5</v>
      </c>
      <c r="J18" s="65">
        <f>VLOOKUP($A18,'Return Data'!$B$7:$R$2843,12,0)</f>
        <v>7.1073000000000004</v>
      </c>
      <c r="K18" s="66">
        <f t="shared" si="3"/>
        <v>5</v>
      </c>
      <c r="L18" s="65">
        <f>VLOOKUP($A18,'Return Data'!$B$7:$R$2843,13,0)</f>
        <v>7.0991999999999997</v>
      </c>
      <c r="M18" s="66">
        <f t="shared" si="5"/>
        <v>5</v>
      </c>
      <c r="N18" s="65">
        <f>VLOOKUP($A18,'Return Data'!$B$7:$R$2843,17,0)</f>
        <v>10.116</v>
      </c>
      <c r="O18" s="66">
        <f t="shared" si="6"/>
        <v>3</v>
      </c>
      <c r="P18" s="65">
        <f>VLOOKUP($A18,'Return Data'!$B$7:$R$2843,14,0)</f>
        <v>10.1014</v>
      </c>
      <c r="Q18" s="66">
        <f t="shared" si="7"/>
        <v>5</v>
      </c>
      <c r="R18" s="65">
        <f>VLOOKUP($A18,'Return Data'!$B$7:$R$2843,16,0)</f>
        <v>10.719200000000001</v>
      </c>
      <c r="S18" s="67">
        <f t="shared" si="4"/>
        <v>1</v>
      </c>
    </row>
    <row r="19" spans="1:19" x14ac:dyDescent="0.3">
      <c r="A19" s="82" t="s">
        <v>65</v>
      </c>
      <c r="B19" s="64">
        <f>VLOOKUP($A19,'Return Data'!$B$7:$R$2843,3,0)</f>
        <v>44379</v>
      </c>
      <c r="C19" s="65">
        <f>VLOOKUP($A19,'Return Data'!$B$7:$R$2843,4,0)</f>
        <v>18.694800000000001</v>
      </c>
      <c r="D19" s="65">
        <f>VLOOKUP($A19,'Return Data'!$B$7:$R$2843,9,0)</f>
        <v>-0.93640000000000001</v>
      </c>
      <c r="E19" s="66">
        <f t="shared" si="0"/>
        <v>22</v>
      </c>
      <c r="F19" s="65">
        <f>VLOOKUP($A19,'Return Data'!$B$7:$R$2843,10,0)</f>
        <v>6.8089000000000004</v>
      </c>
      <c r="G19" s="66">
        <f t="shared" si="1"/>
        <v>9</v>
      </c>
      <c r="H19" s="65">
        <f>VLOOKUP($A19,'Return Data'!$B$7:$R$2843,11,0)</f>
        <v>3.7048999999999999</v>
      </c>
      <c r="I19" s="66">
        <f t="shared" si="2"/>
        <v>7</v>
      </c>
      <c r="J19" s="65">
        <f>VLOOKUP($A19,'Return Data'!$B$7:$R$2843,12,0)</f>
        <v>6.0993000000000004</v>
      </c>
      <c r="K19" s="66">
        <f t="shared" si="3"/>
        <v>9</v>
      </c>
      <c r="L19" s="65">
        <f>VLOOKUP($A19,'Return Data'!$B$7:$R$2843,13,0)</f>
        <v>6.5735000000000001</v>
      </c>
      <c r="M19" s="66">
        <f t="shared" si="5"/>
        <v>6</v>
      </c>
      <c r="N19" s="65">
        <f>VLOOKUP($A19,'Return Data'!$B$7:$R$2843,17,0)</f>
        <v>7.9771000000000001</v>
      </c>
      <c r="O19" s="66">
        <f t="shared" si="6"/>
        <v>10</v>
      </c>
      <c r="P19" s="65">
        <f>VLOOKUP($A19,'Return Data'!$B$7:$R$2843,14,0)</f>
        <v>8.1256000000000004</v>
      </c>
      <c r="Q19" s="66">
        <f t="shared" si="7"/>
        <v>16</v>
      </c>
      <c r="R19" s="65">
        <f>VLOOKUP($A19,'Return Data'!$B$7:$R$2843,16,0)</f>
        <v>6.6177000000000001</v>
      </c>
      <c r="S19" s="67">
        <f t="shared" si="4"/>
        <v>25</v>
      </c>
    </row>
    <row r="20" spans="1:19" x14ac:dyDescent="0.3">
      <c r="A20" s="82" t="s">
        <v>66</v>
      </c>
      <c r="B20" s="64">
        <f>VLOOKUP($A20,'Return Data'!$B$7:$R$2843,3,0)</f>
        <v>44379</v>
      </c>
      <c r="C20" s="65">
        <f>VLOOKUP($A20,'Return Data'!$B$7:$R$2843,4,0)</f>
        <v>29.335999999999999</v>
      </c>
      <c r="D20" s="65">
        <f>VLOOKUP($A20,'Return Data'!$B$7:$R$2843,9,0)</f>
        <v>1.4158999999999999</v>
      </c>
      <c r="E20" s="66">
        <f t="shared" si="0"/>
        <v>10</v>
      </c>
      <c r="F20" s="65">
        <f>VLOOKUP($A20,'Return Data'!$B$7:$R$2843,10,0)</f>
        <v>6.9950999999999999</v>
      </c>
      <c r="G20" s="66">
        <f t="shared" si="1"/>
        <v>6</v>
      </c>
      <c r="H20" s="65">
        <f>VLOOKUP($A20,'Return Data'!$B$7:$R$2843,11,0)</f>
        <v>0.31909999999999999</v>
      </c>
      <c r="I20" s="66">
        <f t="shared" si="2"/>
        <v>20</v>
      </c>
      <c r="J20" s="65">
        <f>VLOOKUP($A20,'Return Data'!$B$7:$R$2843,12,0)</f>
        <v>4.3777999999999997</v>
      </c>
      <c r="K20" s="66">
        <f t="shared" si="3"/>
        <v>15</v>
      </c>
      <c r="L20" s="65">
        <f>VLOOKUP($A20,'Return Data'!$B$7:$R$2843,13,0)</f>
        <v>3.8913000000000002</v>
      </c>
      <c r="M20" s="66">
        <f t="shared" si="5"/>
        <v>16</v>
      </c>
      <c r="N20" s="65">
        <f>VLOOKUP($A20,'Return Data'!$B$7:$R$2843,17,0)</f>
        <v>9.5738000000000003</v>
      </c>
      <c r="O20" s="66">
        <f t="shared" si="6"/>
        <v>5</v>
      </c>
      <c r="P20" s="65">
        <f>VLOOKUP($A20,'Return Data'!$B$7:$R$2843,14,0)</f>
        <v>10.798</v>
      </c>
      <c r="Q20" s="66">
        <f t="shared" si="7"/>
        <v>1</v>
      </c>
      <c r="R20" s="65">
        <f>VLOOKUP($A20,'Return Data'!$B$7:$R$2843,16,0)</f>
        <v>9.4093999999999998</v>
      </c>
      <c r="S20" s="67">
        <f t="shared" si="4"/>
        <v>4</v>
      </c>
    </row>
    <row r="21" spans="1:19" x14ac:dyDescent="0.3">
      <c r="A21" s="82" t="s">
        <v>67</v>
      </c>
      <c r="B21" s="64">
        <f>VLOOKUP($A21,'Return Data'!$B$7:$R$2843,3,0)</f>
        <v>44379</v>
      </c>
      <c r="C21" s="65">
        <f>VLOOKUP($A21,'Return Data'!$B$7:$R$2843,4,0)</f>
        <v>17.956399999999999</v>
      </c>
      <c r="D21" s="65">
        <f>VLOOKUP($A21,'Return Data'!$B$7:$R$2843,9,0)</f>
        <v>0.80679999999999996</v>
      </c>
      <c r="E21" s="66">
        <f t="shared" si="0"/>
        <v>13</v>
      </c>
      <c r="F21" s="65">
        <f>VLOOKUP($A21,'Return Data'!$B$7:$R$2843,10,0)</f>
        <v>8.6357999999999997</v>
      </c>
      <c r="G21" s="66">
        <f t="shared" si="1"/>
        <v>4</v>
      </c>
      <c r="H21" s="65">
        <f>VLOOKUP($A21,'Return Data'!$B$7:$R$2843,11,0)</f>
        <v>4.9813000000000001</v>
      </c>
      <c r="I21" s="66">
        <f t="shared" si="2"/>
        <v>4</v>
      </c>
      <c r="J21" s="65">
        <f>VLOOKUP($A21,'Return Data'!$B$7:$R$2843,12,0)</f>
        <v>7.2506000000000004</v>
      </c>
      <c r="K21" s="66">
        <f t="shared" si="3"/>
        <v>4</v>
      </c>
      <c r="L21" s="65">
        <f>VLOOKUP($A21,'Return Data'!$B$7:$R$2843,13,0)</f>
        <v>7.2721999999999998</v>
      </c>
      <c r="M21" s="66">
        <f t="shared" si="5"/>
        <v>3</v>
      </c>
      <c r="N21" s="65">
        <f>VLOOKUP($A21,'Return Data'!$B$7:$R$2843,17,0)</f>
        <v>7.7923999999999998</v>
      </c>
      <c r="O21" s="66">
        <f t="shared" si="6"/>
        <v>12</v>
      </c>
      <c r="P21" s="65">
        <f>VLOOKUP($A21,'Return Data'!$B$7:$R$2843,14,0)</f>
        <v>7.8098000000000001</v>
      </c>
      <c r="Q21" s="66">
        <f t="shared" si="7"/>
        <v>19</v>
      </c>
      <c r="R21" s="65">
        <f>VLOOKUP($A21,'Return Data'!$B$7:$R$2843,16,0)</f>
        <v>7.5644999999999998</v>
      </c>
      <c r="S21" s="67">
        <f t="shared" si="4"/>
        <v>21</v>
      </c>
    </row>
    <row r="22" spans="1:19" x14ac:dyDescent="0.3">
      <c r="A22" s="82" t="s">
        <v>68</v>
      </c>
      <c r="B22" s="64">
        <f>VLOOKUP($A22,'Return Data'!$B$7:$R$2843,3,0)</f>
        <v>44379</v>
      </c>
      <c r="C22" s="65">
        <f>VLOOKUP($A22,'Return Data'!$B$7:$R$2843,4,0)</f>
        <v>1210.2601999999999</v>
      </c>
      <c r="D22" s="65">
        <f>VLOOKUP($A22,'Return Data'!$B$7:$R$2843,9,0)</f>
        <v>-0.66720000000000002</v>
      </c>
      <c r="E22" s="66">
        <f t="shared" si="0"/>
        <v>20</v>
      </c>
      <c r="F22" s="65">
        <f>VLOOKUP($A22,'Return Data'!$B$7:$R$2843,10,0)</f>
        <v>4.8101000000000003</v>
      </c>
      <c r="G22" s="66">
        <f t="shared" si="1"/>
        <v>20</v>
      </c>
      <c r="H22" s="65">
        <f>VLOOKUP($A22,'Return Data'!$B$7:$R$2843,11,0)</f>
        <v>2.6958000000000002</v>
      </c>
      <c r="I22" s="66">
        <f t="shared" si="2"/>
        <v>9</v>
      </c>
      <c r="J22" s="65">
        <f>VLOOKUP($A22,'Return Data'!$B$7:$R$2843,12,0)</f>
        <v>6.8185000000000002</v>
      </c>
      <c r="K22" s="66">
        <f t="shared" si="3"/>
        <v>6</v>
      </c>
      <c r="L22" s="65">
        <f>VLOOKUP($A22,'Return Data'!$B$7:$R$2843,13,0)</f>
        <v>5.1767000000000003</v>
      </c>
      <c r="M22" s="66">
        <f t="shared" si="5"/>
        <v>11</v>
      </c>
      <c r="N22" s="65"/>
      <c r="O22" s="66"/>
      <c r="P22" s="65"/>
      <c r="Q22" s="66"/>
      <c r="R22" s="65">
        <f>VLOOKUP($A22,'Return Data'!$B$7:$R$2843,16,0)</f>
        <v>7.6830999999999996</v>
      </c>
      <c r="S22" s="67">
        <f t="shared" si="4"/>
        <v>20</v>
      </c>
    </row>
    <row r="23" spans="1:19" x14ac:dyDescent="0.3">
      <c r="A23" s="82" t="s">
        <v>69</v>
      </c>
      <c r="B23" s="64">
        <f>VLOOKUP($A23,'Return Data'!$B$7:$R$2843,3,0)</f>
        <v>44379</v>
      </c>
      <c r="C23" s="65">
        <f>VLOOKUP($A23,'Return Data'!$B$7:$R$2843,4,0)</f>
        <v>34.203600000000002</v>
      </c>
      <c r="D23" s="65">
        <f>VLOOKUP($A23,'Return Data'!$B$7:$R$2843,9,0)</f>
        <v>-0.21690000000000001</v>
      </c>
      <c r="E23" s="66">
        <f t="shared" si="0"/>
        <v>18</v>
      </c>
      <c r="F23" s="65">
        <f>VLOOKUP($A23,'Return Data'!$B$7:$R$2843,10,0)</f>
        <v>4.9356999999999998</v>
      </c>
      <c r="G23" s="66">
        <f t="shared" si="1"/>
        <v>19</v>
      </c>
      <c r="H23" s="65">
        <f>VLOOKUP($A23,'Return Data'!$B$7:$R$2843,11,0)</f>
        <v>2.1261000000000001</v>
      </c>
      <c r="I23" s="66">
        <f t="shared" si="2"/>
        <v>12</v>
      </c>
      <c r="J23" s="65">
        <f>VLOOKUP($A23,'Return Data'!$B$7:$R$2843,12,0)</f>
        <v>4.3737000000000004</v>
      </c>
      <c r="K23" s="66">
        <f t="shared" si="3"/>
        <v>16</v>
      </c>
      <c r="L23" s="65">
        <f>VLOOKUP($A23,'Return Data'!$B$7:$R$2843,13,0)</f>
        <v>4.3993000000000002</v>
      </c>
      <c r="M23" s="66">
        <f t="shared" si="5"/>
        <v>13</v>
      </c>
      <c r="N23" s="65">
        <f>VLOOKUP($A23,'Return Data'!$B$7:$R$2843,17,0)</f>
        <v>6.2374999999999998</v>
      </c>
      <c r="O23" s="66">
        <f t="shared" ref="O23:O33" si="8">RANK(N23,N$8:N$35,0)</f>
        <v>21</v>
      </c>
      <c r="P23" s="65">
        <f>VLOOKUP($A23,'Return Data'!$B$7:$R$2843,14,0)</f>
        <v>6.7526999999999999</v>
      </c>
      <c r="Q23" s="66">
        <f t="shared" ref="Q23:Q33" si="9">RANK(P23,P$8:P$35,0)</f>
        <v>20</v>
      </c>
      <c r="R23" s="65">
        <f>VLOOKUP($A23,'Return Data'!$B$7:$R$2843,16,0)</f>
        <v>8.0980000000000008</v>
      </c>
      <c r="S23" s="67">
        <f t="shared" si="4"/>
        <v>17</v>
      </c>
    </row>
    <row r="24" spans="1:19" x14ac:dyDescent="0.3">
      <c r="A24" s="82" t="s">
        <v>70</v>
      </c>
      <c r="B24" s="64">
        <f>VLOOKUP($A24,'Return Data'!$B$7:$R$2843,3,0)</f>
        <v>44379</v>
      </c>
      <c r="C24" s="65">
        <f>VLOOKUP($A24,'Return Data'!$B$7:$R$2843,4,0)</f>
        <v>31.012699999999999</v>
      </c>
      <c r="D24" s="65">
        <f>VLOOKUP($A24,'Return Data'!$B$7:$R$2843,9,0)</f>
        <v>2.7444999999999999</v>
      </c>
      <c r="E24" s="66">
        <f t="shared" si="0"/>
        <v>5</v>
      </c>
      <c r="F24" s="65">
        <f>VLOOKUP($A24,'Return Data'!$B$7:$R$2843,10,0)</f>
        <v>6.3307000000000002</v>
      </c>
      <c r="G24" s="66">
        <f t="shared" si="1"/>
        <v>11</v>
      </c>
      <c r="H24" s="65">
        <f>VLOOKUP($A24,'Return Data'!$B$7:$R$2843,11,0)</f>
        <v>1.9523999999999999</v>
      </c>
      <c r="I24" s="66">
        <f t="shared" si="2"/>
        <v>14</v>
      </c>
      <c r="J24" s="65">
        <f>VLOOKUP($A24,'Return Data'!$B$7:$R$2843,12,0)</f>
        <v>5.6848000000000001</v>
      </c>
      <c r="K24" s="66">
        <f t="shared" si="3"/>
        <v>11</v>
      </c>
      <c r="L24" s="65">
        <f>VLOOKUP($A24,'Return Data'!$B$7:$R$2843,13,0)</f>
        <v>5.6452999999999998</v>
      </c>
      <c r="M24" s="66">
        <f t="shared" si="5"/>
        <v>8</v>
      </c>
      <c r="N24" s="65">
        <f>VLOOKUP($A24,'Return Data'!$B$7:$R$2843,17,0)</f>
        <v>9.0869</v>
      </c>
      <c r="O24" s="66">
        <f t="shared" si="8"/>
        <v>6</v>
      </c>
      <c r="P24" s="65">
        <f>VLOOKUP($A24,'Return Data'!$B$7:$R$2843,14,0)</f>
        <v>10.3367</v>
      </c>
      <c r="Q24" s="66">
        <f t="shared" si="9"/>
        <v>3</v>
      </c>
      <c r="R24" s="65">
        <f>VLOOKUP($A24,'Return Data'!$B$7:$R$2843,16,0)</f>
        <v>9.6257999999999999</v>
      </c>
      <c r="S24" s="67">
        <f t="shared" si="4"/>
        <v>2</v>
      </c>
    </row>
    <row r="25" spans="1:19" x14ac:dyDescent="0.3">
      <c r="A25" s="82" t="s">
        <v>71</v>
      </c>
      <c r="B25" s="64">
        <f>VLOOKUP($A25,'Return Data'!$B$7:$R$2843,3,0)</f>
        <v>44379</v>
      </c>
      <c r="C25" s="65">
        <f>VLOOKUP($A25,'Return Data'!$B$7:$R$2843,4,0)</f>
        <v>24.844200000000001</v>
      </c>
      <c r="D25" s="65">
        <f>VLOOKUP($A25,'Return Data'!$B$7:$R$2843,9,0)</f>
        <v>0.35759999999999997</v>
      </c>
      <c r="E25" s="66">
        <f t="shared" si="0"/>
        <v>15</v>
      </c>
      <c r="F25" s="65">
        <f>VLOOKUP($A25,'Return Data'!$B$7:$R$2843,10,0)</f>
        <v>5.1292</v>
      </c>
      <c r="G25" s="66">
        <f t="shared" si="1"/>
        <v>15</v>
      </c>
      <c r="H25" s="65">
        <f>VLOOKUP($A25,'Return Data'!$B$7:$R$2843,11,0)</f>
        <v>-0.55300000000000005</v>
      </c>
      <c r="I25" s="66">
        <f t="shared" si="2"/>
        <v>26</v>
      </c>
      <c r="J25" s="65">
        <f>VLOOKUP($A25,'Return Data'!$B$7:$R$2843,12,0)</f>
        <v>3.2269999999999999</v>
      </c>
      <c r="K25" s="66">
        <f t="shared" si="3"/>
        <v>24</v>
      </c>
      <c r="L25" s="65">
        <f>VLOOKUP($A25,'Return Data'!$B$7:$R$2843,13,0)</f>
        <v>3.3414000000000001</v>
      </c>
      <c r="M25" s="66">
        <f t="shared" si="5"/>
        <v>20</v>
      </c>
      <c r="N25" s="65">
        <f>VLOOKUP($A25,'Return Data'!$B$7:$R$2843,17,0)</f>
        <v>7.8318000000000003</v>
      </c>
      <c r="O25" s="66">
        <f t="shared" si="8"/>
        <v>11</v>
      </c>
      <c r="P25" s="65">
        <f>VLOOKUP($A25,'Return Data'!$B$7:$R$2843,14,0)</f>
        <v>8.9458000000000002</v>
      </c>
      <c r="Q25" s="66">
        <f t="shared" si="9"/>
        <v>9</v>
      </c>
      <c r="R25" s="65">
        <f>VLOOKUP($A25,'Return Data'!$B$7:$R$2843,16,0)</f>
        <v>8.8622999999999994</v>
      </c>
      <c r="S25" s="67">
        <f t="shared" si="4"/>
        <v>7</v>
      </c>
    </row>
    <row r="26" spans="1:19" x14ac:dyDescent="0.3">
      <c r="A26" s="82" t="s">
        <v>72</v>
      </c>
      <c r="B26" s="64">
        <f>VLOOKUP($A26,'Return Data'!$B$7:$R$2843,3,0)</f>
        <v>44379</v>
      </c>
      <c r="C26" s="65">
        <f>VLOOKUP($A26,'Return Data'!$B$7:$R$2843,4,0)</f>
        <v>13.9933</v>
      </c>
      <c r="D26" s="65">
        <f>VLOOKUP($A26,'Return Data'!$B$7:$R$2843,9,0)</f>
        <v>-2.6100000000000002E-2</v>
      </c>
      <c r="E26" s="66">
        <f t="shared" si="0"/>
        <v>17</v>
      </c>
      <c r="F26" s="65">
        <f>VLOOKUP($A26,'Return Data'!$B$7:$R$2843,10,0)</f>
        <v>4.7835999999999999</v>
      </c>
      <c r="G26" s="66">
        <f t="shared" si="1"/>
        <v>21</v>
      </c>
      <c r="H26" s="65">
        <f>VLOOKUP($A26,'Return Data'!$B$7:$R$2843,11,0)</f>
        <v>2.3431000000000002</v>
      </c>
      <c r="I26" s="66">
        <f t="shared" si="2"/>
        <v>11</v>
      </c>
      <c r="J26" s="65">
        <f>VLOOKUP($A26,'Return Data'!$B$7:$R$2843,12,0)</f>
        <v>3.8321999999999998</v>
      </c>
      <c r="K26" s="66">
        <f t="shared" si="3"/>
        <v>20</v>
      </c>
      <c r="L26" s="65">
        <f>VLOOKUP($A26,'Return Data'!$B$7:$R$2843,13,0)</f>
        <v>3.4632000000000001</v>
      </c>
      <c r="M26" s="66">
        <f t="shared" si="5"/>
        <v>18</v>
      </c>
      <c r="N26" s="65">
        <f>VLOOKUP($A26,'Return Data'!$B$7:$R$2843,17,0)</f>
        <v>8.7424999999999997</v>
      </c>
      <c r="O26" s="66">
        <f t="shared" si="8"/>
        <v>8</v>
      </c>
      <c r="P26" s="65">
        <f>VLOOKUP($A26,'Return Data'!$B$7:$R$2843,14,0)</f>
        <v>9.8191000000000006</v>
      </c>
      <c r="Q26" s="66">
        <f t="shared" si="9"/>
        <v>7</v>
      </c>
      <c r="R26" s="65">
        <f>VLOOKUP($A26,'Return Data'!$B$7:$R$2843,16,0)</f>
        <v>8.1731999999999996</v>
      </c>
      <c r="S26" s="67">
        <f t="shared" si="4"/>
        <v>16</v>
      </c>
    </row>
    <row r="27" spans="1:19" x14ac:dyDescent="0.3">
      <c r="A27" s="82" t="s">
        <v>73</v>
      </c>
      <c r="B27" s="64">
        <f>VLOOKUP($A27,'Return Data'!$B$7:$R$2843,3,0)</f>
        <v>44379</v>
      </c>
      <c r="C27" s="65">
        <f>VLOOKUP($A27,'Return Data'!$B$7:$R$2843,4,0)</f>
        <v>30.813800000000001</v>
      </c>
      <c r="D27" s="65">
        <f>VLOOKUP($A27,'Return Data'!$B$7:$R$2843,9,0)</f>
        <v>0.55300000000000005</v>
      </c>
      <c r="E27" s="66">
        <f t="shared" si="0"/>
        <v>14</v>
      </c>
      <c r="F27" s="65">
        <f>VLOOKUP($A27,'Return Data'!$B$7:$R$2843,10,0)</f>
        <v>5.9622000000000002</v>
      </c>
      <c r="G27" s="66">
        <f t="shared" si="1"/>
        <v>13</v>
      </c>
      <c r="H27" s="65">
        <f>VLOOKUP($A27,'Return Data'!$B$7:$R$2843,11,0)</f>
        <v>1.4937</v>
      </c>
      <c r="I27" s="66">
        <f t="shared" si="2"/>
        <v>16</v>
      </c>
      <c r="J27" s="65">
        <f>VLOOKUP($A27,'Return Data'!$B$7:$R$2843,12,0)</f>
        <v>5.5545</v>
      </c>
      <c r="K27" s="66">
        <f t="shared" si="3"/>
        <v>12</v>
      </c>
      <c r="L27" s="65">
        <f>VLOOKUP($A27,'Return Data'!$B$7:$R$2843,13,0)</f>
        <v>4.0805999999999996</v>
      </c>
      <c r="M27" s="66">
        <f t="shared" si="5"/>
        <v>15</v>
      </c>
      <c r="N27" s="65">
        <f>VLOOKUP($A27,'Return Data'!$B$7:$R$2843,17,0)</f>
        <v>7.7617000000000003</v>
      </c>
      <c r="O27" s="66">
        <f t="shared" si="8"/>
        <v>13</v>
      </c>
      <c r="P27" s="65">
        <f>VLOOKUP($A27,'Return Data'!$B$7:$R$2843,14,0)</f>
        <v>8.9198000000000004</v>
      </c>
      <c r="Q27" s="66">
        <f t="shared" si="9"/>
        <v>10</v>
      </c>
      <c r="R27" s="65">
        <f>VLOOKUP($A27,'Return Data'!$B$7:$R$2843,16,0)</f>
        <v>8.5050000000000008</v>
      </c>
      <c r="S27" s="67">
        <f t="shared" si="4"/>
        <v>13</v>
      </c>
    </row>
    <row r="28" spans="1:19" x14ac:dyDescent="0.3">
      <c r="A28" s="82" t="s">
        <v>74</v>
      </c>
      <c r="B28" s="64">
        <f>VLOOKUP($A28,'Return Data'!$B$7:$R$2843,3,0)</f>
        <v>44379</v>
      </c>
      <c r="C28" s="65">
        <f>VLOOKUP($A28,'Return Data'!$B$7:$R$2843,4,0)</f>
        <v>2271.5167999999999</v>
      </c>
      <c r="D28" s="65">
        <f>VLOOKUP($A28,'Return Data'!$B$7:$R$2843,9,0)</f>
        <v>-0.33550000000000002</v>
      </c>
      <c r="E28" s="66">
        <f t="shared" si="0"/>
        <v>19</v>
      </c>
      <c r="F28" s="65">
        <f>VLOOKUP($A28,'Return Data'!$B$7:$R$2843,10,0)</f>
        <v>6.3404999999999996</v>
      </c>
      <c r="G28" s="66">
        <f t="shared" si="1"/>
        <v>10</v>
      </c>
      <c r="H28" s="65">
        <f>VLOOKUP($A28,'Return Data'!$B$7:$R$2843,11,0)</f>
        <v>2.4350000000000001</v>
      </c>
      <c r="I28" s="66">
        <f t="shared" si="2"/>
        <v>10</v>
      </c>
      <c r="J28" s="65">
        <f>VLOOKUP($A28,'Return Data'!$B$7:$R$2843,12,0)</f>
        <v>4.7050000000000001</v>
      </c>
      <c r="K28" s="66">
        <f t="shared" si="3"/>
        <v>13</v>
      </c>
      <c r="L28" s="65">
        <f>VLOOKUP($A28,'Return Data'!$B$7:$R$2843,13,0)</f>
        <v>4.4922000000000004</v>
      </c>
      <c r="M28" s="66">
        <f t="shared" si="5"/>
        <v>12</v>
      </c>
      <c r="N28" s="65">
        <f>VLOOKUP($A28,'Return Data'!$B$7:$R$2843,17,0)</f>
        <v>7.7304000000000004</v>
      </c>
      <c r="O28" s="66">
        <f t="shared" si="8"/>
        <v>14</v>
      </c>
      <c r="P28" s="65">
        <f>VLOOKUP($A28,'Return Data'!$B$7:$R$2843,14,0)</f>
        <v>9.5048999999999992</v>
      </c>
      <c r="Q28" s="66">
        <f t="shared" si="9"/>
        <v>8</v>
      </c>
      <c r="R28" s="65">
        <f>VLOOKUP($A28,'Return Data'!$B$7:$R$2843,16,0)</f>
        <v>8.9664999999999999</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44379</v>
      </c>
      <c r="C30" s="65">
        <f>VLOOKUP($A30,'Return Data'!$B$7:$R$2843,4,0)</f>
        <v>16.516100000000002</v>
      </c>
      <c r="D30" s="65">
        <f>VLOOKUP($A30,'Return Data'!$B$7:$R$2843,9,0)</f>
        <v>-0.73619999999999997</v>
      </c>
      <c r="E30" s="66">
        <f t="shared" si="0"/>
        <v>21</v>
      </c>
      <c r="F30" s="65">
        <f>VLOOKUP($A30,'Return Data'!$B$7:$R$2843,10,0)</f>
        <v>4.1666999999999996</v>
      </c>
      <c r="G30" s="66">
        <f t="shared" si="1"/>
        <v>24</v>
      </c>
      <c r="H30" s="65">
        <f>VLOOKUP($A30,'Return Data'!$B$7:$R$2843,11,0)</f>
        <v>1.9829000000000001</v>
      </c>
      <c r="I30" s="66">
        <f t="shared" si="2"/>
        <v>13</v>
      </c>
      <c r="J30" s="65">
        <f>VLOOKUP($A30,'Return Data'!$B$7:$R$2843,12,0)</f>
        <v>3.9146999999999998</v>
      </c>
      <c r="K30" s="66">
        <f t="shared" si="3"/>
        <v>19</v>
      </c>
      <c r="L30" s="65">
        <f>VLOOKUP($A30,'Return Data'!$B$7:$R$2843,13,0)</f>
        <v>4.0830000000000002</v>
      </c>
      <c r="M30" s="66">
        <f t="shared" si="5"/>
        <v>14</v>
      </c>
      <c r="N30" s="65">
        <f>VLOOKUP($A30,'Return Data'!$B$7:$R$2843,17,0)</f>
        <v>7.6249000000000002</v>
      </c>
      <c r="O30" s="66">
        <f t="shared" si="8"/>
        <v>16</v>
      </c>
      <c r="P30" s="65">
        <f>VLOOKUP($A30,'Return Data'!$B$7:$R$2843,14,0)</f>
        <v>8.5775000000000006</v>
      </c>
      <c r="Q30" s="66">
        <f t="shared" si="9"/>
        <v>13</v>
      </c>
      <c r="R30" s="65">
        <f>VLOOKUP($A30,'Return Data'!$B$7:$R$2843,16,0)</f>
        <v>8.5351999999999997</v>
      </c>
      <c r="S30" s="67">
        <f t="shared" si="4"/>
        <v>12</v>
      </c>
    </row>
    <row r="31" spans="1:19" x14ac:dyDescent="0.3">
      <c r="A31" s="82" t="s">
        <v>78</v>
      </c>
      <c r="B31" s="64">
        <f>VLOOKUP($A31,'Return Data'!$B$7:$R$2843,3,0)</f>
        <v>44379</v>
      </c>
      <c r="C31" s="65">
        <f>VLOOKUP($A31,'Return Data'!$B$7:$R$2843,4,0)</f>
        <v>29.520800000000001</v>
      </c>
      <c r="D31" s="65">
        <f>VLOOKUP($A31,'Return Data'!$B$7:$R$2843,9,0)</f>
        <v>2.6848000000000001</v>
      </c>
      <c r="E31" s="66">
        <f t="shared" si="0"/>
        <v>6</v>
      </c>
      <c r="F31" s="65">
        <f>VLOOKUP($A31,'Return Data'!$B$7:$R$2843,10,0)</f>
        <v>4.2234999999999996</v>
      </c>
      <c r="G31" s="66">
        <f t="shared" si="1"/>
        <v>23</v>
      </c>
      <c r="H31" s="65">
        <f>VLOOKUP($A31,'Return Data'!$B$7:$R$2843,11,0)</f>
        <v>1.4988999999999999</v>
      </c>
      <c r="I31" s="66">
        <f t="shared" si="2"/>
        <v>15</v>
      </c>
      <c r="J31" s="65">
        <f>VLOOKUP($A31,'Return Data'!$B$7:$R$2843,12,0)</f>
        <v>4.5933999999999999</v>
      </c>
      <c r="K31" s="66">
        <f t="shared" si="3"/>
        <v>14</v>
      </c>
      <c r="L31" s="65">
        <f>VLOOKUP($A31,'Return Data'!$B$7:$R$2843,13,0)</f>
        <v>3.7090999999999998</v>
      </c>
      <c r="M31" s="66">
        <f t="shared" si="5"/>
        <v>17</v>
      </c>
      <c r="N31" s="65">
        <f>VLOOKUP($A31,'Return Data'!$B$7:$R$2843,17,0)</f>
        <v>8.7489000000000008</v>
      </c>
      <c r="O31" s="66">
        <f t="shared" si="8"/>
        <v>7</v>
      </c>
      <c r="P31" s="65">
        <f>VLOOKUP($A31,'Return Data'!$B$7:$R$2843,14,0)</f>
        <v>10.0563</v>
      </c>
      <c r="Q31" s="66">
        <f t="shared" si="9"/>
        <v>6</v>
      </c>
      <c r="R31" s="65">
        <f>VLOOKUP($A31,'Return Data'!$B$7:$R$2843,16,0)</f>
        <v>8.8385999999999996</v>
      </c>
      <c r="S31" s="67">
        <f t="shared" si="4"/>
        <v>8</v>
      </c>
    </row>
    <row r="32" spans="1:19" x14ac:dyDescent="0.3">
      <c r="A32" s="82" t="s">
        <v>79</v>
      </c>
      <c r="B32" s="64">
        <f>VLOOKUP($A32,'Return Data'!$B$7:$R$2843,3,0)</f>
        <v>44379</v>
      </c>
      <c r="C32" s="65">
        <f>VLOOKUP($A32,'Return Data'!$B$7:$R$2843,4,0)</f>
        <v>35.512700000000002</v>
      </c>
      <c r="D32" s="65">
        <f>VLOOKUP($A32,'Return Data'!$B$7:$R$2843,9,0)</f>
        <v>1.736</v>
      </c>
      <c r="E32" s="66">
        <f t="shared" si="0"/>
        <v>9</v>
      </c>
      <c r="F32" s="65">
        <f>VLOOKUP($A32,'Return Data'!$B$7:$R$2843,10,0)</f>
        <v>6.2846000000000002</v>
      </c>
      <c r="G32" s="66">
        <f t="shared" si="1"/>
        <v>12</v>
      </c>
      <c r="H32" s="65">
        <f>VLOOKUP($A32,'Return Data'!$B$7:$R$2843,11,0)</f>
        <v>3.9268000000000001</v>
      </c>
      <c r="I32" s="66">
        <f t="shared" si="2"/>
        <v>6</v>
      </c>
      <c r="J32" s="65">
        <f>VLOOKUP($A32,'Return Data'!$B$7:$R$2843,12,0)</f>
        <v>6.2011000000000003</v>
      </c>
      <c r="K32" s="66">
        <f t="shared" si="3"/>
        <v>8</v>
      </c>
      <c r="L32" s="65">
        <f>VLOOKUP($A32,'Return Data'!$B$7:$R$2843,13,0)</f>
        <v>5.2624000000000004</v>
      </c>
      <c r="M32" s="66">
        <f t="shared" si="5"/>
        <v>10</v>
      </c>
      <c r="N32" s="65">
        <f>VLOOKUP($A32,'Return Data'!$B$7:$R$2843,17,0)</f>
        <v>8.1593999999999998</v>
      </c>
      <c r="O32" s="66">
        <f t="shared" si="8"/>
        <v>9</v>
      </c>
      <c r="P32" s="65">
        <f>VLOOKUP($A32,'Return Data'!$B$7:$R$2843,14,0)</f>
        <v>8.4270999999999994</v>
      </c>
      <c r="Q32" s="66">
        <f t="shared" si="9"/>
        <v>14</v>
      </c>
      <c r="R32" s="65">
        <f>VLOOKUP($A32,'Return Data'!$B$7:$R$2843,16,0)</f>
        <v>9.1397999999999993</v>
      </c>
      <c r="S32" s="67">
        <f t="shared" si="4"/>
        <v>5</v>
      </c>
    </row>
    <row r="33" spans="1:19" x14ac:dyDescent="0.3">
      <c r="A33" s="82" t="s">
        <v>80</v>
      </c>
      <c r="B33" s="64">
        <f>VLOOKUP($A33,'Return Data'!$B$7:$R$2843,3,0)</f>
        <v>44379</v>
      </c>
      <c r="C33" s="65">
        <f>VLOOKUP($A33,'Return Data'!$B$7:$R$2843,4,0)</f>
        <v>19.820499999999999</v>
      </c>
      <c r="D33" s="65">
        <f>VLOOKUP($A33,'Return Data'!$B$7:$R$2843,9,0)</f>
        <v>-1.5143</v>
      </c>
      <c r="E33" s="66">
        <f t="shared" si="0"/>
        <v>24</v>
      </c>
      <c r="F33" s="65">
        <f>VLOOKUP($A33,'Return Data'!$B$7:$R$2843,10,0)</f>
        <v>5.0724999999999998</v>
      </c>
      <c r="G33" s="66">
        <f t="shared" si="1"/>
        <v>17</v>
      </c>
      <c r="H33" s="65">
        <f>VLOOKUP($A33,'Return Data'!$B$7:$R$2843,11,0)</f>
        <v>-9.7100000000000006E-2</v>
      </c>
      <c r="I33" s="66">
        <f t="shared" si="2"/>
        <v>25</v>
      </c>
      <c r="J33" s="65">
        <f>VLOOKUP($A33,'Return Data'!$B$7:$R$2843,12,0)</f>
        <v>3.4510000000000001</v>
      </c>
      <c r="K33" s="66">
        <f t="shared" si="3"/>
        <v>22</v>
      </c>
      <c r="L33" s="65">
        <f>VLOOKUP($A33,'Return Data'!$B$7:$R$2843,13,0)</f>
        <v>3.1705000000000001</v>
      </c>
      <c r="M33" s="66">
        <f t="shared" si="5"/>
        <v>22</v>
      </c>
      <c r="N33" s="65">
        <f>VLOOKUP($A33,'Return Data'!$B$7:$R$2843,17,0)</f>
        <v>7.6666999999999996</v>
      </c>
      <c r="O33" s="66">
        <f t="shared" si="8"/>
        <v>15</v>
      </c>
      <c r="P33" s="65">
        <f>VLOOKUP($A33,'Return Data'!$B$7:$R$2843,14,0)</f>
        <v>8.5917999999999992</v>
      </c>
      <c r="Q33" s="66">
        <f t="shared" si="9"/>
        <v>12</v>
      </c>
      <c r="R33" s="65">
        <f>VLOOKUP($A33,'Return Data'!$B$7:$R$2843,16,0)</f>
        <v>7.367</v>
      </c>
      <c r="S33" s="67">
        <f t="shared" si="4"/>
        <v>23</v>
      </c>
    </row>
    <row r="34" spans="1:19" x14ac:dyDescent="0.3">
      <c r="A34" s="82" t="s">
        <v>363</v>
      </c>
      <c r="B34" s="64">
        <f>VLOOKUP($A34,'Return Data'!$B$7:$R$2843,3,0)</f>
        <v>44379</v>
      </c>
      <c r="C34" s="65">
        <f>VLOOKUP($A34,'Return Data'!$B$7:$R$2843,4,0)</f>
        <v>0.3221</v>
      </c>
      <c r="D34" s="65">
        <f>VLOOKUP($A34,'Return Data'!$B$7:$R$2843,9,0)</f>
        <v>11.053699999999999</v>
      </c>
      <c r="E34" s="66">
        <f t="shared" si="0"/>
        <v>2</v>
      </c>
      <c r="F34" s="65">
        <f>VLOOKUP($A34,'Return Data'!$B$7:$R$2843,10,0)</f>
        <v>11.281599999999999</v>
      </c>
      <c r="G34" s="66">
        <f t="shared" si="1"/>
        <v>3</v>
      </c>
      <c r="H34" s="65">
        <f>VLOOKUP($A34,'Return Data'!$B$7:$R$2843,11,0)</f>
        <v>-40.099899999999998</v>
      </c>
      <c r="I34" s="66">
        <f t="shared" si="2"/>
        <v>27</v>
      </c>
      <c r="J34" s="65"/>
      <c r="K34" s="66"/>
      <c r="L34" s="65"/>
      <c r="M34" s="66"/>
      <c r="N34" s="65"/>
      <c r="O34" s="66"/>
      <c r="P34" s="65"/>
      <c r="Q34" s="66"/>
      <c r="R34" s="65">
        <f>VLOOKUP($A34,'Return Data'!$B$7:$R$2843,16,0)</f>
        <v>-10.242599999999999</v>
      </c>
      <c r="S34" s="67">
        <f t="shared" si="4"/>
        <v>26</v>
      </c>
    </row>
    <row r="35" spans="1:19" x14ac:dyDescent="0.3">
      <c r="A35" s="82" t="s">
        <v>81</v>
      </c>
      <c r="B35" s="64">
        <f>VLOOKUP($A35,'Return Data'!$B$7:$R$2843,3,0)</f>
        <v>44379</v>
      </c>
      <c r="C35" s="65">
        <f>VLOOKUP($A35,'Return Data'!$B$7:$R$2843,4,0)</f>
        <v>22.341999999999999</v>
      </c>
      <c r="D35" s="65">
        <f>VLOOKUP($A35,'Return Data'!$B$7:$R$2843,9,0)</f>
        <v>0.88829999999999998</v>
      </c>
      <c r="E35" s="66">
        <f t="shared" si="0"/>
        <v>12</v>
      </c>
      <c r="F35" s="65">
        <f>VLOOKUP($A35,'Return Data'!$B$7:$R$2843,10,0)</f>
        <v>3.8189000000000002</v>
      </c>
      <c r="G35" s="66">
        <f t="shared" si="1"/>
        <v>25</v>
      </c>
      <c r="H35" s="65">
        <f>VLOOKUP($A35,'Return Data'!$B$7:$R$2843,11,0)</f>
        <v>1.2110000000000001</v>
      </c>
      <c r="I35" s="66">
        <f t="shared" si="2"/>
        <v>17</v>
      </c>
      <c r="J35" s="65">
        <f>VLOOKUP($A35,'Return Data'!$B$7:$R$2843,12,0)</f>
        <v>3.1318000000000001</v>
      </c>
      <c r="K35" s="66">
        <f>RANK(J35,J$8:J$35,0)</f>
        <v>25</v>
      </c>
      <c r="L35" s="65">
        <f>VLOOKUP($A35,'Return Data'!$B$7:$R$2843,13,0)</f>
        <v>2.7940999999999998</v>
      </c>
      <c r="M35" s="66">
        <f>RANK(L35,L$8:L$35,0)</f>
        <v>25</v>
      </c>
      <c r="N35" s="65">
        <f>VLOOKUP($A35,'Return Data'!$B$7:$R$2843,17,0)</f>
        <v>5.0049999999999999</v>
      </c>
      <c r="O35" s="66">
        <f>RANK(N35,N$8:N$35,0)</f>
        <v>22</v>
      </c>
      <c r="P35" s="65">
        <f>VLOOKUP($A35,'Return Data'!$B$7:$R$2843,14,0)</f>
        <v>2.4756</v>
      </c>
      <c r="Q35" s="66">
        <f>RANK(P35,P$8:P$35,0)</f>
        <v>24</v>
      </c>
      <c r="R35" s="65">
        <f>VLOOKUP($A35,'Return Data'!$B$7:$R$2843,16,0)</f>
        <v>7.0388000000000002</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3.4550111111111108</v>
      </c>
      <c r="E37" s="88"/>
      <c r="F37" s="89">
        <f>AVERAGE(F8:F35)</f>
        <v>6.5592333333333324</v>
      </c>
      <c r="G37" s="88"/>
      <c r="H37" s="89">
        <f>AVERAGE(H8:H35)</f>
        <v>1.1277777777777775</v>
      </c>
      <c r="I37" s="88"/>
      <c r="J37" s="89">
        <f>AVERAGE(J8:J35)</f>
        <v>5.4957461538461523</v>
      </c>
      <c r="K37" s="88"/>
      <c r="L37" s="89">
        <f>AVERAGE(L8:L35)</f>
        <v>5.0573440000000005</v>
      </c>
      <c r="M37" s="88"/>
      <c r="N37" s="89">
        <f>AVERAGE(N8:N35)</f>
        <v>7.8370416666666651</v>
      </c>
      <c r="O37" s="88"/>
      <c r="P37" s="89">
        <f>AVERAGE(P8:P35)</f>
        <v>8.3362874999999992</v>
      </c>
      <c r="Q37" s="88"/>
      <c r="R37" s="89">
        <f>AVERAGE(R8:R35)</f>
        <v>6.8386037037037033</v>
      </c>
      <c r="S37" s="90"/>
    </row>
    <row r="38" spans="1:19" x14ac:dyDescent="0.3">
      <c r="A38" s="87" t="s">
        <v>28</v>
      </c>
      <c r="B38" s="88"/>
      <c r="C38" s="88"/>
      <c r="D38" s="89">
        <f>MIN(D8:D35)</f>
        <v>-2.7530000000000001</v>
      </c>
      <c r="E38" s="88"/>
      <c r="F38" s="89">
        <f>MIN(F8:F35)</f>
        <v>0</v>
      </c>
      <c r="G38" s="88"/>
      <c r="H38" s="89">
        <f>MIN(H8:H35)</f>
        <v>-40.099899999999998</v>
      </c>
      <c r="I38" s="88"/>
      <c r="J38" s="89">
        <f>MIN(J8:J35)</f>
        <v>0</v>
      </c>
      <c r="K38" s="88"/>
      <c r="L38" s="89">
        <f>MIN(L8:L35)</f>
        <v>2.7940999999999998</v>
      </c>
      <c r="M38" s="88"/>
      <c r="N38" s="89">
        <f>MIN(N8:N35)</f>
        <v>4.6295000000000002</v>
      </c>
      <c r="O38" s="88"/>
      <c r="P38" s="89">
        <f>MIN(P8:P35)</f>
        <v>2.4756</v>
      </c>
      <c r="Q38" s="88"/>
      <c r="R38" s="89">
        <f>MIN(R8:R35)</f>
        <v>-15.6953</v>
      </c>
      <c r="S38" s="90"/>
    </row>
    <row r="39" spans="1:19" ht="15" thickBot="1" x14ac:dyDescent="0.35">
      <c r="A39" s="91" t="s">
        <v>29</v>
      </c>
      <c r="B39" s="92"/>
      <c r="C39" s="92"/>
      <c r="D39" s="93">
        <f>MAX(D8:D35)</f>
        <v>66.307100000000005</v>
      </c>
      <c r="E39" s="92"/>
      <c r="F39" s="93">
        <f>MAX(F8:F35)</f>
        <v>25.750299999999999</v>
      </c>
      <c r="G39" s="92"/>
      <c r="H39" s="93">
        <f>MAX(H8:H35)</f>
        <v>13.758100000000001</v>
      </c>
      <c r="I39" s="92"/>
      <c r="J39" s="93">
        <f>MAX(J8:J35)</f>
        <v>16.028199999999998</v>
      </c>
      <c r="K39" s="92"/>
      <c r="L39" s="93">
        <f>MAX(L8:L35)</f>
        <v>10.363899999999999</v>
      </c>
      <c r="M39" s="92"/>
      <c r="N39" s="93">
        <f>MAX(N8:N35)</f>
        <v>10.2082</v>
      </c>
      <c r="O39" s="92"/>
      <c r="P39" s="93">
        <f>MAX(P8:P35)</f>
        <v>10.798</v>
      </c>
      <c r="Q39" s="92"/>
      <c r="R39" s="93">
        <f>MAX(R8:R35)</f>
        <v>10.719200000000001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44379</v>
      </c>
      <c r="C8" s="65">
        <f>VLOOKUP($A8,'Return Data'!$B$7:$R$2843,4,0)</f>
        <v>24.244800000000001</v>
      </c>
      <c r="D8" s="65">
        <f>VLOOKUP($A8,'Return Data'!$B$7:$R$2843,9,0)</f>
        <v>2.0156999999999998</v>
      </c>
      <c r="E8" s="66">
        <f t="shared" ref="E8:E39" si="0">RANK(D8,D$8:D$39,0)</f>
        <v>7</v>
      </c>
      <c r="F8" s="65">
        <f>VLOOKUP($A8,'Return Data'!$B$7:$R$2843,10,0)</f>
        <v>6.4165000000000001</v>
      </c>
      <c r="G8" s="66">
        <f t="shared" ref="G8:G39" si="1">RANK(F8,F$8:F$39,0)</f>
        <v>9</v>
      </c>
      <c r="H8" s="65">
        <f>VLOOKUP($A8,'Return Data'!$B$7:$R$2843,11,0)</f>
        <v>4.7382999999999997</v>
      </c>
      <c r="I8" s="66">
        <f t="shared" ref="I8:I39" si="2">RANK(H8,H$8:H$39,0)</f>
        <v>6</v>
      </c>
      <c r="J8" s="65">
        <f>VLOOKUP($A8,'Return Data'!$B$7:$R$2843,12,0)</f>
        <v>6.1654999999999998</v>
      </c>
      <c r="K8" s="66">
        <f t="shared" ref="K8:K37" si="3">RANK(J8,J$8:J$39,0)</f>
        <v>10</v>
      </c>
      <c r="L8" s="65">
        <f>VLOOKUP($A8,'Return Data'!$B$7:$R$2843,13,0)</f>
        <v>6.5364000000000004</v>
      </c>
      <c r="M8" s="66">
        <f>RANK(L8,L$8:L$39,0)</f>
        <v>7</v>
      </c>
      <c r="N8" s="65">
        <f>VLOOKUP($A8,'Return Data'!$B$7:$R$2843,17,0)</f>
        <v>4.1387999999999998</v>
      </c>
      <c r="O8" s="66">
        <f>RANK(N8,N$8:N$39,0)</f>
        <v>26</v>
      </c>
      <c r="P8" s="65">
        <f>VLOOKUP($A8,'Return Data'!$B$7:$R$2843,14,0)</f>
        <v>5.4207999999999998</v>
      </c>
      <c r="Q8" s="66">
        <f>RANK(P8,P$8:P$39,0)</f>
        <v>25</v>
      </c>
      <c r="R8" s="65">
        <f>VLOOKUP($A8,'Return Data'!$B$7:$R$2843,16,0)</f>
        <v>7.5029000000000003</v>
      </c>
      <c r="S8" s="67">
        <f t="shared" ref="S8:S39" si="4">RANK(R8,R$8:R$39,0)</f>
        <v>14</v>
      </c>
    </row>
    <row r="9" spans="1:19" x14ac:dyDescent="0.3">
      <c r="A9" s="82" t="s">
        <v>83</v>
      </c>
      <c r="B9" s="64">
        <f>VLOOKUP($A9,'Return Data'!$B$7:$R$2843,3,0)</f>
        <v>44379</v>
      </c>
      <c r="C9" s="65">
        <f>VLOOKUP($A9,'Return Data'!$B$7:$R$2843,4,0)</f>
        <v>35.053800000000003</v>
      </c>
      <c r="D9" s="65">
        <f>VLOOKUP($A9,'Return Data'!$B$7:$R$2843,9,0)</f>
        <v>2.0129999999999999</v>
      </c>
      <c r="E9" s="66">
        <f t="shared" si="0"/>
        <v>8</v>
      </c>
      <c r="F9" s="65">
        <f>VLOOKUP($A9,'Return Data'!$B$7:$R$2843,10,0)</f>
        <v>6.4191000000000003</v>
      </c>
      <c r="G9" s="66">
        <f t="shared" si="1"/>
        <v>8</v>
      </c>
      <c r="H9" s="65">
        <f>VLOOKUP($A9,'Return Data'!$B$7:$R$2843,11,0)</f>
        <v>4.7455999999999996</v>
      </c>
      <c r="I9" s="66">
        <f t="shared" si="2"/>
        <v>5</v>
      </c>
      <c r="J9" s="65">
        <f>VLOOKUP($A9,'Return Data'!$B$7:$R$2843,12,0)</f>
        <v>6.1769999999999996</v>
      </c>
      <c r="K9" s="66">
        <f t="shared" si="3"/>
        <v>9</v>
      </c>
      <c r="L9" s="65">
        <f>VLOOKUP($A9,'Return Data'!$B$7:$R$2843,13,0)</f>
        <v>6.5461999999999998</v>
      </c>
      <c r="M9" s="66">
        <f>RANK(L9,L$8:L$39,0)</f>
        <v>6</v>
      </c>
      <c r="N9" s="65">
        <f>VLOOKUP($A9,'Return Data'!$B$7:$R$2843,17,0)</f>
        <v>4.1459000000000001</v>
      </c>
      <c r="O9" s="66">
        <f>RANK(N9,N$8:N$39,0)</f>
        <v>25</v>
      </c>
      <c r="P9" s="65">
        <f>VLOOKUP($A9,'Return Data'!$B$7:$R$2843,14,0)</f>
        <v>5.4257</v>
      </c>
      <c r="Q9" s="66">
        <f>RANK(P9,P$8:P$39,0)</f>
        <v>24</v>
      </c>
      <c r="R9" s="65">
        <f>VLOOKUP($A9,'Return Data'!$B$7:$R$2843,16,0)</f>
        <v>7.7649999999999997</v>
      </c>
      <c r="S9" s="67">
        <f t="shared" si="4"/>
        <v>13</v>
      </c>
    </row>
    <row r="10" spans="1:19" x14ac:dyDescent="0.3">
      <c r="A10" s="82" t="s">
        <v>84</v>
      </c>
      <c r="B10" s="64">
        <f>VLOOKUP($A10,'Return Data'!$B$7:$R$2843,3,0)</f>
        <v>44379</v>
      </c>
      <c r="C10" s="65">
        <f>VLOOKUP($A10,'Return Data'!$B$7:$R$2843,4,0)</f>
        <v>0.96740000000000004</v>
      </c>
      <c r="D10" s="65">
        <f>VLOOKUP($A10,'Return Data'!$B$7:$R$2843,9,0)</f>
        <v>0</v>
      </c>
      <c r="E10" s="66">
        <f t="shared" si="0"/>
        <v>18</v>
      </c>
      <c r="F10" s="65">
        <f>VLOOKUP($A10,'Return Data'!$B$7:$R$2843,10,0)</f>
        <v>0</v>
      </c>
      <c r="G10" s="66">
        <f t="shared" si="1"/>
        <v>30</v>
      </c>
      <c r="H10" s="65">
        <f>VLOOKUP($A10,'Return Data'!$B$7:$R$2843,11,0)</f>
        <v>0</v>
      </c>
      <c r="I10" s="66">
        <f t="shared" si="2"/>
        <v>21</v>
      </c>
      <c r="J10" s="65">
        <f>VLOOKUP($A10,'Return Data'!$B$7:$R$2843,12,0)</f>
        <v>0</v>
      </c>
      <c r="K10" s="66">
        <f t="shared" si="3"/>
        <v>29</v>
      </c>
      <c r="L10" s="65"/>
      <c r="M10" s="66"/>
      <c r="N10" s="65"/>
      <c r="O10" s="66"/>
      <c r="P10" s="65"/>
      <c r="Q10" s="66"/>
      <c r="R10" s="65">
        <f>VLOOKUP($A10,'Return Data'!$B$7:$R$2843,16,0)</f>
        <v>-15.692</v>
      </c>
      <c r="S10" s="67">
        <f t="shared" si="4"/>
        <v>30</v>
      </c>
    </row>
    <row r="11" spans="1:19" x14ac:dyDescent="0.3">
      <c r="A11" s="82" t="s">
        <v>85</v>
      </c>
      <c r="B11" s="64">
        <f>VLOOKUP($A11,'Return Data'!$B$7:$R$2843,3,0)</f>
        <v>44379</v>
      </c>
      <c r="C11" s="65">
        <f>VLOOKUP($A11,'Return Data'!$B$7:$R$2843,4,0)</f>
        <v>1.3985000000000001</v>
      </c>
      <c r="D11" s="65">
        <f>VLOOKUP($A11,'Return Data'!$B$7:$R$2843,9,0)</f>
        <v>0</v>
      </c>
      <c r="E11" s="66">
        <f t="shared" si="0"/>
        <v>18</v>
      </c>
      <c r="F11" s="65">
        <f>VLOOKUP($A11,'Return Data'!$B$7:$R$2843,10,0)</f>
        <v>0</v>
      </c>
      <c r="G11" s="66">
        <f t="shared" si="1"/>
        <v>30</v>
      </c>
      <c r="H11" s="65">
        <f>VLOOKUP($A11,'Return Data'!$B$7:$R$2843,11,0)</f>
        <v>0</v>
      </c>
      <c r="I11" s="66">
        <f t="shared" si="2"/>
        <v>21</v>
      </c>
      <c r="J11" s="65">
        <f>VLOOKUP($A11,'Return Data'!$B$7:$R$2843,12,0)</f>
        <v>0</v>
      </c>
      <c r="K11" s="66">
        <f t="shared" si="3"/>
        <v>29</v>
      </c>
      <c r="L11" s="65"/>
      <c r="M11" s="66"/>
      <c r="N11" s="65"/>
      <c r="O11" s="66"/>
      <c r="P11" s="65"/>
      <c r="Q11" s="66"/>
      <c r="R11" s="65">
        <f>VLOOKUP($A11,'Return Data'!$B$7:$R$2843,16,0)</f>
        <v>-15.6934</v>
      </c>
      <c r="S11" s="67">
        <f t="shared" si="4"/>
        <v>31</v>
      </c>
    </row>
    <row r="12" spans="1:19" x14ac:dyDescent="0.3">
      <c r="A12" s="82" t="s">
        <v>86</v>
      </c>
      <c r="B12" s="64">
        <f>VLOOKUP($A12,'Return Data'!$B$7:$R$2843,3,0)</f>
        <v>44379</v>
      </c>
      <c r="C12" s="65">
        <f>VLOOKUP($A12,'Return Data'!$B$7:$R$2843,4,0)</f>
        <v>23.355399999999999</v>
      </c>
      <c r="D12" s="65">
        <f>VLOOKUP($A12,'Return Data'!$B$7:$R$2843,9,0)</f>
        <v>1.3454999999999999</v>
      </c>
      <c r="E12" s="66">
        <f t="shared" si="0"/>
        <v>11</v>
      </c>
      <c r="F12" s="65">
        <f>VLOOKUP($A12,'Return Data'!$B$7:$R$2843,10,0)</f>
        <v>7.2027999999999999</v>
      </c>
      <c r="G12" s="66">
        <f t="shared" si="1"/>
        <v>7</v>
      </c>
      <c r="H12" s="65">
        <f>VLOOKUP($A12,'Return Data'!$B$7:$R$2843,11,0)</f>
        <v>2.7233000000000001</v>
      </c>
      <c r="I12" s="66">
        <f t="shared" si="2"/>
        <v>11</v>
      </c>
      <c r="J12" s="65">
        <f>VLOOKUP($A12,'Return Data'!$B$7:$R$2843,12,0)</f>
        <v>5.5696000000000003</v>
      </c>
      <c r="K12" s="66">
        <f t="shared" si="3"/>
        <v>11</v>
      </c>
      <c r="L12" s="65">
        <f>VLOOKUP($A12,'Return Data'!$B$7:$R$2843,13,0)</f>
        <v>4.9638</v>
      </c>
      <c r="M12" s="66">
        <f t="shared" ref="M12:M37" si="5">RANK(L12,L$8:L$39,0)</f>
        <v>11</v>
      </c>
      <c r="N12" s="65">
        <f>VLOOKUP($A12,'Return Data'!$B$7:$R$2843,17,0)</f>
        <v>9.3143999999999991</v>
      </c>
      <c r="O12" s="66">
        <f t="shared" ref="O12:O25" si="6">RANK(N12,N$8:N$39,0)</f>
        <v>6</v>
      </c>
      <c r="P12" s="65">
        <f>VLOOKUP($A12,'Return Data'!$B$7:$R$2843,14,0)</f>
        <v>9.9215</v>
      </c>
      <c r="Q12" s="66">
        <f t="shared" ref="Q12:Q25" si="7">RANK(P12,P$8:P$39,0)</f>
        <v>2</v>
      </c>
      <c r="R12" s="65">
        <f>VLOOKUP($A12,'Return Data'!$B$7:$R$2843,16,0)</f>
        <v>8.6814</v>
      </c>
      <c r="S12" s="67">
        <f t="shared" si="4"/>
        <v>2</v>
      </c>
    </row>
    <row r="13" spans="1:19" x14ac:dyDescent="0.3">
      <c r="A13" s="82" t="s">
        <v>87</v>
      </c>
      <c r="B13" s="64">
        <f>VLOOKUP($A13,'Return Data'!$B$7:$R$2843,3,0)</f>
        <v>44379</v>
      </c>
      <c r="C13" s="65">
        <f>VLOOKUP($A13,'Return Data'!$B$7:$R$2843,4,0)</f>
        <v>18.467700000000001</v>
      </c>
      <c r="D13" s="65">
        <f>VLOOKUP($A13,'Return Data'!$B$7:$R$2843,9,0)</f>
        <v>-1.9535</v>
      </c>
      <c r="E13" s="66">
        <f t="shared" si="0"/>
        <v>29</v>
      </c>
      <c r="F13" s="65">
        <f>VLOOKUP($A13,'Return Data'!$B$7:$R$2843,10,0)</f>
        <v>4.7534999999999998</v>
      </c>
      <c r="G13" s="66">
        <f t="shared" si="1"/>
        <v>17</v>
      </c>
      <c r="H13" s="65">
        <f>VLOOKUP($A13,'Return Data'!$B$7:$R$2843,11,0)</f>
        <v>-2.5000000000000001E-2</v>
      </c>
      <c r="I13" s="66">
        <f t="shared" si="2"/>
        <v>23</v>
      </c>
      <c r="J13" s="65">
        <f>VLOOKUP($A13,'Return Data'!$B$7:$R$2843,12,0)</f>
        <v>7.2706999999999997</v>
      </c>
      <c r="K13" s="66">
        <f t="shared" si="3"/>
        <v>5</v>
      </c>
      <c r="L13" s="65">
        <f>VLOOKUP($A13,'Return Data'!$B$7:$R$2843,13,0)</f>
        <v>5.7690999999999999</v>
      </c>
      <c r="M13" s="66">
        <f t="shared" si="5"/>
        <v>10</v>
      </c>
      <c r="N13" s="65">
        <f>VLOOKUP($A13,'Return Data'!$B$7:$R$2843,17,0)</f>
        <v>6.8502999999999998</v>
      </c>
      <c r="O13" s="66">
        <f t="shared" si="6"/>
        <v>18</v>
      </c>
      <c r="P13" s="65">
        <f>VLOOKUP($A13,'Return Data'!$B$7:$R$2843,14,0)</f>
        <v>4.2015000000000002</v>
      </c>
      <c r="Q13" s="66">
        <f t="shared" si="7"/>
        <v>26</v>
      </c>
      <c r="R13" s="65">
        <f>VLOOKUP($A13,'Return Data'!$B$7:$R$2843,16,0)</f>
        <v>7.0448000000000004</v>
      </c>
      <c r="S13" s="67">
        <f t="shared" si="4"/>
        <v>19</v>
      </c>
    </row>
    <row r="14" spans="1:19" x14ac:dyDescent="0.3">
      <c r="A14" s="82" t="s">
        <v>88</v>
      </c>
      <c r="B14" s="64">
        <f>VLOOKUP($A14,'Return Data'!$B$7:$R$2843,3,0)</f>
        <v>44379</v>
      </c>
      <c r="C14" s="65">
        <f>VLOOKUP($A14,'Return Data'!$B$7:$R$2843,4,0)</f>
        <v>36.1355</v>
      </c>
      <c r="D14" s="65">
        <f>VLOOKUP($A14,'Return Data'!$B$7:$R$2843,9,0)</f>
        <v>-4.0770999999999997</v>
      </c>
      <c r="E14" s="66">
        <f t="shared" si="0"/>
        <v>31</v>
      </c>
      <c r="F14" s="65">
        <f>VLOOKUP($A14,'Return Data'!$B$7:$R$2843,10,0)</f>
        <v>3.0924999999999998</v>
      </c>
      <c r="G14" s="66">
        <f t="shared" si="1"/>
        <v>28</v>
      </c>
      <c r="H14" s="65">
        <f>VLOOKUP($A14,'Return Data'!$B$7:$R$2843,11,0)</f>
        <v>-1.0803</v>
      </c>
      <c r="I14" s="66">
        <f t="shared" si="2"/>
        <v>29</v>
      </c>
      <c r="J14" s="65">
        <f>VLOOKUP($A14,'Return Data'!$B$7:$R$2843,12,0)</f>
        <v>2.2557</v>
      </c>
      <c r="K14" s="66">
        <f t="shared" si="3"/>
        <v>28</v>
      </c>
      <c r="L14" s="65">
        <f>VLOOKUP($A14,'Return Data'!$B$7:$R$2843,13,0)</f>
        <v>1.9771000000000001</v>
      </c>
      <c r="M14" s="66">
        <f t="shared" si="5"/>
        <v>28</v>
      </c>
      <c r="N14" s="65">
        <f>VLOOKUP($A14,'Return Data'!$B$7:$R$2843,17,0)</f>
        <v>5.9238</v>
      </c>
      <c r="O14" s="66">
        <f t="shared" si="6"/>
        <v>22</v>
      </c>
      <c r="P14" s="65">
        <f>VLOOKUP($A14,'Return Data'!$B$7:$R$2843,14,0)</f>
        <v>6.9137000000000004</v>
      </c>
      <c r="Q14" s="66">
        <f t="shared" si="7"/>
        <v>21</v>
      </c>
      <c r="R14" s="65">
        <f>VLOOKUP($A14,'Return Data'!$B$7:$R$2843,16,0)</f>
        <v>7.9550000000000001</v>
      </c>
      <c r="S14" s="67">
        <f t="shared" si="4"/>
        <v>11</v>
      </c>
    </row>
    <row r="15" spans="1:19" x14ac:dyDescent="0.3">
      <c r="A15" s="82" t="s">
        <v>89</v>
      </c>
      <c r="B15" s="64">
        <f>VLOOKUP($A15,'Return Data'!$B$7:$R$2843,3,0)</f>
        <v>44379</v>
      </c>
      <c r="C15" s="65">
        <f>VLOOKUP($A15,'Return Data'!$B$7:$R$2843,4,0)</f>
        <v>23.997800000000002</v>
      </c>
      <c r="D15" s="65">
        <f>VLOOKUP($A15,'Return Data'!$B$7:$R$2843,9,0)</f>
        <v>6.59E-2</v>
      </c>
      <c r="E15" s="66">
        <f t="shared" si="0"/>
        <v>17</v>
      </c>
      <c r="F15" s="65">
        <f>VLOOKUP($A15,'Return Data'!$B$7:$R$2843,10,0)</f>
        <v>1.8419000000000001</v>
      </c>
      <c r="G15" s="66">
        <f t="shared" si="1"/>
        <v>29</v>
      </c>
      <c r="H15" s="65">
        <f>VLOOKUP($A15,'Return Data'!$B$7:$R$2843,11,0)</f>
        <v>-0.42949999999999999</v>
      </c>
      <c r="I15" s="66">
        <f t="shared" si="2"/>
        <v>27</v>
      </c>
      <c r="J15" s="65">
        <f>VLOOKUP($A15,'Return Data'!$B$7:$R$2843,12,0)</f>
        <v>2.3454000000000002</v>
      </c>
      <c r="K15" s="66">
        <f t="shared" si="3"/>
        <v>27</v>
      </c>
      <c r="L15" s="65">
        <f>VLOOKUP($A15,'Return Data'!$B$7:$R$2843,13,0)</f>
        <v>2.0804999999999998</v>
      </c>
      <c r="M15" s="66">
        <f t="shared" si="5"/>
        <v>27</v>
      </c>
      <c r="N15" s="65">
        <f>VLOOKUP($A15,'Return Data'!$B$7:$R$2843,17,0)</f>
        <v>6.0693000000000001</v>
      </c>
      <c r="O15" s="66">
        <f t="shared" si="6"/>
        <v>21</v>
      </c>
      <c r="P15" s="65">
        <f>VLOOKUP($A15,'Return Data'!$B$7:$R$2843,14,0)</f>
        <v>7.2847999999999997</v>
      </c>
      <c r="Q15" s="66">
        <f t="shared" si="7"/>
        <v>18</v>
      </c>
      <c r="R15" s="65">
        <f>VLOOKUP($A15,'Return Data'!$B$7:$R$2843,16,0)</f>
        <v>7.5018000000000002</v>
      </c>
      <c r="S15" s="67">
        <f t="shared" si="4"/>
        <v>15</v>
      </c>
    </row>
    <row r="16" spans="1:19" x14ac:dyDescent="0.3">
      <c r="A16" s="82" t="s">
        <v>90</v>
      </c>
      <c r="B16" s="64">
        <f>VLOOKUP($A16,'Return Data'!$B$7:$R$2843,3,0)</f>
        <v>44379</v>
      </c>
      <c r="C16" s="65">
        <f>VLOOKUP($A16,'Return Data'!$B$7:$R$2843,4,0)</f>
        <v>2630.5641000000001</v>
      </c>
      <c r="D16" s="65">
        <f>VLOOKUP($A16,'Return Data'!$B$7:$R$2843,9,0)</f>
        <v>-1.6112</v>
      </c>
      <c r="E16" s="66">
        <f t="shared" si="0"/>
        <v>26</v>
      </c>
      <c r="F16" s="65">
        <f>VLOOKUP($A16,'Return Data'!$B$7:$R$2843,10,0)</f>
        <v>4.5698999999999996</v>
      </c>
      <c r="G16" s="66">
        <f t="shared" si="1"/>
        <v>19</v>
      </c>
      <c r="H16" s="65">
        <f>VLOOKUP($A16,'Return Data'!$B$7:$R$2843,11,0)</f>
        <v>-0.38550000000000001</v>
      </c>
      <c r="I16" s="66">
        <f t="shared" si="2"/>
        <v>26</v>
      </c>
      <c r="J16" s="65">
        <f>VLOOKUP($A16,'Return Data'!$B$7:$R$2843,12,0)</f>
        <v>3.25</v>
      </c>
      <c r="K16" s="66">
        <f t="shared" si="3"/>
        <v>21</v>
      </c>
      <c r="L16" s="65">
        <f>VLOOKUP($A16,'Return Data'!$B$7:$R$2843,13,0)</f>
        <v>2.7667000000000002</v>
      </c>
      <c r="M16" s="66">
        <f t="shared" si="5"/>
        <v>22</v>
      </c>
      <c r="N16" s="65">
        <f>VLOOKUP($A16,'Return Data'!$B$7:$R$2843,17,0)</f>
        <v>9.5076999999999998</v>
      </c>
      <c r="O16" s="66">
        <f t="shared" si="6"/>
        <v>1</v>
      </c>
      <c r="P16" s="65">
        <f>VLOOKUP($A16,'Return Data'!$B$7:$R$2843,14,0)</f>
        <v>9.5168999999999997</v>
      </c>
      <c r="Q16" s="66">
        <f t="shared" si="7"/>
        <v>4</v>
      </c>
      <c r="R16" s="65">
        <f>VLOOKUP($A16,'Return Data'!$B$7:$R$2843,16,0)</f>
        <v>7.0697000000000001</v>
      </c>
      <c r="S16" s="67">
        <f t="shared" si="4"/>
        <v>17</v>
      </c>
    </row>
    <row r="17" spans="1:19" x14ac:dyDescent="0.3">
      <c r="A17" s="82" t="s">
        <v>92</v>
      </c>
      <c r="B17" s="64">
        <f>VLOOKUP($A17,'Return Data'!$B$7:$R$2843,3,0)</f>
        <v>44379</v>
      </c>
      <c r="C17" s="65">
        <f>VLOOKUP($A17,'Return Data'!$B$7:$R$2843,4,0)</f>
        <v>72.696799999999996</v>
      </c>
      <c r="D17" s="65">
        <f>VLOOKUP($A17,'Return Data'!$B$7:$R$2843,9,0)</f>
        <v>8.1309000000000005</v>
      </c>
      <c r="E17" s="66">
        <f t="shared" si="0"/>
        <v>5</v>
      </c>
      <c r="F17" s="65">
        <f>VLOOKUP($A17,'Return Data'!$B$7:$R$2843,10,0)</f>
        <v>11.7949</v>
      </c>
      <c r="G17" s="66">
        <f t="shared" si="1"/>
        <v>4</v>
      </c>
      <c r="H17" s="65">
        <f>VLOOKUP($A17,'Return Data'!$B$7:$R$2843,11,0)</f>
        <v>13.4307</v>
      </c>
      <c r="I17" s="66">
        <f t="shared" si="2"/>
        <v>1</v>
      </c>
      <c r="J17" s="65">
        <f>VLOOKUP($A17,'Return Data'!$B$7:$R$2843,12,0)</f>
        <v>15.4998</v>
      </c>
      <c r="K17" s="66">
        <f t="shared" si="3"/>
        <v>1</v>
      </c>
      <c r="L17" s="65">
        <f>VLOOKUP($A17,'Return Data'!$B$7:$R$2843,13,0)</f>
        <v>9.5562000000000005</v>
      </c>
      <c r="M17" s="66">
        <f t="shared" si="5"/>
        <v>4</v>
      </c>
      <c r="N17" s="65">
        <f>VLOOKUP($A17,'Return Data'!$B$7:$R$2843,17,0)</f>
        <v>3.8950999999999998</v>
      </c>
      <c r="O17" s="66">
        <f t="shared" si="6"/>
        <v>27</v>
      </c>
      <c r="P17" s="65">
        <f>VLOOKUP($A17,'Return Data'!$B$7:$R$2843,14,0)</f>
        <v>5.5491000000000001</v>
      </c>
      <c r="Q17" s="66">
        <f t="shared" si="7"/>
        <v>23</v>
      </c>
      <c r="R17" s="65">
        <f>VLOOKUP($A17,'Return Data'!$B$7:$R$2843,16,0)</f>
        <v>8.4903999999999993</v>
      </c>
      <c r="S17" s="67">
        <f t="shared" si="4"/>
        <v>7</v>
      </c>
    </row>
    <row r="18" spans="1:19" x14ac:dyDescent="0.3">
      <c r="A18" s="82" t="s">
        <v>93</v>
      </c>
      <c r="B18" s="64">
        <f>VLOOKUP($A18,'Return Data'!$B$7:$R$2843,3,0)</f>
        <v>44379</v>
      </c>
      <c r="C18" s="65">
        <f>VLOOKUP($A18,'Return Data'!$B$7:$R$2843,4,0)</f>
        <v>72.097399999999993</v>
      </c>
      <c r="D18" s="65">
        <f>VLOOKUP($A18,'Return Data'!$B$7:$R$2843,9,0)</f>
        <v>65.671999999999997</v>
      </c>
      <c r="E18" s="66">
        <f t="shared" si="0"/>
        <v>1</v>
      </c>
      <c r="F18" s="65">
        <f>VLOOKUP($A18,'Return Data'!$B$7:$R$2843,10,0)</f>
        <v>25.302700000000002</v>
      </c>
      <c r="G18" s="66">
        <f t="shared" si="1"/>
        <v>1</v>
      </c>
      <c r="H18" s="65">
        <f>VLOOKUP($A18,'Return Data'!$B$7:$R$2843,11,0)</f>
        <v>11.3613</v>
      </c>
      <c r="I18" s="66">
        <f t="shared" si="2"/>
        <v>2</v>
      </c>
      <c r="J18" s="65">
        <f>VLOOKUP($A18,'Return Data'!$B$7:$R$2843,12,0)</f>
        <v>10.900600000000001</v>
      </c>
      <c r="K18" s="66">
        <f t="shared" si="3"/>
        <v>2</v>
      </c>
      <c r="L18" s="65">
        <f>VLOOKUP($A18,'Return Data'!$B$7:$R$2843,13,0)</f>
        <v>9.7716999999999992</v>
      </c>
      <c r="M18" s="66">
        <f t="shared" si="5"/>
        <v>1</v>
      </c>
      <c r="N18" s="65">
        <f>VLOOKUP($A18,'Return Data'!$B$7:$R$2843,17,0)</f>
        <v>9.4679000000000002</v>
      </c>
      <c r="O18" s="66">
        <f t="shared" si="6"/>
        <v>2</v>
      </c>
      <c r="P18" s="65">
        <f>VLOOKUP($A18,'Return Data'!$B$7:$R$2843,14,0)</f>
        <v>7.3567999999999998</v>
      </c>
      <c r="Q18" s="66">
        <f t="shared" si="7"/>
        <v>14</v>
      </c>
      <c r="R18" s="65">
        <f>VLOOKUP($A18,'Return Data'!$B$7:$R$2843,16,0)</f>
        <v>8.5074000000000005</v>
      </c>
      <c r="S18" s="67">
        <f t="shared" si="4"/>
        <v>4</v>
      </c>
    </row>
    <row r="19" spans="1:19" x14ac:dyDescent="0.3">
      <c r="A19" s="82" t="s">
        <v>94</v>
      </c>
      <c r="B19" s="64">
        <f>VLOOKUP($A19,'Return Data'!$B$7:$R$2843,3,0)</f>
        <v>44379</v>
      </c>
      <c r="C19" s="65">
        <f>VLOOKUP($A19,'Return Data'!$B$7:$R$2843,4,0)</f>
        <v>72.097399999999993</v>
      </c>
      <c r="D19" s="65">
        <f>VLOOKUP($A19,'Return Data'!$B$7:$R$2843,9,0)</f>
        <v>65.671999999999997</v>
      </c>
      <c r="E19" s="66">
        <f t="shared" si="0"/>
        <v>1</v>
      </c>
      <c r="F19" s="65">
        <f>VLOOKUP($A19,'Return Data'!$B$7:$R$2843,10,0)</f>
        <v>25.302700000000002</v>
      </c>
      <c r="G19" s="66">
        <f t="shared" si="1"/>
        <v>1</v>
      </c>
      <c r="H19" s="65">
        <f>VLOOKUP($A19,'Return Data'!$B$7:$R$2843,11,0)</f>
        <v>11.3613</v>
      </c>
      <c r="I19" s="66">
        <f t="shared" si="2"/>
        <v>2</v>
      </c>
      <c r="J19" s="65">
        <f>VLOOKUP($A19,'Return Data'!$B$7:$R$2843,12,0)</f>
        <v>10.900600000000001</v>
      </c>
      <c r="K19" s="66">
        <f t="shared" si="3"/>
        <v>2</v>
      </c>
      <c r="L19" s="65">
        <f>VLOOKUP($A19,'Return Data'!$B$7:$R$2843,13,0)</f>
        <v>9.7716999999999992</v>
      </c>
      <c r="M19" s="66">
        <f t="shared" si="5"/>
        <v>1</v>
      </c>
      <c r="N19" s="65">
        <f>VLOOKUP($A19,'Return Data'!$B$7:$R$2843,17,0)</f>
        <v>9.4679000000000002</v>
      </c>
      <c r="O19" s="66">
        <f t="shared" si="6"/>
        <v>2</v>
      </c>
      <c r="P19" s="65">
        <f>VLOOKUP($A19,'Return Data'!$B$7:$R$2843,14,0)</f>
        <v>7.3567999999999998</v>
      </c>
      <c r="Q19" s="66">
        <f t="shared" si="7"/>
        <v>14</v>
      </c>
      <c r="R19" s="65">
        <f>VLOOKUP($A19,'Return Data'!$B$7:$R$2843,16,0)</f>
        <v>8.5074000000000005</v>
      </c>
      <c r="S19" s="67">
        <f t="shared" si="4"/>
        <v>4</v>
      </c>
    </row>
    <row r="20" spans="1:19" x14ac:dyDescent="0.3">
      <c r="A20" s="82" t="s">
        <v>95</v>
      </c>
      <c r="B20" s="64">
        <f>VLOOKUP($A20,'Return Data'!$B$7:$R$2843,3,0)</f>
        <v>44379</v>
      </c>
      <c r="C20" s="65">
        <f>VLOOKUP($A20,'Return Data'!$B$7:$R$2843,4,0)</f>
        <v>72.097399999999993</v>
      </c>
      <c r="D20" s="65">
        <f>VLOOKUP($A20,'Return Data'!$B$7:$R$2843,9,0)</f>
        <v>65.671999999999997</v>
      </c>
      <c r="E20" s="66">
        <f t="shared" si="0"/>
        <v>1</v>
      </c>
      <c r="F20" s="65">
        <f>VLOOKUP($A20,'Return Data'!$B$7:$R$2843,10,0)</f>
        <v>25.302700000000002</v>
      </c>
      <c r="G20" s="66">
        <f t="shared" si="1"/>
        <v>1</v>
      </c>
      <c r="H20" s="65">
        <f>VLOOKUP($A20,'Return Data'!$B$7:$R$2843,11,0)</f>
        <v>11.3613</v>
      </c>
      <c r="I20" s="66">
        <f t="shared" si="2"/>
        <v>2</v>
      </c>
      <c r="J20" s="65">
        <f>VLOOKUP($A20,'Return Data'!$B$7:$R$2843,12,0)</f>
        <v>10.900600000000001</v>
      </c>
      <c r="K20" s="66">
        <f t="shared" si="3"/>
        <v>2</v>
      </c>
      <c r="L20" s="65">
        <f>VLOOKUP($A20,'Return Data'!$B$7:$R$2843,13,0)</f>
        <v>9.7716999999999992</v>
      </c>
      <c r="M20" s="66">
        <f t="shared" si="5"/>
        <v>1</v>
      </c>
      <c r="N20" s="65">
        <f>VLOOKUP($A20,'Return Data'!$B$7:$R$2843,17,0)</f>
        <v>9.4679000000000002</v>
      </c>
      <c r="O20" s="66">
        <f t="shared" si="6"/>
        <v>2</v>
      </c>
      <c r="P20" s="65">
        <f>VLOOKUP($A20,'Return Data'!$B$7:$R$2843,14,0)</f>
        <v>7.3567999999999998</v>
      </c>
      <c r="Q20" s="66">
        <f t="shared" si="7"/>
        <v>14</v>
      </c>
      <c r="R20" s="65">
        <f>VLOOKUP($A20,'Return Data'!$B$7:$R$2843,16,0)</f>
        <v>8.5074000000000005</v>
      </c>
      <c r="S20" s="67">
        <f t="shared" si="4"/>
        <v>4</v>
      </c>
    </row>
    <row r="21" spans="1:19" x14ac:dyDescent="0.3">
      <c r="A21" s="82" t="s">
        <v>96</v>
      </c>
      <c r="B21" s="64">
        <f>VLOOKUP($A21,'Return Data'!$B$7:$R$2843,3,0)</f>
        <v>44379</v>
      </c>
      <c r="C21" s="65">
        <f>VLOOKUP($A21,'Return Data'!$B$7:$R$2843,4,0)</f>
        <v>28.368200000000002</v>
      </c>
      <c r="D21" s="65">
        <f>VLOOKUP($A21,'Return Data'!$B$7:$R$2843,9,0)</f>
        <v>-2.871</v>
      </c>
      <c r="E21" s="66">
        <f t="shared" si="0"/>
        <v>30</v>
      </c>
      <c r="F21" s="65">
        <f>VLOOKUP($A21,'Return Data'!$B$7:$R$2843,10,0)</f>
        <v>4.2145999999999999</v>
      </c>
      <c r="G21" s="66">
        <f t="shared" si="1"/>
        <v>22</v>
      </c>
      <c r="H21" s="65">
        <f>VLOOKUP($A21,'Return Data'!$B$7:$R$2843,11,0)</f>
        <v>-0.33100000000000002</v>
      </c>
      <c r="I21" s="66">
        <f t="shared" si="2"/>
        <v>25</v>
      </c>
      <c r="J21" s="65">
        <f>VLOOKUP($A21,'Return Data'!$B$7:$R$2843,12,0)</f>
        <v>3.1267999999999998</v>
      </c>
      <c r="K21" s="66">
        <f t="shared" si="3"/>
        <v>23</v>
      </c>
      <c r="L21" s="65">
        <f>VLOOKUP($A21,'Return Data'!$B$7:$R$2843,13,0)</f>
        <v>2.3136999999999999</v>
      </c>
      <c r="M21" s="66">
        <f t="shared" si="5"/>
        <v>25</v>
      </c>
      <c r="N21" s="65">
        <f>VLOOKUP($A21,'Return Data'!$B$7:$R$2843,17,0)</f>
        <v>6.3448000000000002</v>
      </c>
      <c r="O21" s="66">
        <f t="shared" si="6"/>
        <v>20</v>
      </c>
      <c r="P21" s="65">
        <f>VLOOKUP($A21,'Return Data'!$B$7:$R$2843,14,0)</f>
        <v>7.9535999999999998</v>
      </c>
      <c r="Q21" s="66">
        <f t="shared" si="7"/>
        <v>13</v>
      </c>
      <c r="R21" s="65">
        <f>VLOOKUP($A21,'Return Data'!$B$7:$R$2843,16,0)</f>
        <v>7.8776999999999999</v>
      </c>
      <c r="S21" s="67">
        <f t="shared" si="4"/>
        <v>12</v>
      </c>
    </row>
    <row r="22" spans="1:19" x14ac:dyDescent="0.3">
      <c r="A22" s="82" t="s">
        <v>97</v>
      </c>
      <c r="B22" s="64">
        <f>VLOOKUP($A22,'Return Data'!$B$7:$R$2843,3,0)</f>
        <v>44379</v>
      </c>
      <c r="C22" s="65">
        <f>VLOOKUP($A22,'Return Data'!$B$7:$R$2843,4,0)</f>
        <v>28.380199999999999</v>
      </c>
      <c r="D22" s="65">
        <f>VLOOKUP($A22,'Return Data'!$B$7:$R$2843,9,0)</f>
        <v>2.2161</v>
      </c>
      <c r="E22" s="66">
        <f t="shared" si="0"/>
        <v>6</v>
      </c>
      <c r="F22" s="65">
        <f>VLOOKUP($A22,'Return Data'!$B$7:$R$2843,10,0)</f>
        <v>6.0393999999999997</v>
      </c>
      <c r="G22" s="66">
        <f t="shared" si="1"/>
        <v>12</v>
      </c>
      <c r="H22" s="65">
        <f>VLOOKUP($A22,'Return Data'!$B$7:$R$2843,11,0)</f>
        <v>3.9112</v>
      </c>
      <c r="I22" s="66">
        <f t="shared" si="2"/>
        <v>8</v>
      </c>
      <c r="J22" s="65">
        <f>VLOOKUP($A22,'Return Data'!$B$7:$R$2843,12,0)</f>
        <v>6.2969999999999997</v>
      </c>
      <c r="K22" s="66">
        <f t="shared" si="3"/>
        <v>7</v>
      </c>
      <c r="L22" s="65">
        <f>VLOOKUP($A22,'Return Data'!$B$7:$R$2843,13,0)</f>
        <v>6.2900999999999998</v>
      </c>
      <c r="M22" s="66">
        <f t="shared" si="5"/>
        <v>8</v>
      </c>
      <c r="N22" s="65">
        <f>VLOOKUP($A22,'Return Data'!$B$7:$R$2843,17,0)</f>
        <v>9.3465000000000007</v>
      </c>
      <c r="O22" s="66">
        <f t="shared" si="6"/>
        <v>5</v>
      </c>
      <c r="P22" s="65">
        <f>VLOOKUP($A22,'Return Data'!$B$7:$R$2843,14,0)</f>
        <v>9.3313000000000006</v>
      </c>
      <c r="Q22" s="66">
        <f t="shared" si="7"/>
        <v>5</v>
      </c>
      <c r="R22" s="65">
        <f>VLOOKUP($A22,'Return Data'!$B$7:$R$2843,16,0)</f>
        <v>9.5337999999999994</v>
      </c>
      <c r="S22" s="67">
        <f t="shared" si="4"/>
        <v>1</v>
      </c>
    </row>
    <row r="23" spans="1:19" x14ac:dyDescent="0.3">
      <c r="A23" s="82" t="s">
        <v>98</v>
      </c>
      <c r="B23" s="64">
        <f>VLOOKUP($A23,'Return Data'!$B$7:$R$2843,3,0)</f>
        <v>44379</v>
      </c>
      <c r="C23" s="65">
        <f>VLOOKUP($A23,'Return Data'!$B$7:$R$2843,4,0)</f>
        <v>17.4529</v>
      </c>
      <c r="D23" s="65">
        <f>VLOOKUP($A23,'Return Data'!$B$7:$R$2843,9,0)</f>
        <v>-1.6847000000000001</v>
      </c>
      <c r="E23" s="66">
        <f t="shared" si="0"/>
        <v>27</v>
      </c>
      <c r="F23" s="65">
        <f>VLOOKUP($A23,'Return Data'!$B$7:$R$2843,10,0)</f>
        <v>6.0464000000000002</v>
      </c>
      <c r="G23" s="66">
        <f t="shared" si="1"/>
        <v>11</v>
      </c>
      <c r="H23" s="65">
        <f>VLOOKUP($A23,'Return Data'!$B$7:$R$2843,11,0)</f>
        <v>2.9594</v>
      </c>
      <c r="I23" s="66">
        <f t="shared" si="2"/>
        <v>10</v>
      </c>
      <c r="J23" s="65">
        <f>VLOOKUP($A23,'Return Data'!$B$7:$R$2843,12,0)</f>
        <v>5.3311999999999999</v>
      </c>
      <c r="K23" s="66">
        <f t="shared" si="3"/>
        <v>12</v>
      </c>
      <c r="L23" s="65">
        <f>VLOOKUP($A23,'Return Data'!$B$7:$R$2843,13,0)</f>
        <v>5.7803000000000004</v>
      </c>
      <c r="M23" s="66">
        <f t="shared" si="5"/>
        <v>9</v>
      </c>
      <c r="N23" s="65">
        <f>VLOOKUP($A23,'Return Data'!$B$7:$R$2843,17,0)</f>
        <v>7.1539000000000001</v>
      </c>
      <c r="O23" s="66">
        <f t="shared" si="6"/>
        <v>15</v>
      </c>
      <c r="P23" s="65">
        <f>VLOOKUP($A23,'Return Data'!$B$7:$R$2843,14,0)</f>
        <v>7.1666999999999996</v>
      </c>
      <c r="Q23" s="66">
        <f t="shared" si="7"/>
        <v>20</v>
      </c>
      <c r="R23" s="65">
        <f>VLOOKUP($A23,'Return Data'!$B$7:$R$2843,16,0)</f>
        <v>6.1257999999999999</v>
      </c>
      <c r="S23" s="67">
        <f t="shared" si="4"/>
        <v>26</v>
      </c>
    </row>
    <row r="24" spans="1:19" x14ac:dyDescent="0.3">
      <c r="A24" s="82" t="s">
        <v>99</v>
      </c>
      <c r="B24" s="64">
        <f>VLOOKUP($A24,'Return Data'!$B$7:$R$2843,3,0)</f>
        <v>44379</v>
      </c>
      <c r="C24" s="65">
        <f>VLOOKUP($A24,'Return Data'!$B$7:$R$2843,4,0)</f>
        <v>27.321200000000001</v>
      </c>
      <c r="D24" s="65">
        <f>VLOOKUP($A24,'Return Data'!$B$7:$R$2843,9,0)</f>
        <v>0.53910000000000002</v>
      </c>
      <c r="E24" s="66">
        <f t="shared" si="0"/>
        <v>14</v>
      </c>
      <c r="F24" s="65">
        <f>VLOOKUP($A24,'Return Data'!$B$7:$R$2843,10,0)</f>
        <v>6.0934999999999997</v>
      </c>
      <c r="G24" s="66">
        <f t="shared" si="1"/>
        <v>10</v>
      </c>
      <c r="H24" s="65">
        <f>VLOOKUP($A24,'Return Data'!$B$7:$R$2843,11,0)</f>
        <v>-0.60670000000000002</v>
      </c>
      <c r="I24" s="66">
        <f t="shared" si="2"/>
        <v>28</v>
      </c>
      <c r="J24" s="65">
        <f>VLOOKUP($A24,'Return Data'!$B$7:$R$2843,12,0)</f>
        <v>3.4586000000000001</v>
      </c>
      <c r="K24" s="66">
        <f t="shared" si="3"/>
        <v>20</v>
      </c>
      <c r="L24" s="65">
        <f>VLOOKUP($A24,'Return Data'!$B$7:$R$2843,13,0)</f>
        <v>2.9943</v>
      </c>
      <c r="M24" s="66">
        <f t="shared" si="5"/>
        <v>19</v>
      </c>
      <c r="N24" s="65">
        <f>VLOOKUP($A24,'Return Data'!$B$7:$R$2843,17,0)</f>
        <v>8.6818000000000008</v>
      </c>
      <c r="O24" s="66">
        <f t="shared" si="6"/>
        <v>7</v>
      </c>
      <c r="P24" s="65">
        <f>VLOOKUP($A24,'Return Data'!$B$7:$R$2843,14,0)</f>
        <v>9.9408999999999992</v>
      </c>
      <c r="Q24" s="66">
        <f t="shared" si="7"/>
        <v>1</v>
      </c>
      <c r="R24" s="65">
        <f>VLOOKUP($A24,'Return Data'!$B$7:$R$2843,16,0)</f>
        <v>8.3092000000000006</v>
      </c>
      <c r="S24" s="67">
        <f t="shared" si="4"/>
        <v>9</v>
      </c>
    </row>
    <row r="25" spans="1:19" x14ac:dyDescent="0.3">
      <c r="A25" s="82" t="s">
        <v>100</v>
      </c>
      <c r="B25" s="64">
        <f>VLOOKUP($A25,'Return Data'!$B$7:$R$2843,3,0)</f>
        <v>44379</v>
      </c>
      <c r="C25" s="65">
        <f>VLOOKUP($A25,'Return Data'!$B$7:$R$2843,4,0)</f>
        <v>17.191299999999998</v>
      </c>
      <c r="D25" s="65">
        <f>VLOOKUP($A25,'Return Data'!$B$7:$R$2843,9,0)</f>
        <v>0.55230000000000001</v>
      </c>
      <c r="E25" s="66">
        <f t="shared" si="0"/>
        <v>13</v>
      </c>
      <c r="F25" s="65">
        <f>VLOOKUP($A25,'Return Data'!$B$7:$R$2843,10,0)</f>
        <v>8.3802000000000003</v>
      </c>
      <c r="G25" s="66">
        <f t="shared" si="1"/>
        <v>6</v>
      </c>
      <c r="H25" s="65">
        <f>VLOOKUP($A25,'Return Data'!$B$7:$R$2843,11,0)</f>
        <v>4.6185999999999998</v>
      </c>
      <c r="I25" s="66">
        <f t="shared" si="2"/>
        <v>7</v>
      </c>
      <c r="J25" s="65">
        <f>VLOOKUP($A25,'Return Data'!$B$7:$R$2843,12,0)</f>
        <v>6.8262</v>
      </c>
      <c r="K25" s="66">
        <f t="shared" si="3"/>
        <v>6</v>
      </c>
      <c r="L25" s="65">
        <f>VLOOKUP($A25,'Return Data'!$B$7:$R$2843,13,0)</f>
        <v>6.8041</v>
      </c>
      <c r="M25" s="66">
        <f t="shared" si="5"/>
        <v>5</v>
      </c>
      <c r="N25" s="65">
        <f>VLOOKUP($A25,'Return Data'!$B$7:$R$2843,17,0)</f>
        <v>7.2087000000000003</v>
      </c>
      <c r="O25" s="66">
        <f t="shared" si="6"/>
        <v>13</v>
      </c>
      <c r="P25" s="65">
        <f>VLOOKUP($A25,'Return Data'!$B$7:$R$2843,14,0)</f>
        <v>7.1875999999999998</v>
      </c>
      <c r="Q25" s="66">
        <f t="shared" si="7"/>
        <v>19</v>
      </c>
      <c r="R25" s="65">
        <f>VLOOKUP($A25,'Return Data'!$B$7:$R$2843,16,0)</f>
        <v>6.9825999999999997</v>
      </c>
      <c r="S25" s="67">
        <f t="shared" si="4"/>
        <v>21</v>
      </c>
    </row>
    <row r="26" spans="1:19" x14ac:dyDescent="0.3">
      <c r="A26" s="82" t="s">
        <v>101</v>
      </c>
      <c r="B26" s="64">
        <f>VLOOKUP($A26,'Return Data'!$B$7:$R$2843,3,0)</f>
        <v>44379</v>
      </c>
      <c r="C26" s="65">
        <f>VLOOKUP($A26,'Return Data'!$B$7:$R$2843,4,0)</f>
        <v>1194.2403999999999</v>
      </c>
      <c r="D26" s="65">
        <f>VLOOKUP($A26,'Return Data'!$B$7:$R$2843,9,0)</f>
        <v>-1.1829000000000001</v>
      </c>
      <c r="E26" s="66">
        <f t="shared" si="0"/>
        <v>24</v>
      </c>
      <c r="F26" s="65">
        <f>VLOOKUP($A26,'Return Data'!$B$7:$R$2843,10,0)</f>
        <v>4.2842000000000002</v>
      </c>
      <c r="G26" s="66">
        <f t="shared" si="1"/>
        <v>21</v>
      </c>
      <c r="H26" s="65">
        <f>VLOOKUP($A26,'Return Data'!$B$7:$R$2843,11,0)</f>
        <v>2.1730999999999998</v>
      </c>
      <c r="I26" s="66">
        <f t="shared" si="2"/>
        <v>12</v>
      </c>
      <c r="J26" s="65">
        <f>VLOOKUP($A26,'Return Data'!$B$7:$R$2843,12,0)</f>
        <v>6.2762000000000002</v>
      </c>
      <c r="K26" s="66">
        <f t="shared" si="3"/>
        <v>8</v>
      </c>
      <c r="L26" s="65">
        <f>VLOOKUP($A26,'Return Data'!$B$7:$R$2843,13,0)</f>
        <v>4.6325000000000003</v>
      </c>
      <c r="M26" s="66">
        <f t="shared" si="5"/>
        <v>13</v>
      </c>
      <c r="N26" s="65"/>
      <c r="O26" s="66"/>
      <c r="P26" s="65"/>
      <c r="Q26" s="66"/>
      <c r="R26" s="65">
        <f>VLOOKUP($A26,'Return Data'!$B$7:$R$2843,16,0)</f>
        <v>7.1279000000000003</v>
      </c>
      <c r="S26" s="67">
        <f t="shared" si="4"/>
        <v>16</v>
      </c>
    </row>
    <row r="27" spans="1:19" x14ac:dyDescent="0.3">
      <c r="A27" s="82" t="s">
        <v>102</v>
      </c>
      <c r="B27" s="64">
        <f>VLOOKUP($A27,'Return Data'!$B$7:$R$2843,3,0)</f>
        <v>44379</v>
      </c>
      <c r="C27" s="65">
        <f>VLOOKUP($A27,'Return Data'!$B$7:$R$2843,4,0)</f>
        <v>32.622300000000003</v>
      </c>
      <c r="D27" s="65">
        <f>VLOOKUP($A27,'Return Data'!$B$7:$R$2843,9,0)</f>
        <v>-0.9466</v>
      </c>
      <c r="E27" s="66">
        <f t="shared" si="0"/>
        <v>22</v>
      </c>
      <c r="F27" s="65">
        <f>VLOOKUP($A27,'Return Data'!$B$7:$R$2843,10,0)</f>
        <v>4.1974999999999998</v>
      </c>
      <c r="G27" s="66">
        <f t="shared" si="1"/>
        <v>23</v>
      </c>
      <c r="H27" s="65">
        <f>VLOOKUP($A27,'Return Data'!$B$7:$R$2843,11,0)</f>
        <v>1.3896999999999999</v>
      </c>
      <c r="I27" s="66">
        <f t="shared" si="2"/>
        <v>14</v>
      </c>
      <c r="J27" s="65">
        <f>VLOOKUP($A27,'Return Data'!$B$7:$R$2843,12,0)</f>
        <v>3.6215000000000002</v>
      </c>
      <c r="K27" s="66">
        <f t="shared" si="3"/>
        <v>18</v>
      </c>
      <c r="L27" s="65">
        <f>VLOOKUP($A27,'Return Data'!$B$7:$R$2843,13,0)</f>
        <v>3.6398000000000001</v>
      </c>
      <c r="M27" s="66">
        <f t="shared" si="5"/>
        <v>16</v>
      </c>
      <c r="N27" s="65">
        <f>VLOOKUP($A27,'Return Data'!$B$7:$R$2843,17,0)</f>
        <v>5.5400999999999998</v>
      </c>
      <c r="O27" s="66">
        <f t="shared" ref="O27:O37" si="8">RANK(N27,N$8:N$39,0)</f>
        <v>23</v>
      </c>
      <c r="P27" s="65">
        <f>VLOOKUP($A27,'Return Data'!$B$7:$R$2843,14,0)</f>
        <v>6.1079999999999997</v>
      </c>
      <c r="Q27" s="66">
        <f t="shared" ref="Q27:Q37" si="9">RANK(P27,P$8:P$39,0)</f>
        <v>22</v>
      </c>
      <c r="R27" s="65">
        <f>VLOOKUP($A27,'Return Data'!$B$7:$R$2843,16,0)</f>
        <v>6.7766999999999999</v>
      </c>
      <c r="S27" s="67">
        <f t="shared" si="4"/>
        <v>24</v>
      </c>
    </row>
    <row r="28" spans="1:19" x14ac:dyDescent="0.3">
      <c r="A28" s="82" t="s">
        <v>103</v>
      </c>
      <c r="B28" s="64">
        <f>VLOOKUP($A28,'Return Data'!$B$7:$R$2843,3,0)</f>
        <v>44379</v>
      </c>
      <c r="C28" s="65">
        <f>VLOOKUP($A28,'Return Data'!$B$7:$R$2843,4,0)</f>
        <v>29.405799999999999</v>
      </c>
      <c r="D28" s="65">
        <f>VLOOKUP($A28,'Return Data'!$B$7:$R$2843,9,0)</f>
        <v>2.0017</v>
      </c>
      <c r="E28" s="66">
        <f t="shared" si="0"/>
        <v>9</v>
      </c>
      <c r="F28" s="65">
        <f>VLOOKUP($A28,'Return Data'!$B$7:$R$2843,10,0)</f>
        <v>5.5797999999999996</v>
      </c>
      <c r="G28" s="66">
        <f t="shared" si="1"/>
        <v>14</v>
      </c>
      <c r="H28" s="65">
        <f>VLOOKUP($A28,'Return Data'!$B$7:$R$2843,11,0)</f>
        <v>1.2117</v>
      </c>
      <c r="I28" s="66">
        <f t="shared" si="2"/>
        <v>17</v>
      </c>
      <c r="J28" s="65">
        <f>VLOOKUP($A28,'Return Data'!$B$7:$R$2843,12,0)</f>
        <v>4.9307999999999996</v>
      </c>
      <c r="K28" s="66">
        <f t="shared" si="3"/>
        <v>15</v>
      </c>
      <c r="L28" s="65">
        <f>VLOOKUP($A28,'Return Data'!$B$7:$R$2843,13,0)</f>
        <v>4.8978000000000002</v>
      </c>
      <c r="M28" s="66">
        <f t="shared" si="5"/>
        <v>12</v>
      </c>
      <c r="N28" s="65">
        <f>VLOOKUP($A28,'Return Data'!$B$7:$R$2843,17,0)</f>
        <v>8.3459000000000003</v>
      </c>
      <c r="O28" s="66">
        <f t="shared" si="8"/>
        <v>8</v>
      </c>
      <c r="P28" s="65">
        <f>VLOOKUP($A28,'Return Data'!$B$7:$R$2843,14,0)</f>
        <v>9.6088000000000005</v>
      </c>
      <c r="Q28" s="66">
        <f t="shared" si="9"/>
        <v>3</v>
      </c>
      <c r="R28" s="65">
        <f>VLOOKUP($A28,'Return Data'!$B$7:$R$2843,16,0)</f>
        <v>8.5772999999999993</v>
      </c>
      <c r="S28" s="67">
        <f t="shared" si="4"/>
        <v>3</v>
      </c>
    </row>
    <row r="29" spans="1:19" x14ac:dyDescent="0.3">
      <c r="A29" s="82" t="s">
        <v>104</v>
      </c>
      <c r="B29" s="64">
        <f>VLOOKUP($A29,'Return Data'!$B$7:$R$2843,3,0)</f>
        <v>44379</v>
      </c>
      <c r="C29" s="65">
        <f>VLOOKUP($A29,'Return Data'!$B$7:$R$2843,4,0)</f>
        <v>23.495200000000001</v>
      </c>
      <c r="D29" s="65">
        <f>VLOOKUP($A29,'Return Data'!$B$7:$R$2843,9,0)</f>
        <v>-0.3624</v>
      </c>
      <c r="E29" s="66">
        <f t="shared" si="0"/>
        <v>20</v>
      </c>
      <c r="F29" s="65">
        <f>VLOOKUP($A29,'Return Data'!$B$7:$R$2843,10,0)</f>
        <v>4.4020000000000001</v>
      </c>
      <c r="G29" s="66">
        <f t="shared" si="1"/>
        <v>20</v>
      </c>
      <c r="H29" s="65">
        <f>VLOOKUP($A29,'Return Data'!$B$7:$R$2843,11,0)</f>
        <v>-1.2688999999999999</v>
      </c>
      <c r="I29" s="66">
        <f t="shared" si="2"/>
        <v>30</v>
      </c>
      <c r="J29" s="65">
        <f>VLOOKUP($A29,'Return Data'!$B$7:$R$2843,12,0)</f>
        <v>2.5082</v>
      </c>
      <c r="K29" s="66">
        <f t="shared" si="3"/>
        <v>26</v>
      </c>
      <c r="L29" s="65">
        <f>VLOOKUP($A29,'Return Data'!$B$7:$R$2843,13,0)</f>
        <v>2.6278000000000001</v>
      </c>
      <c r="M29" s="66">
        <f t="shared" si="5"/>
        <v>23</v>
      </c>
      <c r="N29" s="65">
        <f>VLOOKUP($A29,'Return Data'!$B$7:$R$2843,17,0)</f>
        <v>7.0938999999999997</v>
      </c>
      <c r="O29" s="66">
        <f t="shared" si="8"/>
        <v>16</v>
      </c>
      <c r="P29" s="65">
        <f>VLOOKUP($A29,'Return Data'!$B$7:$R$2843,14,0)</f>
        <v>8.1654</v>
      </c>
      <c r="Q29" s="66">
        <f t="shared" si="9"/>
        <v>12</v>
      </c>
      <c r="R29" s="65">
        <f>VLOOKUP($A29,'Return Data'!$B$7:$R$2843,16,0)</f>
        <v>5.9211999999999998</v>
      </c>
      <c r="S29" s="67">
        <f t="shared" si="4"/>
        <v>28</v>
      </c>
    </row>
    <row r="30" spans="1:19" x14ac:dyDescent="0.3">
      <c r="A30" s="82" t="s">
        <v>105</v>
      </c>
      <c r="B30" s="64">
        <f>VLOOKUP($A30,'Return Data'!$B$7:$R$2843,3,0)</f>
        <v>44379</v>
      </c>
      <c r="C30" s="65">
        <f>VLOOKUP($A30,'Return Data'!$B$7:$R$2843,4,0)</f>
        <v>13.2799</v>
      </c>
      <c r="D30" s="65">
        <f>VLOOKUP($A30,'Return Data'!$B$7:$R$2843,9,0)</f>
        <v>-0.97950000000000004</v>
      </c>
      <c r="E30" s="66">
        <f t="shared" si="0"/>
        <v>23</v>
      </c>
      <c r="F30" s="65">
        <f>VLOOKUP($A30,'Return Data'!$B$7:$R$2843,10,0)</f>
        <v>3.8256999999999999</v>
      </c>
      <c r="G30" s="66">
        <f t="shared" si="1"/>
        <v>25</v>
      </c>
      <c r="H30" s="65">
        <f>VLOOKUP($A30,'Return Data'!$B$7:$R$2843,11,0)</f>
        <v>1.3775999999999999</v>
      </c>
      <c r="I30" s="66">
        <f t="shared" si="2"/>
        <v>15</v>
      </c>
      <c r="J30" s="65">
        <f>VLOOKUP($A30,'Return Data'!$B$7:$R$2843,12,0)</f>
        <v>2.8565999999999998</v>
      </c>
      <c r="K30" s="66">
        <f t="shared" si="3"/>
        <v>24</v>
      </c>
      <c r="L30" s="65">
        <f>VLOOKUP($A30,'Return Data'!$B$7:$R$2843,13,0)</f>
        <v>2.496</v>
      </c>
      <c r="M30" s="66">
        <f t="shared" si="5"/>
        <v>24</v>
      </c>
      <c r="N30" s="65">
        <f>VLOOKUP($A30,'Return Data'!$B$7:$R$2843,17,0)</f>
        <v>7.6749000000000001</v>
      </c>
      <c r="O30" s="66">
        <f t="shared" si="8"/>
        <v>10</v>
      </c>
      <c r="P30" s="65">
        <f>VLOOKUP($A30,'Return Data'!$B$7:$R$2843,14,0)</f>
        <v>8.6059000000000001</v>
      </c>
      <c r="Q30" s="66">
        <f t="shared" si="9"/>
        <v>7</v>
      </c>
      <c r="R30" s="65">
        <f>VLOOKUP($A30,'Return Data'!$B$7:$R$2843,16,0)</f>
        <v>6.8577000000000004</v>
      </c>
      <c r="S30" s="67">
        <f t="shared" si="4"/>
        <v>22</v>
      </c>
    </row>
    <row r="31" spans="1:19" x14ac:dyDescent="0.3">
      <c r="A31" s="82" t="s">
        <v>106</v>
      </c>
      <c r="B31" s="64">
        <f>VLOOKUP($A31,'Return Data'!$B$7:$R$2843,3,0)</f>
        <v>44379</v>
      </c>
      <c r="C31" s="65">
        <f>VLOOKUP($A31,'Return Data'!$B$7:$R$2843,4,0)</f>
        <v>29.186800000000002</v>
      </c>
      <c r="D31" s="65">
        <f>VLOOKUP($A31,'Return Data'!$B$7:$R$2843,9,0)</f>
        <v>0.1376</v>
      </c>
      <c r="E31" s="66">
        <f t="shared" si="0"/>
        <v>16</v>
      </c>
      <c r="F31" s="65">
        <f>VLOOKUP($A31,'Return Data'!$B$7:$R$2843,10,0)</f>
        <v>5.5448000000000004</v>
      </c>
      <c r="G31" s="66">
        <f t="shared" si="1"/>
        <v>15</v>
      </c>
      <c r="H31" s="65">
        <f>VLOOKUP($A31,'Return Data'!$B$7:$R$2843,11,0)</f>
        <v>1.07</v>
      </c>
      <c r="I31" s="66">
        <f t="shared" si="2"/>
        <v>18</v>
      </c>
      <c r="J31" s="65">
        <f>VLOOKUP($A31,'Return Data'!$B$7:$R$2843,12,0)</f>
        <v>5.1102999999999996</v>
      </c>
      <c r="K31" s="66">
        <f t="shared" si="3"/>
        <v>14</v>
      </c>
      <c r="L31" s="65">
        <f>VLOOKUP($A31,'Return Data'!$B$7:$R$2843,13,0)</f>
        <v>3.6337999999999999</v>
      </c>
      <c r="M31" s="66">
        <f t="shared" si="5"/>
        <v>17</v>
      </c>
      <c r="N31" s="65">
        <f>VLOOKUP($A31,'Return Data'!$B$7:$R$2843,17,0)</f>
        <v>7.1852999999999998</v>
      </c>
      <c r="O31" s="66">
        <f t="shared" si="8"/>
        <v>14</v>
      </c>
      <c r="P31" s="65">
        <f>VLOOKUP($A31,'Return Data'!$B$7:$R$2843,14,0)</f>
        <v>8.27</v>
      </c>
      <c r="Q31" s="66">
        <f t="shared" si="9"/>
        <v>11</v>
      </c>
      <c r="R31" s="65">
        <f>VLOOKUP($A31,'Return Data'!$B$7:$R$2843,16,0)</f>
        <v>6.6494999999999997</v>
      </c>
      <c r="S31" s="67">
        <f t="shared" si="4"/>
        <v>25</v>
      </c>
    </row>
    <row r="32" spans="1:19" x14ac:dyDescent="0.3">
      <c r="A32" s="82" t="s">
        <v>107</v>
      </c>
      <c r="B32" s="64">
        <f>VLOOKUP($A32,'Return Data'!$B$7:$R$2843,3,0)</f>
        <v>44379</v>
      </c>
      <c r="C32" s="65">
        <f>VLOOKUP($A32,'Return Data'!$B$7:$R$2843,4,0)</f>
        <v>2102.0963999999999</v>
      </c>
      <c r="D32" s="65">
        <f>VLOOKUP($A32,'Return Data'!$B$7:$R$2843,9,0)</f>
        <v>-1.5444</v>
      </c>
      <c r="E32" s="66">
        <f t="shared" si="0"/>
        <v>25</v>
      </c>
      <c r="F32" s="65">
        <f>VLOOKUP($A32,'Return Data'!$B$7:$R$2843,10,0)</f>
        <v>5.1128999999999998</v>
      </c>
      <c r="G32" s="66">
        <f t="shared" si="1"/>
        <v>16</v>
      </c>
      <c r="H32" s="65">
        <f>VLOOKUP($A32,'Return Data'!$B$7:$R$2843,11,0)</f>
        <v>1.2129000000000001</v>
      </c>
      <c r="I32" s="66">
        <f t="shared" si="2"/>
        <v>16</v>
      </c>
      <c r="J32" s="65">
        <f>VLOOKUP($A32,'Return Data'!$B$7:$R$2843,12,0)</f>
        <v>3.5327999999999999</v>
      </c>
      <c r="K32" s="66">
        <f t="shared" si="3"/>
        <v>19</v>
      </c>
      <c r="L32" s="65">
        <f>VLOOKUP($A32,'Return Data'!$B$7:$R$2843,13,0)</f>
        <v>3.3773</v>
      </c>
      <c r="M32" s="66">
        <f t="shared" si="5"/>
        <v>18</v>
      </c>
      <c r="N32" s="65">
        <f>VLOOKUP($A32,'Return Data'!$B$7:$R$2843,17,0)</f>
        <v>6.7404000000000002</v>
      </c>
      <c r="O32" s="66">
        <f t="shared" si="8"/>
        <v>19</v>
      </c>
      <c r="P32" s="65">
        <f>VLOOKUP($A32,'Return Data'!$B$7:$R$2843,14,0)</f>
        <v>8.5471000000000004</v>
      </c>
      <c r="Q32" s="66">
        <f t="shared" si="9"/>
        <v>8</v>
      </c>
      <c r="R32" s="65">
        <f>VLOOKUP($A32,'Return Data'!$B$7:$R$2843,16,0)</f>
        <v>8.1550999999999991</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44379</v>
      </c>
      <c r="C34" s="65">
        <f>VLOOKUP($A34,'Return Data'!$B$7:$R$2843,4,0)</f>
        <v>16.4377</v>
      </c>
      <c r="D34" s="65">
        <f>VLOOKUP($A34,'Return Data'!$B$7:$R$2843,9,0)</f>
        <v>-0.85060000000000002</v>
      </c>
      <c r="E34" s="66">
        <f t="shared" si="0"/>
        <v>21</v>
      </c>
      <c r="F34" s="65">
        <f>VLOOKUP($A34,'Return Data'!$B$7:$R$2843,10,0)</f>
        <v>4.0477999999999996</v>
      </c>
      <c r="G34" s="66">
        <f t="shared" si="1"/>
        <v>24</v>
      </c>
      <c r="H34" s="65">
        <f>VLOOKUP($A34,'Return Data'!$B$7:$R$2843,11,0)</f>
        <v>1.8619000000000001</v>
      </c>
      <c r="I34" s="66">
        <f t="shared" si="2"/>
        <v>13</v>
      </c>
      <c r="J34" s="65">
        <f>VLOOKUP($A34,'Return Data'!$B$7:$R$2843,12,0)</f>
        <v>3.7923</v>
      </c>
      <c r="K34" s="66">
        <f t="shared" si="3"/>
        <v>17</v>
      </c>
      <c r="L34" s="65">
        <f>VLOOKUP($A34,'Return Data'!$B$7:$R$2843,13,0)</f>
        <v>3.9584000000000001</v>
      </c>
      <c r="M34" s="66">
        <f t="shared" si="5"/>
        <v>15</v>
      </c>
      <c r="N34" s="65">
        <f>VLOOKUP($A34,'Return Data'!$B$7:$R$2843,17,0)</f>
        <v>7.4915000000000003</v>
      </c>
      <c r="O34" s="66">
        <f t="shared" si="8"/>
        <v>11</v>
      </c>
      <c r="P34" s="65">
        <f>VLOOKUP($A34,'Return Data'!$B$7:$R$2843,14,0)</f>
        <v>8.4481999999999999</v>
      </c>
      <c r="Q34" s="66">
        <f t="shared" si="9"/>
        <v>9</v>
      </c>
      <c r="R34" s="65">
        <f>VLOOKUP($A34,'Return Data'!$B$7:$R$2843,16,0)</f>
        <v>8.4178999999999995</v>
      </c>
      <c r="S34" s="67">
        <f t="shared" si="4"/>
        <v>8</v>
      </c>
    </row>
    <row r="35" spans="1:19" x14ac:dyDescent="0.3">
      <c r="A35" s="82" t="s">
        <v>111</v>
      </c>
      <c r="B35" s="64">
        <f>VLOOKUP($A35,'Return Data'!$B$7:$R$2843,3,0)</f>
        <v>44379</v>
      </c>
      <c r="C35" s="65">
        <f>VLOOKUP($A35,'Return Data'!$B$7:$R$2843,4,0)</f>
        <v>27.851099999999999</v>
      </c>
      <c r="D35" s="65">
        <f>VLOOKUP($A35,'Return Data'!$B$7:$R$2843,9,0)</f>
        <v>1.9164000000000001</v>
      </c>
      <c r="E35" s="66">
        <f t="shared" si="0"/>
        <v>10</v>
      </c>
      <c r="F35" s="65">
        <f>VLOOKUP($A35,'Return Data'!$B$7:$R$2843,10,0)</f>
        <v>3.4459</v>
      </c>
      <c r="G35" s="66">
        <f t="shared" si="1"/>
        <v>26</v>
      </c>
      <c r="H35" s="65">
        <f>VLOOKUP($A35,'Return Data'!$B$7:$R$2843,11,0)</f>
        <v>0.72629999999999995</v>
      </c>
      <c r="I35" s="66">
        <f t="shared" si="2"/>
        <v>19</v>
      </c>
      <c r="J35" s="65">
        <f>VLOOKUP($A35,'Return Data'!$B$7:$R$2843,12,0)</f>
        <v>3.7993000000000001</v>
      </c>
      <c r="K35" s="66">
        <f t="shared" si="3"/>
        <v>16</v>
      </c>
      <c r="L35" s="65">
        <f>VLOOKUP($A35,'Return Data'!$B$7:$R$2843,13,0)</f>
        <v>2.9163000000000001</v>
      </c>
      <c r="M35" s="66">
        <f t="shared" si="5"/>
        <v>21</v>
      </c>
      <c r="N35" s="65">
        <f>VLOOKUP($A35,'Return Data'!$B$7:$R$2843,17,0)</f>
        <v>8.0076999999999998</v>
      </c>
      <c r="O35" s="66">
        <f t="shared" si="8"/>
        <v>9</v>
      </c>
      <c r="P35" s="65">
        <f>VLOOKUP($A35,'Return Data'!$B$7:$R$2843,14,0)</f>
        <v>9.2771000000000008</v>
      </c>
      <c r="Q35" s="66">
        <f t="shared" si="9"/>
        <v>6</v>
      </c>
      <c r="R35" s="65">
        <f>VLOOKUP($A35,'Return Data'!$B$7:$R$2843,16,0)</f>
        <v>6.0350000000000001</v>
      </c>
      <c r="S35" s="67">
        <f t="shared" si="4"/>
        <v>27</v>
      </c>
    </row>
    <row r="36" spans="1:19" x14ac:dyDescent="0.3">
      <c r="A36" s="82" t="s">
        <v>112</v>
      </c>
      <c r="B36" s="64">
        <f>VLOOKUP($A36,'Return Data'!$B$7:$R$2843,3,0)</f>
        <v>44379</v>
      </c>
      <c r="C36" s="65">
        <f>VLOOKUP($A36,'Return Data'!$B$7:$R$2843,4,0)</f>
        <v>32.575600000000001</v>
      </c>
      <c r="D36" s="65">
        <f>VLOOKUP($A36,'Return Data'!$B$7:$R$2843,9,0)</f>
        <v>1.3199000000000001</v>
      </c>
      <c r="E36" s="66">
        <f t="shared" si="0"/>
        <v>12</v>
      </c>
      <c r="F36" s="65">
        <f>VLOOKUP($A36,'Return Data'!$B$7:$R$2843,10,0)</f>
        <v>5.8559000000000001</v>
      </c>
      <c r="G36" s="66">
        <f t="shared" si="1"/>
        <v>13</v>
      </c>
      <c r="H36" s="65">
        <f>VLOOKUP($A36,'Return Data'!$B$7:$R$2843,11,0)</f>
        <v>3.2532999999999999</v>
      </c>
      <c r="I36" s="66">
        <f t="shared" si="2"/>
        <v>9</v>
      </c>
      <c r="J36" s="65">
        <f>VLOOKUP($A36,'Return Data'!$B$7:$R$2843,12,0)</f>
        <v>5.2842000000000002</v>
      </c>
      <c r="K36" s="66">
        <f t="shared" si="3"/>
        <v>13</v>
      </c>
      <c r="L36" s="65">
        <f>VLOOKUP($A36,'Return Data'!$B$7:$R$2843,13,0)</f>
        <v>4.2359</v>
      </c>
      <c r="M36" s="66">
        <f t="shared" si="5"/>
        <v>14</v>
      </c>
      <c r="N36" s="65">
        <f>VLOOKUP($A36,'Return Data'!$B$7:$R$2843,17,0)</f>
        <v>7.0420999999999996</v>
      </c>
      <c r="O36" s="66">
        <f t="shared" si="8"/>
        <v>17</v>
      </c>
      <c r="P36" s="65">
        <f>VLOOKUP($A36,'Return Data'!$B$7:$R$2843,14,0)</f>
        <v>7.3137999999999996</v>
      </c>
      <c r="Q36" s="66">
        <f t="shared" si="9"/>
        <v>17</v>
      </c>
      <c r="R36" s="65">
        <f>VLOOKUP($A36,'Return Data'!$B$7:$R$2843,16,0)</f>
        <v>6.8433999999999999</v>
      </c>
      <c r="S36" s="67">
        <f t="shared" si="4"/>
        <v>23</v>
      </c>
    </row>
    <row r="37" spans="1:19" x14ac:dyDescent="0.3">
      <c r="A37" s="82" t="s">
        <v>113</v>
      </c>
      <c r="B37" s="64">
        <f>VLOOKUP($A37,'Return Data'!$B$7:$R$2843,3,0)</f>
        <v>44379</v>
      </c>
      <c r="C37" s="65">
        <f>VLOOKUP($A37,'Return Data'!$B$7:$R$2843,4,0)</f>
        <v>18.953199999999999</v>
      </c>
      <c r="D37" s="65">
        <f>VLOOKUP($A37,'Return Data'!$B$7:$R$2843,9,0)</f>
        <v>-1.8524</v>
      </c>
      <c r="E37" s="66">
        <f t="shared" si="0"/>
        <v>28</v>
      </c>
      <c r="F37" s="65">
        <f>VLOOKUP($A37,'Return Data'!$B$7:$R$2843,10,0)</f>
        <v>4.7152000000000003</v>
      </c>
      <c r="G37" s="66">
        <f t="shared" si="1"/>
        <v>18</v>
      </c>
      <c r="H37" s="65">
        <f>VLOOKUP($A37,'Return Data'!$B$7:$R$2843,11,0)</f>
        <v>-0.31590000000000001</v>
      </c>
      <c r="I37" s="66">
        <f t="shared" si="2"/>
        <v>24</v>
      </c>
      <c r="J37" s="65">
        <f>VLOOKUP($A37,'Return Data'!$B$7:$R$2843,12,0)</f>
        <v>3.2353000000000001</v>
      </c>
      <c r="K37" s="66">
        <f t="shared" si="3"/>
        <v>22</v>
      </c>
      <c r="L37" s="65">
        <f>VLOOKUP($A37,'Return Data'!$B$7:$R$2843,13,0)</f>
        <v>2.9215</v>
      </c>
      <c r="M37" s="66">
        <f t="shared" si="5"/>
        <v>20</v>
      </c>
      <c r="N37" s="65">
        <f>VLOOKUP($A37,'Return Data'!$B$7:$R$2843,17,0)</f>
        <v>7.3887999999999998</v>
      </c>
      <c r="O37" s="66">
        <f t="shared" si="8"/>
        <v>12</v>
      </c>
      <c r="P37" s="65">
        <f>VLOOKUP($A37,'Return Data'!$B$7:$R$2843,14,0)</f>
        <v>8.3269000000000002</v>
      </c>
      <c r="Q37" s="66">
        <f t="shared" si="9"/>
        <v>10</v>
      </c>
      <c r="R37" s="65">
        <f>VLOOKUP($A37,'Return Data'!$B$7:$R$2843,16,0)</f>
        <v>7.0472000000000001</v>
      </c>
      <c r="S37" s="67">
        <f t="shared" si="4"/>
        <v>18</v>
      </c>
    </row>
    <row r="38" spans="1:19" x14ac:dyDescent="0.3">
      <c r="A38" s="82" t="s">
        <v>367</v>
      </c>
      <c r="B38" s="64">
        <f>VLOOKUP($A38,'Return Data'!$B$7:$R$2843,3,0)</f>
        <v>44379</v>
      </c>
      <c r="C38" s="65">
        <f>VLOOKUP($A38,'Return Data'!$B$7:$R$2843,4,0)</f>
        <v>0.30709999999999998</v>
      </c>
      <c r="D38" s="65">
        <f>VLOOKUP($A38,'Return Data'!$B$7:$R$2843,9,0)</f>
        <v>11.1951</v>
      </c>
      <c r="E38" s="66">
        <f t="shared" si="0"/>
        <v>4</v>
      </c>
      <c r="F38" s="65">
        <f>VLOOKUP($A38,'Return Data'!$B$7:$R$2843,10,0)</f>
        <v>11.307399999999999</v>
      </c>
      <c r="G38" s="66">
        <f t="shared" si="1"/>
        <v>5</v>
      </c>
      <c r="H38" s="65">
        <f>VLOOKUP($A38,'Return Data'!$B$7:$R$2843,11,0)</f>
        <v>-40.454000000000001</v>
      </c>
      <c r="I38" s="66">
        <f t="shared" si="2"/>
        <v>31</v>
      </c>
      <c r="J38" s="65"/>
      <c r="K38" s="66"/>
      <c r="L38" s="65"/>
      <c r="M38" s="66"/>
      <c r="N38" s="65"/>
      <c r="O38" s="66"/>
      <c r="P38" s="65"/>
      <c r="Q38" s="66"/>
      <c r="R38" s="65">
        <f>VLOOKUP($A38,'Return Data'!$B$7:$R$2843,16,0)</f>
        <v>-10.3889</v>
      </c>
      <c r="S38" s="67">
        <f t="shared" si="4"/>
        <v>29</v>
      </c>
    </row>
    <row r="39" spans="1:19" x14ac:dyDescent="0.3">
      <c r="A39" s="82" t="s">
        <v>114</v>
      </c>
      <c r="B39" s="64">
        <f>VLOOKUP($A39,'Return Data'!$B$7:$R$2843,3,0)</f>
        <v>44379</v>
      </c>
      <c r="C39" s="65">
        <f>VLOOKUP($A39,'Return Data'!$B$7:$R$2843,4,0)</f>
        <v>21.18</v>
      </c>
      <c r="D39" s="65">
        <f>VLOOKUP($A39,'Return Data'!$B$7:$R$2843,9,0)</f>
        <v>0.32750000000000001</v>
      </c>
      <c r="E39" s="66">
        <f t="shared" si="0"/>
        <v>15</v>
      </c>
      <c r="F39" s="65">
        <f>VLOOKUP($A39,'Return Data'!$B$7:$R$2843,10,0)</f>
        <v>3.2528999999999999</v>
      </c>
      <c r="G39" s="66">
        <f t="shared" si="1"/>
        <v>27</v>
      </c>
      <c r="H39" s="65">
        <f>VLOOKUP($A39,'Return Data'!$B$7:$R$2843,11,0)</f>
        <v>0.6431</v>
      </c>
      <c r="I39" s="66">
        <f t="shared" si="2"/>
        <v>20</v>
      </c>
      <c r="J39" s="65">
        <f>VLOOKUP($A39,'Return Data'!$B$7:$R$2843,12,0)</f>
        <v>2.5491999999999999</v>
      </c>
      <c r="K39" s="66">
        <f>RANK(J39,J$8:J$39,0)</f>
        <v>25</v>
      </c>
      <c r="L39" s="65">
        <f>VLOOKUP($A39,'Return Data'!$B$7:$R$2843,13,0)</f>
        <v>2.2092000000000001</v>
      </c>
      <c r="M39" s="66">
        <f>RANK(L39,L$8:L$39,0)</f>
        <v>26</v>
      </c>
      <c r="N39" s="65">
        <f>VLOOKUP($A39,'Return Data'!$B$7:$R$2843,17,0)</f>
        <v>4.3914999999999997</v>
      </c>
      <c r="O39" s="66">
        <f>RANK(N39,N$8:N$39,0)</f>
        <v>24</v>
      </c>
      <c r="P39" s="65">
        <f>VLOOKUP($A39,'Return Data'!$B$7:$R$2843,14,0)</f>
        <v>1.8319000000000001</v>
      </c>
      <c r="Q39" s="66">
        <f>RANK(P39,P$8:P$39,0)</f>
        <v>27</v>
      </c>
      <c r="R39" s="65">
        <f>VLOOKUP($A39,'Return Data'!$B$7:$R$2843,16,0)</f>
        <v>7.0388000000000002</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6.8024645161290316</v>
      </c>
      <c r="E41" s="88"/>
      <c r="F41" s="89">
        <f>AVERAGE(F8:F39)</f>
        <v>7.0433967741935488</v>
      </c>
      <c r="G41" s="88"/>
      <c r="H41" s="89">
        <f>AVERAGE(H8:H39)</f>
        <v>1.3301225806451609</v>
      </c>
      <c r="I41" s="88"/>
      <c r="J41" s="89">
        <f>AVERAGE(J8:J39)</f>
        <v>5.1257333333333337</v>
      </c>
      <c r="K41" s="88"/>
      <c r="L41" s="89">
        <f>AVERAGE(L8:L39)</f>
        <v>4.8299964285714276</v>
      </c>
      <c r="M41" s="88"/>
      <c r="N41" s="89">
        <f>AVERAGE(N8:N39)</f>
        <v>7.1809925925925944</v>
      </c>
      <c r="O41" s="88"/>
      <c r="P41" s="89">
        <f>AVERAGE(P8:P39)</f>
        <v>7.4958370370370355</v>
      </c>
      <c r="Q41" s="88"/>
      <c r="R41" s="89">
        <f>AVERAGE(R8:R39)</f>
        <v>5.485022580645162</v>
      </c>
      <c r="S41" s="90"/>
    </row>
    <row r="42" spans="1:19" x14ac:dyDescent="0.3">
      <c r="A42" s="87" t="s">
        <v>28</v>
      </c>
      <c r="B42" s="88"/>
      <c r="C42" s="88"/>
      <c r="D42" s="89">
        <f>MIN(D8:D39)</f>
        <v>-4.0770999999999997</v>
      </c>
      <c r="E42" s="88"/>
      <c r="F42" s="89">
        <f>MIN(F8:F39)</f>
        <v>0</v>
      </c>
      <c r="G42" s="88"/>
      <c r="H42" s="89">
        <f>MIN(H8:H39)</f>
        <v>-40.454000000000001</v>
      </c>
      <c r="I42" s="88"/>
      <c r="J42" s="89">
        <f>MIN(J8:J39)</f>
        <v>0</v>
      </c>
      <c r="K42" s="88"/>
      <c r="L42" s="89">
        <f>MIN(L8:L39)</f>
        <v>1.9771000000000001</v>
      </c>
      <c r="M42" s="88"/>
      <c r="N42" s="89">
        <f>MIN(N8:N39)</f>
        <v>3.8950999999999998</v>
      </c>
      <c r="O42" s="88"/>
      <c r="P42" s="89">
        <f>MIN(P8:P39)</f>
        <v>1.8319000000000001</v>
      </c>
      <c r="Q42" s="88"/>
      <c r="R42" s="89">
        <f>MIN(R8:R39)</f>
        <v>-15.6934</v>
      </c>
      <c r="S42" s="90"/>
    </row>
    <row r="43" spans="1:19" ht="15" thickBot="1" x14ac:dyDescent="0.35">
      <c r="A43" s="91" t="s">
        <v>29</v>
      </c>
      <c r="B43" s="92"/>
      <c r="C43" s="92"/>
      <c r="D43" s="93">
        <f>MAX(D8:D39)</f>
        <v>65.671999999999997</v>
      </c>
      <c r="E43" s="92"/>
      <c r="F43" s="93">
        <f>MAX(F8:F39)</f>
        <v>25.302700000000002</v>
      </c>
      <c r="G43" s="92"/>
      <c r="H43" s="93">
        <f>MAX(H8:H39)</f>
        <v>13.4307</v>
      </c>
      <c r="I43" s="92"/>
      <c r="J43" s="93">
        <f>MAX(J8:J39)</f>
        <v>15.4998</v>
      </c>
      <c r="K43" s="92"/>
      <c r="L43" s="93">
        <f>MAX(L8:L39)</f>
        <v>9.7716999999999992</v>
      </c>
      <c r="M43" s="92"/>
      <c r="N43" s="93">
        <f>MAX(N8:N39)</f>
        <v>9.5076999999999998</v>
      </c>
      <c r="O43" s="92"/>
      <c r="P43" s="93">
        <f>MAX(P8:P39)</f>
        <v>9.9408999999999992</v>
      </c>
      <c r="Q43" s="92"/>
      <c r="R43" s="93">
        <f>MAX(R8:R39)</f>
        <v>9.5337999999999994</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44381</v>
      </c>
      <c r="C8" s="65">
        <f>VLOOKUP($A8,'Return Data'!$B$7:$R$2843,4,0)</f>
        <v>1122.2666999999999</v>
      </c>
      <c r="D8" s="65">
        <f>VLOOKUP($A8,'Return Data'!$B$7:$R$2843,5,0)</f>
        <v>3.1680999999999999</v>
      </c>
      <c r="E8" s="66">
        <f t="shared" ref="E8:E37" si="0">RANK(D8,D$8:D$37,0)</f>
        <v>8</v>
      </c>
      <c r="F8" s="65">
        <f>VLOOKUP($A8,'Return Data'!$B$7:$R$2843,6,0)</f>
        <v>3.1804999999999999</v>
      </c>
      <c r="G8" s="66">
        <f t="shared" ref="G8:G37" si="1">RANK(F8,F$8:F$37,0)</f>
        <v>9</v>
      </c>
      <c r="H8" s="65">
        <f>VLOOKUP($A8,'Return Data'!$B$7:$R$2843,7,0)</f>
        <v>3.1576</v>
      </c>
      <c r="I8" s="66">
        <f t="shared" ref="I8:I37" si="2">RANK(H8,H$8:H$37,0)</f>
        <v>13</v>
      </c>
      <c r="J8" s="65">
        <f>VLOOKUP($A8,'Return Data'!$B$7:$R$2843,8,0)</f>
        <v>3.1837</v>
      </c>
      <c r="K8" s="66">
        <f t="shared" ref="K8:K37" si="3">RANK(J8,J$8:J$37,0)</f>
        <v>11</v>
      </c>
      <c r="L8" s="65">
        <f>VLOOKUP($A8,'Return Data'!$B$7:$R$2843,9,0)</f>
        <v>3.1949000000000001</v>
      </c>
      <c r="M8" s="66">
        <f t="shared" ref="M8:M37" si="4">RANK(L8,L$8:L$37,0)</f>
        <v>9</v>
      </c>
      <c r="N8" s="65">
        <f>VLOOKUP($A8,'Return Data'!$B$7:$R$2843,10,0)</f>
        <v>3.2128000000000001</v>
      </c>
      <c r="O8" s="66">
        <f t="shared" ref="O8:O37" si="5">RANK(N8,N$8:N$37,0)</f>
        <v>6</v>
      </c>
      <c r="P8" s="65">
        <f>VLOOKUP($A8,'Return Data'!$B$7:$R$2843,11,0)</f>
        <v>3.1715</v>
      </c>
      <c r="Q8" s="66">
        <f>RANK(P8,P$8:P$37,0)</f>
        <v>6</v>
      </c>
      <c r="R8" s="65">
        <f>VLOOKUP($A8,'Return Data'!$B$7:$R$2843,12,0)</f>
        <v>3.1046</v>
      </c>
      <c r="S8" s="66">
        <f>RANK(R8,R$8:R$37,0)</f>
        <v>11</v>
      </c>
      <c r="T8" s="65">
        <f>VLOOKUP($A8,'Return Data'!$B$7:$R$2843,13,0)</f>
        <v>3.1139000000000001</v>
      </c>
      <c r="U8" s="66">
        <f>RANK(T8,T$8:T$37,0)</f>
        <v>10</v>
      </c>
      <c r="V8" s="65">
        <f>VLOOKUP($A8,'Return Data'!$B$7:$R$2843,17,0)</f>
        <v>3.7795000000000001</v>
      </c>
      <c r="W8" s="66">
        <f t="shared" ref="W8" si="6">RANK(V8,V$8:V$37,0)</f>
        <v>2</v>
      </c>
      <c r="X8" s="65"/>
      <c r="Y8" s="66"/>
      <c r="Z8" s="65">
        <f>VLOOKUP($A8,'Return Data'!$B$7:$R$2843,16,0)</f>
        <v>4.4081999999999999</v>
      </c>
      <c r="AA8" s="67">
        <f t="shared" ref="AA8:AA37" si="7">RANK(Z8,Z$8:Z$37,0)</f>
        <v>5</v>
      </c>
    </row>
    <row r="9" spans="1:27" x14ac:dyDescent="0.3">
      <c r="A9" s="63" t="s">
        <v>1283</v>
      </c>
      <c r="B9" s="64">
        <f>VLOOKUP($A9,'Return Data'!$B$7:$R$2843,3,0)</f>
        <v>44381</v>
      </c>
      <c r="C9" s="65">
        <f>VLOOKUP($A9,'Return Data'!$B$7:$R$2843,4,0)</f>
        <v>1096.9684999999999</v>
      </c>
      <c r="D9" s="65">
        <f>VLOOKUP($A9,'Return Data'!$B$7:$R$2843,5,0)</f>
        <v>3.1446000000000001</v>
      </c>
      <c r="E9" s="66">
        <f t="shared" si="0"/>
        <v>16</v>
      </c>
      <c r="F9" s="65">
        <f>VLOOKUP($A9,'Return Data'!$B$7:$R$2843,6,0)</f>
        <v>3.3727</v>
      </c>
      <c r="G9" s="66">
        <f t="shared" si="1"/>
        <v>3</v>
      </c>
      <c r="H9" s="65">
        <f>VLOOKUP($A9,'Return Data'!$B$7:$R$2843,7,0)</f>
        <v>3.2385999999999999</v>
      </c>
      <c r="I9" s="66">
        <f t="shared" si="2"/>
        <v>5</v>
      </c>
      <c r="J9" s="65">
        <f>VLOOKUP($A9,'Return Data'!$B$7:$R$2843,8,0)</f>
        <v>3.2149000000000001</v>
      </c>
      <c r="K9" s="66">
        <f t="shared" si="3"/>
        <v>7</v>
      </c>
      <c r="L9" s="65">
        <f>VLOOKUP($A9,'Return Data'!$B$7:$R$2843,9,0)</f>
        <v>3.2035999999999998</v>
      </c>
      <c r="M9" s="66">
        <f t="shared" si="4"/>
        <v>8</v>
      </c>
      <c r="N9" s="65">
        <f>VLOOKUP($A9,'Return Data'!$B$7:$R$2843,10,0)</f>
        <v>3.1892999999999998</v>
      </c>
      <c r="O9" s="66">
        <f t="shared" si="5"/>
        <v>9</v>
      </c>
      <c r="P9" s="65">
        <f>VLOOKUP($A9,'Return Data'!$B$7:$R$2843,11,0)</f>
        <v>3.1596000000000002</v>
      </c>
      <c r="Q9" s="66">
        <f>RANK(P9,P$8:P$37,0)</f>
        <v>10</v>
      </c>
      <c r="R9" s="65">
        <f>VLOOKUP($A9,'Return Data'!$B$7:$R$2843,12,0)</f>
        <v>3.1070000000000002</v>
      </c>
      <c r="S9" s="66">
        <f>RANK(R9,R$8:R$37,0)</f>
        <v>10</v>
      </c>
      <c r="T9" s="65">
        <f>VLOOKUP($A9,'Return Data'!$B$7:$R$2843,13,0)</f>
        <v>3.1236000000000002</v>
      </c>
      <c r="U9" s="66">
        <f>RANK(T9,T$8:T$37,0)</f>
        <v>8</v>
      </c>
      <c r="V9" s="65"/>
      <c r="W9" s="66"/>
      <c r="X9" s="65"/>
      <c r="Y9" s="66"/>
      <c r="Z9" s="65">
        <f>VLOOKUP($A9,'Return Data'!$B$7:$R$2843,16,0)</f>
        <v>4.0936000000000003</v>
      </c>
      <c r="AA9" s="67">
        <f t="shared" si="7"/>
        <v>12</v>
      </c>
    </row>
    <row r="10" spans="1:27" x14ac:dyDescent="0.3">
      <c r="A10" s="63" t="s">
        <v>1285</v>
      </c>
      <c r="B10" s="64">
        <f>VLOOKUP($A10,'Return Data'!$B$7:$R$2843,3,0)</f>
        <v>44381</v>
      </c>
      <c r="C10" s="65">
        <f>VLOOKUP($A10,'Return Data'!$B$7:$R$2843,4,0)</f>
        <v>1089.9057</v>
      </c>
      <c r="D10" s="65">
        <f>VLOOKUP($A10,'Return Data'!$B$7:$R$2843,5,0)</f>
        <v>3.1482999999999999</v>
      </c>
      <c r="E10" s="66">
        <f t="shared" si="0"/>
        <v>13</v>
      </c>
      <c r="F10" s="65">
        <f>VLOOKUP($A10,'Return Data'!$B$7:$R$2843,6,0)</f>
        <v>3.1375999999999999</v>
      </c>
      <c r="G10" s="66">
        <f t="shared" si="1"/>
        <v>16</v>
      </c>
      <c r="H10" s="65">
        <f>VLOOKUP($A10,'Return Data'!$B$7:$R$2843,7,0)</f>
        <v>3.1465000000000001</v>
      </c>
      <c r="I10" s="66">
        <f t="shared" si="2"/>
        <v>15</v>
      </c>
      <c r="J10" s="65">
        <f>VLOOKUP($A10,'Return Data'!$B$7:$R$2843,8,0)</f>
        <v>3.1730999999999998</v>
      </c>
      <c r="K10" s="66">
        <f t="shared" si="3"/>
        <v>13</v>
      </c>
      <c r="L10" s="65">
        <f>VLOOKUP($A10,'Return Data'!$B$7:$R$2843,9,0)</f>
        <v>3.1865999999999999</v>
      </c>
      <c r="M10" s="66">
        <f t="shared" si="4"/>
        <v>11</v>
      </c>
      <c r="N10" s="65">
        <f>VLOOKUP($A10,'Return Data'!$B$7:$R$2843,10,0)</f>
        <v>3.1795</v>
      </c>
      <c r="O10" s="66">
        <f t="shared" si="5"/>
        <v>10</v>
      </c>
      <c r="P10" s="65">
        <f>VLOOKUP($A10,'Return Data'!$B$7:$R$2843,11,0)</f>
        <v>3.1615000000000002</v>
      </c>
      <c r="Q10" s="66">
        <f>RANK(P10,P$8:P$37,0)</f>
        <v>9</v>
      </c>
      <c r="R10" s="65">
        <f>VLOOKUP($A10,'Return Data'!$B$7:$R$2843,12,0)</f>
        <v>3.1164000000000001</v>
      </c>
      <c r="S10" s="66">
        <f>RANK(R10,R$8:R$37,0)</f>
        <v>6</v>
      </c>
      <c r="T10" s="65">
        <f>VLOOKUP($A10,'Return Data'!$B$7:$R$2843,13,0)</f>
        <v>3.1316000000000002</v>
      </c>
      <c r="U10" s="66">
        <f>RANK(T10,T$8:T$37,0)</f>
        <v>6</v>
      </c>
      <c r="V10" s="65"/>
      <c r="W10" s="66"/>
      <c r="X10" s="65"/>
      <c r="Y10" s="66"/>
      <c r="Z10" s="65">
        <f>VLOOKUP($A10,'Return Data'!$B$7:$R$2843,16,0)</f>
        <v>3.9929000000000001</v>
      </c>
      <c r="AA10" s="67">
        <f t="shared" si="7"/>
        <v>15</v>
      </c>
    </row>
    <row r="11" spans="1:27" x14ac:dyDescent="0.3">
      <c r="A11" s="63" t="s">
        <v>1287</v>
      </c>
      <c r="B11" s="64">
        <f>VLOOKUP($A11,'Return Data'!$B$7:$R$2843,3,0)</f>
        <v>44381</v>
      </c>
      <c r="C11" s="65">
        <f>VLOOKUP($A11,'Return Data'!$B$7:$R$2843,4,0)</f>
        <v>1092.1478999999999</v>
      </c>
      <c r="D11" s="65">
        <f>VLOOKUP($A11,'Return Data'!$B$7:$R$2843,5,0)</f>
        <v>3.1354000000000002</v>
      </c>
      <c r="E11" s="66">
        <f t="shared" si="0"/>
        <v>17</v>
      </c>
      <c r="F11" s="65">
        <f>VLOOKUP($A11,'Return Data'!$B$7:$R$2843,6,0)</f>
        <v>3.129</v>
      </c>
      <c r="G11" s="66">
        <f t="shared" si="1"/>
        <v>20</v>
      </c>
      <c r="H11" s="65">
        <f>VLOOKUP($A11,'Return Data'!$B$7:$R$2843,7,0)</f>
        <v>3.1137999999999999</v>
      </c>
      <c r="I11" s="66">
        <f t="shared" si="2"/>
        <v>27</v>
      </c>
      <c r="J11" s="65">
        <f>VLOOKUP($A11,'Return Data'!$B$7:$R$2843,8,0)</f>
        <v>3.1257000000000001</v>
      </c>
      <c r="K11" s="66">
        <f t="shared" si="3"/>
        <v>27</v>
      </c>
      <c r="L11" s="65">
        <f>VLOOKUP($A11,'Return Data'!$B$7:$R$2843,9,0)</f>
        <v>3.1484000000000001</v>
      </c>
      <c r="M11" s="66">
        <f t="shared" si="4"/>
        <v>25</v>
      </c>
      <c r="N11" s="65">
        <f>VLOOKUP($A11,'Return Data'!$B$7:$R$2843,10,0)</f>
        <v>3.1385999999999998</v>
      </c>
      <c r="O11" s="66">
        <f t="shared" si="5"/>
        <v>24</v>
      </c>
      <c r="P11" s="65">
        <f>VLOOKUP($A11,'Return Data'!$B$7:$R$2843,11,0)</f>
        <v>3.1337000000000002</v>
      </c>
      <c r="Q11" s="66">
        <f>RANK(P11,P$8:P$37,0)</f>
        <v>14</v>
      </c>
      <c r="R11" s="65">
        <f>VLOOKUP($A11,'Return Data'!$B$7:$R$2843,12,0)</f>
        <v>3.1006999999999998</v>
      </c>
      <c r="S11" s="66">
        <f>RANK(R11,R$8:R$37,0)</f>
        <v>12</v>
      </c>
      <c r="T11" s="65">
        <f>VLOOKUP($A11,'Return Data'!$B$7:$R$2843,13,0)</f>
        <v>3.1116000000000001</v>
      </c>
      <c r="U11" s="66">
        <f>RANK(T11,T$8:T$37,0)</f>
        <v>11</v>
      </c>
      <c r="V11" s="65"/>
      <c r="W11" s="66"/>
      <c r="X11" s="65"/>
      <c r="Y11" s="66"/>
      <c r="Z11" s="65">
        <f>VLOOKUP($A11,'Return Data'!$B$7:$R$2843,16,0)</f>
        <v>4.0213999999999999</v>
      </c>
      <c r="AA11" s="67">
        <f t="shared" si="7"/>
        <v>14</v>
      </c>
    </row>
    <row r="12" spans="1:27" x14ac:dyDescent="0.3">
      <c r="A12" s="63" t="s">
        <v>1289</v>
      </c>
      <c r="B12" s="64">
        <f>VLOOKUP($A12,'Return Data'!$B$7:$R$2843,3,0)</f>
        <v>44381</v>
      </c>
      <c r="C12" s="65">
        <f>VLOOKUP($A12,'Return Data'!$B$7:$R$2843,4,0)</f>
        <v>1049.6632999999999</v>
      </c>
      <c r="D12" s="65">
        <f>VLOOKUP($A12,'Return Data'!$B$7:$R$2843,5,0)</f>
        <v>3.0916000000000001</v>
      </c>
      <c r="E12" s="66">
        <f t="shared" si="0"/>
        <v>30</v>
      </c>
      <c r="F12" s="65">
        <f>VLOOKUP($A12,'Return Data'!$B$7:$R$2843,6,0)</f>
        <v>3.1292</v>
      </c>
      <c r="G12" s="66">
        <f t="shared" si="1"/>
        <v>19</v>
      </c>
      <c r="H12" s="65">
        <f>VLOOKUP($A12,'Return Data'!$B$7:$R$2843,7,0)</f>
        <v>3.1101000000000001</v>
      </c>
      <c r="I12" s="66">
        <f t="shared" si="2"/>
        <v>28</v>
      </c>
      <c r="J12" s="65">
        <f>VLOOKUP($A12,'Return Data'!$B$7:$R$2843,8,0)</f>
        <v>3.2250000000000001</v>
      </c>
      <c r="K12" s="66">
        <f t="shared" si="3"/>
        <v>5</v>
      </c>
      <c r="L12" s="65">
        <f>VLOOKUP($A12,'Return Data'!$B$7:$R$2843,9,0)</f>
        <v>3.2818000000000001</v>
      </c>
      <c r="M12" s="66">
        <f t="shared" si="4"/>
        <v>2</v>
      </c>
      <c r="N12" s="65">
        <f>VLOOKUP($A12,'Return Data'!$B$7:$R$2843,10,0)</f>
        <v>3.2454999999999998</v>
      </c>
      <c r="O12" s="66">
        <f t="shared" si="5"/>
        <v>1</v>
      </c>
      <c r="P12" s="65">
        <f>VLOOKUP($A12,'Return Data'!$B$7:$R$2843,11,0)</f>
        <v>3.1966000000000001</v>
      </c>
      <c r="Q12" s="66">
        <f t="shared" ref="Q12:Q37" si="8">RANK(P12,P$8:P$37,0)</f>
        <v>3</v>
      </c>
      <c r="R12" s="65">
        <f>VLOOKUP($A12,'Return Data'!$B$7:$R$2843,12,0)</f>
        <v>3.1720999999999999</v>
      </c>
      <c r="S12" s="66">
        <f t="shared" ref="S12" si="9">RANK(R12,R$8:R$37,0)</f>
        <v>1</v>
      </c>
      <c r="T12" s="65"/>
      <c r="U12" s="66"/>
      <c r="V12" s="65"/>
      <c r="W12" s="66"/>
      <c r="X12" s="65"/>
      <c r="Y12" s="66"/>
      <c r="Z12" s="65">
        <f>VLOOKUP($A12,'Return Data'!$B$7:$R$2843,16,0)</f>
        <v>3.4312999999999998</v>
      </c>
      <c r="AA12" s="67">
        <f t="shared" si="7"/>
        <v>28</v>
      </c>
    </row>
    <row r="13" spans="1:27" x14ac:dyDescent="0.3">
      <c r="A13" s="63" t="s">
        <v>1291</v>
      </c>
      <c r="B13" s="64">
        <f>VLOOKUP($A13,'Return Data'!$B$7:$R$2843,3,0)</f>
        <v>44381</v>
      </c>
      <c r="C13" s="65">
        <f>VLOOKUP($A13,'Return Data'!$B$7:$R$2843,4,0)</f>
        <v>1074.4879000000001</v>
      </c>
      <c r="D13" s="65">
        <f>VLOOKUP($A13,'Return Data'!$B$7:$R$2843,5,0)</f>
        <v>3.1118999999999999</v>
      </c>
      <c r="E13" s="66">
        <f t="shared" si="0"/>
        <v>26</v>
      </c>
      <c r="F13" s="65">
        <f>VLOOKUP($A13,'Return Data'!$B$7:$R$2843,6,0)</f>
        <v>3.1124000000000001</v>
      </c>
      <c r="G13" s="66">
        <f t="shared" si="1"/>
        <v>26</v>
      </c>
      <c r="H13" s="65">
        <f>VLOOKUP($A13,'Return Data'!$B$7:$R$2843,7,0)</f>
        <v>3.2549000000000001</v>
      </c>
      <c r="I13" s="66">
        <f t="shared" si="2"/>
        <v>4</v>
      </c>
      <c r="J13" s="65">
        <f>VLOOKUP($A13,'Return Data'!$B$7:$R$2843,8,0)</f>
        <v>3.1983000000000001</v>
      </c>
      <c r="K13" s="66">
        <f t="shared" si="3"/>
        <v>10</v>
      </c>
      <c r="L13" s="65">
        <f>VLOOKUP($A13,'Return Data'!$B$7:$R$2843,9,0)</f>
        <v>3.1692</v>
      </c>
      <c r="M13" s="66">
        <f t="shared" si="4"/>
        <v>16</v>
      </c>
      <c r="N13" s="65">
        <f>VLOOKUP($A13,'Return Data'!$B$7:$R$2843,10,0)</f>
        <v>3.1457000000000002</v>
      </c>
      <c r="O13" s="66">
        <f t="shared" si="5"/>
        <v>19</v>
      </c>
      <c r="P13" s="65">
        <f>VLOOKUP($A13,'Return Data'!$B$7:$R$2843,11,0)</f>
        <v>3.1092</v>
      </c>
      <c r="Q13" s="66">
        <f t="shared" si="8"/>
        <v>25</v>
      </c>
      <c r="R13" s="65">
        <f>VLOOKUP($A13,'Return Data'!$B$7:$R$2843,12,0)</f>
        <v>3.0686</v>
      </c>
      <c r="S13" s="66">
        <f t="shared" ref="S13:S37" si="10">RANK(R13,R$8:R$37,0)</f>
        <v>21</v>
      </c>
      <c r="T13" s="65">
        <f>VLOOKUP($A13,'Return Data'!$B$7:$R$2843,13,0)</f>
        <v>3.0895000000000001</v>
      </c>
      <c r="U13" s="66">
        <f t="shared" ref="U13:U37" si="11">RANK(T13,T$8:T$37,0)</f>
        <v>18</v>
      </c>
      <c r="V13" s="65"/>
      <c r="W13" s="66"/>
      <c r="X13" s="65"/>
      <c r="Y13" s="66"/>
      <c r="Z13" s="65">
        <f>VLOOKUP($A13,'Return Data'!$B$7:$R$2843,16,0)</f>
        <v>3.7465999999999999</v>
      </c>
      <c r="AA13" s="67">
        <f t="shared" si="7"/>
        <v>21</v>
      </c>
    </row>
    <row r="14" spans="1:27" x14ac:dyDescent="0.3">
      <c r="A14" s="63" t="s">
        <v>1293</v>
      </c>
      <c r="B14" s="64">
        <f>VLOOKUP($A14,'Return Data'!$B$7:$R$2843,3,0)</f>
        <v>44381</v>
      </c>
      <c r="C14" s="65">
        <f>VLOOKUP($A14,'Return Data'!$B$7:$R$2843,4,0)</f>
        <v>1111.2564</v>
      </c>
      <c r="D14" s="65">
        <f>VLOOKUP($A14,'Return Data'!$B$7:$R$2843,5,0)</f>
        <v>3.1684999999999999</v>
      </c>
      <c r="E14" s="66">
        <f t="shared" si="0"/>
        <v>7</v>
      </c>
      <c r="F14" s="65">
        <f>VLOOKUP($A14,'Return Data'!$B$7:$R$2843,6,0)</f>
        <v>3.1726000000000001</v>
      </c>
      <c r="G14" s="66">
        <f t="shared" si="1"/>
        <v>10</v>
      </c>
      <c r="H14" s="65">
        <f>VLOOKUP($A14,'Return Data'!$B$7:$R$2843,7,0)</f>
        <v>3.1644999999999999</v>
      </c>
      <c r="I14" s="66">
        <f t="shared" si="2"/>
        <v>12</v>
      </c>
      <c r="J14" s="65">
        <f>VLOOKUP($A14,'Return Data'!$B$7:$R$2843,8,0)</f>
        <v>3.1735000000000002</v>
      </c>
      <c r="K14" s="66">
        <f t="shared" si="3"/>
        <v>12</v>
      </c>
      <c r="L14" s="65">
        <f>VLOOKUP($A14,'Return Data'!$B$7:$R$2843,9,0)</f>
        <v>3.1768999999999998</v>
      </c>
      <c r="M14" s="66">
        <f t="shared" si="4"/>
        <v>13</v>
      </c>
      <c r="N14" s="65">
        <f>VLOOKUP($A14,'Return Data'!$B$7:$R$2843,10,0)</f>
        <v>3.1364999999999998</v>
      </c>
      <c r="O14" s="66">
        <f t="shared" si="5"/>
        <v>25</v>
      </c>
      <c r="P14" s="65">
        <f>VLOOKUP($A14,'Return Data'!$B$7:$R$2843,11,0)</f>
        <v>3.1114999999999999</v>
      </c>
      <c r="Q14" s="66">
        <f t="shared" si="8"/>
        <v>24</v>
      </c>
      <c r="R14" s="65">
        <f>VLOOKUP($A14,'Return Data'!$B$7:$R$2843,12,0)</f>
        <v>3.0859000000000001</v>
      </c>
      <c r="S14" s="66">
        <f t="shared" si="10"/>
        <v>15</v>
      </c>
      <c r="T14" s="65">
        <f>VLOOKUP($A14,'Return Data'!$B$7:$R$2843,13,0)</f>
        <v>3.1139999999999999</v>
      </c>
      <c r="U14" s="66">
        <f t="shared" si="11"/>
        <v>9</v>
      </c>
      <c r="V14" s="65"/>
      <c r="W14" s="66"/>
      <c r="X14" s="65"/>
      <c r="Y14" s="66"/>
      <c r="Z14" s="65">
        <f>VLOOKUP($A14,'Return Data'!$B$7:$R$2843,16,0)</f>
        <v>4.3292000000000002</v>
      </c>
      <c r="AA14" s="67">
        <f t="shared" si="7"/>
        <v>8</v>
      </c>
    </row>
    <row r="15" spans="1:27" x14ac:dyDescent="0.3">
      <c r="A15" s="63" t="s">
        <v>1295</v>
      </c>
      <c r="B15" s="64">
        <f>VLOOKUP($A15,'Return Data'!$B$7:$R$2843,3,0)</f>
        <v>44381</v>
      </c>
      <c r="C15" s="65">
        <f>VLOOKUP($A15,'Return Data'!$B$7:$R$2843,4,0)</f>
        <v>1076.3512000000001</v>
      </c>
      <c r="D15" s="65">
        <f>VLOOKUP($A15,'Return Data'!$B$7:$R$2843,5,0)</f>
        <v>3.1133000000000002</v>
      </c>
      <c r="E15" s="66">
        <f t="shared" si="0"/>
        <v>25</v>
      </c>
      <c r="F15" s="65">
        <f>VLOOKUP($A15,'Return Data'!$B$7:$R$2843,6,0)</f>
        <v>3.1126999999999998</v>
      </c>
      <c r="G15" s="66">
        <f t="shared" si="1"/>
        <v>25</v>
      </c>
      <c r="H15" s="65">
        <f>VLOOKUP($A15,'Return Data'!$B$7:$R$2843,7,0)</f>
        <v>3.1221999999999999</v>
      </c>
      <c r="I15" s="66">
        <f t="shared" si="2"/>
        <v>22</v>
      </c>
      <c r="J15" s="65">
        <f>VLOOKUP($A15,'Return Data'!$B$7:$R$2843,8,0)</f>
        <v>3.1313</v>
      </c>
      <c r="K15" s="66">
        <f t="shared" si="3"/>
        <v>26</v>
      </c>
      <c r="L15" s="65">
        <f>VLOOKUP($A15,'Return Data'!$B$7:$R$2843,9,0)</f>
        <v>3.1294</v>
      </c>
      <c r="M15" s="66">
        <f t="shared" si="4"/>
        <v>28</v>
      </c>
      <c r="N15" s="65">
        <f>VLOOKUP($A15,'Return Data'!$B$7:$R$2843,10,0)</f>
        <v>3.1055000000000001</v>
      </c>
      <c r="O15" s="66">
        <f t="shared" si="5"/>
        <v>29</v>
      </c>
      <c r="P15" s="65">
        <f>VLOOKUP($A15,'Return Data'!$B$7:$R$2843,11,0)</f>
        <v>3.1135000000000002</v>
      </c>
      <c r="Q15" s="66">
        <f t="shared" si="8"/>
        <v>23</v>
      </c>
      <c r="R15" s="65">
        <f>VLOOKUP($A15,'Return Data'!$B$7:$R$2843,12,0)</f>
        <v>3.1093000000000002</v>
      </c>
      <c r="S15" s="66">
        <f t="shared" si="10"/>
        <v>9</v>
      </c>
      <c r="T15" s="65">
        <f>VLOOKUP($A15,'Return Data'!$B$7:$R$2843,13,0)</f>
        <v>3.1442000000000001</v>
      </c>
      <c r="U15" s="66">
        <f t="shared" si="11"/>
        <v>4</v>
      </c>
      <c r="V15" s="65"/>
      <c r="W15" s="66"/>
      <c r="X15" s="65"/>
      <c r="Y15" s="66"/>
      <c r="Z15" s="65">
        <f>VLOOKUP($A15,'Return Data'!$B$7:$R$2843,16,0)</f>
        <v>3.8412000000000002</v>
      </c>
      <c r="AA15" s="67">
        <f t="shared" si="7"/>
        <v>18</v>
      </c>
    </row>
    <row r="16" spans="1:27" x14ac:dyDescent="0.3">
      <c r="A16" s="63" t="s">
        <v>1298</v>
      </c>
      <c r="B16" s="64">
        <f>VLOOKUP($A16,'Return Data'!$B$7:$R$2843,3,0)</f>
        <v>44381</v>
      </c>
      <c r="C16" s="65">
        <f>VLOOKUP($A16,'Return Data'!$B$7:$R$2843,4,0)</f>
        <v>1084.2882</v>
      </c>
      <c r="D16" s="65">
        <f>VLOOKUP($A16,'Return Data'!$B$7:$R$2843,5,0)</f>
        <v>3.0975000000000001</v>
      </c>
      <c r="E16" s="66">
        <f t="shared" si="0"/>
        <v>28</v>
      </c>
      <c r="F16" s="65">
        <f>VLOOKUP($A16,'Return Data'!$B$7:$R$2843,6,0)</f>
        <v>3.0899000000000001</v>
      </c>
      <c r="G16" s="66">
        <f t="shared" si="1"/>
        <v>30</v>
      </c>
      <c r="H16" s="65">
        <f>VLOOKUP($A16,'Return Data'!$B$7:$R$2843,7,0)</f>
        <v>3.3222</v>
      </c>
      <c r="I16" s="66">
        <f t="shared" si="2"/>
        <v>2</v>
      </c>
      <c r="J16" s="65">
        <f>VLOOKUP($A16,'Return Data'!$B$7:$R$2843,8,0)</f>
        <v>3.2271999999999998</v>
      </c>
      <c r="K16" s="66">
        <f t="shared" si="3"/>
        <v>4</v>
      </c>
      <c r="L16" s="65">
        <f>VLOOKUP($A16,'Return Data'!$B$7:$R$2843,9,0)</f>
        <v>3.1684999999999999</v>
      </c>
      <c r="M16" s="66">
        <f t="shared" si="4"/>
        <v>18</v>
      </c>
      <c r="N16" s="65">
        <f>VLOOKUP($A16,'Return Data'!$B$7:$R$2843,10,0)</f>
        <v>3.1217999999999999</v>
      </c>
      <c r="O16" s="66">
        <f t="shared" si="5"/>
        <v>27</v>
      </c>
      <c r="P16" s="65">
        <f>VLOOKUP($A16,'Return Data'!$B$7:$R$2843,11,0)</f>
        <v>3.0832000000000002</v>
      </c>
      <c r="Q16" s="66">
        <f t="shared" si="8"/>
        <v>28</v>
      </c>
      <c r="R16" s="65">
        <f>VLOOKUP($A16,'Return Data'!$B$7:$R$2843,12,0)</f>
        <v>3.0280999999999998</v>
      </c>
      <c r="S16" s="66">
        <f t="shared" si="10"/>
        <v>27</v>
      </c>
      <c r="T16" s="65">
        <f>VLOOKUP($A16,'Return Data'!$B$7:$R$2843,13,0)</f>
        <v>3.0491000000000001</v>
      </c>
      <c r="U16" s="66">
        <f t="shared" si="11"/>
        <v>24</v>
      </c>
      <c r="V16" s="65"/>
      <c r="W16" s="66"/>
      <c r="X16" s="65"/>
      <c r="Y16" s="66"/>
      <c r="Z16" s="65">
        <f>VLOOKUP($A16,'Return Data'!$B$7:$R$2843,16,0)</f>
        <v>3.8195000000000001</v>
      </c>
      <c r="AA16" s="67">
        <f t="shared" si="7"/>
        <v>19</v>
      </c>
    </row>
    <row r="17" spans="1:27" x14ac:dyDescent="0.3">
      <c r="A17" s="63" t="s">
        <v>1300</v>
      </c>
      <c r="B17" s="64">
        <f>VLOOKUP($A17,'Return Data'!$B$7:$R$2843,3,0)</f>
        <v>44381</v>
      </c>
      <c r="C17" s="65">
        <f>VLOOKUP($A17,'Return Data'!$B$7:$R$2843,4,0)</f>
        <v>3083.1547999999998</v>
      </c>
      <c r="D17" s="65">
        <f>VLOOKUP($A17,'Return Data'!$B$7:$R$2843,5,0)</f>
        <v>3.1253000000000002</v>
      </c>
      <c r="E17" s="66">
        <f t="shared" si="0"/>
        <v>20</v>
      </c>
      <c r="F17" s="65">
        <f>VLOOKUP($A17,'Return Data'!$B$7:$R$2843,6,0)</f>
        <v>3.0941999999999998</v>
      </c>
      <c r="G17" s="66">
        <f t="shared" si="1"/>
        <v>29</v>
      </c>
      <c r="H17" s="65">
        <f>VLOOKUP($A17,'Return Data'!$B$7:$R$2843,7,0)</f>
        <v>3.1152000000000002</v>
      </c>
      <c r="I17" s="66">
        <f t="shared" si="2"/>
        <v>26</v>
      </c>
      <c r="J17" s="65">
        <f>VLOOKUP($A17,'Return Data'!$B$7:$R$2843,8,0)</f>
        <v>3.1398000000000001</v>
      </c>
      <c r="K17" s="66">
        <f t="shared" si="3"/>
        <v>25</v>
      </c>
      <c r="L17" s="65">
        <f>VLOOKUP($A17,'Return Data'!$B$7:$R$2843,9,0)</f>
        <v>3.1547999999999998</v>
      </c>
      <c r="M17" s="66">
        <f t="shared" si="4"/>
        <v>22</v>
      </c>
      <c r="N17" s="65">
        <f>VLOOKUP($A17,'Return Data'!$B$7:$R$2843,10,0)</f>
        <v>3.1452</v>
      </c>
      <c r="O17" s="66">
        <f t="shared" si="5"/>
        <v>20</v>
      </c>
      <c r="P17" s="65">
        <f>VLOOKUP($A17,'Return Data'!$B$7:$R$2843,11,0)</f>
        <v>3.1147999999999998</v>
      </c>
      <c r="Q17" s="66">
        <f t="shared" si="8"/>
        <v>21</v>
      </c>
      <c r="R17" s="65">
        <f>VLOOKUP($A17,'Return Data'!$B$7:$R$2843,12,0)</f>
        <v>3.0588000000000002</v>
      </c>
      <c r="S17" s="66">
        <f t="shared" si="10"/>
        <v>25</v>
      </c>
      <c r="T17" s="65">
        <f>VLOOKUP($A17,'Return Data'!$B$7:$R$2843,13,0)</f>
        <v>3.0768</v>
      </c>
      <c r="U17" s="66">
        <f t="shared" si="11"/>
        <v>22</v>
      </c>
      <c r="V17" s="65">
        <f>VLOOKUP($A17,'Return Data'!$B$7:$R$2843,17,0)</f>
        <v>3.7321</v>
      </c>
      <c r="W17" s="66">
        <f>RANK(V17,V$8:V$37,0)</f>
        <v>5</v>
      </c>
      <c r="X17" s="65">
        <f>VLOOKUP($A17,'Return Data'!$B$7:$R$2843,14,0)</f>
        <v>4.5662000000000003</v>
      </c>
      <c r="Y17" s="66">
        <f>RANK(X17,X$8:X$37,0)</f>
        <v>4</v>
      </c>
      <c r="Z17" s="65">
        <f>VLOOKUP($A17,'Return Data'!$B$7:$R$2843,16,0)</f>
        <v>6.2214</v>
      </c>
      <c r="AA17" s="67">
        <f t="shared" si="7"/>
        <v>4</v>
      </c>
    </row>
    <row r="18" spans="1:27" x14ac:dyDescent="0.3">
      <c r="A18" s="63" t="s">
        <v>1301</v>
      </c>
      <c r="B18" s="64">
        <f>VLOOKUP($A18,'Return Data'!$B$7:$R$2843,3,0)</f>
        <v>44381</v>
      </c>
      <c r="C18" s="65">
        <f>VLOOKUP($A18,'Return Data'!$B$7:$R$2843,4,0)</f>
        <v>1085.1543999999999</v>
      </c>
      <c r="D18" s="65">
        <f>VLOOKUP($A18,'Return Data'!$B$7:$R$2843,5,0)</f>
        <v>3.3944999999999999</v>
      </c>
      <c r="E18" s="66">
        <f t="shared" si="0"/>
        <v>2</v>
      </c>
      <c r="F18" s="65">
        <f>VLOOKUP($A18,'Return Data'!$B$7:$R$2843,6,0)</f>
        <v>3.3611</v>
      </c>
      <c r="G18" s="66">
        <f t="shared" si="1"/>
        <v>4</v>
      </c>
      <c r="H18" s="65">
        <f>VLOOKUP($A18,'Return Data'!$B$7:$R$2843,7,0)</f>
        <v>3.2599</v>
      </c>
      <c r="I18" s="66">
        <f t="shared" si="2"/>
        <v>3</v>
      </c>
      <c r="J18" s="65">
        <f>VLOOKUP($A18,'Return Data'!$B$7:$R$2843,8,0)</f>
        <v>3.2643</v>
      </c>
      <c r="K18" s="66">
        <f t="shared" si="3"/>
        <v>2</v>
      </c>
      <c r="L18" s="65">
        <f>VLOOKUP($A18,'Return Data'!$B$7:$R$2843,9,0)</f>
        <v>3.2513999999999998</v>
      </c>
      <c r="M18" s="66">
        <f t="shared" si="4"/>
        <v>3</v>
      </c>
      <c r="N18" s="65">
        <f>VLOOKUP($A18,'Return Data'!$B$7:$R$2843,10,0)</f>
        <v>3.2216999999999998</v>
      </c>
      <c r="O18" s="66">
        <f t="shared" si="5"/>
        <v>4</v>
      </c>
      <c r="P18" s="65">
        <f>VLOOKUP($A18,'Return Data'!$B$7:$R$2843,11,0)</f>
        <v>3.1991000000000001</v>
      </c>
      <c r="Q18" s="66">
        <f t="shared" si="8"/>
        <v>2</v>
      </c>
      <c r="R18" s="65">
        <f>VLOOKUP($A18,'Return Data'!$B$7:$R$2843,12,0)</f>
        <v>3.1434000000000002</v>
      </c>
      <c r="S18" s="66">
        <f t="shared" si="10"/>
        <v>4</v>
      </c>
      <c r="T18" s="65">
        <f>VLOOKUP($A18,'Return Data'!$B$7:$R$2843,13,0)</f>
        <v>3.1617999999999999</v>
      </c>
      <c r="U18" s="66">
        <f t="shared" si="11"/>
        <v>2</v>
      </c>
      <c r="V18" s="65"/>
      <c r="W18" s="66"/>
      <c r="X18" s="65"/>
      <c r="Y18" s="66"/>
      <c r="Z18" s="65">
        <f>VLOOKUP($A18,'Return Data'!$B$7:$R$2843,16,0)</f>
        <v>3.9211999999999998</v>
      </c>
      <c r="AA18" s="67">
        <f t="shared" si="7"/>
        <v>17</v>
      </c>
    </row>
    <row r="19" spans="1:27" x14ac:dyDescent="0.3">
      <c r="A19" s="63" t="s">
        <v>1304</v>
      </c>
      <c r="B19" s="64">
        <f>VLOOKUP($A19,'Return Data'!$B$7:$R$2843,3,0)</f>
        <v>44381</v>
      </c>
      <c r="C19" s="65">
        <f>VLOOKUP($A19,'Return Data'!$B$7:$R$2843,4,0)</f>
        <v>111.8974</v>
      </c>
      <c r="D19" s="65">
        <f>VLOOKUP($A19,'Return Data'!$B$7:$R$2843,5,0)</f>
        <v>3.1320000000000001</v>
      </c>
      <c r="E19" s="66">
        <f t="shared" si="0"/>
        <v>18</v>
      </c>
      <c r="F19" s="65">
        <f>VLOOKUP($A19,'Return Data'!$B$7:$R$2843,6,0)</f>
        <v>3.1214</v>
      </c>
      <c r="G19" s="66">
        <f t="shared" si="1"/>
        <v>23</v>
      </c>
      <c r="H19" s="65">
        <f>VLOOKUP($A19,'Return Data'!$B$7:$R$2843,7,0)</f>
        <v>3.1193</v>
      </c>
      <c r="I19" s="66">
        <f t="shared" si="2"/>
        <v>23</v>
      </c>
      <c r="J19" s="65">
        <f>VLOOKUP($A19,'Return Data'!$B$7:$R$2843,8,0)</f>
        <v>3.1421999999999999</v>
      </c>
      <c r="K19" s="66">
        <f t="shared" si="3"/>
        <v>23</v>
      </c>
      <c r="L19" s="65">
        <f>VLOOKUP($A19,'Return Data'!$B$7:$R$2843,9,0)</f>
        <v>3.1547999999999998</v>
      </c>
      <c r="M19" s="66">
        <f t="shared" si="4"/>
        <v>22</v>
      </c>
      <c r="N19" s="65">
        <f>VLOOKUP($A19,'Return Data'!$B$7:$R$2843,10,0)</f>
        <v>3.1619000000000002</v>
      </c>
      <c r="O19" s="66">
        <f t="shared" si="5"/>
        <v>16</v>
      </c>
      <c r="P19" s="65">
        <f>VLOOKUP($A19,'Return Data'!$B$7:$R$2843,11,0)</f>
        <v>3.1314000000000002</v>
      </c>
      <c r="Q19" s="66">
        <f t="shared" si="8"/>
        <v>15</v>
      </c>
      <c r="R19" s="65">
        <f>VLOOKUP($A19,'Return Data'!$B$7:$R$2843,12,0)</f>
        <v>3.0756999999999999</v>
      </c>
      <c r="S19" s="66">
        <f t="shared" si="10"/>
        <v>18</v>
      </c>
      <c r="T19" s="65">
        <f>VLOOKUP($A19,'Return Data'!$B$7:$R$2843,13,0)</f>
        <v>3.0897999999999999</v>
      </c>
      <c r="U19" s="66">
        <f t="shared" si="11"/>
        <v>17</v>
      </c>
      <c r="V19" s="65"/>
      <c r="W19" s="66"/>
      <c r="X19" s="65"/>
      <c r="Y19" s="66"/>
      <c r="Z19" s="65">
        <f>VLOOKUP($A19,'Return Data'!$B$7:$R$2843,16,0)</f>
        <v>4.3510999999999997</v>
      </c>
      <c r="AA19" s="67">
        <f t="shared" si="7"/>
        <v>7</v>
      </c>
    </row>
    <row r="20" spans="1:27" x14ac:dyDescent="0.3">
      <c r="A20" s="63" t="s">
        <v>1305</v>
      </c>
      <c r="B20" s="64">
        <f>VLOOKUP($A20,'Return Data'!$B$7:$R$2843,3,0)</f>
        <v>44381</v>
      </c>
      <c r="C20" s="65">
        <f>VLOOKUP($A20,'Return Data'!$B$7:$R$2843,4,0)</f>
        <v>1106.886</v>
      </c>
      <c r="D20" s="65">
        <f>VLOOKUP($A20,'Return Data'!$B$7:$R$2843,5,0)</f>
        <v>3.1196999999999999</v>
      </c>
      <c r="E20" s="66">
        <f t="shared" si="0"/>
        <v>23</v>
      </c>
      <c r="F20" s="65">
        <f>VLOOKUP($A20,'Return Data'!$B$7:$R$2843,6,0)</f>
        <v>3.1181000000000001</v>
      </c>
      <c r="G20" s="66">
        <f t="shared" si="1"/>
        <v>24</v>
      </c>
      <c r="H20" s="65">
        <f>VLOOKUP($A20,'Return Data'!$B$7:$R$2843,7,0)</f>
        <v>3.1364000000000001</v>
      </c>
      <c r="I20" s="66">
        <f t="shared" si="2"/>
        <v>16</v>
      </c>
      <c r="J20" s="65">
        <f>VLOOKUP($A20,'Return Data'!$B$7:$R$2843,8,0)</f>
        <v>3.1444999999999999</v>
      </c>
      <c r="K20" s="66">
        <f t="shared" si="3"/>
        <v>21</v>
      </c>
      <c r="L20" s="65">
        <f>VLOOKUP($A20,'Return Data'!$B$7:$R$2843,9,0)</f>
        <v>3.1490999999999998</v>
      </c>
      <c r="M20" s="66">
        <f t="shared" si="4"/>
        <v>24</v>
      </c>
      <c r="N20" s="65">
        <f>VLOOKUP($A20,'Return Data'!$B$7:$R$2843,10,0)</f>
        <v>3.1442999999999999</v>
      </c>
      <c r="O20" s="66">
        <f t="shared" si="5"/>
        <v>21</v>
      </c>
      <c r="P20" s="65">
        <f>VLOOKUP($A20,'Return Data'!$B$7:$R$2843,11,0)</f>
        <v>3.1137999999999999</v>
      </c>
      <c r="Q20" s="66">
        <f t="shared" si="8"/>
        <v>22</v>
      </c>
      <c r="R20" s="65">
        <f>VLOOKUP($A20,'Return Data'!$B$7:$R$2843,12,0)</f>
        <v>3.0659000000000001</v>
      </c>
      <c r="S20" s="66">
        <f t="shared" si="10"/>
        <v>24</v>
      </c>
      <c r="T20" s="65">
        <f>VLOOKUP($A20,'Return Data'!$B$7:$R$2843,13,0)</f>
        <v>3.0905</v>
      </c>
      <c r="U20" s="66">
        <f t="shared" si="11"/>
        <v>16</v>
      </c>
      <c r="V20" s="65"/>
      <c r="W20" s="66"/>
      <c r="X20" s="65"/>
      <c r="Y20" s="66"/>
      <c r="Z20" s="65">
        <f>VLOOKUP($A20,'Return Data'!$B$7:$R$2843,16,0)</f>
        <v>4.2140000000000004</v>
      </c>
      <c r="AA20" s="67">
        <f t="shared" si="7"/>
        <v>10</v>
      </c>
    </row>
    <row r="21" spans="1:27" x14ac:dyDescent="0.3">
      <c r="A21" s="63" t="s">
        <v>1307</v>
      </c>
      <c r="B21" s="64">
        <f>VLOOKUP($A21,'Return Data'!$B$7:$R$2843,3,0)</f>
        <v>44381</v>
      </c>
      <c r="C21" s="65">
        <f>VLOOKUP($A21,'Return Data'!$B$7:$R$2843,4,0)</f>
        <v>1075.8381999999999</v>
      </c>
      <c r="D21" s="65">
        <f>VLOOKUP($A21,'Return Data'!$B$7:$R$2843,5,0)</f>
        <v>3.0943999999999998</v>
      </c>
      <c r="E21" s="66">
        <f t="shared" si="0"/>
        <v>29</v>
      </c>
      <c r="F21" s="65">
        <f>VLOOKUP($A21,'Return Data'!$B$7:$R$2843,6,0)</f>
        <v>3.0960999999999999</v>
      </c>
      <c r="G21" s="66">
        <f t="shared" si="1"/>
        <v>28</v>
      </c>
      <c r="H21" s="65">
        <f>VLOOKUP($A21,'Return Data'!$B$7:$R$2843,7,0)</f>
        <v>3.0478999999999998</v>
      </c>
      <c r="I21" s="66">
        <f t="shared" si="2"/>
        <v>30</v>
      </c>
      <c r="J21" s="65">
        <f>VLOOKUP($A21,'Return Data'!$B$7:$R$2843,8,0)</f>
        <v>3.0764</v>
      </c>
      <c r="K21" s="66">
        <f t="shared" si="3"/>
        <v>29</v>
      </c>
      <c r="L21" s="65">
        <f>VLOOKUP($A21,'Return Data'!$B$7:$R$2843,9,0)</f>
        <v>3.0952999999999999</v>
      </c>
      <c r="M21" s="66">
        <f t="shared" si="4"/>
        <v>30</v>
      </c>
      <c r="N21" s="65">
        <f>VLOOKUP($A21,'Return Data'!$B$7:$R$2843,10,0)</f>
        <v>3.0819000000000001</v>
      </c>
      <c r="O21" s="66">
        <f t="shared" si="5"/>
        <v>30</v>
      </c>
      <c r="P21" s="65">
        <f>VLOOKUP($A21,'Return Data'!$B$7:$R$2843,11,0)</f>
        <v>3.0680000000000001</v>
      </c>
      <c r="Q21" s="66">
        <f t="shared" si="8"/>
        <v>30</v>
      </c>
      <c r="R21" s="65">
        <f>VLOOKUP($A21,'Return Data'!$B$7:$R$2843,12,0)</f>
        <v>3.0196999999999998</v>
      </c>
      <c r="S21" s="66">
        <f t="shared" si="10"/>
        <v>28</v>
      </c>
      <c r="T21" s="65">
        <f>VLOOKUP($A21,'Return Data'!$B$7:$R$2843,13,0)</f>
        <v>3.0381</v>
      </c>
      <c r="U21" s="66">
        <f t="shared" si="11"/>
        <v>25</v>
      </c>
      <c r="V21" s="65"/>
      <c r="W21" s="66"/>
      <c r="X21" s="65"/>
      <c r="Y21" s="66"/>
      <c r="Z21" s="65">
        <f>VLOOKUP($A21,'Return Data'!$B$7:$R$2843,16,0)</f>
        <v>3.7383000000000002</v>
      </c>
      <c r="AA21" s="67">
        <f t="shared" si="7"/>
        <v>23</v>
      </c>
    </row>
    <row r="22" spans="1:27" x14ac:dyDescent="0.3">
      <c r="A22" s="63" t="s">
        <v>1309</v>
      </c>
      <c r="B22" s="64">
        <f>VLOOKUP($A22,'Return Data'!$B$7:$R$2843,3,0)</f>
        <v>44381</v>
      </c>
      <c r="C22" s="65">
        <f>VLOOKUP($A22,'Return Data'!$B$7:$R$2843,4,0)</f>
        <v>1048.9748999999999</v>
      </c>
      <c r="D22" s="65">
        <f>VLOOKUP($A22,'Return Data'!$B$7:$R$2843,5,0)</f>
        <v>3.1179999999999999</v>
      </c>
      <c r="E22" s="66">
        <f t="shared" si="0"/>
        <v>24</v>
      </c>
      <c r="F22" s="65">
        <f>VLOOKUP($A22,'Return Data'!$B$7:$R$2843,6,0)</f>
        <v>3.2972000000000001</v>
      </c>
      <c r="G22" s="66">
        <f t="shared" si="1"/>
        <v>5</v>
      </c>
      <c r="H22" s="65">
        <f>VLOOKUP($A22,'Return Data'!$B$7:$R$2843,7,0)</f>
        <v>3.1873</v>
      </c>
      <c r="I22" s="66">
        <f t="shared" si="2"/>
        <v>9</v>
      </c>
      <c r="J22" s="65">
        <f>VLOOKUP($A22,'Return Data'!$B$7:$R$2843,8,0)</f>
        <v>3.1657999999999999</v>
      </c>
      <c r="K22" s="66">
        <f t="shared" si="3"/>
        <v>14</v>
      </c>
      <c r="L22" s="65">
        <f>VLOOKUP($A22,'Return Data'!$B$7:$R$2843,9,0)</f>
        <v>3.1551999999999998</v>
      </c>
      <c r="M22" s="66">
        <f t="shared" si="4"/>
        <v>21</v>
      </c>
      <c r="N22" s="65">
        <f>VLOOKUP($A22,'Return Data'!$B$7:$R$2843,10,0)</f>
        <v>3.1417999999999999</v>
      </c>
      <c r="O22" s="66">
        <f t="shared" si="5"/>
        <v>22</v>
      </c>
      <c r="P22" s="65">
        <f>VLOOKUP($A22,'Return Data'!$B$7:$R$2843,11,0)</f>
        <v>3.1187</v>
      </c>
      <c r="Q22" s="66">
        <f t="shared" si="8"/>
        <v>19</v>
      </c>
      <c r="R22" s="65">
        <f>VLOOKUP($A22,'Return Data'!$B$7:$R$2843,12,0)</f>
        <v>3.0676999999999999</v>
      </c>
      <c r="S22" s="66">
        <f t="shared" ref="S22" si="12">RANK(R22,R$8:R$37,0)</f>
        <v>22</v>
      </c>
      <c r="T22" s="65"/>
      <c r="U22" s="66"/>
      <c r="V22" s="65"/>
      <c r="W22" s="66"/>
      <c r="X22" s="65"/>
      <c r="Y22" s="66"/>
      <c r="Z22" s="65">
        <f>VLOOKUP($A22,'Return Data'!$B$7:$R$2843,16,0)</f>
        <v>3.2662</v>
      </c>
      <c r="AA22" s="67">
        <f t="shared" si="7"/>
        <v>30</v>
      </c>
    </row>
    <row r="23" spans="1:27" x14ac:dyDescent="0.3">
      <c r="A23" s="63" t="s">
        <v>1311</v>
      </c>
      <c r="B23" s="64">
        <f>VLOOKUP($A23,'Return Data'!$B$7:$R$2843,3,0)</f>
        <v>44381</v>
      </c>
      <c r="C23" s="65">
        <f>VLOOKUP($A23,'Return Data'!$B$7:$R$2843,4,0)</f>
        <v>1059.0853999999999</v>
      </c>
      <c r="D23" s="65">
        <f>VLOOKUP($A23,'Return Data'!$B$7:$R$2843,5,0)</f>
        <v>3.1089000000000002</v>
      </c>
      <c r="E23" s="66">
        <f t="shared" si="0"/>
        <v>27</v>
      </c>
      <c r="F23" s="65">
        <f>VLOOKUP($A23,'Return Data'!$B$7:$R$2843,6,0)</f>
        <v>3.9474</v>
      </c>
      <c r="G23" s="66">
        <f t="shared" si="1"/>
        <v>1</v>
      </c>
      <c r="H23" s="65">
        <f>VLOOKUP($A23,'Return Data'!$B$7:$R$2843,7,0)</f>
        <v>3.4407999999999999</v>
      </c>
      <c r="I23" s="66">
        <f t="shared" si="2"/>
        <v>1</v>
      </c>
      <c r="J23" s="65">
        <f>VLOOKUP($A23,'Return Data'!$B$7:$R$2843,8,0)</f>
        <v>3.2791999999999999</v>
      </c>
      <c r="K23" s="66">
        <f t="shared" si="3"/>
        <v>1</v>
      </c>
      <c r="L23" s="65">
        <f>VLOOKUP($A23,'Return Data'!$B$7:$R$2843,9,0)</f>
        <v>3.1877</v>
      </c>
      <c r="M23" s="66">
        <f t="shared" si="4"/>
        <v>10</v>
      </c>
      <c r="N23" s="65">
        <f>VLOOKUP($A23,'Return Data'!$B$7:$R$2843,10,0)</f>
        <v>3.1172</v>
      </c>
      <c r="O23" s="66">
        <f t="shared" si="5"/>
        <v>28</v>
      </c>
      <c r="P23" s="65">
        <f>VLOOKUP($A23,'Return Data'!$B$7:$R$2843,11,0)</f>
        <v>3.0724999999999998</v>
      </c>
      <c r="Q23" s="66">
        <f t="shared" si="8"/>
        <v>29</v>
      </c>
      <c r="R23" s="65">
        <f>VLOOKUP($A23,'Return Data'!$B$7:$R$2843,12,0)</f>
        <v>3.0186000000000002</v>
      </c>
      <c r="S23" s="66">
        <f t="shared" si="10"/>
        <v>29</v>
      </c>
      <c r="T23" s="65">
        <f>VLOOKUP($A23,'Return Data'!$B$7:$R$2843,13,0)</f>
        <v>3.0367999999999999</v>
      </c>
      <c r="U23" s="66">
        <f t="shared" si="11"/>
        <v>26</v>
      </c>
      <c r="V23" s="65"/>
      <c r="W23" s="66"/>
      <c r="X23" s="65"/>
      <c r="Y23" s="66"/>
      <c r="Z23" s="65">
        <f>VLOOKUP($A23,'Return Data'!$B$7:$R$2843,16,0)</f>
        <v>3.4428999999999998</v>
      </c>
      <c r="AA23" s="67">
        <f t="shared" si="7"/>
        <v>27</v>
      </c>
    </row>
    <row r="24" spans="1:27" x14ac:dyDescent="0.3">
      <c r="A24" s="63" t="s">
        <v>1313</v>
      </c>
      <c r="B24" s="64">
        <f>VLOOKUP($A24,'Return Data'!$B$7:$R$2843,3,0)</f>
        <v>44381</v>
      </c>
      <c r="C24" s="65">
        <f>VLOOKUP($A24,'Return Data'!$B$7:$R$2843,4,0)</f>
        <v>1054.7273</v>
      </c>
      <c r="D24" s="65">
        <f>VLOOKUP($A24,'Return Data'!$B$7:$R$2843,5,0)</f>
        <v>3.1667000000000001</v>
      </c>
      <c r="E24" s="66">
        <f t="shared" si="0"/>
        <v>9</v>
      </c>
      <c r="F24" s="65">
        <f>VLOOKUP($A24,'Return Data'!$B$7:$R$2843,6,0)</f>
        <v>3.1673</v>
      </c>
      <c r="G24" s="66">
        <f t="shared" si="1"/>
        <v>11</v>
      </c>
      <c r="H24" s="65">
        <f>VLOOKUP($A24,'Return Data'!$B$7:$R$2843,7,0)</f>
        <v>3.1362000000000001</v>
      </c>
      <c r="I24" s="66">
        <f t="shared" si="2"/>
        <v>17</v>
      </c>
      <c r="J24" s="65">
        <f>VLOOKUP($A24,'Return Data'!$B$7:$R$2843,8,0)</f>
        <v>3.1551999999999998</v>
      </c>
      <c r="K24" s="66">
        <f t="shared" si="3"/>
        <v>18</v>
      </c>
      <c r="L24" s="65">
        <f>VLOOKUP($A24,'Return Data'!$B$7:$R$2843,9,0)</f>
        <v>3.1688000000000001</v>
      </c>
      <c r="M24" s="66">
        <f t="shared" si="4"/>
        <v>17</v>
      </c>
      <c r="N24" s="65">
        <f>VLOOKUP($A24,'Return Data'!$B$7:$R$2843,10,0)</f>
        <v>3.2206999999999999</v>
      </c>
      <c r="O24" s="66">
        <f t="shared" si="5"/>
        <v>5</v>
      </c>
      <c r="P24" s="65">
        <f>VLOOKUP($A24,'Return Data'!$B$7:$R$2843,11,0)</f>
        <v>3.181</v>
      </c>
      <c r="Q24" s="66">
        <f t="shared" si="8"/>
        <v>5</v>
      </c>
      <c r="R24" s="65">
        <f>VLOOKUP($A24,'Return Data'!$B$7:$R$2843,12,0)</f>
        <v>3.1227</v>
      </c>
      <c r="S24" s="66">
        <f t="shared" ref="S24" si="13">RANK(R24,R$8:R$37,0)</f>
        <v>5</v>
      </c>
      <c r="T24" s="65"/>
      <c r="U24" s="66"/>
      <c r="V24" s="65"/>
      <c r="W24" s="66"/>
      <c r="X24" s="65"/>
      <c r="Y24" s="66"/>
      <c r="Z24" s="65">
        <f>VLOOKUP($A24,'Return Data'!$B$7:$R$2843,16,0)</f>
        <v>3.4159000000000002</v>
      </c>
      <c r="AA24" s="67">
        <f t="shared" si="7"/>
        <v>29</v>
      </c>
    </row>
    <row r="25" spans="1:27" x14ac:dyDescent="0.3">
      <c r="A25" s="63" t="s">
        <v>1315</v>
      </c>
      <c r="B25" s="64">
        <f>VLOOKUP($A25,'Return Data'!$B$7:$R$2843,3,0)</f>
        <v>44381</v>
      </c>
      <c r="C25" s="65">
        <f>VLOOKUP($A25,'Return Data'!$B$7:$R$2843,4,0)</f>
        <v>1106.9146000000001</v>
      </c>
      <c r="D25" s="65">
        <f>VLOOKUP($A25,'Return Data'!$B$7:$R$2843,5,0)</f>
        <v>3.1496</v>
      </c>
      <c r="E25" s="66">
        <f t="shared" si="0"/>
        <v>12</v>
      </c>
      <c r="F25" s="65">
        <f>VLOOKUP($A25,'Return Data'!$B$7:$R$2843,6,0)</f>
        <v>3.14</v>
      </c>
      <c r="G25" s="66">
        <f t="shared" si="1"/>
        <v>15</v>
      </c>
      <c r="H25" s="65">
        <f>VLOOKUP($A25,'Return Data'!$B$7:$R$2843,7,0)</f>
        <v>3.1189</v>
      </c>
      <c r="I25" s="66">
        <f t="shared" si="2"/>
        <v>24</v>
      </c>
      <c r="J25" s="65">
        <f>VLOOKUP($A25,'Return Data'!$B$7:$R$2843,8,0)</f>
        <v>3.1417999999999999</v>
      </c>
      <c r="K25" s="66">
        <f t="shared" si="3"/>
        <v>24</v>
      </c>
      <c r="L25" s="65">
        <f>VLOOKUP($A25,'Return Data'!$B$7:$R$2843,9,0)</f>
        <v>3.1475</v>
      </c>
      <c r="M25" s="66">
        <f t="shared" si="4"/>
        <v>26</v>
      </c>
      <c r="N25" s="65">
        <f>VLOOKUP($A25,'Return Data'!$B$7:$R$2843,10,0)</f>
        <v>3.1415000000000002</v>
      </c>
      <c r="O25" s="66">
        <f t="shared" si="5"/>
        <v>23</v>
      </c>
      <c r="P25" s="65">
        <f>VLOOKUP($A25,'Return Data'!$B$7:$R$2843,11,0)</f>
        <v>3.1168</v>
      </c>
      <c r="Q25" s="66">
        <f t="shared" si="8"/>
        <v>20</v>
      </c>
      <c r="R25" s="65">
        <f>VLOOKUP($A25,'Return Data'!$B$7:$R$2843,12,0)</f>
        <v>3.0708000000000002</v>
      </c>
      <c r="S25" s="66">
        <f t="shared" si="10"/>
        <v>20</v>
      </c>
      <c r="T25" s="65">
        <f>VLOOKUP($A25,'Return Data'!$B$7:$R$2843,13,0)</f>
        <v>3.0868000000000002</v>
      </c>
      <c r="U25" s="66">
        <f t="shared" si="11"/>
        <v>20</v>
      </c>
      <c r="V25" s="65"/>
      <c r="W25" s="66"/>
      <c r="X25" s="65"/>
      <c r="Y25" s="66"/>
      <c r="Z25" s="65">
        <f>VLOOKUP($A25,'Return Data'!$B$7:$R$2843,16,0)</f>
        <v>4.2008000000000001</v>
      </c>
      <c r="AA25" s="67">
        <f t="shared" si="7"/>
        <v>11</v>
      </c>
    </row>
    <row r="26" spans="1:27" x14ac:dyDescent="0.3">
      <c r="A26" s="63" t="s">
        <v>1317</v>
      </c>
      <c r="B26" s="64">
        <f>VLOOKUP($A26,'Return Data'!$B$7:$R$2843,3,0)</f>
        <v>44381</v>
      </c>
      <c r="C26" s="65">
        <f>VLOOKUP($A26,'Return Data'!$B$7:$R$2843,4,0)</f>
        <v>2698.29316666667</v>
      </c>
      <c r="D26" s="65">
        <f>VLOOKUP($A26,'Return Data'!$B$7:$R$2843,5,0)</f>
        <v>3.125</v>
      </c>
      <c r="E26" s="66">
        <f t="shared" si="0"/>
        <v>21</v>
      </c>
      <c r="F26" s="65">
        <f>VLOOKUP($A26,'Return Data'!$B$7:$R$2843,6,0)</f>
        <v>3.1248</v>
      </c>
      <c r="G26" s="66">
        <f t="shared" si="1"/>
        <v>22</v>
      </c>
      <c r="H26" s="65">
        <f>VLOOKUP($A26,'Return Data'!$B$7:$R$2843,7,0)</f>
        <v>3.1311</v>
      </c>
      <c r="I26" s="66">
        <f t="shared" si="2"/>
        <v>19</v>
      </c>
      <c r="J26" s="65">
        <f>VLOOKUP($A26,'Return Data'!$B$7:$R$2843,8,0)</f>
        <v>3.1453000000000002</v>
      </c>
      <c r="K26" s="66">
        <f t="shared" si="3"/>
        <v>20</v>
      </c>
      <c r="L26" s="65">
        <f>VLOOKUP($A26,'Return Data'!$B$7:$R$2843,9,0)</f>
        <v>3.1657000000000002</v>
      </c>
      <c r="M26" s="66">
        <f t="shared" si="4"/>
        <v>20</v>
      </c>
      <c r="N26" s="65">
        <f>VLOOKUP($A26,'Return Data'!$B$7:$R$2843,10,0)</f>
        <v>3.1785999999999999</v>
      </c>
      <c r="O26" s="66">
        <f t="shared" si="5"/>
        <v>11</v>
      </c>
      <c r="P26" s="65">
        <f>VLOOKUP($A26,'Return Data'!$B$7:$R$2843,11,0)</f>
        <v>3.1545999999999998</v>
      </c>
      <c r="Q26" s="66">
        <f t="shared" si="8"/>
        <v>11</v>
      </c>
      <c r="R26" s="65">
        <f>VLOOKUP($A26,'Return Data'!$B$7:$R$2843,12,0)</f>
        <v>3.0880999999999998</v>
      </c>
      <c r="S26" s="66">
        <f t="shared" si="10"/>
        <v>14</v>
      </c>
      <c r="T26" s="65">
        <f>VLOOKUP($A26,'Return Data'!$B$7:$R$2843,13,0)</f>
        <v>3.1027</v>
      </c>
      <c r="U26" s="66">
        <f t="shared" si="11"/>
        <v>13</v>
      </c>
      <c r="V26" s="65">
        <f>VLOOKUP($A26,'Return Data'!$B$7:$R$2843,17,0)</f>
        <v>3.7789000000000001</v>
      </c>
      <c r="W26" s="66">
        <f t="shared" ref="W26:W36" si="14">RANK(V26,V$8:V$37,0)</f>
        <v>3</v>
      </c>
      <c r="X26" s="65">
        <f>VLOOKUP($A26,'Return Data'!$B$7:$R$2843,14,0)</f>
        <v>4.6083999999999996</v>
      </c>
      <c r="Y26" s="66">
        <f t="shared" ref="Y26:Y36" si="15">RANK(X26,X$8:X$37,0)</f>
        <v>2</v>
      </c>
      <c r="Z26" s="65">
        <f>VLOOKUP($A26,'Return Data'!$B$7:$R$2843,16,0)</f>
        <v>6.6307</v>
      </c>
      <c r="AA26" s="67">
        <f t="shared" si="7"/>
        <v>1</v>
      </c>
    </row>
    <row r="27" spans="1:27" x14ac:dyDescent="0.3">
      <c r="A27" s="63" t="s">
        <v>1319</v>
      </c>
      <c r="B27" s="64">
        <f>VLOOKUP($A27,'Return Data'!$B$7:$R$2843,3,0)</f>
        <v>44381</v>
      </c>
      <c r="C27" s="65">
        <f>VLOOKUP($A27,'Return Data'!$B$7:$R$2843,4,0)</f>
        <v>1075.4534000000001</v>
      </c>
      <c r="D27" s="65">
        <f>VLOOKUP($A27,'Return Data'!$B$7:$R$2843,5,0)</f>
        <v>3.1497999999999999</v>
      </c>
      <c r="E27" s="66">
        <f t="shared" si="0"/>
        <v>11</v>
      </c>
      <c r="F27" s="65">
        <f>VLOOKUP($A27,'Return Data'!$B$7:$R$2843,6,0)</f>
        <v>3.1436000000000002</v>
      </c>
      <c r="G27" s="66">
        <f t="shared" si="1"/>
        <v>14</v>
      </c>
      <c r="H27" s="65">
        <f>VLOOKUP($A27,'Return Data'!$B$7:$R$2843,7,0)</f>
        <v>3.1684000000000001</v>
      </c>
      <c r="I27" s="66">
        <f t="shared" si="2"/>
        <v>11</v>
      </c>
      <c r="J27" s="65">
        <f>VLOOKUP($A27,'Return Data'!$B$7:$R$2843,8,0)</f>
        <v>3.2017000000000002</v>
      </c>
      <c r="K27" s="66">
        <f t="shared" si="3"/>
        <v>9</v>
      </c>
      <c r="L27" s="65">
        <f>VLOOKUP($A27,'Return Data'!$B$7:$R$2843,9,0)</f>
        <v>3.2179000000000002</v>
      </c>
      <c r="M27" s="66">
        <f t="shared" si="4"/>
        <v>6</v>
      </c>
      <c r="N27" s="65">
        <f>VLOOKUP($A27,'Return Data'!$B$7:$R$2843,10,0)</f>
        <v>3.2021000000000002</v>
      </c>
      <c r="O27" s="66">
        <f t="shared" si="5"/>
        <v>8</v>
      </c>
      <c r="P27" s="65">
        <f>VLOOKUP($A27,'Return Data'!$B$7:$R$2843,11,0)</f>
        <v>3.1535000000000002</v>
      </c>
      <c r="Q27" s="66">
        <f t="shared" si="8"/>
        <v>12</v>
      </c>
      <c r="R27" s="65">
        <f>VLOOKUP($A27,'Return Data'!$B$7:$R$2843,12,0)</f>
        <v>3.0882000000000001</v>
      </c>
      <c r="S27" s="66">
        <f t="shared" si="10"/>
        <v>13</v>
      </c>
      <c r="T27" s="65">
        <f>VLOOKUP($A27,'Return Data'!$B$7:$R$2843,13,0)</f>
        <v>3.1009000000000002</v>
      </c>
      <c r="U27" s="66">
        <f t="shared" si="11"/>
        <v>14</v>
      </c>
      <c r="V27" s="65"/>
      <c r="W27" s="66"/>
      <c r="X27" s="65"/>
      <c r="Y27" s="66"/>
      <c r="Z27" s="65">
        <f>VLOOKUP($A27,'Return Data'!$B$7:$R$2843,16,0)</f>
        <v>3.7433000000000001</v>
      </c>
      <c r="AA27" s="67">
        <f t="shared" si="7"/>
        <v>22</v>
      </c>
    </row>
    <row r="28" spans="1:27" x14ac:dyDescent="0.3">
      <c r="A28" s="63" t="s">
        <v>1321</v>
      </c>
      <c r="B28" s="64">
        <f>VLOOKUP($A28,'Return Data'!$B$7:$R$2843,3,0)</f>
        <v>44381</v>
      </c>
      <c r="C28" s="65">
        <f>VLOOKUP($A28,'Return Data'!$B$7:$R$2843,4,0)</f>
        <v>1073.7924</v>
      </c>
      <c r="D28" s="65">
        <f>VLOOKUP($A28,'Return Data'!$B$7:$R$2843,5,0)</f>
        <v>3.2124999999999999</v>
      </c>
      <c r="E28" s="66">
        <f t="shared" si="0"/>
        <v>4</v>
      </c>
      <c r="F28" s="65">
        <f>VLOOKUP($A28,'Return Data'!$B$7:$R$2843,6,0)</f>
        <v>3.2743000000000002</v>
      </c>
      <c r="G28" s="66">
        <f t="shared" si="1"/>
        <v>6</v>
      </c>
      <c r="H28" s="65">
        <f>VLOOKUP($A28,'Return Data'!$B$7:$R$2843,7,0)</f>
        <v>3.1972</v>
      </c>
      <c r="I28" s="66">
        <f t="shared" si="2"/>
        <v>7</v>
      </c>
      <c r="J28" s="65">
        <f>VLOOKUP($A28,'Return Data'!$B$7:$R$2843,8,0)</f>
        <v>3.2107999999999999</v>
      </c>
      <c r="K28" s="66">
        <f t="shared" si="3"/>
        <v>8</v>
      </c>
      <c r="L28" s="65">
        <f>VLOOKUP($A28,'Return Data'!$B$7:$R$2843,9,0)</f>
        <v>3.2063000000000001</v>
      </c>
      <c r="M28" s="66">
        <f t="shared" si="4"/>
        <v>7</v>
      </c>
      <c r="N28" s="65">
        <f>VLOOKUP($A28,'Return Data'!$B$7:$R$2843,10,0)</f>
        <v>3.2077</v>
      </c>
      <c r="O28" s="66">
        <f t="shared" si="5"/>
        <v>7</v>
      </c>
      <c r="P28" s="65">
        <f>VLOOKUP($A28,'Return Data'!$B$7:$R$2843,11,0)</f>
        <v>3.1690999999999998</v>
      </c>
      <c r="Q28" s="66">
        <f t="shared" si="8"/>
        <v>7</v>
      </c>
      <c r="R28" s="65">
        <f>VLOOKUP($A28,'Return Data'!$B$7:$R$2843,12,0)</f>
        <v>3.1137000000000001</v>
      </c>
      <c r="S28" s="66">
        <f t="shared" si="10"/>
        <v>7</v>
      </c>
      <c r="T28" s="65">
        <f>VLOOKUP($A28,'Return Data'!$B$7:$R$2843,13,0)</f>
        <v>3.1434000000000002</v>
      </c>
      <c r="U28" s="66">
        <f t="shared" si="11"/>
        <v>5</v>
      </c>
      <c r="V28" s="65"/>
      <c r="W28" s="66"/>
      <c r="X28" s="65"/>
      <c r="Y28" s="66"/>
      <c r="Z28" s="65">
        <f>VLOOKUP($A28,'Return Data'!$B$7:$R$2843,16,0)</f>
        <v>3.7172999999999998</v>
      </c>
      <c r="AA28" s="67">
        <f t="shared" si="7"/>
        <v>24</v>
      </c>
    </row>
    <row r="29" spans="1:27" x14ac:dyDescent="0.3">
      <c r="A29" s="63" t="s">
        <v>1323</v>
      </c>
      <c r="B29" s="64">
        <f>VLOOKUP($A29,'Return Data'!$B$7:$R$2843,3,0)</f>
        <v>44381</v>
      </c>
      <c r="C29" s="65">
        <f>VLOOKUP($A29,'Return Data'!$B$7:$R$2843,4,0)</f>
        <v>1063.1454000000001</v>
      </c>
      <c r="D29" s="65">
        <f>VLOOKUP($A29,'Return Data'!$B$7:$R$2843,5,0)</f>
        <v>3.1831</v>
      </c>
      <c r="E29" s="66">
        <f t="shared" si="0"/>
        <v>6</v>
      </c>
      <c r="F29" s="65">
        <f>VLOOKUP($A29,'Return Data'!$B$7:$R$2843,6,0)</f>
        <v>3.1833999999999998</v>
      </c>
      <c r="G29" s="66">
        <f t="shared" si="1"/>
        <v>8</v>
      </c>
      <c r="H29" s="65">
        <f>VLOOKUP($A29,'Return Data'!$B$7:$R$2843,7,0)</f>
        <v>3.1943000000000001</v>
      </c>
      <c r="I29" s="66">
        <f t="shared" si="2"/>
        <v>8</v>
      </c>
      <c r="J29" s="65">
        <f>VLOOKUP($A29,'Return Data'!$B$7:$R$2843,8,0)</f>
        <v>3.2199</v>
      </c>
      <c r="K29" s="66">
        <f t="shared" si="3"/>
        <v>6</v>
      </c>
      <c r="L29" s="65">
        <f>VLOOKUP($A29,'Return Data'!$B$7:$R$2843,9,0)</f>
        <v>3.2256999999999998</v>
      </c>
      <c r="M29" s="66">
        <f t="shared" si="4"/>
        <v>5</v>
      </c>
      <c r="N29" s="65">
        <f>VLOOKUP($A29,'Return Data'!$B$7:$R$2843,10,0)</f>
        <v>3.2242000000000002</v>
      </c>
      <c r="O29" s="66">
        <f t="shared" si="5"/>
        <v>3</v>
      </c>
      <c r="P29" s="65">
        <f>VLOOKUP($A29,'Return Data'!$B$7:$R$2843,11,0)</f>
        <v>3.2021000000000002</v>
      </c>
      <c r="Q29" s="66">
        <f t="shared" si="8"/>
        <v>1</v>
      </c>
      <c r="R29" s="65">
        <f>VLOOKUP($A29,'Return Data'!$B$7:$R$2843,12,0)</f>
        <v>3.1560999999999999</v>
      </c>
      <c r="S29" s="66">
        <f t="shared" si="10"/>
        <v>2</v>
      </c>
      <c r="T29" s="65">
        <f>VLOOKUP($A29,'Return Data'!$B$7:$R$2843,13,0)</f>
        <v>3.1787000000000001</v>
      </c>
      <c r="U29" s="66">
        <f t="shared" ref="U29" si="16">RANK(T29,T$8:T$37,0)</f>
        <v>1</v>
      </c>
      <c r="V29" s="65"/>
      <c r="W29" s="66"/>
      <c r="X29" s="65"/>
      <c r="Y29" s="66"/>
      <c r="Z29" s="65">
        <f>VLOOKUP($A29,'Return Data'!$B$7:$R$2843,16,0)</f>
        <v>3.6229</v>
      </c>
      <c r="AA29" s="67">
        <f t="shared" si="7"/>
        <v>25</v>
      </c>
    </row>
    <row r="30" spans="1:27" x14ac:dyDescent="0.3">
      <c r="A30" s="63" t="s">
        <v>1325</v>
      </c>
      <c r="B30" s="64">
        <f>VLOOKUP($A30,'Return Data'!$B$7:$R$2843,3,0)</f>
        <v>44381</v>
      </c>
      <c r="C30" s="65">
        <f>VLOOKUP($A30,'Return Data'!$B$7:$R$2843,4,0)</f>
        <v>111.38249999999999</v>
      </c>
      <c r="D30" s="65">
        <f>VLOOKUP($A30,'Return Data'!$B$7:$R$2843,5,0)</f>
        <v>3.1465000000000001</v>
      </c>
      <c r="E30" s="66">
        <f t="shared" si="0"/>
        <v>14</v>
      </c>
      <c r="F30" s="65">
        <f>VLOOKUP($A30,'Return Data'!$B$7:$R$2843,6,0)</f>
        <v>3.1358000000000001</v>
      </c>
      <c r="G30" s="66">
        <f t="shared" si="1"/>
        <v>17</v>
      </c>
      <c r="H30" s="65">
        <f>VLOOKUP($A30,'Return Data'!$B$7:$R$2843,7,0)</f>
        <v>3.1291000000000002</v>
      </c>
      <c r="I30" s="66">
        <f t="shared" si="2"/>
        <v>20</v>
      </c>
      <c r="J30" s="65">
        <f>VLOOKUP($A30,'Return Data'!$B$7:$R$2843,8,0)</f>
        <v>3.1591</v>
      </c>
      <c r="K30" s="66">
        <f t="shared" si="3"/>
        <v>17</v>
      </c>
      <c r="L30" s="65">
        <f>VLOOKUP($A30,'Return Data'!$B$7:$R$2843,9,0)</f>
        <v>3.1671999999999998</v>
      </c>
      <c r="M30" s="66">
        <f t="shared" si="4"/>
        <v>19</v>
      </c>
      <c r="N30" s="65">
        <f>VLOOKUP($A30,'Return Data'!$B$7:$R$2843,10,0)</f>
        <v>3.1524999999999999</v>
      </c>
      <c r="O30" s="66">
        <f t="shared" si="5"/>
        <v>17</v>
      </c>
      <c r="P30" s="65">
        <f>VLOOKUP($A30,'Return Data'!$B$7:$R$2843,11,0)</f>
        <v>3.1200999999999999</v>
      </c>
      <c r="Q30" s="66">
        <f t="shared" si="8"/>
        <v>18</v>
      </c>
      <c r="R30" s="65">
        <f>VLOOKUP($A30,'Return Data'!$B$7:$R$2843,12,0)</f>
        <v>3.0796999999999999</v>
      </c>
      <c r="S30" s="66">
        <f t="shared" si="10"/>
        <v>17</v>
      </c>
      <c r="T30" s="65">
        <f>VLOOKUP($A30,'Return Data'!$B$7:$R$2843,13,0)</f>
        <v>3.1002000000000001</v>
      </c>
      <c r="U30" s="66">
        <f t="shared" si="11"/>
        <v>15</v>
      </c>
      <c r="V30" s="65"/>
      <c r="W30" s="66"/>
      <c r="X30" s="65"/>
      <c r="Y30" s="66"/>
      <c r="Z30" s="65">
        <f>VLOOKUP($A30,'Return Data'!$B$7:$R$2843,16,0)</f>
        <v>4.3263999999999996</v>
      </c>
      <c r="AA30" s="67">
        <f t="shared" si="7"/>
        <v>9</v>
      </c>
    </row>
    <row r="31" spans="1:27" x14ac:dyDescent="0.3">
      <c r="A31" s="63" t="s">
        <v>1327</v>
      </c>
      <c r="B31" s="64">
        <f>VLOOKUP($A31,'Return Data'!$B$7:$R$2843,3,0)</f>
        <v>44381</v>
      </c>
      <c r="C31" s="65">
        <f>VLOOKUP($A31,'Return Data'!$B$7:$R$2843,4,0)</f>
        <v>1070.9448</v>
      </c>
      <c r="D31" s="65">
        <f>VLOOKUP($A31,'Return Data'!$B$7:$R$2843,5,0)</f>
        <v>3.2381000000000002</v>
      </c>
      <c r="E31" s="66">
        <f t="shared" si="0"/>
        <v>3</v>
      </c>
      <c r="F31" s="65">
        <f>VLOOKUP($A31,'Return Data'!$B$7:$R$2843,6,0)</f>
        <v>3.2023000000000001</v>
      </c>
      <c r="G31" s="66">
        <f t="shared" si="1"/>
        <v>7</v>
      </c>
      <c r="H31" s="65">
        <f>VLOOKUP($A31,'Return Data'!$B$7:$R$2843,7,0)</f>
        <v>3.2008000000000001</v>
      </c>
      <c r="I31" s="66">
        <f t="shared" si="2"/>
        <v>6</v>
      </c>
      <c r="J31" s="65">
        <f>VLOOKUP($A31,'Return Data'!$B$7:$R$2843,8,0)</f>
        <v>3.2284000000000002</v>
      </c>
      <c r="K31" s="66">
        <f t="shared" si="3"/>
        <v>3</v>
      </c>
      <c r="L31" s="65">
        <f>VLOOKUP($A31,'Return Data'!$B$7:$R$2843,9,0)</f>
        <v>3.2440000000000002</v>
      </c>
      <c r="M31" s="66">
        <f t="shared" si="4"/>
        <v>4</v>
      </c>
      <c r="N31" s="65">
        <f>VLOOKUP($A31,'Return Data'!$B$7:$R$2843,10,0)</f>
        <v>3.2382</v>
      </c>
      <c r="O31" s="66">
        <f t="shared" si="5"/>
        <v>2</v>
      </c>
      <c r="P31" s="65">
        <f>VLOOKUP($A31,'Return Data'!$B$7:$R$2843,11,0)</f>
        <v>3.1949999999999998</v>
      </c>
      <c r="Q31" s="66">
        <f t="shared" si="8"/>
        <v>4</v>
      </c>
      <c r="R31" s="65">
        <f>VLOOKUP($A31,'Return Data'!$B$7:$R$2843,12,0)</f>
        <v>3.1453000000000002</v>
      </c>
      <c r="S31" s="66">
        <f t="shared" si="10"/>
        <v>3</v>
      </c>
      <c r="T31" s="65">
        <f>VLOOKUP($A31,'Return Data'!$B$7:$R$2843,13,0)</f>
        <v>3.1564999999999999</v>
      </c>
      <c r="U31" s="66">
        <f t="shared" si="11"/>
        <v>3</v>
      </c>
      <c r="V31" s="65"/>
      <c r="W31" s="66"/>
      <c r="X31" s="65"/>
      <c r="Y31" s="66"/>
      <c r="Z31" s="65">
        <f>VLOOKUP($A31,'Return Data'!$B$7:$R$2843,16,0)</f>
        <v>3.7645</v>
      </c>
      <c r="AA31" s="67">
        <f t="shared" si="7"/>
        <v>20</v>
      </c>
    </row>
    <row r="32" spans="1:27" x14ac:dyDescent="0.3">
      <c r="A32" s="63" t="s">
        <v>1329</v>
      </c>
      <c r="B32" s="64">
        <f>VLOOKUP($A32,'Return Data'!$B$7:$R$2843,3,0)</f>
        <v>44381</v>
      </c>
      <c r="C32" s="65">
        <f>VLOOKUP($A32,'Return Data'!$B$7:$R$2843,4,0)</f>
        <v>3379.4704000000002</v>
      </c>
      <c r="D32" s="65">
        <f>VLOOKUP($A32,'Return Data'!$B$7:$R$2843,5,0)</f>
        <v>3.1454</v>
      </c>
      <c r="E32" s="66">
        <f t="shared" si="0"/>
        <v>15</v>
      </c>
      <c r="F32" s="65">
        <f>VLOOKUP($A32,'Return Data'!$B$7:$R$2843,6,0)</f>
        <v>3.1351</v>
      </c>
      <c r="G32" s="66">
        <f t="shared" si="1"/>
        <v>18</v>
      </c>
      <c r="H32" s="65">
        <f>VLOOKUP($A32,'Return Data'!$B$7:$R$2843,7,0)</f>
        <v>3.1254</v>
      </c>
      <c r="I32" s="66">
        <f t="shared" si="2"/>
        <v>21</v>
      </c>
      <c r="J32" s="65">
        <f>VLOOKUP($A32,'Return Data'!$B$7:$R$2843,8,0)</f>
        <v>3.1551999999999998</v>
      </c>
      <c r="K32" s="66">
        <f t="shared" si="3"/>
        <v>18</v>
      </c>
      <c r="L32" s="65">
        <f>VLOOKUP($A32,'Return Data'!$B$7:$R$2843,9,0)</f>
        <v>3.1770999999999998</v>
      </c>
      <c r="M32" s="66">
        <f t="shared" si="4"/>
        <v>12</v>
      </c>
      <c r="N32" s="65">
        <f>VLOOKUP($A32,'Return Data'!$B$7:$R$2843,10,0)</f>
        <v>3.1709999999999998</v>
      </c>
      <c r="O32" s="66">
        <f t="shared" si="5"/>
        <v>12</v>
      </c>
      <c r="P32" s="65">
        <f>VLOOKUP($A32,'Return Data'!$B$7:$R$2843,11,0)</f>
        <v>3.1309999999999998</v>
      </c>
      <c r="Q32" s="66">
        <f t="shared" si="8"/>
        <v>16</v>
      </c>
      <c r="R32" s="65">
        <f>VLOOKUP($A32,'Return Data'!$B$7:$R$2843,12,0)</f>
        <v>3.0718999999999999</v>
      </c>
      <c r="S32" s="66">
        <f t="shared" si="10"/>
        <v>19</v>
      </c>
      <c r="T32" s="65">
        <f>VLOOKUP($A32,'Return Data'!$B$7:$R$2843,13,0)</f>
        <v>3.0884</v>
      </c>
      <c r="U32" s="66">
        <f t="shared" si="11"/>
        <v>19</v>
      </c>
      <c r="V32" s="65">
        <f>VLOOKUP($A32,'Return Data'!$B$7:$R$2843,17,0)</f>
        <v>3.7534000000000001</v>
      </c>
      <c r="W32" s="66">
        <f t="shared" si="14"/>
        <v>4</v>
      </c>
      <c r="X32" s="65">
        <f>VLOOKUP($A32,'Return Data'!$B$7:$R$2843,14,0)</f>
        <v>4.5895999999999999</v>
      </c>
      <c r="Y32" s="66">
        <f t="shared" si="15"/>
        <v>3</v>
      </c>
      <c r="Z32" s="65">
        <f>VLOOKUP($A32,'Return Data'!$B$7:$R$2843,16,0)</f>
        <v>6.5204000000000004</v>
      </c>
      <c r="AA32" s="67">
        <f t="shared" si="7"/>
        <v>3</v>
      </c>
    </row>
    <row r="33" spans="1:27" x14ac:dyDescent="0.3">
      <c r="A33" s="63" t="s">
        <v>1331</v>
      </c>
      <c r="B33" s="64">
        <f>VLOOKUP($A33,'Return Data'!$B$7:$R$2843,3,0)</f>
        <v>44381</v>
      </c>
      <c r="C33" s="65">
        <f>VLOOKUP($A33,'Return Data'!$B$7:$R$2843,4,0)</f>
        <v>1103.3341</v>
      </c>
      <c r="D33" s="65">
        <f>VLOOKUP($A33,'Return Data'!$B$7:$R$2843,5,0)</f>
        <v>3.1232000000000002</v>
      </c>
      <c r="E33" s="66">
        <f t="shared" si="0"/>
        <v>22</v>
      </c>
      <c r="F33" s="65">
        <f>VLOOKUP($A33,'Return Data'!$B$7:$R$2843,6,0)</f>
        <v>3.1049000000000002</v>
      </c>
      <c r="G33" s="66">
        <f t="shared" si="1"/>
        <v>27</v>
      </c>
      <c r="H33" s="65">
        <f>VLOOKUP($A33,'Return Data'!$B$7:$R$2843,7,0)</f>
        <v>3.0916000000000001</v>
      </c>
      <c r="I33" s="66">
        <f t="shared" si="2"/>
        <v>29</v>
      </c>
      <c r="J33" s="65">
        <f>VLOOKUP($A33,'Return Data'!$B$7:$R$2843,8,0)</f>
        <v>3.1139000000000001</v>
      </c>
      <c r="K33" s="66">
        <f t="shared" si="3"/>
        <v>28</v>
      </c>
      <c r="L33" s="65">
        <f>VLOOKUP($A33,'Return Data'!$B$7:$R$2843,9,0)</f>
        <v>3.1236999999999999</v>
      </c>
      <c r="M33" s="66">
        <f t="shared" si="4"/>
        <v>29</v>
      </c>
      <c r="N33" s="65">
        <f>VLOOKUP($A33,'Return Data'!$B$7:$R$2843,10,0)</f>
        <v>3.1339999999999999</v>
      </c>
      <c r="O33" s="66">
        <f t="shared" si="5"/>
        <v>26</v>
      </c>
      <c r="P33" s="65">
        <f>VLOOKUP($A33,'Return Data'!$B$7:$R$2843,11,0)</f>
        <v>3.1002999999999998</v>
      </c>
      <c r="Q33" s="66">
        <f t="shared" si="8"/>
        <v>26</v>
      </c>
      <c r="R33" s="65">
        <f>VLOOKUP($A33,'Return Data'!$B$7:$R$2843,12,0)</f>
        <v>3.0491000000000001</v>
      </c>
      <c r="S33" s="66">
        <f t="shared" si="10"/>
        <v>26</v>
      </c>
      <c r="T33" s="65">
        <f>VLOOKUP($A33,'Return Data'!$B$7:$R$2843,13,0)</f>
        <v>3.0632999999999999</v>
      </c>
      <c r="U33" s="66">
        <f t="shared" si="11"/>
        <v>23</v>
      </c>
      <c r="V33" s="65"/>
      <c r="W33" s="66"/>
      <c r="X33" s="65"/>
      <c r="Y33" s="66"/>
      <c r="Z33" s="65">
        <f>VLOOKUP($A33,'Return Data'!$B$7:$R$2843,16,0)</f>
        <v>4.3815</v>
      </c>
      <c r="AA33" s="67">
        <f t="shared" si="7"/>
        <v>6</v>
      </c>
    </row>
    <row r="34" spans="1:27" x14ac:dyDescent="0.3">
      <c r="A34" s="63" t="s">
        <v>1333</v>
      </c>
      <c r="B34" s="64">
        <f>VLOOKUP($A34,'Return Data'!$B$7:$R$2843,3,0)</f>
        <v>44381</v>
      </c>
      <c r="C34" s="65">
        <f>VLOOKUP($A34,'Return Data'!$B$7:$R$2843,4,0)</f>
        <v>1094.8912</v>
      </c>
      <c r="D34" s="65">
        <f>VLOOKUP($A34,'Return Data'!$B$7:$R$2843,5,0)</f>
        <v>3.1272000000000002</v>
      </c>
      <c r="E34" s="66">
        <f t="shared" si="0"/>
        <v>19</v>
      </c>
      <c r="F34" s="65">
        <f>VLOOKUP($A34,'Return Data'!$B$7:$R$2843,6,0)</f>
        <v>3.1278000000000001</v>
      </c>
      <c r="G34" s="66">
        <f t="shared" si="1"/>
        <v>21</v>
      </c>
      <c r="H34" s="65">
        <f>VLOOKUP($A34,'Return Data'!$B$7:$R$2843,7,0)</f>
        <v>3.1326999999999998</v>
      </c>
      <c r="I34" s="66">
        <f t="shared" si="2"/>
        <v>18</v>
      </c>
      <c r="J34" s="65">
        <f>VLOOKUP($A34,'Return Data'!$B$7:$R$2843,8,0)</f>
        <v>3.1657999999999999</v>
      </c>
      <c r="K34" s="66">
        <f t="shared" si="3"/>
        <v>14</v>
      </c>
      <c r="L34" s="65">
        <f>VLOOKUP($A34,'Return Data'!$B$7:$R$2843,9,0)</f>
        <v>3.1747000000000001</v>
      </c>
      <c r="M34" s="66">
        <f t="shared" si="4"/>
        <v>14</v>
      </c>
      <c r="N34" s="65">
        <f>VLOOKUP($A34,'Return Data'!$B$7:$R$2843,10,0)</f>
        <v>3.1631999999999998</v>
      </c>
      <c r="O34" s="66">
        <f t="shared" si="5"/>
        <v>14</v>
      </c>
      <c r="P34" s="65">
        <f>VLOOKUP($A34,'Return Data'!$B$7:$R$2843,11,0)</f>
        <v>3.1617999999999999</v>
      </c>
      <c r="Q34" s="66">
        <f t="shared" si="8"/>
        <v>8</v>
      </c>
      <c r="R34" s="65">
        <f>VLOOKUP($A34,'Return Data'!$B$7:$R$2843,12,0)</f>
        <v>3.1097999999999999</v>
      </c>
      <c r="S34" s="66">
        <f t="shared" si="10"/>
        <v>8</v>
      </c>
      <c r="T34" s="65">
        <f>VLOOKUP($A34,'Return Data'!$B$7:$R$2843,13,0)</f>
        <v>3.1265000000000001</v>
      </c>
      <c r="U34" s="66">
        <f t="shared" si="11"/>
        <v>7</v>
      </c>
      <c r="V34" s="65"/>
      <c r="W34" s="66"/>
      <c r="X34" s="65"/>
      <c r="Y34" s="66"/>
      <c r="Z34" s="65">
        <f>VLOOKUP($A34,'Return Data'!$B$7:$R$2843,16,0)</f>
        <v>4.0518999999999998</v>
      </c>
      <c r="AA34" s="67">
        <f t="shared" si="7"/>
        <v>13</v>
      </c>
    </row>
    <row r="35" spans="1:27" x14ac:dyDescent="0.3">
      <c r="A35" s="63" t="s">
        <v>1335</v>
      </c>
      <c r="B35" s="64">
        <f>VLOOKUP($A35,'Return Data'!$B$7:$R$2843,3,0)</f>
        <v>44381</v>
      </c>
      <c r="C35" s="65">
        <f>VLOOKUP($A35,'Return Data'!$B$7:$R$2843,4,0)</f>
        <v>1092.6482000000001</v>
      </c>
      <c r="D35" s="65">
        <f>VLOOKUP($A35,'Return Data'!$B$7:$R$2843,5,0)</f>
        <v>3.1938</v>
      </c>
      <c r="E35" s="66">
        <f t="shared" si="0"/>
        <v>5</v>
      </c>
      <c r="F35" s="65">
        <f>VLOOKUP($A35,'Return Data'!$B$7:$R$2843,6,0)</f>
        <v>3.1576</v>
      </c>
      <c r="G35" s="66">
        <f t="shared" si="1"/>
        <v>12</v>
      </c>
      <c r="H35" s="65">
        <f>VLOOKUP($A35,'Return Data'!$B$7:$R$2843,7,0)</f>
        <v>3.1171000000000002</v>
      </c>
      <c r="I35" s="66">
        <f t="shared" si="2"/>
        <v>25</v>
      </c>
      <c r="J35" s="65">
        <f>VLOOKUP($A35,'Return Data'!$B$7:$R$2843,8,0)</f>
        <v>3.1442999999999999</v>
      </c>
      <c r="K35" s="66">
        <f t="shared" si="3"/>
        <v>22</v>
      </c>
      <c r="L35" s="65">
        <f>VLOOKUP($A35,'Return Data'!$B$7:$R$2843,9,0)</f>
        <v>3.1436999999999999</v>
      </c>
      <c r="M35" s="66">
        <f t="shared" si="4"/>
        <v>27</v>
      </c>
      <c r="N35" s="65">
        <f>VLOOKUP($A35,'Return Data'!$B$7:$R$2843,10,0)</f>
        <v>3.1465000000000001</v>
      </c>
      <c r="O35" s="66">
        <f t="shared" si="5"/>
        <v>18</v>
      </c>
      <c r="P35" s="65">
        <f>VLOOKUP($A35,'Return Data'!$B$7:$R$2843,11,0)</f>
        <v>3.121</v>
      </c>
      <c r="Q35" s="66">
        <f t="shared" si="8"/>
        <v>17</v>
      </c>
      <c r="R35" s="65">
        <f>VLOOKUP($A35,'Return Data'!$B$7:$R$2843,12,0)</f>
        <v>3.0661</v>
      </c>
      <c r="S35" s="66">
        <f t="shared" si="10"/>
        <v>23</v>
      </c>
      <c r="T35" s="65">
        <f>VLOOKUP($A35,'Return Data'!$B$7:$R$2843,13,0)</f>
        <v>3.0859000000000001</v>
      </c>
      <c r="U35" s="66">
        <f t="shared" si="11"/>
        <v>21</v>
      </c>
      <c r="V35" s="65"/>
      <c r="W35" s="66"/>
      <c r="X35" s="65"/>
      <c r="Y35" s="66"/>
      <c r="Z35" s="65">
        <f>VLOOKUP($A35,'Return Data'!$B$7:$R$2843,16,0)</f>
        <v>3.9659</v>
      </c>
      <c r="AA35" s="67">
        <f t="shared" si="7"/>
        <v>16</v>
      </c>
    </row>
    <row r="36" spans="1:27" x14ac:dyDescent="0.3">
      <c r="A36" s="63" t="s">
        <v>1337</v>
      </c>
      <c r="B36" s="64">
        <f>VLOOKUP($A36,'Return Data'!$B$7:$R$2843,3,0)</f>
        <v>44381</v>
      </c>
      <c r="C36" s="65">
        <f>VLOOKUP($A36,'Return Data'!$B$7:$R$2843,4,0)</f>
        <v>2840.8746000000001</v>
      </c>
      <c r="D36" s="65">
        <f>VLOOKUP($A36,'Return Data'!$B$7:$R$2843,5,0)</f>
        <v>3.1558000000000002</v>
      </c>
      <c r="E36" s="66">
        <f t="shared" si="0"/>
        <v>10</v>
      </c>
      <c r="F36" s="65">
        <f>VLOOKUP($A36,'Return Data'!$B$7:$R$2843,6,0)</f>
        <v>3.1486000000000001</v>
      </c>
      <c r="G36" s="66">
        <f t="shared" si="1"/>
        <v>13</v>
      </c>
      <c r="H36" s="65">
        <f>VLOOKUP($A36,'Return Data'!$B$7:$R$2843,7,0)</f>
        <v>3.1518999999999999</v>
      </c>
      <c r="I36" s="66">
        <f t="shared" si="2"/>
        <v>14</v>
      </c>
      <c r="J36" s="65">
        <f>VLOOKUP($A36,'Return Data'!$B$7:$R$2843,8,0)</f>
        <v>3.1638999999999999</v>
      </c>
      <c r="K36" s="66">
        <f t="shared" si="3"/>
        <v>16</v>
      </c>
      <c r="L36" s="65">
        <f>VLOOKUP($A36,'Return Data'!$B$7:$R$2843,9,0)</f>
        <v>3.1736</v>
      </c>
      <c r="M36" s="66">
        <f t="shared" si="4"/>
        <v>15</v>
      </c>
      <c r="N36" s="65">
        <f>VLOOKUP($A36,'Return Data'!$B$7:$R$2843,10,0)</f>
        <v>3.1682999999999999</v>
      </c>
      <c r="O36" s="66">
        <f t="shared" si="5"/>
        <v>13</v>
      </c>
      <c r="P36" s="65">
        <f>VLOOKUP($A36,'Return Data'!$B$7:$R$2843,11,0)</f>
        <v>3.1349999999999998</v>
      </c>
      <c r="Q36" s="66">
        <f t="shared" si="8"/>
        <v>13</v>
      </c>
      <c r="R36" s="65">
        <f>VLOOKUP($A36,'Return Data'!$B$7:$R$2843,12,0)</f>
        <v>3.0823999999999998</v>
      </c>
      <c r="S36" s="66">
        <f t="shared" si="10"/>
        <v>16</v>
      </c>
      <c r="T36" s="65">
        <f>VLOOKUP($A36,'Return Data'!$B$7:$R$2843,13,0)</f>
        <v>3.1057000000000001</v>
      </c>
      <c r="U36" s="66">
        <f t="shared" si="11"/>
        <v>12</v>
      </c>
      <c r="V36" s="65">
        <f>VLOOKUP($A36,'Return Data'!$B$7:$R$2843,17,0)</f>
        <v>3.79</v>
      </c>
      <c r="W36" s="66">
        <f t="shared" si="14"/>
        <v>1</v>
      </c>
      <c r="X36" s="65">
        <f>VLOOKUP($A36,'Return Data'!$B$7:$R$2843,14,0)</f>
        <v>4.6300999999999997</v>
      </c>
      <c r="Y36" s="66">
        <f t="shared" si="15"/>
        <v>1</v>
      </c>
      <c r="Z36" s="65">
        <f>VLOOKUP($A36,'Return Data'!$B$7:$R$2843,16,0)</f>
        <v>6.6228999999999996</v>
      </c>
      <c r="AA36" s="67">
        <f t="shared" si="7"/>
        <v>2</v>
      </c>
    </row>
    <row r="37" spans="1:27" x14ac:dyDescent="0.3">
      <c r="A37" s="63" t="s">
        <v>1339</v>
      </c>
      <c r="B37" s="64">
        <f>VLOOKUP($A37,'Return Data'!$B$7:$R$2843,3,0)</f>
        <v>44381</v>
      </c>
      <c r="C37" s="65">
        <f>VLOOKUP($A37,'Return Data'!$B$7:$R$2843,4,0)</f>
        <v>1067.835</v>
      </c>
      <c r="D37" s="65">
        <f>VLOOKUP($A37,'Return Data'!$B$7:$R$2843,5,0)</f>
        <v>3.4409999999999998</v>
      </c>
      <c r="E37" s="66">
        <f t="shared" si="0"/>
        <v>1</v>
      </c>
      <c r="F37" s="65">
        <f>VLOOKUP($A37,'Return Data'!$B$7:$R$2843,6,0)</f>
        <v>3.4464999999999999</v>
      </c>
      <c r="G37" s="66">
        <f t="shared" si="1"/>
        <v>2</v>
      </c>
      <c r="H37" s="65">
        <f>VLOOKUP($A37,'Return Data'!$B$7:$R$2843,7,0)</f>
        <v>3.1774</v>
      </c>
      <c r="I37" s="66">
        <f t="shared" si="2"/>
        <v>10</v>
      </c>
      <c r="J37" s="65">
        <f>VLOOKUP($A37,'Return Data'!$B$7:$R$2843,8,0)</f>
        <v>3.0354000000000001</v>
      </c>
      <c r="K37" s="66">
        <f t="shared" si="3"/>
        <v>30</v>
      </c>
      <c r="L37" s="65">
        <f>VLOOKUP($A37,'Return Data'!$B$7:$R$2843,9,0)</f>
        <v>3.4529000000000001</v>
      </c>
      <c r="M37" s="66">
        <f t="shared" si="4"/>
        <v>1</v>
      </c>
      <c r="N37" s="65">
        <f>VLOOKUP($A37,'Return Data'!$B$7:$R$2843,10,0)</f>
        <v>3.1619999999999999</v>
      </c>
      <c r="O37" s="66">
        <f t="shared" si="5"/>
        <v>15</v>
      </c>
      <c r="P37" s="65">
        <f>VLOOKUP($A37,'Return Data'!$B$7:$R$2843,11,0)</f>
        <v>3.0836999999999999</v>
      </c>
      <c r="Q37" s="66">
        <f t="shared" si="8"/>
        <v>27</v>
      </c>
      <c r="R37" s="65">
        <f>VLOOKUP($A37,'Return Data'!$B$7:$R$2843,12,0)</f>
        <v>3.0097</v>
      </c>
      <c r="S37" s="66">
        <f t="shared" si="10"/>
        <v>30</v>
      </c>
      <c r="T37" s="65">
        <f>VLOOKUP($A37,'Return Data'!$B$7:$R$2843,13,0)</f>
        <v>3.0156000000000001</v>
      </c>
      <c r="U37" s="66">
        <f t="shared" si="11"/>
        <v>27</v>
      </c>
      <c r="V37" s="65"/>
      <c r="W37" s="66"/>
      <c r="X37" s="65"/>
      <c r="Y37" s="66"/>
      <c r="Z37" s="65">
        <f>VLOOKUP($A37,'Return Data'!$B$7:$R$2843,16,0)</f>
        <v>3.5804</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3.1609899999999995</v>
      </c>
      <c r="E39" s="74"/>
      <c r="F39" s="75">
        <f>AVERAGE(F8:F37)</f>
        <v>3.1988033333333328</v>
      </c>
      <c r="G39" s="74"/>
      <c r="H39" s="75">
        <f>AVERAGE(H8:H37)</f>
        <v>3.1669766666666663</v>
      </c>
      <c r="I39" s="74"/>
      <c r="J39" s="75">
        <f>AVERAGE(J8:J37)</f>
        <v>3.170186666666666</v>
      </c>
      <c r="K39" s="74"/>
      <c r="L39" s="75">
        <f>AVERAGE(L8:L37)</f>
        <v>3.1865466666666662</v>
      </c>
      <c r="M39" s="74"/>
      <c r="N39" s="75">
        <f>AVERAGE(N8:N37)</f>
        <v>3.1666566666666678</v>
      </c>
      <c r="O39" s="74"/>
      <c r="P39" s="75">
        <f>AVERAGE(P8:P37)</f>
        <v>3.1361199999999991</v>
      </c>
      <c r="Q39" s="74"/>
      <c r="R39" s="75">
        <f>AVERAGE(R8:R37)</f>
        <v>3.0865366666666665</v>
      </c>
      <c r="S39" s="74"/>
      <c r="T39" s="75">
        <f>AVERAGE(T8:T37)</f>
        <v>3.100959259259259</v>
      </c>
      <c r="U39" s="74"/>
      <c r="V39" s="75">
        <f>AVERAGE(V8:V37)</f>
        <v>3.7667799999999998</v>
      </c>
      <c r="W39" s="74"/>
      <c r="X39" s="75">
        <f>AVERAGE(X8:X37)</f>
        <v>4.5985749999999994</v>
      </c>
      <c r="Y39" s="74"/>
      <c r="Z39" s="75">
        <f>AVERAGE(Z8:Z37)</f>
        <v>4.2461266666666662</v>
      </c>
      <c r="AA39" s="76"/>
    </row>
    <row r="40" spans="1:27" x14ac:dyDescent="0.3">
      <c r="A40" s="73" t="s">
        <v>28</v>
      </c>
      <c r="B40" s="74"/>
      <c r="C40" s="74"/>
      <c r="D40" s="75">
        <f>MIN(D8:D37)</f>
        <v>3.0916000000000001</v>
      </c>
      <c r="E40" s="74"/>
      <c r="F40" s="75">
        <f>MIN(F8:F37)</f>
        <v>3.0899000000000001</v>
      </c>
      <c r="G40" s="74"/>
      <c r="H40" s="75">
        <f>MIN(H8:H37)</f>
        <v>3.0478999999999998</v>
      </c>
      <c r="I40" s="74"/>
      <c r="J40" s="75">
        <f>MIN(J8:J37)</f>
        <v>3.0354000000000001</v>
      </c>
      <c r="K40" s="74"/>
      <c r="L40" s="75">
        <f>MIN(L8:L37)</f>
        <v>3.0952999999999999</v>
      </c>
      <c r="M40" s="74"/>
      <c r="N40" s="75">
        <f>MIN(N8:N37)</f>
        <v>3.0819000000000001</v>
      </c>
      <c r="O40" s="74"/>
      <c r="P40" s="75">
        <f>MIN(P8:P37)</f>
        <v>3.0680000000000001</v>
      </c>
      <c r="Q40" s="74"/>
      <c r="R40" s="75">
        <f>MIN(R8:R37)</f>
        <v>3.0097</v>
      </c>
      <c r="S40" s="74"/>
      <c r="T40" s="75">
        <f>MIN(T8:T37)</f>
        <v>3.0156000000000001</v>
      </c>
      <c r="U40" s="74"/>
      <c r="V40" s="75">
        <f>MIN(V8:V37)</f>
        <v>3.7321</v>
      </c>
      <c r="W40" s="74"/>
      <c r="X40" s="75">
        <f>MIN(X8:X37)</f>
        <v>4.5662000000000003</v>
      </c>
      <c r="Y40" s="74"/>
      <c r="Z40" s="75">
        <f>MIN(Z8:Z37)</f>
        <v>3.2662</v>
      </c>
      <c r="AA40" s="76"/>
    </row>
    <row r="41" spans="1:27" ht="15" thickBot="1" x14ac:dyDescent="0.35">
      <c r="A41" s="77" t="s">
        <v>29</v>
      </c>
      <c r="B41" s="78"/>
      <c r="C41" s="78"/>
      <c r="D41" s="79">
        <f>MAX(D8:D37)</f>
        <v>3.4409999999999998</v>
      </c>
      <c r="E41" s="78"/>
      <c r="F41" s="79">
        <f>MAX(F8:F37)</f>
        <v>3.9474</v>
      </c>
      <c r="G41" s="78"/>
      <c r="H41" s="79">
        <f>MAX(H8:H37)</f>
        <v>3.4407999999999999</v>
      </c>
      <c r="I41" s="78"/>
      <c r="J41" s="79">
        <f>MAX(J8:J37)</f>
        <v>3.2791999999999999</v>
      </c>
      <c r="K41" s="78"/>
      <c r="L41" s="79">
        <f>MAX(L8:L37)</f>
        <v>3.4529000000000001</v>
      </c>
      <c r="M41" s="78"/>
      <c r="N41" s="79">
        <f>MAX(N8:N37)</f>
        <v>3.2454999999999998</v>
      </c>
      <c r="O41" s="78"/>
      <c r="P41" s="79">
        <f>MAX(P8:P37)</f>
        <v>3.2021000000000002</v>
      </c>
      <c r="Q41" s="78"/>
      <c r="R41" s="79">
        <f>MAX(R8:R37)</f>
        <v>3.1720999999999999</v>
      </c>
      <c r="S41" s="78"/>
      <c r="T41" s="79">
        <f>MAX(T8:T37)</f>
        <v>3.1787000000000001</v>
      </c>
      <c r="U41" s="78"/>
      <c r="V41" s="79">
        <f>MAX(V8:V37)</f>
        <v>3.79</v>
      </c>
      <c r="W41" s="78"/>
      <c r="X41" s="79">
        <f>MAX(X8:X37)</f>
        <v>4.6300999999999997</v>
      </c>
      <c r="Y41" s="78"/>
      <c r="Z41" s="79">
        <f>MAX(Z8:Z37)</f>
        <v>6.6307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44381</v>
      </c>
      <c r="C8" s="65">
        <f>VLOOKUP($A8,'Return Data'!$B$7:$R$2843,4,0)</f>
        <v>1118.549</v>
      </c>
      <c r="D8" s="65">
        <f>VLOOKUP($A8,'Return Data'!$B$7:$R$2843,5,0)</f>
        <v>3.0676000000000001</v>
      </c>
      <c r="E8" s="66">
        <f t="shared" ref="E8:E37" si="0">RANK(D8,D$8:D$37,0)</f>
        <v>14</v>
      </c>
      <c r="F8" s="65">
        <f>VLOOKUP($A8,'Return Data'!$B$7:$R$2843,6,0)</f>
        <v>3.0800999999999998</v>
      </c>
      <c r="G8" s="66">
        <f t="shared" ref="G8:G37" si="1">RANK(F8,F$8:F$37,0)</f>
        <v>14</v>
      </c>
      <c r="H8" s="65">
        <f>VLOOKUP($A8,'Return Data'!$B$7:$R$2843,7,0)</f>
        <v>3.0575000000000001</v>
      </c>
      <c r="I8" s="66">
        <f t="shared" ref="I8:I37" si="2">RANK(H8,H$8:H$37,0)</f>
        <v>16</v>
      </c>
      <c r="J8" s="65">
        <f>VLOOKUP($A8,'Return Data'!$B$7:$R$2843,8,0)</f>
        <v>3.0836000000000001</v>
      </c>
      <c r="K8" s="66">
        <f t="shared" ref="K8:K37" si="3">RANK(J8,J$8:J$37,0)</f>
        <v>16</v>
      </c>
      <c r="L8" s="65">
        <f>VLOOKUP($A8,'Return Data'!$B$7:$R$2843,9,0)</f>
        <v>3.0947</v>
      </c>
      <c r="M8" s="66">
        <f t="shared" ref="M8:M37" si="4">RANK(L8,L$8:L$37,0)</f>
        <v>16</v>
      </c>
      <c r="N8" s="65">
        <f>VLOOKUP($A8,'Return Data'!$B$7:$R$2843,10,0)</f>
        <v>3.0949</v>
      </c>
      <c r="O8" s="66">
        <f t="shared" ref="O8:O37" si="5">RANK(N8,N$8:N$37,0)</f>
        <v>11</v>
      </c>
      <c r="P8" s="65">
        <f>VLOOKUP($A8,'Return Data'!$B$7:$R$2843,11,0)</f>
        <v>3.0611999999999999</v>
      </c>
      <c r="Q8" s="66">
        <f>RANK(P8,P$8:P$37,0)</f>
        <v>11</v>
      </c>
      <c r="R8" s="65">
        <f>VLOOKUP($A8,'Return Data'!$B$7:$R$2843,12,0)</f>
        <v>2.9906000000000001</v>
      </c>
      <c r="S8" s="66">
        <f>RANK(R8,R$8:R$37,0)</f>
        <v>16</v>
      </c>
      <c r="T8" s="65">
        <f>VLOOKUP($A8,'Return Data'!$B$7:$R$2843,13,0)</f>
        <v>2.9969999999999999</v>
      </c>
      <c r="U8" s="66">
        <f>RANK(T8,T$8:T$37,0)</f>
        <v>16</v>
      </c>
      <c r="V8" s="65">
        <f>VLOOKUP($A8,'Return Data'!$B$7:$R$2843,17,0)</f>
        <v>3.6553</v>
      </c>
      <c r="W8" s="66">
        <f t="shared" ref="W8" si="6">RANK(V8,V$8:V$37,0)</f>
        <v>3</v>
      </c>
      <c r="X8" s="65"/>
      <c r="Y8" s="66"/>
      <c r="Z8" s="65">
        <f>VLOOKUP($A8,'Return Data'!$B$7:$R$2843,16,0)</f>
        <v>4.2786999999999997</v>
      </c>
      <c r="AA8" s="67">
        <f t="shared" ref="AA8:AA37" si="7">RANK(Z8,Z$8:Z$37,0)</f>
        <v>5</v>
      </c>
    </row>
    <row r="9" spans="1:27" x14ac:dyDescent="0.3">
      <c r="A9" s="63" t="s">
        <v>1284</v>
      </c>
      <c r="B9" s="64">
        <f>VLOOKUP($A9,'Return Data'!$B$7:$R$2843,3,0)</f>
        <v>44381</v>
      </c>
      <c r="C9" s="65">
        <f>VLOOKUP($A9,'Return Data'!$B$7:$R$2843,4,0)</f>
        <v>1095.4754</v>
      </c>
      <c r="D9" s="65">
        <f>VLOOKUP($A9,'Return Data'!$B$7:$R$2843,5,0)</f>
        <v>3.0823</v>
      </c>
      <c r="E9" s="66">
        <f t="shared" si="0"/>
        <v>12</v>
      </c>
      <c r="F9" s="65">
        <f>VLOOKUP($A9,'Return Data'!$B$7:$R$2843,6,0)</f>
        <v>3.3117000000000001</v>
      </c>
      <c r="G9" s="66">
        <f t="shared" si="1"/>
        <v>3</v>
      </c>
      <c r="H9" s="65">
        <f>VLOOKUP($A9,'Return Data'!$B$7:$R$2843,7,0)</f>
        <v>3.1781999999999999</v>
      </c>
      <c r="I9" s="66">
        <f t="shared" si="2"/>
        <v>4</v>
      </c>
      <c r="J9" s="65">
        <f>VLOOKUP($A9,'Return Data'!$B$7:$R$2843,8,0)</f>
        <v>3.1545999999999998</v>
      </c>
      <c r="K9" s="66">
        <f t="shared" si="3"/>
        <v>5</v>
      </c>
      <c r="L9" s="65">
        <f>VLOOKUP($A9,'Return Data'!$B$7:$R$2843,9,0)</f>
        <v>3.1433</v>
      </c>
      <c r="M9" s="66">
        <f t="shared" si="4"/>
        <v>5</v>
      </c>
      <c r="N9" s="65">
        <f>VLOOKUP($A9,'Return Data'!$B$7:$R$2843,10,0)</f>
        <v>3.1286999999999998</v>
      </c>
      <c r="O9" s="66">
        <f t="shared" si="5"/>
        <v>6</v>
      </c>
      <c r="P9" s="65">
        <f>VLOOKUP($A9,'Return Data'!$B$7:$R$2843,11,0)</f>
        <v>3.1019999999999999</v>
      </c>
      <c r="Q9" s="66">
        <f>RANK(P9,P$8:P$37,0)</f>
        <v>6</v>
      </c>
      <c r="R9" s="65">
        <f>VLOOKUP($A9,'Return Data'!$B$7:$R$2843,12,0)</f>
        <v>3.0512000000000001</v>
      </c>
      <c r="S9" s="66">
        <f>RANK(R9,R$8:R$37,0)</f>
        <v>6</v>
      </c>
      <c r="T9" s="65">
        <f>VLOOKUP($A9,'Return Data'!$B$7:$R$2843,13,0)</f>
        <v>3.0686</v>
      </c>
      <c r="U9" s="66">
        <f>RANK(T9,T$8:T$37,0)</f>
        <v>5</v>
      </c>
      <c r="V9" s="65"/>
      <c r="W9" s="66"/>
      <c r="X9" s="65"/>
      <c r="Y9" s="66"/>
      <c r="Z9" s="65">
        <f>VLOOKUP($A9,'Return Data'!$B$7:$R$2843,16,0)</f>
        <v>4.0320999999999998</v>
      </c>
      <c r="AA9" s="67">
        <f t="shared" si="7"/>
        <v>12</v>
      </c>
    </row>
    <row r="10" spans="1:27" x14ac:dyDescent="0.3">
      <c r="A10" s="63" t="s">
        <v>1286</v>
      </c>
      <c r="B10" s="64">
        <f>VLOOKUP($A10,'Return Data'!$B$7:$R$2843,3,0)</f>
        <v>44381</v>
      </c>
      <c r="C10" s="65">
        <f>VLOOKUP($A10,'Return Data'!$B$7:$R$2843,4,0)</f>
        <v>1088.5997</v>
      </c>
      <c r="D10" s="65">
        <f>VLOOKUP($A10,'Return Data'!$B$7:$R$2843,5,0)</f>
        <v>3.1084000000000001</v>
      </c>
      <c r="E10" s="66">
        <f t="shared" si="0"/>
        <v>6</v>
      </c>
      <c r="F10" s="65">
        <f>VLOOKUP($A10,'Return Data'!$B$7:$R$2843,6,0)</f>
        <v>3.0977999999999999</v>
      </c>
      <c r="G10" s="66">
        <f t="shared" si="1"/>
        <v>10</v>
      </c>
      <c r="H10" s="65">
        <f>VLOOKUP($A10,'Return Data'!$B$7:$R$2843,7,0)</f>
        <v>3.1067</v>
      </c>
      <c r="I10" s="66">
        <f t="shared" si="2"/>
        <v>8</v>
      </c>
      <c r="J10" s="65">
        <f>VLOOKUP($A10,'Return Data'!$B$7:$R$2843,8,0)</f>
        <v>3.1307999999999998</v>
      </c>
      <c r="K10" s="66">
        <f t="shared" si="3"/>
        <v>7</v>
      </c>
      <c r="L10" s="65">
        <f>VLOOKUP($A10,'Return Data'!$B$7:$R$2843,9,0)</f>
        <v>3.1402000000000001</v>
      </c>
      <c r="M10" s="66">
        <f t="shared" si="4"/>
        <v>6</v>
      </c>
      <c r="N10" s="65">
        <f>VLOOKUP($A10,'Return Data'!$B$7:$R$2843,10,0)</f>
        <v>3.1303000000000001</v>
      </c>
      <c r="O10" s="66">
        <f t="shared" si="5"/>
        <v>5</v>
      </c>
      <c r="P10" s="65">
        <f>VLOOKUP($A10,'Return Data'!$B$7:$R$2843,11,0)</f>
        <v>3.1114000000000002</v>
      </c>
      <c r="Q10" s="66">
        <f>RANK(P10,P$8:P$37,0)</f>
        <v>2</v>
      </c>
      <c r="R10" s="65">
        <f>VLOOKUP($A10,'Return Data'!$B$7:$R$2843,12,0)</f>
        <v>3.0592999999999999</v>
      </c>
      <c r="S10" s="66">
        <f>RANK(R10,R$8:R$37,0)</f>
        <v>3</v>
      </c>
      <c r="T10" s="65">
        <f>VLOOKUP($A10,'Return Data'!$B$7:$R$2843,13,0)</f>
        <v>3.0693000000000001</v>
      </c>
      <c r="U10" s="66">
        <f>RANK(T10,T$8:T$37,0)</f>
        <v>4</v>
      </c>
      <c r="V10" s="65"/>
      <c r="W10" s="66"/>
      <c r="X10" s="65"/>
      <c r="Y10" s="66"/>
      <c r="Z10" s="65">
        <f>VLOOKUP($A10,'Return Data'!$B$7:$R$2843,16,0)</f>
        <v>3.9361000000000002</v>
      </c>
      <c r="AA10" s="67">
        <f t="shared" si="7"/>
        <v>14</v>
      </c>
    </row>
    <row r="11" spans="1:27" x14ac:dyDescent="0.3">
      <c r="A11" s="63" t="s">
        <v>1288</v>
      </c>
      <c r="B11" s="64">
        <f>VLOOKUP($A11,'Return Data'!$B$7:$R$2843,3,0)</f>
        <v>44381</v>
      </c>
      <c r="C11" s="65">
        <f>VLOOKUP($A11,'Return Data'!$B$7:$R$2843,4,0)</f>
        <v>1089.5101999999999</v>
      </c>
      <c r="D11" s="65">
        <f>VLOOKUP($A11,'Return Data'!$B$7:$R$2843,5,0)</f>
        <v>3.0356999999999998</v>
      </c>
      <c r="E11" s="66">
        <f t="shared" si="0"/>
        <v>20</v>
      </c>
      <c r="F11" s="65">
        <f>VLOOKUP($A11,'Return Data'!$B$7:$R$2843,6,0)</f>
        <v>3.0293000000000001</v>
      </c>
      <c r="G11" s="66">
        <f t="shared" si="1"/>
        <v>22</v>
      </c>
      <c r="H11" s="65">
        <f>VLOOKUP($A11,'Return Data'!$B$7:$R$2843,7,0)</f>
        <v>3.0139999999999998</v>
      </c>
      <c r="I11" s="66">
        <f t="shared" si="2"/>
        <v>28</v>
      </c>
      <c r="J11" s="65">
        <f>VLOOKUP($A11,'Return Data'!$B$7:$R$2843,8,0)</f>
        <v>3.0255999999999998</v>
      </c>
      <c r="K11" s="66">
        <f t="shared" si="3"/>
        <v>27</v>
      </c>
      <c r="L11" s="65">
        <f>VLOOKUP($A11,'Return Data'!$B$7:$R$2843,9,0)</f>
        <v>3.0482</v>
      </c>
      <c r="M11" s="66">
        <f t="shared" si="4"/>
        <v>27</v>
      </c>
      <c r="N11" s="65">
        <f>VLOOKUP($A11,'Return Data'!$B$7:$R$2843,10,0)</f>
        <v>3.0379999999999998</v>
      </c>
      <c r="O11" s="66">
        <f t="shared" si="5"/>
        <v>27</v>
      </c>
      <c r="P11" s="65">
        <f>VLOOKUP($A11,'Return Data'!$B$7:$R$2843,11,0)</f>
        <v>3.032</v>
      </c>
      <c r="Q11" s="66">
        <f>RANK(P11,P$8:P$37,0)</f>
        <v>17</v>
      </c>
      <c r="R11" s="65">
        <f>VLOOKUP($A11,'Return Data'!$B$7:$R$2843,12,0)</f>
        <v>2.9982000000000002</v>
      </c>
      <c r="S11" s="66">
        <f>RANK(R11,R$8:R$37,0)</f>
        <v>14</v>
      </c>
      <c r="T11" s="65">
        <f>VLOOKUP($A11,'Return Data'!$B$7:$R$2843,13,0)</f>
        <v>3.0084</v>
      </c>
      <c r="U11" s="66">
        <f>RANK(T11,T$8:T$37,0)</f>
        <v>12</v>
      </c>
      <c r="V11" s="65"/>
      <c r="W11" s="66"/>
      <c r="X11" s="65"/>
      <c r="Y11" s="66"/>
      <c r="Z11" s="65">
        <f>VLOOKUP($A11,'Return Data'!$B$7:$R$2843,16,0)</f>
        <v>3.9089</v>
      </c>
      <c r="AA11" s="67">
        <f t="shared" si="7"/>
        <v>15</v>
      </c>
    </row>
    <row r="12" spans="1:27" x14ac:dyDescent="0.3">
      <c r="A12" s="63" t="s">
        <v>1290</v>
      </c>
      <c r="B12" s="64">
        <f>VLOOKUP($A12,'Return Data'!$B$7:$R$2843,3,0)</f>
        <v>44381</v>
      </c>
      <c r="C12" s="65">
        <f>VLOOKUP($A12,'Return Data'!$B$7:$R$2843,4,0)</f>
        <v>1048.2738999999999</v>
      </c>
      <c r="D12" s="65">
        <f>VLOOKUP($A12,'Return Data'!$B$7:$R$2843,5,0)</f>
        <v>3.0121000000000002</v>
      </c>
      <c r="E12" s="66">
        <f t="shared" si="0"/>
        <v>27</v>
      </c>
      <c r="F12" s="65">
        <f>VLOOKUP($A12,'Return Data'!$B$7:$R$2843,6,0)</f>
        <v>3.0486</v>
      </c>
      <c r="G12" s="66">
        <f t="shared" si="1"/>
        <v>18</v>
      </c>
      <c r="H12" s="65">
        <f>VLOOKUP($A12,'Return Data'!$B$7:$R$2843,7,0)</f>
        <v>3.0295000000000001</v>
      </c>
      <c r="I12" s="66">
        <f t="shared" si="2"/>
        <v>24</v>
      </c>
      <c r="J12" s="65">
        <f>VLOOKUP($A12,'Return Data'!$B$7:$R$2843,8,0)</f>
        <v>3.1406999999999998</v>
      </c>
      <c r="K12" s="66">
        <f t="shared" si="3"/>
        <v>6</v>
      </c>
      <c r="L12" s="65">
        <f>VLOOKUP($A12,'Return Data'!$B$7:$R$2843,9,0)</f>
        <v>3.1993999999999998</v>
      </c>
      <c r="M12" s="66">
        <f t="shared" si="4"/>
        <v>2</v>
      </c>
      <c r="N12" s="65">
        <f>VLOOKUP($A12,'Return Data'!$B$7:$R$2843,10,0)</f>
        <v>3.161</v>
      </c>
      <c r="O12" s="66">
        <f t="shared" si="5"/>
        <v>2</v>
      </c>
      <c r="P12" s="65">
        <f>VLOOKUP($A12,'Return Data'!$B$7:$R$2843,11,0)</f>
        <v>3.1072000000000002</v>
      </c>
      <c r="Q12" s="66">
        <f t="shared" ref="Q12:Q37" si="8">RANK(P12,P$8:P$37,0)</f>
        <v>4</v>
      </c>
      <c r="R12" s="65">
        <f>VLOOKUP($A12,'Return Data'!$B$7:$R$2843,12,0)</f>
        <v>3.0804</v>
      </c>
      <c r="S12" s="66">
        <f>RANK(R12,R$8:R$37,0)</f>
        <v>1</v>
      </c>
      <c r="T12" s="65"/>
      <c r="U12" s="66"/>
      <c r="V12" s="65"/>
      <c r="W12" s="66"/>
      <c r="X12" s="65"/>
      <c r="Y12" s="66"/>
      <c r="Z12" s="65">
        <f>VLOOKUP($A12,'Return Data'!$B$7:$R$2843,16,0)</f>
        <v>3.3359000000000001</v>
      </c>
      <c r="AA12" s="67">
        <f t="shared" si="7"/>
        <v>29</v>
      </c>
    </row>
    <row r="13" spans="1:27" x14ac:dyDescent="0.3">
      <c r="A13" s="63" t="s">
        <v>1292</v>
      </c>
      <c r="B13" s="64">
        <f>VLOOKUP($A13,'Return Data'!$B$7:$R$2843,3,0)</f>
        <v>44381</v>
      </c>
      <c r="C13" s="65">
        <f>VLOOKUP($A13,'Return Data'!$B$7:$R$2843,4,0)</f>
        <v>1073.9167</v>
      </c>
      <c r="D13" s="65">
        <f>VLOOKUP($A13,'Return Data'!$B$7:$R$2843,5,0)</f>
        <v>3.0931000000000002</v>
      </c>
      <c r="E13" s="66">
        <f t="shared" si="0"/>
        <v>10</v>
      </c>
      <c r="F13" s="65">
        <f>VLOOKUP($A13,'Return Data'!$B$7:$R$2843,6,0)</f>
        <v>3.0924999999999998</v>
      </c>
      <c r="G13" s="66">
        <f t="shared" si="1"/>
        <v>11</v>
      </c>
      <c r="H13" s="65">
        <f>VLOOKUP($A13,'Return Data'!$B$7:$R$2843,7,0)</f>
        <v>3.2347000000000001</v>
      </c>
      <c r="I13" s="66">
        <f t="shared" si="2"/>
        <v>3</v>
      </c>
      <c r="J13" s="65">
        <f>VLOOKUP($A13,'Return Data'!$B$7:$R$2843,8,0)</f>
        <v>3.1781000000000001</v>
      </c>
      <c r="K13" s="66">
        <f t="shared" si="3"/>
        <v>3</v>
      </c>
      <c r="L13" s="65">
        <f>VLOOKUP($A13,'Return Data'!$B$7:$R$2843,9,0)</f>
        <v>3.149</v>
      </c>
      <c r="M13" s="66">
        <f t="shared" si="4"/>
        <v>4</v>
      </c>
      <c r="N13" s="65">
        <f>VLOOKUP($A13,'Return Data'!$B$7:$R$2843,10,0)</f>
        <v>3.1320999999999999</v>
      </c>
      <c r="O13" s="66">
        <f t="shared" si="5"/>
        <v>4</v>
      </c>
      <c r="P13" s="65">
        <f>VLOOKUP($A13,'Return Data'!$B$7:$R$2843,11,0)</f>
        <v>3.0933000000000002</v>
      </c>
      <c r="Q13" s="66">
        <f t="shared" si="8"/>
        <v>7</v>
      </c>
      <c r="R13" s="65">
        <f>VLOOKUP($A13,'Return Data'!$B$7:$R$2843,12,0)</f>
        <v>3.0510999999999999</v>
      </c>
      <c r="S13" s="66">
        <f t="shared" ref="S13:S37" si="9">RANK(R13,R$8:R$37,0)</f>
        <v>7</v>
      </c>
      <c r="T13" s="65">
        <f>VLOOKUP($A13,'Return Data'!$B$7:$R$2843,13,0)</f>
        <v>3.0710000000000002</v>
      </c>
      <c r="U13" s="66">
        <f t="shared" ref="U13:U37" si="10">RANK(T13,T$8:T$37,0)</f>
        <v>3</v>
      </c>
      <c r="V13" s="65"/>
      <c r="W13" s="66"/>
      <c r="X13" s="65"/>
      <c r="Y13" s="66"/>
      <c r="Z13" s="65">
        <f>VLOOKUP($A13,'Return Data'!$B$7:$R$2843,16,0)</f>
        <v>3.7183000000000002</v>
      </c>
      <c r="AA13" s="67">
        <f t="shared" si="7"/>
        <v>20</v>
      </c>
    </row>
    <row r="14" spans="1:27" x14ac:dyDescent="0.3">
      <c r="A14" s="63" t="s">
        <v>1294</v>
      </c>
      <c r="B14" s="64">
        <f>VLOOKUP($A14,'Return Data'!$B$7:$R$2843,3,0)</f>
        <v>44381</v>
      </c>
      <c r="C14" s="65">
        <f>VLOOKUP($A14,'Return Data'!$B$7:$R$2843,4,0)</f>
        <v>1108.8610000000001</v>
      </c>
      <c r="D14" s="65">
        <f>VLOOKUP($A14,'Return Data'!$B$7:$R$2843,5,0)</f>
        <v>3.0979999999999999</v>
      </c>
      <c r="E14" s="66">
        <f t="shared" si="0"/>
        <v>7</v>
      </c>
      <c r="F14" s="65">
        <f>VLOOKUP($A14,'Return Data'!$B$7:$R$2843,6,0)</f>
        <v>3.1025999999999998</v>
      </c>
      <c r="G14" s="66">
        <f t="shared" si="1"/>
        <v>8</v>
      </c>
      <c r="H14" s="65">
        <f>VLOOKUP($A14,'Return Data'!$B$7:$R$2843,7,0)</f>
        <v>3.0945999999999998</v>
      </c>
      <c r="I14" s="66">
        <f t="shared" si="2"/>
        <v>11</v>
      </c>
      <c r="J14" s="65">
        <f>VLOOKUP($A14,'Return Data'!$B$7:$R$2843,8,0)</f>
        <v>3.1032999999999999</v>
      </c>
      <c r="K14" s="66">
        <f t="shared" si="3"/>
        <v>13</v>
      </c>
      <c r="L14" s="65">
        <f>VLOOKUP($A14,'Return Data'!$B$7:$R$2843,9,0)</f>
        <v>3.1067</v>
      </c>
      <c r="M14" s="66">
        <f t="shared" si="4"/>
        <v>10</v>
      </c>
      <c r="N14" s="65">
        <f>VLOOKUP($A14,'Return Data'!$B$7:$R$2843,10,0)</f>
        <v>3.0630999999999999</v>
      </c>
      <c r="O14" s="66">
        <f t="shared" si="5"/>
        <v>18</v>
      </c>
      <c r="P14" s="65">
        <f>VLOOKUP($A14,'Return Data'!$B$7:$R$2843,11,0)</f>
        <v>3.0297000000000001</v>
      </c>
      <c r="Q14" s="66">
        <f t="shared" si="8"/>
        <v>19</v>
      </c>
      <c r="R14" s="65">
        <f>VLOOKUP($A14,'Return Data'!$B$7:$R$2843,12,0)</f>
        <v>3.0051000000000001</v>
      </c>
      <c r="S14" s="66">
        <f t="shared" si="9"/>
        <v>12</v>
      </c>
      <c r="T14" s="65">
        <f>VLOOKUP($A14,'Return Data'!$B$7:$R$2843,13,0)</f>
        <v>3.0363000000000002</v>
      </c>
      <c r="U14" s="66">
        <f t="shared" si="10"/>
        <v>9</v>
      </c>
      <c r="V14" s="65"/>
      <c r="W14" s="66"/>
      <c r="X14" s="65"/>
      <c r="Y14" s="66"/>
      <c r="Z14" s="65">
        <f>VLOOKUP($A14,'Return Data'!$B$7:$R$2843,16,0)</f>
        <v>4.2386999999999997</v>
      </c>
      <c r="AA14" s="67">
        <f t="shared" si="7"/>
        <v>8</v>
      </c>
    </row>
    <row r="15" spans="1:27" x14ac:dyDescent="0.3">
      <c r="A15" s="63" t="s">
        <v>1296</v>
      </c>
      <c r="B15" s="64">
        <f>VLOOKUP($A15,'Return Data'!$B$7:$R$2843,3,0)</f>
        <v>44381</v>
      </c>
      <c r="C15" s="65">
        <f>VLOOKUP($A15,'Return Data'!$B$7:$R$2843,4,0)</f>
        <v>1074.9918</v>
      </c>
      <c r="D15" s="65">
        <f>VLOOKUP($A15,'Return Data'!$B$7:$R$2843,5,0)</f>
        <v>3.0629</v>
      </c>
      <c r="E15" s="66">
        <f t="shared" si="0"/>
        <v>15</v>
      </c>
      <c r="F15" s="65">
        <f>VLOOKUP($A15,'Return Data'!$B$7:$R$2843,6,0)</f>
        <v>3.0623</v>
      </c>
      <c r="G15" s="66">
        <f t="shared" si="1"/>
        <v>17</v>
      </c>
      <c r="H15" s="65">
        <f>VLOOKUP($A15,'Return Data'!$B$7:$R$2843,7,0)</f>
        <v>3.0716999999999999</v>
      </c>
      <c r="I15" s="66">
        <f t="shared" si="2"/>
        <v>14</v>
      </c>
      <c r="J15" s="65">
        <f>VLOOKUP($A15,'Return Data'!$B$7:$R$2843,8,0)</f>
        <v>3.0811000000000002</v>
      </c>
      <c r="K15" s="66">
        <f t="shared" si="3"/>
        <v>17</v>
      </c>
      <c r="L15" s="65">
        <f>VLOOKUP($A15,'Return Data'!$B$7:$R$2843,9,0)</f>
        <v>3.0790999999999999</v>
      </c>
      <c r="M15" s="66">
        <f t="shared" si="4"/>
        <v>19</v>
      </c>
      <c r="N15" s="65">
        <f>VLOOKUP($A15,'Return Data'!$B$7:$R$2843,10,0)</f>
        <v>3.0550999999999999</v>
      </c>
      <c r="O15" s="66">
        <f t="shared" si="5"/>
        <v>22</v>
      </c>
      <c r="P15" s="65">
        <f>VLOOKUP($A15,'Return Data'!$B$7:$R$2843,11,0)</f>
        <v>3.0627</v>
      </c>
      <c r="Q15" s="66">
        <f t="shared" si="8"/>
        <v>10</v>
      </c>
      <c r="R15" s="65">
        <f>VLOOKUP($A15,'Return Data'!$B$7:$R$2843,12,0)</f>
        <v>3.0581999999999998</v>
      </c>
      <c r="S15" s="66">
        <f t="shared" si="9"/>
        <v>4</v>
      </c>
      <c r="T15" s="65">
        <f>VLOOKUP($A15,'Return Data'!$B$7:$R$2843,13,0)</f>
        <v>3.0926999999999998</v>
      </c>
      <c r="U15" s="66">
        <f t="shared" si="10"/>
        <v>1</v>
      </c>
      <c r="V15" s="65"/>
      <c r="W15" s="66"/>
      <c r="X15" s="65"/>
      <c r="Y15" s="66"/>
      <c r="Z15" s="65">
        <f>VLOOKUP($A15,'Return Data'!$B$7:$R$2843,16,0)</f>
        <v>3.774</v>
      </c>
      <c r="AA15" s="67">
        <f t="shared" si="7"/>
        <v>17</v>
      </c>
    </row>
    <row r="16" spans="1:27" x14ac:dyDescent="0.3">
      <c r="A16" s="63" t="s">
        <v>1297</v>
      </c>
      <c r="B16" s="64">
        <f>VLOOKUP($A16,'Return Data'!$B$7:$R$2843,3,0)</f>
        <v>44381</v>
      </c>
      <c r="C16" s="65">
        <f>VLOOKUP($A16,'Return Data'!$B$7:$R$2843,4,0)</f>
        <v>1082.9512</v>
      </c>
      <c r="D16" s="65">
        <f>VLOOKUP($A16,'Return Data'!$B$7:$R$2843,5,0)</f>
        <v>3.0457000000000001</v>
      </c>
      <c r="E16" s="66">
        <f t="shared" si="0"/>
        <v>18</v>
      </c>
      <c r="F16" s="65">
        <f>VLOOKUP($A16,'Return Data'!$B$7:$R$2843,6,0)</f>
        <v>3.0398000000000001</v>
      </c>
      <c r="G16" s="66">
        <f t="shared" si="1"/>
        <v>20</v>
      </c>
      <c r="H16" s="65">
        <f>VLOOKUP($A16,'Return Data'!$B$7:$R$2843,7,0)</f>
        <v>3.2694000000000001</v>
      </c>
      <c r="I16" s="66">
        <f t="shared" si="2"/>
        <v>2</v>
      </c>
      <c r="J16" s="65">
        <f>VLOOKUP($A16,'Return Data'!$B$7:$R$2843,8,0)</f>
        <v>3.1751999999999998</v>
      </c>
      <c r="K16" s="66">
        <f t="shared" si="3"/>
        <v>4</v>
      </c>
      <c r="L16" s="65">
        <f>VLOOKUP($A16,'Return Data'!$B$7:$R$2843,9,0)</f>
        <v>3.1166999999999998</v>
      </c>
      <c r="M16" s="66">
        <f t="shared" si="4"/>
        <v>8</v>
      </c>
      <c r="N16" s="65">
        <f>VLOOKUP($A16,'Return Data'!$B$7:$R$2843,10,0)</f>
        <v>3.0701000000000001</v>
      </c>
      <c r="O16" s="66">
        <f t="shared" si="5"/>
        <v>17</v>
      </c>
      <c r="P16" s="65">
        <f>VLOOKUP($A16,'Return Data'!$B$7:$R$2843,11,0)</f>
        <v>3.0314999999999999</v>
      </c>
      <c r="Q16" s="66">
        <f t="shared" si="8"/>
        <v>18</v>
      </c>
      <c r="R16" s="65">
        <f>VLOOKUP($A16,'Return Data'!$B$7:$R$2843,12,0)</f>
        <v>2.9761000000000002</v>
      </c>
      <c r="S16" s="66">
        <f t="shared" si="9"/>
        <v>20</v>
      </c>
      <c r="T16" s="65">
        <f>VLOOKUP($A16,'Return Data'!$B$7:$R$2843,13,0)</f>
        <v>2.9969000000000001</v>
      </c>
      <c r="U16" s="66">
        <f t="shared" si="10"/>
        <v>17</v>
      </c>
      <c r="V16" s="65"/>
      <c r="W16" s="66"/>
      <c r="X16" s="65"/>
      <c r="Y16" s="66"/>
      <c r="Z16" s="65">
        <f>VLOOKUP($A16,'Return Data'!$B$7:$R$2843,16,0)</f>
        <v>3.7602000000000002</v>
      </c>
      <c r="AA16" s="67">
        <f t="shared" si="7"/>
        <v>19</v>
      </c>
    </row>
    <row r="17" spans="1:27" x14ac:dyDescent="0.3">
      <c r="A17" s="63" t="s">
        <v>1299</v>
      </c>
      <c r="B17" s="64">
        <f>VLOOKUP($A17,'Return Data'!$B$7:$R$2843,3,0)</f>
        <v>44381</v>
      </c>
      <c r="C17" s="65">
        <f>VLOOKUP($A17,'Return Data'!$B$7:$R$2843,4,0)</f>
        <v>3064.4560999999999</v>
      </c>
      <c r="D17" s="65">
        <f>VLOOKUP($A17,'Return Data'!$B$7:$R$2843,5,0)</f>
        <v>3.0251999999999999</v>
      </c>
      <c r="E17" s="66">
        <f t="shared" si="0"/>
        <v>23</v>
      </c>
      <c r="F17" s="65">
        <f>VLOOKUP($A17,'Return Data'!$B$7:$R$2843,6,0)</f>
        <v>2.9939</v>
      </c>
      <c r="G17" s="66">
        <f t="shared" si="1"/>
        <v>29</v>
      </c>
      <c r="H17" s="65">
        <f>VLOOKUP($A17,'Return Data'!$B$7:$R$2843,7,0)</f>
        <v>3.0143</v>
      </c>
      <c r="I17" s="66">
        <f t="shared" si="2"/>
        <v>27</v>
      </c>
      <c r="J17" s="65">
        <f>VLOOKUP($A17,'Return Data'!$B$7:$R$2843,8,0)</f>
        <v>3.0394000000000001</v>
      </c>
      <c r="K17" s="66">
        <f t="shared" si="3"/>
        <v>26</v>
      </c>
      <c r="L17" s="65">
        <f>VLOOKUP($A17,'Return Data'!$B$7:$R$2843,9,0)</f>
        <v>3.0545</v>
      </c>
      <c r="M17" s="66">
        <f t="shared" si="4"/>
        <v>25</v>
      </c>
      <c r="N17" s="65">
        <f>VLOOKUP($A17,'Return Data'!$B$7:$R$2843,10,0)</f>
        <v>3.0440999999999998</v>
      </c>
      <c r="O17" s="66">
        <f t="shared" si="5"/>
        <v>24</v>
      </c>
      <c r="P17" s="65">
        <f>VLOOKUP($A17,'Return Data'!$B$7:$R$2843,11,0)</f>
        <v>3.0131000000000001</v>
      </c>
      <c r="Q17" s="66">
        <f t="shared" si="8"/>
        <v>26</v>
      </c>
      <c r="R17" s="65">
        <f>VLOOKUP($A17,'Return Data'!$B$7:$R$2843,12,0)</f>
        <v>2.9561999999999999</v>
      </c>
      <c r="S17" s="66">
        <f t="shared" si="9"/>
        <v>24</v>
      </c>
      <c r="T17" s="65">
        <f>VLOOKUP($A17,'Return Data'!$B$7:$R$2843,13,0)</f>
        <v>2.9733999999999998</v>
      </c>
      <c r="U17" s="66">
        <f t="shared" si="10"/>
        <v>21</v>
      </c>
      <c r="V17" s="65">
        <f>VLOOKUP($A17,'Return Data'!$B$7:$R$2843,17,0)</f>
        <v>3.6278000000000001</v>
      </c>
      <c r="W17" s="66">
        <f>RANK(V17,V$8:V$37,0)</f>
        <v>4</v>
      </c>
      <c r="X17" s="65">
        <f>VLOOKUP($A17,'Return Data'!$B$7:$R$2843,14,0)</f>
        <v>4.4634999999999998</v>
      </c>
      <c r="Y17" s="66">
        <f>RANK(X17,X$8:X$37,0)</f>
        <v>3</v>
      </c>
      <c r="Z17" s="65">
        <f>VLOOKUP($A17,'Return Data'!$B$7:$R$2843,16,0)</f>
        <v>5.9363000000000001</v>
      </c>
      <c r="AA17" s="67">
        <f t="shared" si="7"/>
        <v>4</v>
      </c>
    </row>
    <row r="18" spans="1:27" x14ac:dyDescent="0.3">
      <c r="A18" s="63" t="s">
        <v>1302</v>
      </c>
      <c r="B18" s="64">
        <f>VLOOKUP($A18,'Return Data'!$B$7:$R$2843,3,0)</f>
        <v>44381</v>
      </c>
      <c r="C18" s="65">
        <f>VLOOKUP($A18,'Return Data'!$B$7:$R$2843,4,0)</f>
        <v>1081.6950999999999</v>
      </c>
      <c r="D18" s="65">
        <f>VLOOKUP($A18,'Return Data'!$B$7:$R$2843,5,0)</f>
        <v>3.2450000000000001</v>
      </c>
      <c r="E18" s="66">
        <f t="shared" si="0"/>
        <v>2</v>
      </c>
      <c r="F18" s="65">
        <f>VLOOKUP($A18,'Return Data'!$B$7:$R$2843,6,0)</f>
        <v>3.2121</v>
      </c>
      <c r="G18" s="66">
        <f t="shared" si="1"/>
        <v>5</v>
      </c>
      <c r="H18" s="65">
        <f>VLOOKUP($A18,'Return Data'!$B$7:$R$2843,7,0)</f>
        <v>3.1095999999999999</v>
      </c>
      <c r="I18" s="66">
        <f t="shared" si="2"/>
        <v>7</v>
      </c>
      <c r="J18" s="65">
        <f>VLOOKUP($A18,'Return Data'!$B$7:$R$2843,8,0)</f>
        <v>3.1143999999999998</v>
      </c>
      <c r="K18" s="66">
        <f t="shared" si="3"/>
        <v>9</v>
      </c>
      <c r="L18" s="65">
        <f>VLOOKUP($A18,'Return Data'!$B$7:$R$2843,9,0)</f>
        <v>3.1009000000000002</v>
      </c>
      <c r="M18" s="66">
        <f t="shared" si="4"/>
        <v>13</v>
      </c>
      <c r="N18" s="65">
        <f>VLOOKUP($A18,'Return Data'!$B$7:$R$2843,10,0)</f>
        <v>3.0705</v>
      </c>
      <c r="O18" s="66">
        <f t="shared" si="5"/>
        <v>16</v>
      </c>
      <c r="P18" s="65">
        <f>VLOOKUP($A18,'Return Data'!$B$7:$R$2843,11,0)</f>
        <v>3.0468000000000002</v>
      </c>
      <c r="Q18" s="66">
        <f t="shared" si="8"/>
        <v>15</v>
      </c>
      <c r="R18" s="65">
        <f>VLOOKUP($A18,'Return Data'!$B$7:$R$2843,12,0)</f>
        <v>2.9899</v>
      </c>
      <c r="S18" s="66">
        <f t="shared" si="9"/>
        <v>17</v>
      </c>
      <c r="T18" s="65">
        <f>VLOOKUP($A18,'Return Data'!$B$7:$R$2843,13,0)</f>
        <v>3.0070000000000001</v>
      </c>
      <c r="U18" s="66">
        <f t="shared" si="10"/>
        <v>13</v>
      </c>
      <c r="V18" s="65"/>
      <c r="W18" s="66"/>
      <c r="X18" s="65"/>
      <c r="Y18" s="66"/>
      <c r="Z18" s="65">
        <f>VLOOKUP($A18,'Return Data'!$B$7:$R$2843,16,0)</f>
        <v>3.7650000000000001</v>
      </c>
      <c r="AA18" s="67">
        <f t="shared" si="7"/>
        <v>18</v>
      </c>
    </row>
    <row r="19" spans="1:27" x14ac:dyDescent="0.3">
      <c r="A19" s="63" t="s">
        <v>1303</v>
      </c>
      <c r="B19" s="64">
        <f>VLOOKUP($A19,'Return Data'!$B$7:$R$2843,3,0)</f>
        <v>44381</v>
      </c>
      <c r="C19" s="65">
        <f>VLOOKUP($A19,'Return Data'!$B$7:$R$2843,4,0)</f>
        <v>111.6026</v>
      </c>
      <c r="D19" s="65">
        <f>VLOOKUP($A19,'Return Data'!$B$7:$R$2843,5,0)</f>
        <v>3.0257000000000001</v>
      </c>
      <c r="E19" s="66">
        <f t="shared" si="0"/>
        <v>22</v>
      </c>
      <c r="F19" s="65">
        <f>VLOOKUP($A19,'Return Data'!$B$7:$R$2843,6,0)</f>
        <v>3.0205000000000002</v>
      </c>
      <c r="G19" s="66">
        <f t="shared" si="1"/>
        <v>25</v>
      </c>
      <c r="H19" s="65">
        <f>VLOOKUP($A19,'Return Data'!$B$7:$R$2843,7,0)</f>
        <v>3.0152999999999999</v>
      </c>
      <c r="I19" s="66">
        <f t="shared" si="2"/>
        <v>26</v>
      </c>
      <c r="J19" s="65">
        <f>VLOOKUP($A19,'Return Data'!$B$7:$R$2843,8,0)</f>
        <v>3.0405000000000002</v>
      </c>
      <c r="K19" s="66">
        <f t="shared" si="3"/>
        <v>25</v>
      </c>
      <c r="L19" s="65">
        <f>VLOOKUP($A19,'Return Data'!$B$7:$R$2843,9,0)</f>
        <v>3.0547</v>
      </c>
      <c r="M19" s="66">
        <f t="shared" si="4"/>
        <v>24</v>
      </c>
      <c r="N19" s="65">
        <f>VLOOKUP($A19,'Return Data'!$B$7:$R$2843,10,0)</f>
        <v>3.0611999999999999</v>
      </c>
      <c r="O19" s="66">
        <f t="shared" si="5"/>
        <v>21</v>
      </c>
      <c r="P19" s="65">
        <f>VLOOKUP($A19,'Return Data'!$B$7:$R$2843,11,0)</f>
        <v>3.0297000000000001</v>
      </c>
      <c r="Q19" s="66">
        <f t="shared" si="8"/>
        <v>19</v>
      </c>
      <c r="R19" s="65">
        <f>VLOOKUP($A19,'Return Data'!$B$7:$R$2843,12,0)</f>
        <v>2.9733999999999998</v>
      </c>
      <c r="S19" s="66">
        <f t="shared" si="9"/>
        <v>21</v>
      </c>
      <c r="T19" s="65">
        <f>VLOOKUP($A19,'Return Data'!$B$7:$R$2843,13,0)</f>
        <v>2.9866000000000001</v>
      </c>
      <c r="U19" s="66">
        <f t="shared" si="10"/>
        <v>19</v>
      </c>
      <c r="V19" s="65"/>
      <c r="W19" s="66"/>
      <c r="X19" s="65"/>
      <c r="Y19" s="66"/>
      <c r="Z19" s="65">
        <f>VLOOKUP($A19,'Return Data'!$B$7:$R$2843,16,0)</f>
        <v>4.2468000000000004</v>
      </c>
      <c r="AA19" s="67">
        <f t="shared" si="7"/>
        <v>7</v>
      </c>
    </row>
    <row r="20" spans="1:27" x14ac:dyDescent="0.3">
      <c r="A20" s="63" t="s">
        <v>1306</v>
      </c>
      <c r="B20" s="64">
        <f>VLOOKUP($A20,'Return Data'!$B$7:$R$2843,3,0)</f>
        <v>44381</v>
      </c>
      <c r="C20" s="65">
        <f>VLOOKUP($A20,'Return Data'!$B$7:$R$2843,4,0)</f>
        <v>1103.5900999999999</v>
      </c>
      <c r="D20" s="65">
        <f>VLOOKUP($A20,'Return Data'!$B$7:$R$2843,5,0)</f>
        <v>3.0165999999999999</v>
      </c>
      <c r="E20" s="66">
        <f t="shared" si="0"/>
        <v>26</v>
      </c>
      <c r="F20" s="65">
        <f>VLOOKUP($A20,'Return Data'!$B$7:$R$2843,6,0)</f>
        <v>3.0182000000000002</v>
      </c>
      <c r="G20" s="66">
        <f t="shared" si="1"/>
        <v>26</v>
      </c>
      <c r="H20" s="65">
        <f>VLOOKUP($A20,'Return Data'!$B$7:$R$2843,7,0)</f>
        <v>3.0360999999999998</v>
      </c>
      <c r="I20" s="66">
        <f t="shared" si="2"/>
        <v>21</v>
      </c>
      <c r="J20" s="65">
        <f>VLOOKUP($A20,'Return Data'!$B$7:$R$2843,8,0)</f>
        <v>3.0442</v>
      </c>
      <c r="K20" s="66">
        <f t="shared" si="3"/>
        <v>23</v>
      </c>
      <c r="L20" s="65">
        <f>VLOOKUP($A20,'Return Data'!$B$7:$R$2843,9,0)</f>
        <v>3.0485000000000002</v>
      </c>
      <c r="M20" s="66">
        <f t="shared" si="4"/>
        <v>26</v>
      </c>
      <c r="N20" s="65">
        <f>VLOOKUP($A20,'Return Data'!$B$7:$R$2843,10,0)</f>
        <v>3.0432000000000001</v>
      </c>
      <c r="O20" s="66">
        <f t="shared" si="5"/>
        <v>25</v>
      </c>
      <c r="P20" s="65">
        <f>VLOOKUP($A20,'Return Data'!$B$7:$R$2843,11,0)</f>
        <v>3.0101</v>
      </c>
      <c r="Q20" s="66">
        <f t="shared" si="8"/>
        <v>27</v>
      </c>
      <c r="R20" s="65">
        <f>VLOOKUP($A20,'Return Data'!$B$7:$R$2843,12,0)</f>
        <v>2.9517000000000002</v>
      </c>
      <c r="S20" s="66">
        <f t="shared" si="9"/>
        <v>26</v>
      </c>
      <c r="T20" s="65">
        <f>VLOOKUP($A20,'Return Data'!$B$7:$R$2843,13,0)</f>
        <v>2.9706999999999999</v>
      </c>
      <c r="U20" s="66">
        <f t="shared" si="10"/>
        <v>22</v>
      </c>
      <c r="V20" s="65"/>
      <c r="W20" s="66"/>
      <c r="X20" s="65"/>
      <c r="Y20" s="66"/>
      <c r="Z20" s="65">
        <f>VLOOKUP($A20,'Return Data'!$B$7:$R$2843,16,0)</f>
        <v>4.0876999999999999</v>
      </c>
      <c r="AA20" s="67">
        <f t="shared" si="7"/>
        <v>11</v>
      </c>
    </row>
    <row r="21" spans="1:27" x14ac:dyDescent="0.3">
      <c r="A21" s="63" t="s">
        <v>1308</v>
      </c>
      <c r="B21" s="64">
        <f>VLOOKUP($A21,'Return Data'!$B$7:$R$2843,3,0)</f>
        <v>44381</v>
      </c>
      <c r="C21" s="65">
        <f>VLOOKUP($A21,'Return Data'!$B$7:$R$2843,4,0)</f>
        <v>1073.6833999999999</v>
      </c>
      <c r="D21" s="65">
        <f>VLOOKUP($A21,'Return Data'!$B$7:$R$2843,5,0)</f>
        <v>2.9952000000000001</v>
      </c>
      <c r="E21" s="66">
        <f t="shared" si="0"/>
        <v>30</v>
      </c>
      <c r="F21" s="65">
        <f>VLOOKUP($A21,'Return Data'!$B$7:$R$2843,6,0)</f>
        <v>3.0002</v>
      </c>
      <c r="G21" s="66">
        <f t="shared" si="1"/>
        <v>28</v>
      </c>
      <c r="H21" s="65">
        <f>VLOOKUP($A21,'Return Data'!$B$7:$R$2843,7,0)</f>
        <v>2.95</v>
      </c>
      <c r="I21" s="66">
        <f t="shared" si="2"/>
        <v>30</v>
      </c>
      <c r="J21" s="65">
        <f>VLOOKUP($A21,'Return Data'!$B$7:$R$2843,8,0)</f>
        <v>2.9775</v>
      </c>
      <c r="K21" s="66">
        <f t="shared" si="3"/>
        <v>29</v>
      </c>
      <c r="L21" s="65">
        <f>VLOOKUP($A21,'Return Data'!$B$7:$R$2843,9,0)</f>
        <v>2.9954000000000001</v>
      </c>
      <c r="M21" s="66">
        <f t="shared" si="4"/>
        <v>30</v>
      </c>
      <c r="N21" s="65">
        <f>VLOOKUP($A21,'Return Data'!$B$7:$R$2843,10,0)</f>
        <v>2.98</v>
      </c>
      <c r="O21" s="66">
        <f t="shared" si="5"/>
        <v>30</v>
      </c>
      <c r="P21" s="65">
        <f>VLOOKUP($A21,'Return Data'!$B$7:$R$2843,11,0)</f>
        <v>2.9658000000000002</v>
      </c>
      <c r="Q21" s="66">
        <f t="shared" si="8"/>
        <v>30</v>
      </c>
      <c r="R21" s="65">
        <f>VLOOKUP($A21,'Return Data'!$B$7:$R$2843,12,0)</f>
        <v>2.9171</v>
      </c>
      <c r="S21" s="66">
        <f t="shared" si="9"/>
        <v>29</v>
      </c>
      <c r="T21" s="65">
        <f>VLOOKUP($A21,'Return Data'!$B$7:$R$2843,13,0)</f>
        <v>2.9346999999999999</v>
      </c>
      <c r="U21" s="66">
        <f t="shared" si="10"/>
        <v>26</v>
      </c>
      <c r="V21" s="65"/>
      <c r="W21" s="66"/>
      <c r="X21" s="65"/>
      <c r="Y21" s="66"/>
      <c r="Z21" s="65">
        <f>VLOOKUP($A21,'Return Data'!$B$7:$R$2843,16,0)</f>
        <v>3.6339000000000001</v>
      </c>
      <c r="AA21" s="67">
        <f t="shared" si="7"/>
        <v>22</v>
      </c>
    </row>
    <row r="22" spans="1:27" x14ac:dyDescent="0.3">
      <c r="A22" s="63" t="s">
        <v>1310</v>
      </c>
      <c r="B22" s="64">
        <f>VLOOKUP($A22,'Return Data'!$B$7:$R$2843,3,0)</f>
        <v>44381</v>
      </c>
      <c r="C22" s="65">
        <f>VLOOKUP($A22,'Return Data'!$B$7:$R$2843,4,0)</f>
        <v>1048.0349000000001</v>
      </c>
      <c r="D22" s="65">
        <f>VLOOKUP($A22,'Return Data'!$B$7:$R$2843,5,0)</f>
        <v>3.0615999999999999</v>
      </c>
      <c r="E22" s="66">
        <f t="shared" si="0"/>
        <v>16</v>
      </c>
      <c r="F22" s="65">
        <f>VLOOKUP($A22,'Return Data'!$B$7:$R$2843,6,0)</f>
        <v>3.2385999999999999</v>
      </c>
      <c r="G22" s="66">
        <f t="shared" si="1"/>
        <v>4</v>
      </c>
      <c r="H22" s="65">
        <f>VLOOKUP($A22,'Return Data'!$B$7:$R$2843,7,0)</f>
        <v>3.1274000000000002</v>
      </c>
      <c r="I22" s="66">
        <f t="shared" si="2"/>
        <v>6</v>
      </c>
      <c r="J22" s="65">
        <f>VLOOKUP($A22,'Return Data'!$B$7:$R$2843,8,0)</f>
        <v>3.1057999999999999</v>
      </c>
      <c r="K22" s="66">
        <f t="shared" si="3"/>
        <v>11</v>
      </c>
      <c r="L22" s="65">
        <f>VLOOKUP($A22,'Return Data'!$B$7:$R$2843,9,0)</f>
        <v>3.0952000000000002</v>
      </c>
      <c r="M22" s="66">
        <f t="shared" si="4"/>
        <v>15</v>
      </c>
      <c r="N22" s="65">
        <f>VLOOKUP($A22,'Return Data'!$B$7:$R$2843,10,0)</f>
        <v>3.0811000000000002</v>
      </c>
      <c r="O22" s="66">
        <f t="shared" si="5"/>
        <v>13</v>
      </c>
      <c r="P22" s="65">
        <f>VLOOKUP($A22,'Return Data'!$B$7:$R$2843,11,0)</f>
        <v>3.0575999999999999</v>
      </c>
      <c r="Q22" s="66">
        <f t="shared" si="8"/>
        <v>13</v>
      </c>
      <c r="R22" s="65">
        <f>VLOOKUP($A22,'Return Data'!$B$7:$R$2843,12,0)</f>
        <v>3.0062000000000002</v>
      </c>
      <c r="S22" s="66">
        <f>RANK(R22,R$8:R$37,0)</f>
        <v>11</v>
      </c>
      <c r="T22" s="65"/>
      <c r="U22" s="66"/>
      <c r="V22" s="65"/>
      <c r="W22" s="66"/>
      <c r="X22" s="65"/>
      <c r="Y22" s="66"/>
      <c r="Z22" s="65">
        <f>VLOOKUP($A22,'Return Data'!$B$7:$R$2843,16,0)</f>
        <v>3.2040000000000002</v>
      </c>
      <c r="AA22" s="67">
        <f t="shared" si="7"/>
        <v>30</v>
      </c>
    </row>
    <row r="23" spans="1:27" x14ac:dyDescent="0.3">
      <c r="A23" s="63" t="s">
        <v>1312</v>
      </c>
      <c r="B23" s="64">
        <f>VLOOKUP($A23,'Return Data'!$B$7:$R$2843,3,0)</f>
        <v>44381</v>
      </c>
      <c r="C23" s="65">
        <f>VLOOKUP($A23,'Return Data'!$B$7:$R$2843,4,0)</f>
        <v>1057.2923000000001</v>
      </c>
      <c r="D23" s="65">
        <f>VLOOKUP($A23,'Return Data'!$B$7:$R$2843,5,0)</f>
        <v>3.0106000000000002</v>
      </c>
      <c r="E23" s="66">
        <f t="shared" si="0"/>
        <v>28</v>
      </c>
      <c r="F23" s="65">
        <f>VLOOKUP($A23,'Return Data'!$B$7:$R$2843,6,0)</f>
        <v>3.8481000000000001</v>
      </c>
      <c r="G23" s="66">
        <f t="shared" si="1"/>
        <v>1</v>
      </c>
      <c r="H23" s="65">
        <f>VLOOKUP($A23,'Return Data'!$B$7:$R$2843,7,0)</f>
        <v>3.3409</v>
      </c>
      <c r="I23" s="66">
        <f t="shared" si="2"/>
        <v>1</v>
      </c>
      <c r="J23" s="65">
        <f>VLOOKUP($A23,'Return Data'!$B$7:$R$2843,8,0)</f>
        <v>3.1791999999999998</v>
      </c>
      <c r="K23" s="66">
        <f t="shared" si="3"/>
        <v>1</v>
      </c>
      <c r="L23" s="65">
        <f>VLOOKUP($A23,'Return Data'!$B$7:$R$2843,9,0)</f>
        <v>3.0882000000000001</v>
      </c>
      <c r="M23" s="66">
        <f t="shared" si="4"/>
        <v>17</v>
      </c>
      <c r="N23" s="65">
        <f>VLOOKUP($A23,'Return Data'!$B$7:$R$2843,10,0)</f>
        <v>3.0162</v>
      </c>
      <c r="O23" s="66">
        <f t="shared" si="5"/>
        <v>28</v>
      </c>
      <c r="P23" s="65">
        <f>VLOOKUP($A23,'Return Data'!$B$7:$R$2843,11,0)</f>
        <v>2.9708999999999999</v>
      </c>
      <c r="Q23" s="66">
        <f t="shared" si="8"/>
        <v>29</v>
      </c>
      <c r="R23" s="65">
        <f>VLOOKUP($A23,'Return Data'!$B$7:$R$2843,12,0)</f>
        <v>2.9163999999999999</v>
      </c>
      <c r="S23" s="66">
        <f t="shared" si="9"/>
        <v>30</v>
      </c>
      <c r="T23" s="65">
        <f>VLOOKUP($A23,'Return Data'!$B$7:$R$2843,13,0)</f>
        <v>2.9336000000000002</v>
      </c>
      <c r="U23" s="66">
        <f t="shared" si="10"/>
        <v>27</v>
      </c>
      <c r="V23" s="65"/>
      <c r="W23" s="66"/>
      <c r="X23" s="65"/>
      <c r="Y23" s="66"/>
      <c r="Z23" s="65">
        <f>VLOOKUP($A23,'Return Data'!$B$7:$R$2843,16,0)</f>
        <v>3.3395999999999999</v>
      </c>
      <c r="AA23" s="67">
        <f t="shared" si="7"/>
        <v>28</v>
      </c>
    </row>
    <row r="24" spans="1:27" x14ac:dyDescent="0.3">
      <c r="A24" s="63" t="s">
        <v>1314</v>
      </c>
      <c r="B24" s="64">
        <f>VLOOKUP($A24,'Return Data'!$B$7:$R$2843,3,0)</f>
        <v>44381</v>
      </c>
      <c r="C24" s="65">
        <f>VLOOKUP($A24,'Return Data'!$B$7:$R$2843,4,0)</f>
        <v>1053.5675000000001</v>
      </c>
      <c r="D24" s="65">
        <f>VLOOKUP($A24,'Return Data'!$B$7:$R$2843,5,0)</f>
        <v>3.0975000000000001</v>
      </c>
      <c r="E24" s="66">
        <f t="shared" si="0"/>
        <v>8</v>
      </c>
      <c r="F24" s="65">
        <f>VLOOKUP($A24,'Return Data'!$B$7:$R$2843,6,0)</f>
        <v>3.0979999999999999</v>
      </c>
      <c r="G24" s="66">
        <f t="shared" si="1"/>
        <v>9</v>
      </c>
      <c r="H24" s="65">
        <f>VLOOKUP($A24,'Return Data'!$B$7:$R$2843,7,0)</f>
        <v>3.0663</v>
      </c>
      <c r="I24" s="66">
        <f t="shared" si="2"/>
        <v>15</v>
      </c>
      <c r="J24" s="65">
        <f>VLOOKUP($A24,'Return Data'!$B$7:$R$2843,8,0)</f>
        <v>3.085</v>
      </c>
      <c r="K24" s="66">
        <f t="shared" si="3"/>
        <v>15</v>
      </c>
      <c r="L24" s="65">
        <f>VLOOKUP($A24,'Return Data'!$B$7:$R$2843,9,0)</f>
        <v>3.0985</v>
      </c>
      <c r="M24" s="66">
        <f t="shared" si="4"/>
        <v>14</v>
      </c>
      <c r="N24" s="65">
        <f>VLOOKUP($A24,'Return Data'!$B$7:$R$2843,10,0)</f>
        <v>3.1501999999999999</v>
      </c>
      <c r="O24" s="66">
        <f t="shared" si="5"/>
        <v>3</v>
      </c>
      <c r="P24" s="65">
        <f>VLOOKUP($A24,'Return Data'!$B$7:$R$2843,11,0)</f>
        <v>3.11</v>
      </c>
      <c r="Q24" s="66">
        <f t="shared" si="8"/>
        <v>3</v>
      </c>
      <c r="R24" s="65">
        <f>VLOOKUP($A24,'Return Data'!$B$7:$R$2843,12,0)</f>
        <v>3.0510999999999999</v>
      </c>
      <c r="S24" s="66">
        <f>RANK(R24,R$8:R$37,0)</f>
        <v>7</v>
      </c>
      <c r="T24" s="65"/>
      <c r="U24" s="66"/>
      <c r="V24" s="65"/>
      <c r="W24" s="66"/>
      <c r="X24" s="65"/>
      <c r="Y24" s="66"/>
      <c r="Z24" s="65">
        <f>VLOOKUP($A24,'Return Data'!$B$7:$R$2843,16,0)</f>
        <v>3.3441999999999998</v>
      </c>
      <c r="AA24" s="67">
        <f t="shared" si="7"/>
        <v>27</v>
      </c>
    </row>
    <row r="25" spans="1:27" x14ac:dyDescent="0.3">
      <c r="A25" s="63" t="s">
        <v>1316</v>
      </c>
      <c r="B25" s="64">
        <f>VLOOKUP($A25,'Return Data'!$B$7:$R$2843,3,0)</f>
        <v>44381</v>
      </c>
      <c r="C25" s="65">
        <f>VLOOKUP($A25,'Return Data'!$B$7:$R$2843,4,0)</f>
        <v>1104.8593000000001</v>
      </c>
      <c r="D25" s="65">
        <f>VLOOKUP($A25,'Return Data'!$B$7:$R$2843,5,0)</f>
        <v>3.0480999999999998</v>
      </c>
      <c r="E25" s="66">
        <f t="shared" si="0"/>
        <v>17</v>
      </c>
      <c r="F25" s="65">
        <f>VLOOKUP($A25,'Return Data'!$B$7:$R$2843,6,0)</f>
        <v>3.0390000000000001</v>
      </c>
      <c r="G25" s="66">
        <f t="shared" si="1"/>
        <v>21</v>
      </c>
      <c r="H25" s="65">
        <f>VLOOKUP($A25,'Return Data'!$B$7:$R$2843,7,0)</f>
        <v>3.0184000000000002</v>
      </c>
      <c r="I25" s="66">
        <f t="shared" si="2"/>
        <v>25</v>
      </c>
      <c r="J25" s="65">
        <f>VLOOKUP($A25,'Return Data'!$B$7:$R$2843,8,0)</f>
        <v>3.0411999999999999</v>
      </c>
      <c r="K25" s="66">
        <f t="shared" si="3"/>
        <v>24</v>
      </c>
      <c r="L25" s="65">
        <f>VLOOKUP($A25,'Return Data'!$B$7:$R$2843,9,0)</f>
        <v>3.0470000000000002</v>
      </c>
      <c r="M25" s="66">
        <f t="shared" si="4"/>
        <v>28</v>
      </c>
      <c r="N25" s="65">
        <f>VLOOKUP($A25,'Return Data'!$B$7:$R$2843,10,0)</f>
        <v>3.0406</v>
      </c>
      <c r="O25" s="66">
        <f t="shared" si="5"/>
        <v>26</v>
      </c>
      <c r="P25" s="65">
        <f>VLOOKUP($A25,'Return Data'!$B$7:$R$2843,11,0)</f>
        <v>3.0150999999999999</v>
      </c>
      <c r="Q25" s="66">
        <f t="shared" si="8"/>
        <v>24</v>
      </c>
      <c r="R25" s="65">
        <f>VLOOKUP($A25,'Return Data'!$B$7:$R$2843,12,0)</f>
        <v>2.9683000000000002</v>
      </c>
      <c r="S25" s="66">
        <f t="shared" si="9"/>
        <v>23</v>
      </c>
      <c r="T25" s="65">
        <f>VLOOKUP($A25,'Return Data'!$B$7:$R$2843,13,0)</f>
        <v>2.9834999999999998</v>
      </c>
      <c r="U25" s="66">
        <f t="shared" si="10"/>
        <v>20</v>
      </c>
      <c r="V25" s="65"/>
      <c r="W25" s="66"/>
      <c r="X25" s="65"/>
      <c r="Y25" s="66"/>
      <c r="Z25" s="65">
        <f>VLOOKUP($A25,'Return Data'!$B$7:$R$2843,16,0)</f>
        <v>4.1223000000000001</v>
      </c>
      <c r="AA25" s="67">
        <f t="shared" si="7"/>
        <v>10</v>
      </c>
    </row>
    <row r="26" spans="1:27" x14ac:dyDescent="0.3">
      <c r="A26" s="63" t="s">
        <v>1318</v>
      </c>
      <c r="B26" s="64">
        <f>VLOOKUP($A26,'Return Data'!$B$7:$R$2843,3,0)</f>
        <v>44381</v>
      </c>
      <c r="C26" s="65">
        <f>VLOOKUP($A26,'Return Data'!$B$7:$R$2843,4,0)</f>
        <v>2569.0568333333299</v>
      </c>
      <c r="D26" s="65">
        <f>VLOOKUP($A26,'Return Data'!$B$7:$R$2843,5,0)</f>
        <v>3.0240999999999998</v>
      </c>
      <c r="E26" s="66">
        <f t="shared" si="0"/>
        <v>24</v>
      </c>
      <c r="F26" s="65">
        <f>VLOOKUP($A26,'Return Data'!$B$7:$R$2843,6,0)</f>
        <v>3.0238</v>
      </c>
      <c r="G26" s="66">
        <f t="shared" si="1"/>
        <v>24</v>
      </c>
      <c r="H26" s="65">
        <f>VLOOKUP($A26,'Return Data'!$B$7:$R$2843,7,0)</f>
        <v>3.0310000000000001</v>
      </c>
      <c r="I26" s="66">
        <f t="shared" si="2"/>
        <v>23</v>
      </c>
      <c r="J26" s="65">
        <f>VLOOKUP($A26,'Return Data'!$B$7:$R$2843,8,0)</f>
        <v>3.0451999999999999</v>
      </c>
      <c r="K26" s="66">
        <f t="shared" si="3"/>
        <v>22</v>
      </c>
      <c r="L26" s="65">
        <f>VLOOKUP($A26,'Return Data'!$B$7:$R$2843,9,0)</f>
        <v>3.0653000000000001</v>
      </c>
      <c r="M26" s="66">
        <f t="shared" si="4"/>
        <v>22</v>
      </c>
      <c r="N26" s="65">
        <f>VLOOKUP($A26,'Return Data'!$B$7:$R$2843,10,0)</f>
        <v>3.0777999999999999</v>
      </c>
      <c r="O26" s="66">
        <f t="shared" si="5"/>
        <v>14</v>
      </c>
      <c r="P26" s="65">
        <f>VLOOKUP($A26,'Return Data'!$B$7:$R$2843,11,0)</f>
        <v>3.0529999999999999</v>
      </c>
      <c r="Q26" s="66">
        <f t="shared" si="8"/>
        <v>14</v>
      </c>
      <c r="R26" s="65">
        <f>VLOOKUP($A26,'Return Data'!$B$7:$R$2843,12,0)</f>
        <v>2.9857999999999998</v>
      </c>
      <c r="S26" s="66">
        <f t="shared" si="9"/>
        <v>19</v>
      </c>
      <c r="T26" s="65">
        <f>VLOOKUP($A26,'Return Data'!$B$7:$R$2843,13,0)</f>
        <v>2.9982000000000002</v>
      </c>
      <c r="U26" s="66">
        <f t="shared" si="10"/>
        <v>15</v>
      </c>
      <c r="V26" s="65">
        <f>VLOOKUP($A26,'Return Data'!$B$7:$R$2843,17,0)</f>
        <v>3.427</v>
      </c>
      <c r="W26" s="66">
        <f t="shared" ref="W26:W36" si="11">RANK(V26,V$8:V$37,0)</f>
        <v>5</v>
      </c>
      <c r="X26" s="65">
        <f>VLOOKUP($A26,'Return Data'!$B$7:$R$2843,14,0)</f>
        <v>4.1120999999999999</v>
      </c>
      <c r="Y26" s="66">
        <f t="shared" ref="Y26:Y36" si="12">RANK(X26,X$8:X$37,0)</f>
        <v>4</v>
      </c>
      <c r="Z26" s="65">
        <f>VLOOKUP($A26,'Return Data'!$B$7:$R$2843,16,0)</f>
        <v>6.6707999999999998</v>
      </c>
      <c r="AA26" s="67">
        <f t="shared" si="7"/>
        <v>1</v>
      </c>
    </row>
    <row r="27" spans="1:27" x14ac:dyDescent="0.3">
      <c r="A27" s="63" t="s">
        <v>1320</v>
      </c>
      <c r="B27" s="64">
        <f>VLOOKUP($A27,'Return Data'!$B$7:$R$2843,3,0)</f>
        <v>44381</v>
      </c>
      <c r="C27" s="65">
        <f>VLOOKUP($A27,'Return Data'!$B$7:$R$2843,4,0)</f>
        <v>1072.7057</v>
      </c>
      <c r="D27" s="65">
        <f>VLOOKUP($A27,'Return Data'!$B$7:$R$2843,5,0)</f>
        <v>3.0184000000000002</v>
      </c>
      <c r="E27" s="66">
        <f t="shared" si="0"/>
        <v>25</v>
      </c>
      <c r="F27" s="65">
        <f>VLOOKUP($A27,'Return Data'!$B$7:$R$2843,6,0)</f>
        <v>3.0131999999999999</v>
      </c>
      <c r="G27" s="66">
        <f t="shared" si="1"/>
        <v>27</v>
      </c>
      <c r="H27" s="65">
        <f>VLOOKUP($A27,'Return Data'!$B$7:$R$2843,7,0)</f>
        <v>3.0384000000000002</v>
      </c>
      <c r="I27" s="66">
        <f t="shared" si="2"/>
        <v>18</v>
      </c>
      <c r="J27" s="65">
        <f>VLOOKUP($A27,'Return Data'!$B$7:$R$2843,8,0)</f>
        <v>3.0716000000000001</v>
      </c>
      <c r="K27" s="66">
        <f t="shared" si="3"/>
        <v>18</v>
      </c>
      <c r="L27" s="65">
        <f>VLOOKUP($A27,'Return Data'!$B$7:$R$2843,9,0)</f>
        <v>3.0871</v>
      </c>
      <c r="M27" s="66">
        <f t="shared" si="4"/>
        <v>18</v>
      </c>
      <c r="N27" s="65">
        <f>VLOOKUP($A27,'Return Data'!$B$7:$R$2843,10,0)</f>
        <v>3.0708000000000002</v>
      </c>
      <c r="O27" s="66">
        <f t="shared" si="5"/>
        <v>15</v>
      </c>
      <c r="P27" s="65">
        <f>VLOOKUP($A27,'Return Data'!$B$7:$R$2843,11,0)</f>
        <v>3.0213000000000001</v>
      </c>
      <c r="Q27" s="66">
        <f t="shared" si="8"/>
        <v>23</v>
      </c>
      <c r="R27" s="65">
        <f>VLOOKUP($A27,'Return Data'!$B$7:$R$2843,12,0)</f>
        <v>2.9550000000000001</v>
      </c>
      <c r="S27" s="66">
        <f t="shared" si="9"/>
        <v>25</v>
      </c>
      <c r="T27" s="65">
        <f>VLOOKUP($A27,'Return Data'!$B$7:$R$2843,13,0)</f>
        <v>2.9666999999999999</v>
      </c>
      <c r="U27" s="66">
        <f t="shared" si="10"/>
        <v>23</v>
      </c>
      <c r="V27" s="65"/>
      <c r="W27" s="66"/>
      <c r="X27" s="65"/>
      <c r="Y27" s="66"/>
      <c r="Z27" s="65">
        <f>VLOOKUP($A27,'Return Data'!$B$7:$R$2843,16,0)</f>
        <v>3.6084999999999998</v>
      </c>
      <c r="AA27" s="67">
        <f t="shared" si="7"/>
        <v>24</v>
      </c>
    </row>
    <row r="28" spans="1:27" x14ac:dyDescent="0.3">
      <c r="A28" s="63" t="s">
        <v>1322</v>
      </c>
      <c r="B28" s="64">
        <f>VLOOKUP($A28,'Return Data'!$B$7:$R$2843,3,0)</f>
        <v>44381</v>
      </c>
      <c r="C28" s="65">
        <f>VLOOKUP($A28,'Return Data'!$B$7:$R$2843,4,0)</f>
        <v>1071.6739</v>
      </c>
      <c r="D28" s="65">
        <f>VLOOKUP($A28,'Return Data'!$B$7:$R$2843,5,0)</f>
        <v>3.1132</v>
      </c>
      <c r="E28" s="66">
        <f t="shared" si="0"/>
        <v>5</v>
      </c>
      <c r="F28" s="65">
        <f>VLOOKUP($A28,'Return Data'!$B$7:$R$2843,6,0)</f>
        <v>3.1671999999999998</v>
      </c>
      <c r="G28" s="66">
        <f t="shared" si="1"/>
        <v>6</v>
      </c>
      <c r="H28" s="65">
        <f>VLOOKUP($A28,'Return Data'!$B$7:$R$2843,7,0)</f>
        <v>3.0954000000000002</v>
      </c>
      <c r="I28" s="66">
        <f t="shared" si="2"/>
        <v>10</v>
      </c>
      <c r="J28" s="65">
        <f>VLOOKUP($A28,'Return Data'!$B$7:$R$2843,8,0)</f>
        <v>3.1095999999999999</v>
      </c>
      <c r="K28" s="66">
        <f t="shared" si="3"/>
        <v>10</v>
      </c>
      <c r="L28" s="65">
        <f>VLOOKUP($A28,'Return Data'!$B$7:$R$2843,9,0)</f>
        <v>3.1053000000000002</v>
      </c>
      <c r="M28" s="66">
        <f t="shared" si="4"/>
        <v>12</v>
      </c>
      <c r="N28" s="65">
        <f>VLOOKUP($A28,'Return Data'!$B$7:$R$2843,10,0)</f>
        <v>3.1065999999999998</v>
      </c>
      <c r="O28" s="66">
        <f t="shared" si="5"/>
        <v>9</v>
      </c>
      <c r="P28" s="65">
        <f>VLOOKUP($A28,'Return Data'!$B$7:$R$2843,11,0)</f>
        <v>3.0674999999999999</v>
      </c>
      <c r="Q28" s="66">
        <f t="shared" si="8"/>
        <v>9</v>
      </c>
      <c r="R28" s="65">
        <f>VLOOKUP($A28,'Return Data'!$B$7:$R$2843,12,0)</f>
        <v>3.0112999999999999</v>
      </c>
      <c r="S28" s="66">
        <f t="shared" si="9"/>
        <v>10</v>
      </c>
      <c r="T28" s="65">
        <f>VLOOKUP($A28,'Return Data'!$B$7:$R$2843,13,0)</f>
        <v>3.0402</v>
      </c>
      <c r="U28" s="66">
        <f t="shared" si="10"/>
        <v>8</v>
      </c>
      <c r="V28" s="65"/>
      <c r="W28" s="66"/>
      <c r="X28" s="65"/>
      <c r="Y28" s="66"/>
      <c r="Z28" s="65">
        <f>VLOOKUP($A28,'Return Data'!$B$7:$R$2843,16,0)</f>
        <v>3.6122999999999998</v>
      </c>
      <c r="AA28" s="67">
        <f t="shared" si="7"/>
        <v>23</v>
      </c>
    </row>
    <row r="29" spans="1:27" x14ac:dyDescent="0.3">
      <c r="A29" s="63" t="s">
        <v>1324</v>
      </c>
      <c r="B29" s="64">
        <f>VLOOKUP($A29,'Return Data'!$B$7:$R$2843,3,0)</f>
        <v>44381</v>
      </c>
      <c r="C29" s="65">
        <f>VLOOKUP($A29,'Return Data'!$B$7:$R$2843,4,0)</f>
        <v>1061.3087</v>
      </c>
      <c r="D29" s="65">
        <f>VLOOKUP($A29,'Return Data'!$B$7:$R$2843,5,0)</f>
        <v>3.0922999999999998</v>
      </c>
      <c r="E29" s="66">
        <f t="shared" si="0"/>
        <v>11</v>
      </c>
      <c r="F29" s="65">
        <f>VLOOKUP($A29,'Return Data'!$B$7:$R$2843,6,0)</f>
        <v>3.0914000000000001</v>
      </c>
      <c r="G29" s="66">
        <f t="shared" si="1"/>
        <v>12</v>
      </c>
      <c r="H29" s="65">
        <f>VLOOKUP($A29,'Return Data'!$B$7:$R$2843,7,0)</f>
        <v>3.1015000000000001</v>
      </c>
      <c r="I29" s="66">
        <f t="shared" si="2"/>
        <v>9</v>
      </c>
      <c r="J29" s="65">
        <f>VLOOKUP($A29,'Return Data'!$B$7:$R$2843,8,0)</f>
        <v>3.1259999999999999</v>
      </c>
      <c r="K29" s="66">
        <f t="shared" si="3"/>
        <v>8</v>
      </c>
      <c r="L29" s="65">
        <f>VLOOKUP($A29,'Return Data'!$B$7:$R$2843,9,0)</f>
        <v>3.1305999999999998</v>
      </c>
      <c r="M29" s="66">
        <f t="shared" si="4"/>
        <v>7</v>
      </c>
      <c r="N29" s="65">
        <f>VLOOKUP($A29,'Return Data'!$B$7:$R$2843,10,0)</f>
        <v>3.1274999999999999</v>
      </c>
      <c r="O29" s="66">
        <f t="shared" si="5"/>
        <v>7</v>
      </c>
      <c r="P29" s="65">
        <f>VLOOKUP($A29,'Return Data'!$B$7:$R$2843,11,0)</f>
        <v>3.1040999999999999</v>
      </c>
      <c r="Q29" s="66">
        <f t="shared" si="8"/>
        <v>5</v>
      </c>
      <c r="R29" s="65">
        <f>VLOOKUP($A29,'Return Data'!$B$7:$R$2843,12,0)</f>
        <v>3.0569000000000002</v>
      </c>
      <c r="S29" s="66">
        <f t="shared" si="9"/>
        <v>5</v>
      </c>
      <c r="T29" s="65">
        <f>VLOOKUP($A29,'Return Data'!$B$7:$R$2843,13,0)</f>
        <v>3.0779000000000001</v>
      </c>
      <c r="U29" s="66">
        <f t="shared" ref="U29" si="13">RANK(T29,T$8:T$37,0)</f>
        <v>2</v>
      </c>
      <c r="V29" s="65"/>
      <c r="W29" s="66"/>
      <c r="X29" s="65"/>
      <c r="Y29" s="66"/>
      <c r="Z29" s="65">
        <f>VLOOKUP($A29,'Return Data'!$B$7:$R$2843,16,0)</f>
        <v>3.5188999999999999</v>
      </c>
      <c r="AA29" s="67">
        <f t="shared" si="7"/>
        <v>25</v>
      </c>
    </row>
    <row r="30" spans="1:27" x14ac:dyDescent="0.3">
      <c r="A30" s="63" t="s">
        <v>1326</v>
      </c>
      <c r="B30" s="64">
        <f>VLOOKUP($A30,'Return Data'!$B$7:$R$2843,3,0)</f>
        <v>44381</v>
      </c>
      <c r="C30" s="65">
        <f>VLOOKUP($A30,'Return Data'!$B$7:$R$2843,4,0)</f>
        <v>111.10939999999999</v>
      </c>
      <c r="D30" s="65">
        <f>VLOOKUP($A30,'Return Data'!$B$7:$R$2843,5,0)</f>
        <v>3.0392000000000001</v>
      </c>
      <c r="E30" s="66">
        <f t="shared" si="0"/>
        <v>19</v>
      </c>
      <c r="F30" s="65">
        <f>VLOOKUP($A30,'Return Data'!$B$7:$R$2843,6,0)</f>
        <v>3.0449000000000002</v>
      </c>
      <c r="G30" s="66">
        <f t="shared" si="1"/>
        <v>19</v>
      </c>
      <c r="H30" s="65">
        <f>VLOOKUP($A30,'Return Data'!$B$7:$R$2843,7,0)</f>
        <v>3.0381</v>
      </c>
      <c r="I30" s="66">
        <f t="shared" si="2"/>
        <v>19</v>
      </c>
      <c r="J30" s="65">
        <f>VLOOKUP($A30,'Return Data'!$B$7:$R$2843,8,0)</f>
        <v>3.0680999999999998</v>
      </c>
      <c r="K30" s="66">
        <f t="shared" si="3"/>
        <v>19</v>
      </c>
      <c r="L30" s="65">
        <f>VLOOKUP($A30,'Return Data'!$B$7:$R$2843,9,0)</f>
        <v>3.0760000000000001</v>
      </c>
      <c r="M30" s="66">
        <f t="shared" si="4"/>
        <v>20</v>
      </c>
      <c r="N30" s="65">
        <f>VLOOKUP($A30,'Return Data'!$B$7:$R$2843,10,0)</f>
        <v>3.0617000000000001</v>
      </c>
      <c r="O30" s="66">
        <f t="shared" si="5"/>
        <v>20</v>
      </c>
      <c r="P30" s="65">
        <f>VLOOKUP($A30,'Return Data'!$B$7:$R$2843,11,0)</f>
        <v>3.0286</v>
      </c>
      <c r="Q30" s="66">
        <f t="shared" si="8"/>
        <v>21</v>
      </c>
      <c r="R30" s="65">
        <f>VLOOKUP($A30,'Return Data'!$B$7:$R$2843,12,0)</f>
        <v>2.9878</v>
      </c>
      <c r="S30" s="66">
        <f t="shared" si="9"/>
        <v>18</v>
      </c>
      <c r="T30" s="65">
        <f>VLOOKUP($A30,'Return Data'!$B$7:$R$2843,13,0)</f>
        <v>3.0066000000000002</v>
      </c>
      <c r="U30" s="66">
        <f t="shared" si="10"/>
        <v>14</v>
      </c>
      <c r="V30" s="65"/>
      <c r="W30" s="66"/>
      <c r="X30" s="65"/>
      <c r="Y30" s="66"/>
      <c r="Z30" s="65">
        <f>VLOOKUP($A30,'Return Data'!$B$7:$R$2843,16,0)</f>
        <v>4.2257999999999996</v>
      </c>
      <c r="AA30" s="67">
        <f t="shared" si="7"/>
        <v>9</v>
      </c>
    </row>
    <row r="31" spans="1:27" x14ac:dyDescent="0.3">
      <c r="A31" s="63" t="s">
        <v>1328</v>
      </c>
      <c r="B31" s="64">
        <f>VLOOKUP($A31,'Return Data'!$B$7:$R$2843,3,0)</f>
        <v>44381</v>
      </c>
      <c r="C31" s="65">
        <f>VLOOKUP($A31,'Return Data'!$B$7:$R$2843,4,0)</f>
        <v>1068.9863</v>
      </c>
      <c r="D31" s="65">
        <f>VLOOKUP($A31,'Return Data'!$B$7:$R$2843,5,0)</f>
        <v>3.1894</v>
      </c>
      <c r="E31" s="66">
        <f t="shared" si="0"/>
        <v>3</v>
      </c>
      <c r="F31" s="65">
        <f>VLOOKUP($A31,'Return Data'!$B$7:$R$2843,6,0)</f>
        <v>3.1524000000000001</v>
      </c>
      <c r="G31" s="66">
        <f t="shared" si="1"/>
        <v>7</v>
      </c>
      <c r="H31" s="65">
        <f>VLOOKUP($A31,'Return Data'!$B$7:$R$2843,7,0)</f>
        <v>3.1509999999999998</v>
      </c>
      <c r="I31" s="66">
        <f t="shared" si="2"/>
        <v>5</v>
      </c>
      <c r="J31" s="65">
        <f>VLOOKUP($A31,'Return Data'!$B$7:$R$2843,8,0)</f>
        <v>3.1783000000000001</v>
      </c>
      <c r="K31" s="66">
        <f t="shared" si="3"/>
        <v>2</v>
      </c>
      <c r="L31" s="65">
        <f>VLOOKUP($A31,'Return Data'!$B$7:$R$2843,9,0)</f>
        <v>3.194</v>
      </c>
      <c r="M31" s="66">
        <f t="shared" si="4"/>
        <v>3</v>
      </c>
      <c r="N31" s="65">
        <f>VLOOKUP($A31,'Return Data'!$B$7:$R$2843,10,0)</f>
        <v>3.1877</v>
      </c>
      <c r="O31" s="66">
        <f t="shared" si="5"/>
        <v>1</v>
      </c>
      <c r="P31" s="65">
        <f>VLOOKUP($A31,'Return Data'!$B$7:$R$2843,11,0)</f>
        <v>3.12</v>
      </c>
      <c r="Q31" s="66">
        <f t="shared" si="8"/>
        <v>1</v>
      </c>
      <c r="R31" s="65">
        <f>VLOOKUP($A31,'Return Data'!$B$7:$R$2843,12,0)</f>
        <v>3.0605000000000002</v>
      </c>
      <c r="S31" s="66">
        <f t="shared" si="9"/>
        <v>2</v>
      </c>
      <c r="T31" s="65">
        <f>VLOOKUP($A31,'Return Data'!$B$7:$R$2843,13,0)</f>
        <v>3.0666000000000002</v>
      </c>
      <c r="U31" s="66">
        <f t="shared" si="10"/>
        <v>6</v>
      </c>
      <c r="V31" s="65"/>
      <c r="W31" s="66"/>
      <c r="X31" s="65"/>
      <c r="Y31" s="66"/>
      <c r="Z31" s="65">
        <f>VLOOKUP($A31,'Return Data'!$B$7:$R$2843,16,0)</f>
        <v>3.6621000000000001</v>
      </c>
      <c r="AA31" s="67">
        <f t="shared" si="7"/>
        <v>21</v>
      </c>
    </row>
    <row r="32" spans="1:27" x14ac:dyDescent="0.3">
      <c r="A32" s="63" t="s">
        <v>1330</v>
      </c>
      <c r="B32" s="64">
        <f>VLOOKUP($A32,'Return Data'!$B$7:$R$2843,3,0)</f>
        <v>44381</v>
      </c>
      <c r="C32" s="65">
        <f>VLOOKUP($A32,'Return Data'!$B$7:$R$2843,4,0)</f>
        <v>3346.1855</v>
      </c>
      <c r="D32" s="65">
        <f>VLOOKUP($A32,'Return Data'!$B$7:$R$2843,5,0)</f>
        <v>3.0741000000000001</v>
      </c>
      <c r="E32" s="66">
        <f t="shared" si="0"/>
        <v>13</v>
      </c>
      <c r="F32" s="65">
        <f>VLOOKUP($A32,'Return Data'!$B$7:$R$2843,6,0)</f>
        <v>3.0648</v>
      </c>
      <c r="G32" s="66">
        <f t="shared" si="1"/>
        <v>16</v>
      </c>
      <c r="H32" s="65">
        <f>VLOOKUP($A32,'Return Data'!$B$7:$R$2843,7,0)</f>
        <v>3.0552000000000001</v>
      </c>
      <c r="I32" s="66">
        <f t="shared" si="2"/>
        <v>17</v>
      </c>
      <c r="J32" s="65">
        <f>VLOOKUP($A32,'Return Data'!$B$7:$R$2843,8,0)</f>
        <v>3.0851000000000002</v>
      </c>
      <c r="K32" s="66">
        <f t="shared" si="3"/>
        <v>14</v>
      </c>
      <c r="L32" s="65">
        <f>VLOOKUP($A32,'Return Data'!$B$7:$R$2843,9,0)</f>
        <v>3.1063999999999998</v>
      </c>
      <c r="M32" s="66">
        <f t="shared" si="4"/>
        <v>11</v>
      </c>
      <c r="N32" s="65">
        <f>VLOOKUP($A32,'Return Data'!$B$7:$R$2843,10,0)</f>
        <v>3.1002000000000001</v>
      </c>
      <c r="O32" s="66">
        <f t="shared" si="5"/>
        <v>10</v>
      </c>
      <c r="P32" s="65">
        <f>VLOOKUP($A32,'Return Data'!$B$7:$R$2843,11,0)</f>
        <v>3.0598000000000001</v>
      </c>
      <c r="Q32" s="66">
        <f t="shared" si="8"/>
        <v>12</v>
      </c>
      <c r="R32" s="65">
        <f>VLOOKUP($A32,'Return Data'!$B$7:$R$2843,12,0)</f>
        <v>3.0002</v>
      </c>
      <c r="S32" s="66">
        <f t="shared" si="9"/>
        <v>13</v>
      </c>
      <c r="T32" s="65">
        <f>VLOOKUP($A32,'Return Data'!$B$7:$R$2843,13,0)</f>
        <v>3.0162</v>
      </c>
      <c r="U32" s="66">
        <f t="shared" si="10"/>
        <v>10</v>
      </c>
      <c r="V32" s="65">
        <f>VLOOKUP($A32,'Return Data'!$B$7:$R$2843,17,0)</f>
        <v>3.6806000000000001</v>
      </c>
      <c r="W32" s="66">
        <f t="shared" si="11"/>
        <v>2</v>
      </c>
      <c r="X32" s="65">
        <f>VLOOKUP($A32,'Return Data'!$B$7:$R$2843,14,0)</f>
        <v>4.5198999999999998</v>
      </c>
      <c r="Y32" s="66">
        <f t="shared" si="12"/>
        <v>2</v>
      </c>
      <c r="Z32" s="65">
        <f>VLOOKUP($A32,'Return Data'!$B$7:$R$2843,16,0)</f>
        <v>6.6394000000000002</v>
      </c>
      <c r="AA32" s="67">
        <f t="shared" si="7"/>
        <v>2</v>
      </c>
    </row>
    <row r="33" spans="1:27" x14ac:dyDescent="0.3">
      <c r="A33" s="63" t="s">
        <v>1332</v>
      </c>
      <c r="B33" s="64">
        <f>VLOOKUP($A33,'Return Data'!$B$7:$R$2843,3,0)</f>
        <v>44381</v>
      </c>
      <c r="C33" s="65">
        <f>VLOOKUP($A33,'Return Data'!$B$7:$R$2843,4,0)</f>
        <v>1100.6799000000001</v>
      </c>
      <c r="D33" s="65">
        <f>VLOOKUP($A33,'Return Data'!$B$7:$R$2843,5,0)</f>
        <v>3.008</v>
      </c>
      <c r="E33" s="66">
        <f t="shared" si="0"/>
        <v>29</v>
      </c>
      <c r="F33" s="65">
        <f>VLOOKUP($A33,'Return Data'!$B$7:$R$2843,6,0)</f>
        <v>2.9929999999999999</v>
      </c>
      <c r="G33" s="66">
        <f t="shared" si="1"/>
        <v>30</v>
      </c>
      <c r="H33" s="65">
        <f>VLOOKUP($A33,'Return Data'!$B$7:$R$2843,7,0)</f>
        <v>2.9786000000000001</v>
      </c>
      <c r="I33" s="66">
        <f t="shared" si="2"/>
        <v>29</v>
      </c>
      <c r="J33" s="65">
        <f>VLOOKUP($A33,'Return Data'!$B$7:$R$2843,8,0)</f>
        <v>3.0003000000000002</v>
      </c>
      <c r="K33" s="66">
        <f t="shared" si="3"/>
        <v>28</v>
      </c>
      <c r="L33" s="65">
        <f>VLOOKUP($A33,'Return Data'!$B$7:$R$2843,9,0)</f>
        <v>3.0103</v>
      </c>
      <c r="M33" s="66">
        <f t="shared" si="4"/>
        <v>29</v>
      </c>
      <c r="N33" s="65">
        <f>VLOOKUP($A33,'Return Data'!$B$7:$R$2843,10,0)</f>
        <v>3.0072000000000001</v>
      </c>
      <c r="O33" s="66">
        <f t="shared" si="5"/>
        <v>29</v>
      </c>
      <c r="P33" s="65">
        <f>VLOOKUP($A33,'Return Data'!$B$7:$R$2843,11,0)</f>
        <v>2.9845999999999999</v>
      </c>
      <c r="Q33" s="66">
        <f t="shared" si="8"/>
        <v>28</v>
      </c>
      <c r="R33" s="65">
        <f>VLOOKUP($A33,'Return Data'!$B$7:$R$2843,12,0)</f>
        <v>2.9373999999999998</v>
      </c>
      <c r="S33" s="66">
        <f t="shared" si="9"/>
        <v>28</v>
      </c>
      <c r="T33" s="65">
        <f>VLOOKUP($A33,'Return Data'!$B$7:$R$2843,13,0)</f>
        <v>2.9531000000000001</v>
      </c>
      <c r="U33" s="66">
        <f t="shared" si="10"/>
        <v>24</v>
      </c>
      <c r="V33" s="65"/>
      <c r="W33" s="66"/>
      <c r="X33" s="65"/>
      <c r="Y33" s="66"/>
      <c r="Z33" s="65">
        <f>VLOOKUP($A33,'Return Data'!$B$7:$R$2843,16,0)</f>
        <v>4.2720000000000002</v>
      </c>
      <c r="AA33" s="67">
        <f t="shared" si="7"/>
        <v>6</v>
      </c>
    </row>
    <row r="34" spans="1:27" x14ac:dyDescent="0.3">
      <c r="A34" s="63" t="s">
        <v>1334</v>
      </c>
      <c r="B34" s="64">
        <f>VLOOKUP($A34,'Return Data'!$B$7:$R$2843,3,0)</f>
        <v>44381</v>
      </c>
      <c r="C34" s="65">
        <f>VLOOKUP($A34,'Return Data'!$B$7:$R$2843,4,0)</f>
        <v>1092.2511</v>
      </c>
      <c r="D34" s="65">
        <f>VLOOKUP($A34,'Return Data'!$B$7:$R$2843,5,0)</f>
        <v>3.0278999999999998</v>
      </c>
      <c r="E34" s="66">
        <f t="shared" si="0"/>
        <v>21</v>
      </c>
      <c r="F34" s="65">
        <f>VLOOKUP($A34,'Return Data'!$B$7:$R$2843,6,0)</f>
        <v>3.0261</v>
      </c>
      <c r="G34" s="66">
        <f t="shared" si="1"/>
        <v>23</v>
      </c>
      <c r="H34" s="65">
        <f>VLOOKUP($A34,'Return Data'!$B$7:$R$2843,7,0)</f>
        <v>3.0322</v>
      </c>
      <c r="I34" s="66">
        <f t="shared" si="2"/>
        <v>22</v>
      </c>
      <c r="J34" s="65">
        <f>VLOOKUP($A34,'Return Data'!$B$7:$R$2843,8,0)</f>
        <v>3.0655999999999999</v>
      </c>
      <c r="K34" s="66">
        <f t="shared" si="3"/>
        <v>20</v>
      </c>
      <c r="L34" s="65">
        <f>VLOOKUP($A34,'Return Data'!$B$7:$R$2843,9,0)</f>
        <v>3.0743</v>
      </c>
      <c r="M34" s="66">
        <f t="shared" si="4"/>
        <v>21</v>
      </c>
      <c r="N34" s="65">
        <f>VLOOKUP($A34,'Return Data'!$B$7:$R$2843,10,0)</f>
        <v>3.0623999999999998</v>
      </c>
      <c r="O34" s="66">
        <f t="shared" si="5"/>
        <v>19</v>
      </c>
      <c r="P34" s="65">
        <f>VLOOKUP($A34,'Return Data'!$B$7:$R$2843,11,0)</f>
        <v>3.0390999999999999</v>
      </c>
      <c r="Q34" s="66">
        <f t="shared" si="8"/>
        <v>16</v>
      </c>
      <c r="R34" s="65">
        <f>VLOOKUP($A34,'Return Data'!$B$7:$R$2843,12,0)</f>
        <v>2.9933000000000001</v>
      </c>
      <c r="S34" s="66">
        <f t="shared" si="9"/>
        <v>15</v>
      </c>
      <c r="T34" s="65">
        <f>VLOOKUP($A34,'Return Data'!$B$7:$R$2843,13,0)</f>
        <v>3.0125000000000002</v>
      </c>
      <c r="U34" s="66">
        <f t="shared" si="10"/>
        <v>11</v>
      </c>
      <c r="V34" s="65"/>
      <c r="W34" s="66"/>
      <c r="X34" s="65"/>
      <c r="Y34" s="66"/>
      <c r="Z34" s="65">
        <f>VLOOKUP($A34,'Return Data'!$B$7:$R$2843,16,0)</f>
        <v>3.9416000000000002</v>
      </c>
      <c r="AA34" s="67">
        <f t="shared" si="7"/>
        <v>13</v>
      </c>
    </row>
    <row r="35" spans="1:27" x14ac:dyDescent="0.3">
      <c r="A35" s="63" t="s">
        <v>1336</v>
      </c>
      <c r="B35" s="64">
        <f>VLOOKUP($A35,'Return Data'!$B$7:$R$2843,3,0)</f>
        <v>44381</v>
      </c>
      <c r="C35" s="65">
        <f>VLOOKUP($A35,'Return Data'!$B$7:$R$2843,4,0)</f>
        <v>1090.2117000000001</v>
      </c>
      <c r="D35" s="65">
        <f>VLOOKUP($A35,'Return Data'!$B$7:$R$2843,5,0)</f>
        <v>3.1139000000000001</v>
      </c>
      <c r="E35" s="66">
        <f t="shared" si="0"/>
        <v>4</v>
      </c>
      <c r="F35" s="65">
        <f>VLOOKUP($A35,'Return Data'!$B$7:$R$2843,6,0)</f>
        <v>3.0752999999999999</v>
      </c>
      <c r="G35" s="66">
        <f t="shared" si="1"/>
        <v>15</v>
      </c>
      <c r="H35" s="65">
        <f>VLOOKUP($A35,'Return Data'!$B$7:$R$2843,7,0)</f>
        <v>3.0369000000000002</v>
      </c>
      <c r="I35" s="66">
        <f t="shared" si="2"/>
        <v>20</v>
      </c>
      <c r="J35" s="65">
        <f>VLOOKUP($A35,'Return Data'!$B$7:$R$2843,8,0)</f>
        <v>3.0634000000000001</v>
      </c>
      <c r="K35" s="66">
        <f t="shared" si="3"/>
        <v>21</v>
      </c>
      <c r="L35" s="65">
        <f>VLOOKUP($A35,'Return Data'!$B$7:$R$2843,9,0)</f>
        <v>3.0628000000000002</v>
      </c>
      <c r="M35" s="66">
        <f t="shared" si="4"/>
        <v>23</v>
      </c>
      <c r="N35" s="65">
        <f>VLOOKUP($A35,'Return Data'!$B$7:$R$2843,10,0)</f>
        <v>3.0525000000000002</v>
      </c>
      <c r="O35" s="66">
        <f t="shared" si="5"/>
        <v>23</v>
      </c>
      <c r="P35" s="65">
        <f>VLOOKUP($A35,'Return Data'!$B$7:$R$2843,11,0)</f>
        <v>3.0282</v>
      </c>
      <c r="Q35" s="66">
        <f t="shared" si="8"/>
        <v>22</v>
      </c>
      <c r="R35" s="65">
        <f>VLOOKUP($A35,'Return Data'!$B$7:$R$2843,12,0)</f>
        <v>2.9697</v>
      </c>
      <c r="S35" s="66">
        <f t="shared" si="9"/>
        <v>22</v>
      </c>
      <c r="T35" s="65">
        <f>VLOOKUP($A35,'Return Data'!$B$7:$R$2843,13,0)</f>
        <v>2.9872999999999998</v>
      </c>
      <c r="U35" s="66">
        <f t="shared" si="10"/>
        <v>18</v>
      </c>
      <c r="V35" s="65"/>
      <c r="W35" s="66"/>
      <c r="X35" s="65"/>
      <c r="Y35" s="66"/>
      <c r="Z35" s="65">
        <f>VLOOKUP($A35,'Return Data'!$B$7:$R$2843,16,0)</f>
        <v>3.8639999999999999</v>
      </c>
      <c r="AA35" s="67">
        <f t="shared" si="7"/>
        <v>16</v>
      </c>
    </row>
    <row r="36" spans="1:27" x14ac:dyDescent="0.3">
      <c r="A36" s="63" t="s">
        <v>1338</v>
      </c>
      <c r="B36" s="64">
        <f>VLOOKUP($A36,'Return Data'!$B$7:$R$2843,3,0)</f>
        <v>44381</v>
      </c>
      <c r="C36" s="65">
        <f>VLOOKUP($A36,'Return Data'!$B$7:$R$2843,4,0)</f>
        <v>2816.2705000000001</v>
      </c>
      <c r="D36" s="65">
        <f>VLOOKUP($A36,'Return Data'!$B$7:$R$2843,5,0)</f>
        <v>3.0964999999999998</v>
      </c>
      <c r="E36" s="66">
        <f t="shared" si="0"/>
        <v>9</v>
      </c>
      <c r="F36" s="65">
        <f>VLOOKUP($A36,'Return Data'!$B$7:$R$2843,6,0)</f>
        <v>3.0888</v>
      </c>
      <c r="G36" s="66">
        <f t="shared" si="1"/>
        <v>13</v>
      </c>
      <c r="H36" s="65">
        <f>VLOOKUP($A36,'Return Data'!$B$7:$R$2843,7,0)</f>
        <v>3.0920000000000001</v>
      </c>
      <c r="I36" s="66">
        <f t="shared" si="2"/>
        <v>12</v>
      </c>
      <c r="J36" s="65">
        <f>VLOOKUP($A36,'Return Data'!$B$7:$R$2843,8,0)</f>
        <v>3.1038999999999999</v>
      </c>
      <c r="K36" s="66">
        <f t="shared" si="3"/>
        <v>12</v>
      </c>
      <c r="L36" s="65">
        <f>VLOOKUP($A36,'Return Data'!$B$7:$R$2843,9,0)</f>
        <v>3.1135000000000002</v>
      </c>
      <c r="M36" s="66">
        <f t="shared" si="4"/>
        <v>9</v>
      </c>
      <c r="N36" s="65">
        <f>VLOOKUP($A36,'Return Data'!$B$7:$R$2843,10,0)</f>
        <v>3.1080999999999999</v>
      </c>
      <c r="O36" s="66">
        <f t="shared" si="5"/>
        <v>8</v>
      </c>
      <c r="P36" s="65">
        <f>VLOOKUP($A36,'Return Data'!$B$7:$R$2843,11,0)</f>
        <v>3.0741000000000001</v>
      </c>
      <c r="Q36" s="66">
        <f t="shared" si="8"/>
        <v>8</v>
      </c>
      <c r="R36" s="65">
        <f>VLOOKUP($A36,'Return Data'!$B$7:$R$2843,12,0)</f>
        <v>3.0213999999999999</v>
      </c>
      <c r="S36" s="66">
        <f t="shared" si="9"/>
        <v>9</v>
      </c>
      <c r="T36" s="65">
        <f>VLOOKUP($A36,'Return Data'!$B$7:$R$2843,13,0)</f>
        <v>3.0466000000000002</v>
      </c>
      <c r="U36" s="66">
        <f t="shared" si="10"/>
        <v>7</v>
      </c>
      <c r="V36" s="65">
        <f>VLOOKUP($A36,'Return Data'!$B$7:$R$2843,17,0)</f>
        <v>3.7162000000000002</v>
      </c>
      <c r="W36" s="66">
        <f t="shared" si="11"/>
        <v>1</v>
      </c>
      <c r="X36" s="65">
        <f>VLOOKUP($A36,'Return Data'!$B$7:$R$2843,14,0)</f>
        <v>4.5608000000000004</v>
      </c>
      <c r="Y36" s="66">
        <f t="shared" si="12"/>
        <v>1</v>
      </c>
      <c r="Z36" s="65">
        <f>VLOOKUP($A36,'Return Data'!$B$7:$R$2843,16,0)</f>
        <v>6.0663</v>
      </c>
      <c r="AA36" s="67">
        <f t="shared" si="7"/>
        <v>3</v>
      </c>
    </row>
    <row r="37" spans="1:27" x14ac:dyDescent="0.3">
      <c r="A37" s="63" t="s">
        <v>1340</v>
      </c>
      <c r="B37" s="64">
        <f>VLOOKUP($A37,'Return Data'!$B$7:$R$2843,3,0)</f>
        <v>44381</v>
      </c>
      <c r="C37" s="65">
        <f>VLOOKUP($A37,'Return Data'!$B$7:$R$2843,4,0)</f>
        <v>1066.6129000000001</v>
      </c>
      <c r="D37" s="65">
        <f>VLOOKUP($A37,'Return Data'!$B$7:$R$2843,5,0)</f>
        <v>3.3645</v>
      </c>
      <c r="E37" s="66">
        <f t="shared" si="0"/>
        <v>1</v>
      </c>
      <c r="F37" s="65">
        <f>VLOOKUP($A37,'Return Data'!$B$7:$R$2843,6,0)</f>
        <v>3.3671000000000002</v>
      </c>
      <c r="G37" s="66">
        <f t="shared" si="1"/>
        <v>2</v>
      </c>
      <c r="H37" s="65">
        <f>VLOOKUP($A37,'Return Data'!$B$7:$R$2843,7,0)</f>
        <v>3.0918999999999999</v>
      </c>
      <c r="I37" s="66">
        <f t="shared" si="2"/>
        <v>13</v>
      </c>
      <c r="J37" s="65">
        <f>VLOOKUP($A37,'Return Data'!$B$7:$R$2843,8,0)</f>
        <v>2.9432999999999998</v>
      </c>
      <c r="K37" s="66">
        <f t="shared" si="3"/>
        <v>30</v>
      </c>
      <c r="L37" s="65">
        <f>VLOOKUP($A37,'Return Data'!$B$7:$R$2843,9,0)</f>
        <v>3.3706999999999998</v>
      </c>
      <c r="M37" s="66">
        <f t="shared" si="4"/>
        <v>1</v>
      </c>
      <c r="N37" s="65">
        <f>VLOOKUP($A37,'Return Data'!$B$7:$R$2843,10,0)</f>
        <v>3.0882999999999998</v>
      </c>
      <c r="O37" s="66">
        <f t="shared" si="5"/>
        <v>12</v>
      </c>
      <c r="P37" s="65">
        <f>VLOOKUP($A37,'Return Data'!$B$7:$R$2843,11,0)</f>
        <v>3.0139999999999998</v>
      </c>
      <c r="Q37" s="66">
        <f t="shared" si="8"/>
        <v>25</v>
      </c>
      <c r="R37" s="65">
        <f>VLOOKUP($A37,'Return Data'!$B$7:$R$2843,12,0)</f>
        <v>2.9428999999999998</v>
      </c>
      <c r="S37" s="66">
        <f t="shared" si="9"/>
        <v>27</v>
      </c>
      <c r="T37" s="65">
        <f>VLOOKUP($A37,'Return Data'!$B$7:$R$2843,13,0)</f>
        <v>2.9502000000000002</v>
      </c>
      <c r="U37" s="66">
        <f t="shared" si="10"/>
        <v>25</v>
      </c>
      <c r="V37" s="65"/>
      <c r="W37" s="66"/>
      <c r="X37" s="65"/>
      <c r="Y37" s="66"/>
      <c r="Z37" s="65">
        <f>VLOOKUP($A37,'Return Data'!$B$7:$R$2843,16,0)</f>
        <v>3.5167999999999999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3.0764266666666669</v>
      </c>
      <c r="E39" s="74"/>
      <c r="F39" s="75">
        <f>AVERAGE(F8:F37)</f>
        <v>3.1147099999999996</v>
      </c>
      <c r="G39" s="74"/>
      <c r="H39" s="75">
        <f>AVERAGE(H8:H37)</f>
        <v>3.08256</v>
      </c>
      <c r="I39" s="74"/>
      <c r="J39" s="75">
        <f>AVERAGE(J8:J37)</f>
        <v>3.0853533333333329</v>
      </c>
      <c r="K39" s="74"/>
      <c r="L39" s="75">
        <f>AVERAGE(L8:L37)</f>
        <v>3.1018833333333329</v>
      </c>
      <c r="M39" s="74"/>
      <c r="N39" s="75">
        <f>AVERAGE(N8:N37)</f>
        <v>3.0803733333333323</v>
      </c>
      <c r="O39" s="74"/>
      <c r="P39" s="75">
        <f>AVERAGE(P8:P37)</f>
        <v>3.0481466666666663</v>
      </c>
      <c r="Q39" s="74"/>
      <c r="R39" s="75">
        <f>AVERAGE(R8:R37)</f>
        <v>2.9974233333333333</v>
      </c>
      <c r="S39" s="74"/>
      <c r="T39" s="75">
        <f>AVERAGE(T8:T37)</f>
        <v>3.0093259259259262</v>
      </c>
      <c r="U39" s="74"/>
      <c r="V39" s="75">
        <f>AVERAGE(V8:V37)</f>
        <v>3.6213799999999998</v>
      </c>
      <c r="W39" s="74"/>
      <c r="X39" s="75">
        <f>AVERAGE(X8:X37)</f>
        <v>4.4140750000000004</v>
      </c>
      <c r="Y39" s="74"/>
      <c r="Z39" s="75">
        <f>AVERAGE(Z8:Z37)</f>
        <v>4.1420399999999997</v>
      </c>
      <c r="AA39" s="76"/>
    </row>
    <row r="40" spans="1:27" x14ac:dyDescent="0.3">
      <c r="A40" s="73" t="s">
        <v>28</v>
      </c>
      <c r="B40" s="74"/>
      <c r="C40" s="74"/>
      <c r="D40" s="75">
        <f>MIN(D8:D37)</f>
        <v>2.9952000000000001</v>
      </c>
      <c r="E40" s="74"/>
      <c r="F40" s="75">
        <f>MIN(F8:F37)</f>
        <v>2.9929999999999999</v>
      </c>
      <c r="G40" s="74"/>
      <c r="H40" s="75">
        <f>MIN(H8:H37)</f>
        <v>2.95</v>
      </c>
      <c r="I40" s="74"/>
      <c r="J40" s="75">
        <f>MIN(J8:J37)</f>
        <v>2.9432999999999998</v>
      </c>
      <c r="K40" s="74"/>
      <c r="L40" s="75">
        <f>MIN(L8:L37)</f>
        <v>2.9954000000000001</v>
      </c>
      <c r="M40" s="74"/>
      <c r="N40" s="75">
        <f>MIN(N8:N37)</f>
        <v>2.98</v>
      </c>
      <c r="O40" s="74"/>
      <c r="P40" s="75">
        <f>MIN(P8:P37)</f>
        <v>2.9658000000000002</v>
      </c>
      <c r="Q40" s="74"/>
      <c r="R40" s="75">
        <f>MIN(R8:R37)</f>
        <v>2.9163999999999999</v>
      </c>
      <c r="S40" s="74"/>
      <c r="T40" s="75">
        <f>MIN(T8:T37)</f>
        <v>2.9336000000000002</v>
      </c>
      <c r="U40" s="74"/>
      <c r="V40" s="75">
        <f>MIN(V8:V37)</f>
        <v>3.427</v>
      </c>
      <c r="W40" s="74"/>
      <c r="X40" s="75">
        <f>MIN(X8:X37)</f>
        <v>4.1120999999999999</v>
      </c>
      <c r="Y40" s="74"/>
      <c r="Z40" s="75">
        <f>MIN(Z8:Z37)</f>
        <v>3.2040000000000002</v>
      </c>
      <c r="AA40" s="76"/>
    </row>
    <row r="41" spans="1:27" ht="15" thickBot="1" x14ac:dyDescent="0.35">
      <c r="A41" s="77" t="s">
        <v>29</v>
      </c>
      <c r="B41" s="78"/>
      <c r="C41" s="78"/>
      <c r="D41" s="79">
        <f>MAX(D8:D37)</f>
        <v>3.3645</v>
      </c>
      <c r="E41" s="78"/>
      <c r="F41" s="79">
        <f>MAX(F8:F37)</f>
        <v>3.8481000000000001</v>
      </c>
      <c r="G41" s="78"/>
      <c r="H41" s="79">
        <f>MAX(H8:H37)</f>
        <v>3.3409</v>
      </c>
      <c r="I41" s="78"/>
      <c r="J41" s="79">
        <f>MAX(J8:J37)</f>
        <v>3.1791999999999998</v>
      </c>
      <c r="K41" s="78"/>
      <c r="L41" s="79">
        <f>MAX(L8:L37)</f>
        <v>3.3706999999999998</v>
      </c>
      <c r="M41" s="78"/>
      <c r="N41" s="79">
        <f>MAX(N8:N37)</f>
        <v>3.1877</v>
      </c>
      <c r="O41" s="78"/>
      <c r="P41" s="79">
        <f>MAX(P8:P37)</f>
        <v>3.12</v>
      </c>
      <c r="Q41" s="78"/>
      <c r="R41" s="79">
        <f>MAX(R8:R37)</f>
        <v>3.0804</v>
      </c>
      <c r="S41" s="78"/>
      <c r="T41" s="79">
        <f>MAX(T8:T37)</f>
        <v>3.0926999999999998</v>
      </c>
      <c r="U41" s="78"/>
      <c r="V41" s="79">
        <f>MAX(V8:V37)</f>
        <v>3.7162000000000002</v>
      </c>
      <c r="W41" s="78"/>
      <c r="X41" s="79">
        <f>MAX(X8:X37)</f>
        <v>4.5608000000000004</v>
      </c>
      <c r="Y41" s="78"/>
      <c r="Z41" s="79">
        <f>MAX(Z8:Z37)</f>
        <v>6.6707999999999998</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44379</v>
      </c>
      <c r="C8" s="65">
        <f>VLOOKUP($A8,'Return Data'!$B$7:$R$2843,4,0)</f>
        <v>559.27949999999998</v>
      </c>
      <c r="D8" s="65">
        <f>VLOOKUP($A8,'Return Data'!$B$7:$R$2843,5,0)</f>
        <v>5.1238000000000001</v>
      </c>
      <c r="E8" s="66">
        <f t="shared" ref="E8:E33" si="0">RANK(D8,D$8:D$33,0)</f>
        <v>7</v>
      </c>
      <c r="F8" s="65">
        <f>VLOOKUP($A8,'Return Data'!$B$7:$R$2843,6,0)</f>
        <v>4.6528</v>
      </c>
      <c r="G8" s="66">
        <f t="shared" ref="G8:G33" si="1">RANK(F8,F$8:F$33,0)</f>
        <v>13</v>
      </c>
      <c r="H8" s="65">
        <f>VLOOKUP($A8,'Return Data'!$B$7:$R$2843,7,0)</f>
        <v>2.5548999999999999</v>
      </c>
      <c r="I8" s="66">
        <f t="shared" ref="I8:I33" si="2">RANK(H8,H$8:H$33,0)</f>
        <v>18</v>
      </c>
      <c r="J8" s="65">
        <f>VLOOKUP($A8,'Return Data'!$B$7:$R$2843,8,0)</f>
        <v>3.5514000000000001</v>
      </c>
      <c r="K8" s="66">
        <f t="shared" ref="K8:K33" si="3">RANK(J8,J$8:J$33,0)</f>
        <v>7</v>
      </c>
      <c r="L8" s="65">
        <f>VLOOKUP($A8,'Return Data'!$B$7:$R$2843,9,0)</f>
        <v>4.2706999999999997</v>
      </c>
      <c r="M8" s="66">
        <f t="shared" ref="M8:M33" si="4">RANK(L8,L$8:L$33,0)</f>
        <v>5</v>
      </c>
      <c r="N8" s="65">
        <f>VLOOKUP($A8,'Return Data'!$B$7:$R$2843,10,0)</f>
        <v>5.1252000000000004</v>
      </c>
      <c r="O8" s="66">
        <f t="shared" ref="O8:O33" si="5">RANK(N8,N$8:N$33,0)</f>
        <v>5</v>
      </c>
      <c r="P8" s="65">
        <f>VLOOKUP($A8,'Return Data'!$B$7:$R$2843,11,0)</f>
        <v>4.2568999999999999</v>
      </c>
      <c r="Q8" s="66">
        <f t="shared" ref="Q8:Q33" si="6">RANK(P8,P$8:P$33,0)</f>
        <v>6</v>
      </c>
      <c r="R8" s="65">
        <f>VLOOKUP($A8,'Return Data'!$B$7:$R$2843,12,0)</f>
        <v>5.1439000000000004</v>
      </c>
      <c r="S8" s="66">
        <f t="shared" ref="S8:S33" si="7">RANK(R8,R$8:R$33,0)</f>
        <v>6</v>
      </c>
      <c r="T8" s="65">
        <f>VLOOKUP($A8,'Return Data'!$B$7:$R$2843,13,0)</f>
        <v>5.6516999999999999</v>
      </c>
      <c r="U8" s="66">
        <f t="shared" ref="U8:U33" si="8">RANK(T8,T$8:T$33,0)</f>
        <v>11</v>
      </c>
      <c r="V8" s="65">
        <f>VLOOKUP($A8,'Return Data'!$B$7:$R$2843,17,0)</f>
        <v>7.6787000000000001</v>
      </c>
      <c r="W8" s="66">
        <f t="shared" ref="W8:W31" si="9">RANK(V8,V$8:V$33,0)</f>
        <v>3</v>
      </c>
      <c r="X8" s="65">
        <f>VLOOKUP($A8,'Return Data'!$B$7:$R$2843,14,0)</f>
        <v>8.0741999999999994</v>
      </c>
      <c r="Y8" s="66">
        <f t="shared" ref="Y8:Y31" si="10">RANK(X8,X$8:X$33,0)</f>
        <v>1</v>
      </c>
      <c r="Z8" s="65">
        <f>VLOOKUP($A8,'Return Data'!$B$7:$R$2843,16,0)</f>
        <v>8.5916999999999994</v>
      </c>
      <c r="AA8" s="67">
        <f t="shared" ref="AA8:AA33" si="11">RANK(Z8,Z$8:Z$33,0)</f>
        <v>1</v>
      </c>
    </row>
    <row r="9" spans="1:27" x14ac:dyDescent="0.3">
      <c r="A9" s="63" t="s">
        <v>1014</v>
      </c>
      <c r="B9" s="64">
        <f>VLOOKUP($A9,'Return Data'!$B$7:$R$2843,3,0)</f>
        <v>44379</v>
      </c>
      <c r="C9" s="65">
        <f>VLOOKUP($A9,'Return Data'!$B$7:$R$2843,4,0)</f>
        <v>2510.6152000000002</v>
      </c>
      <c r="D9" s="65">
        <f>VLOOKUP($A9,'Return Data'!$B$7:$R$2843,5,0)</f>
        <v>4.9335000000000004</v>
      </c>
      <c r="E9" s="66">
        <f t="shared" si="0"/>
        <v>8</v>
      </c>
      <c r="F9" s="65">
        <f>VLOOKUP($A9,'Return Data'!$B$7:$R$2843,6,0)</f>
        <v>4.9512999999999998</v>
      </c>
      <c r="G9" s="66">
        <f t="shared" si="1"/>
        <v>10</v>
      </c>
      <c r="H9" s="65">
        <f>VLOOKUP($A9,'Return Data'!$B$7:$R$2843,7,0)</f>
        <v>3.4756999999999998</v>
      </c>
      <c r="I9" s="66">
        <f t="shared" si="2"/>
        <v>9</v>
      </c>
      <c r="J9" s="65">
        <f>VLOOKUP($A9,'Return Data'!$B$7:$R$2843,8,0)</f>
        <v>3.4239000000000002</v>
      </c>
      <c r="K9" s="66">
        <f t="shared" si="3"/>
        <v>9</v>
      </c>
      <c r="L9" s="65">
        <f>VLOOKUP($A9,'Return Data'!$B$7:$R$2843,9,0)</f>
        <v>3.7475999999999998</v>
      </c>
      <c r="M9" s="66">
        <f t="shared" si="4"/>
        <v>7</v>
      </c>
      <c r="N9" s="65">
        <f>VLOOKUP($A9,'Return Data'!$B$7:$R$2843,10,0)</f>
        <v>4.4314999999999998</v>
      </c>
      <c r="O9" s="66">
        <f t="shared" si="5"/>
        <v>9</v>
      </c>
      <c r="P9" s="65">
        <f>VLOOKUP($A9,'Return Data'!$B$7:$R$2843,11,0)</f>
        <v>3.968</v>
      </c>
      <c r="Q9" s="66">
        <f t="shared" si="6"/>
        <v>11</v>
      </c>
      <c r="R9" s="65">
        <f>VLOOKUP($A9,'Return Data'!$B$7:$R$2843,12,0)</f>
        <v>4.6276999999999999</v>
      </c>
      <c r="S9" s="66">
        <f t="shared" si="7"/>
        <v>12</v>
      </c>
      <c r="T9" s="65">
        <f>VLOOKUP($A9,'Return Data'!$B$7:$R$2843,13,0)</f>
        <v>4.9119000000000002</v>
      </c>
      <c r="U9" s="66">
        <f t="shared" si="8"/>
        <v>15</v>
      </c>
      <c r="V9" s="65">
        <f>VLOOKUP($A9,'Return Data'!$B$7:$R$2843,17,0)</f>
        <v>7.0793999999999997</v>
      </c>
      <c r="W9" s="66">
        <f t="shared" si="9"/>
        <v>9</v>
      </c>
      <c r="X9" s="65">
        <f>VLOOKUP($A9,'Return Data'!$B$7:$R$2843,14,0)</f>
        <v>7.6464999999999996</v>
      </c>
      <c r="Y9" s="66">
        <f t="shared" si="10"/>
        <v>5</v>
      </c>
      <c r="Z9" s="65">
        <f>VLOOKUP($A9,'Return Data'!$B$7:$R$2843,16,0)</f>
        <v>8.2662999999999993</v>
      </c>
      <c r="AA9" s="67">
        <f t="shared" si="11"/>
        <v>4</v>
      </c>
    </row>
    <row r="10" spans="1:27" x14ac:dyDescent="0.3">
      <c r="A10" s="63" t="s">
        <v>1017</v>
      </c>
      <c r="B10" s="64">
        <f>VLOOKUP($A10,'Return Data'!$B$7:$R$2843,3,0)</f>
        <v>44379</v>
      </c>
      <c r="C10" s="65">
        <f>VLOOKUP($A10,'Return Data'!$B$7:$R$2843,4,0)</f>
        <v>1609.3136</v>
      </c>
      <c r="D10" s="65">
        <f>VLOOKUP($A10,'Return Data'!$B$7:$R$2843,5,0)</f>
        <v>2.774</v>
      </c>
      <c r="E10" s="66">
        <f t="shared" si="0"/>
        <v>18</v>
      </c>
      <c r="F10" s="65">
        <f>VLOOKUP($A10,'Return Data'!$B$7:$R$2843,6,0)</f>
        <v>6.2009999999999996</v>
      </c>
      <c r="G10" s="66">
        <f t="shared" si="1"/>
        <v>4</v>
      </c>
      <c r="H10" s="65">
        <f>VLOOKUP($A10,'Return Data'!$B$7:$R$2843,7,0)</f>
        <v>1.8153999999999999</v>
      </c>
      <c r="I10" s="66">
        <f t="shared" si="2"/>
        <v>22</v>
      </c>
      <c r="J10" s="65">
        <f>VLOOKUP($A10,'Return Data'!$B$7:$R$2843,8,0)</f>
        <v>2.2126999999999999</v>
      </c>
      <c r="K10" s="66">
        <f t="shared" si="3"/>
        <v>25</v>
      </c>
      <c r="L10" s="65">
        <f>VLOOKUP($A10,'Return Data'!$B$7:$R$2843,9,0)</f>
        <v>2.6949999999999998</v>
      </c>
      <c r="M10" s="66">
        <f t="shared" si="4"/>
        <v>25</v>
      </c>
      <c r="N10" s="65">
        <f>VLOOKUP($A10,'Return Data'!$B$7:$R$2843,10,0)</f>
        <v>3.6273</v>
      </c>
      <c r="O10" s="66">
        <f t="shared" si="5"/>
        <v>23</v>
      </c>
      <c r="P10" s="65">
        <f>VLOOKUP($A10,'Return Data'!$B$7:$R$2843,11,0)</f>
        <v>5.0923999999999996</v>
      </c>
      <c r="Q10" s="66">
        <f t="shared" si="6"/>
        <v>2</v>
      </c>
      <c r="R10" s="65">
        <f>VLOOKUP($A10,'Return Data'!$B$7:$R$2843,12,0)</f>
        <v>8.5317000000000007</v>
      </c>
      <c r="S10" s="66">
        <f t="shared" si="7"/>
        <v>2</v>
      </c>
      <c r="T10" s="65">
        <f>VLOOKUP($A10,'Return Data'!$B$7:$R$2843,13,0)</f>
        <v>36.089500000000001</v>
      </c>
      <c r="U10" s="66">
        <f t="shared" si="8"/>
        <v>1</v>
      </c>
      <c r="V10" s="65">
        <f>VLOOKUP($A10,'Return Data'!$B$7:$R$2843,17,0)</f>
        <v>-6.5277000000000003</v>
      </c>
      <c r="W10" s="66">
        <f t="shared" si="9"/>
        <v>25</v>
      </c>
      <c r="X10" s="65">
        <f>VLOOKUP($A10,'Return Data'!$B$7:$R$2843,14,0)</f>
        <v>-8.4730000000000008</v>
      </c>
      <c r="Y10" s="66">
        <f t="shared" si="10"/>
        <v>25</v>
      </c>
      <c r="Z10" s="65">
        <f>VLOOKUP($A10,'Return Data'!$B$7:$R$2843,16,0)</f>
        <v>2.5066999999999999</v>
      </c>
      <c r="AA10" s="67">
        <f t="shared" si="11"/>
        <v>25</v>
      </c>
    </row>
    <row r="11" spans="1:27" x14ac:dyDescent="0.3">
      <c r="A11" s="63" t="s">
        <v>1021</v>
      </c>
      <c r="B11" s="64">
        <f>VLOOKUP($A11,'Return Data'!$B$7:$R$2843,3,0)</f>
        <v>44379</v>
      </c>
      <c r="C11" s="65">
        <f>VLOOKUP($A11,'Return Data'!$B$7:$R$2843,4,0)</f>
        <v>34.0884</v>
      </c>
      <c r="D11" s="65">
        <f>VLOOKUP($A11,'Return Data'!$B$7:$R$2843,5,0)</f>
        <v>1.2848999999999999</v>
      </c>
      <c r="E11" s="66">
        <f t="shared" si="0"/>
        <v>22</v>
      </c>
      <c r="F11" s="65">
        <f>VLOOKUP($A11,'Return Data'!$B$7:$R$2843,6,0)</f>
        <v>2.8559999999999999</v>
      </c>
      <c r="G11" s="66">
        <f t="shared" si="1"/>
        <v>21</v>
      </c>
      <c r="H11" s="65">
        <f>VLOOKUP($A11,'Return Data'!$B$7:$R$2843,7,0)</f>
        <v>4.8228</v>
      </c>
      <c r="I11" s="66">
        <f t="shared" si="2"/>
        <v>2</v>
      </c>
      <c r="J11" s="65">
        <f>VLOOKUP($A11,'Return Data'!$B$7:$R$2843,8,0)</f>
        <v>3.4156</v>
      </c>
      <c r="K11" s="66">
        <f t="shared" si="3"/>
        <v>10</v>
      </c>
      <c r="L11" s="65">
        <f>VLOOKUP($A11,'Return Data'!$B$7:$R$2843,9,0)</f>
        <v>3.4683999999999999</v>
      </c>
      <c r="M11" s="66">
        <f t="shared" si="4"/>
        <v>13</v>
      </c>
      <c r="N11" s="65">
        <f>VLOOKUP($A11,'Return Data'!$B$7:$R$2843,10,0)</f>
        <v>4.8003999999999998</v>
      </c>
      <c r="O11" s="66">
        <f t="shared" si="5"/>
        <v>7</v>
      </c>
      <c r="P11" s="65">
        <f>VLOOKUP($A11,'Return Data'!$B$7:$R$2843,11,0)</f>
        <v>4.3163</v>
      </c>
      <c r="Q11" s="66">
        <f t="shared" si="6"/>
        <v>5</v>
      </c>
      <c r="R11" s="65">
        <f>VLOOKUP($A11,'Return Data'!$B$7:$R$2843,12,0)</f>
        <v>5.0820999999999996</v>
      </c>
      <c r="S11" s="66">
        <f t="shared" si="7"/>
        <v>7</v>
      </c>
      <c r="T11" s="65">
        <f>VLOOKUP($A11,'Return Data'!$B$7:$R$2843,13,0)</f>
        <v>5.1199000000000003</v>
      </c>
      <c r="U11" s="66">
        <f t="shared" si="8"/>
        <v>13</v>
      </c>
      <c r="V11" s="65">
        <f>VLOOKUP($A11,'Return Data'!$B$7:$R$2843,17,0)</f>
        <v>7.4214000000000002</v>
      </c>
      <c r="W11" s="66">
        <f t="shared" si="9"/>
        <v>7</v>
      </c>
      <c r="X11" s="65">
        <f>VLOOKUP($A11,'Return Data'!$B$7:$R$2843,14,0)</f>
        <v>7.4919000000000002</v>
      </c>
      <c r="Y11" s="66">
        <f t="shared" si="10"/>
        <v>7</v>
      </c>
      <c r="Z11" s="65">
        <f>VLOOKUP($A11,'Return Data'!$B$7:$R$2843,16,0)</f>
        <v>8.1905999999999999</v>
      </c>
      <c r="AA11" s="67">
        <f t="shared" si="11"/>
        <v>7</v>
      </c>
    </row>
    <row r="12" spans="1:27" x14ac:dyDescent="0.3">
      <c r="A12" s="63" t="s">
        <v>1022</v>
      </c>
      <c r="B12" s="64">
        <f>VLOOKUP($A12,'Return Data'!$B$7:$R$2843,3,0)</f>
        <v>44379</v>
      </c>
      <c r="C12" s="65">
        <f>VLOOKUP($A12,'Return Data'!$B$7:$R$2843,4,0)</f>
        <v>33.921599999999998</v>
      </c>
      <c r="D12" s="65">
        <f>VLOOKUP($A12,'Return Data'!$B$7:$R$2843,5,0)</f>
        <v>4.8426999999999998</v>
      </c>
      <c r="E12" s="66">
        <f t="shared" si="0"/>
        <v>9</v>
      </c>
      <c r="F12" s="65">
        <f>VLOOKUP($A12,'Return Data'!$B$7:$R$2843,6,0)</f>
        <v>5.2388000000000003</v>
      </c>
      <c r="G12" s="66">
        <f t="shared" si="1"/>
        <v>7</v>
      </c>
      <c r="H12" s="65">
        <f>VLOOKUP($A12,'Return Data'!$B$7:$R$2843,7,0)</f>
        <v>3.7995000000000001</v>
      </c>
      <c r="I12" s="66">
        <f t="shared" si="2"/>
        <v>5</v>
      </c>
      <c r="J12" s="65">
        <f>VLOOKUP($A12,'Return Data'!$B$7:$R$2843,8,0)</f>
        <v>3.3168000000000002</v>
      </c>
      <c r="K12" s="66">
        <f t="shared" si="3"/>
        <v>13</v>
      </c>
      <c r="L12" s="65">
        <f>VLOOKUP($A12,'Return Data'!$B$7:$R$2843,9,0)</f>
        <v>3.2149999999999999</v>
      </c>
      <c r="M12" s="66">
        <f t="shared" si="4"/>
        <v>22</v>
      </c>
      <c r="N12" s="65">
        <f>VLOOKUP($A12,'Return Data'!$B$7:$R$2843,10,0)</f>
        <v>3.5350000000000001</v>
      </c>
      <c r="O12" s="66">
        <f t="shared" si="5"/>
        <v>25</v>
      </c>
      <c r="P12" s="65">
        <f>VLOOKUP($A12,'Return Data'!$B$7:$R$2843,11,0)</f>
        <v>3.2172999999999998</v>
      </c>
      <c r="Q12" s="66">
        <f t="shared" si="6"/>
        <v>24</v>
      </c>
      <c r="R12" s="65">
        <f>VLOOKUP($A12,'Return Data'!$B$7:$R$2843,12,0)</f>
        <v>3.8281999999999998</v>
      </c>
      <c r="S12" s="66">
        <f t="shared" si="7"/>
        <v>24</v>
      </c>
      <c r="T12" s="65">
        <f>VLOOKUP($A12,'Return Data'!$B$7:$R$2843,13,0)</f>
        <v>3.9413999999999998</v>
      </c>
      <c r="U12" s="66">
        <f t="shared" si="8"/>
        <v>24</v>
      </c>
      <c r="V12" s="65">
        <f>VLOOKUP($A12,'Return Data'!$B$7:$R$2843,17,0)</f>
        <v>6.1186999999999996</v>
      </c>
      <c r="W12" s="66">
        <f t="shared" si="9"/>
        <v>19</v>
      </c>
      <c r="X12" s="65">
        <f>VLOOKUP($A12,'Return Data'!$B$7:$R$2843,14,0)</f>
        <v>6.7962999999999996</v>
      </c>
      <c r="Y12" s="66">
        <f t="shared" si="10"/>
        <v>13</v>
      </c>
      <c r="Z12" s="65">
        <f>VLOOKUP($A12,'Return Data'!$B$7:$R$2843,16,0)</f>
        <v>7.7827000000000002</v>
      </c>
      <c r="AA12" s="67">
        <f t="shared" si="11"/>
        <v>13</v>
      </c>
    </row>
    <row r="13" spans="1:27" x14ac:dyDescent="0.3">
      <c r="A13" s="63" t="s">
        <v>1024</v>
      </c>
      <c r="B13" s="64">
        <f>VLOOKUP($A13,'Return Data'!$B$7:$R$2843,3,0)</f>
        <v>44379</v>
      </c>
      <c r="C13" s="65">
        <f>VLOOKUP($A13,'Return Data'!$B$7:$R$2843,4,0)</f>
        <v>15.9879</v>
      </c>
      <c r="D13" s="65">
        <f>VLOOKUP($A13,'Return Data'!$B$7:$R$2843,5,0)</f>
        <v>7.3070000000000004</v>
      </c>
      <c r="E13" s="66">
        <f t="shared" si="0"/>
        <v>3</v>
      </c>
      <c r="F13" s="65">
        <f>VLOOKUP($A13,'Return Data'!$B$7:$R$2843,6,0)</f>
        <v>7.2336999999999998</v>
      </c>
      <c r="G13" s="66">
        <f t="shared" si="1"/>
        <v>2</v>
      </c>
      <c r="H13" s="65">
        <f>VLOOKUP($A13,'Return Data'!$B$7:$R$2843,7,0)</f>
        <v>3.9493</v>
      </c>
      <c r="I13" s="66">
        <f t="shared" si="2"/>
        <v>4</v>
      </c>
      <c r="J13" s="65">
        <f>VLOOKUP($A13,'Return Data'!$B$7:$R$2843,8,0)</f>
        <v>3.9359000000000002</v>
      </c>
      <c r="K13" s="66">
        <f t="shared" si="3"/>
        <v>3</v>
      </c>
      <c r="L13" s="65">
        <f>VLOOKUP($A13,'Return Data'!$B$7:$R$2843,9,0)</f>
        <v>3.6867000000000001</v>
      </c>
      <c r="M13" s="66">
        <f t="shared" si="4"/>
        <v>8</v>
      </c>
      <c r="N13" s="65">
        <f>VLOOKUP($A13,'Return Data'!$B$7:$R$2843,10,0)</f>
        <v>4.0625999999999998</v>
      </c>
      <c r="O13" s="66">
        <f t="shared" si="5"/>
        <v>18</v>
      </c>
      <c r="P13" s="65">
        <f>VLOOKUP($A13,'Return Data'!$B$7:$R$2843,11,0)</f>
        <v>3.6516000000000002</v>
      </c>
      <c r="Q13" s="66">
        <f t="shared" si="6"/>
        <v>19</v>
      </c>
      <c r="R13" s="65">
        <f>VLOOKUP($A13,'Return Data'!$B$7:$R$2843,12,0)</f>
        <v>4.2862999999999998</v>
      </c>
      <c r="S13" s="66">
        <f t="shared" si="7"/>
        <v>20</v>
      </c>
      <c r="T13" s="65">
        <f>VLOOKUP($A13,'Return Data'!$B$7:$R$2843,13,0)</f>
        <v>4.3856000000000002</v>
      </c>
      <c r="U13" s="66">
        <f t="shared" si="8"/>
        <v>21</v>
      </c>
      <c r="V13" s="65">
        <f>VLOOKUP($A13,'Return Data'!$B$7:$R$2843,17,0)</f>
        <v>7.1875</v>
      </c>
      <c r="W13" s="66">
        <f t="shared" si="9"/>
        <v>8</v>
      </c>
      <c r="X13" s="65">
        <f>VLOOKUP($A13,'Return Data'!$B$7:$R$2843,14,0)</f>
        <v>7.3189000000000002</v>
      </c>
      <c r="Y13" s="66">
        <f t="shared" si="10"/>
        <v>10</v>
      </c>
      <c r="Z13" s="65">
        <f>VLOOKUP($A13,'Return Data'!$B$7:$R$2843,16,0)</f>
        <v>7.7102000000000004</v>
      </c>
      <c r="AA13" s="67">
        <f t="shared" si="11"/>
        <v>14</v>
      </c>
    </row>
    <row r="14" spans="1:27" x14ac:dyDescent="0.3">
      <c r="A14" s="63" t="s">
        <v>1931</v>
      </c>
      <c r="B14" s="64">
        <f>VLOOKUP($A14,'Return Data'!$B$7:$R$2843,3,0)</f>
        <v>44379</v>
      </c>
      <c r="C14" s="65">
        <f>VLOOKUP($A14,'Return Data'!$B$7:$R$2843,4,0)</f>
        <v>24.435600000000001</v>
      </c>
      <c r="D14" s="65">
        <f>VLOOKUP($A14,'Return Data'!$B$7:$R$2843,5,0)</f>
        <v>6.5735999999999999</v>
      </c>
      <c r="E14" s="66">
        <f t="shared" si="0"/>
        <v>4</v>
      </c>
      <c r="F14" s="65">
        <f>VLOOKUP($A14,'Return Data'!$B$7:$R$2843,6,0)</f>
        <v>9.0188000000000006</v>
      </c>
      <c r="G14" s="66">
        <f t="shared" si="1"/>
        <v>1</v>
      </c>
      <c r="H14" s="65">
        <f>VLOOKUP($A14,'Return Data'!$B$7:$R$2843,7,0)</f>
        <v>8.1</v>
      </c>
      <c r="I14" s="66">
        <f t="shared" si="2"/>
        <v>1</v>
      </c>
      <c r="J14" s="65">
        <f>VLOOKUP($A14,'Return Data'!$B$7:$R$2843,8,0)</f>
        <v>17.8108</v>
      </c>
      <c r="K14" s="66">
        <f t="shared" si="3"/>
        <v>1</v>
      </c>
      <c r="L14" s="65">
        <f>VLOOKUP($A14,'Return Data'!$B$7:$R$2843,9,0)</f>
        <v>14.1183</v>
      </c>
      <c r="M14" s="66">
        <f t="shared" si="4"/>
        <v>1</v>
      </c>
      <c r="N14" s="65">
        <f>VLOOKUP($A14,'Return Data'!$B$7:$R$2843,10,0)</f>
        <v>9.8575999999999997</v>
      </c>
      <c r="O14" s="66">
        <f t="shared" si="5"/>
        <v>1</v>
      </c>
      <c r="P14" s="65">
        <f>VLOOKUP($A14,'Return Data'!$B$7:$R$2843,11,0)</f>
        <v>10.170500000000001</v>
      </c>
      <c r="Q14" s="66">
        <f t="shared" si="6"/>
        <v>1</v>
      </c>
      <c r="R14" s="65">
        <f>VLOOKUP($A14,'Return Data'!$B$7:$R$2843,12,0)</f>
        <v>13.058999999999999</v>
      </c>
      <c r="S14" s="66">
        <f t="shared" si="7"/>
        <v>1</v>
      </c>
      <c r="T14" s="65">
        <f>VLOOKUP($A14,'Return Data'!$B$7:$R$2843,13,0)</f>
        <v>13.385</v>
      </c>
      <c r="U14" s="66">
        <f t="shared" si="8"/>
        <v>3</v>
      </c>
      <c r="V14" s="65">
        <f>VLOOKUP($A14,'Return Data'!$B$7:$R$2843,17,0)</f>
        <v>4.4390000000000001</v>
      </c>
      <c r="W14" s="66">
        <f t="shared" si="9"/>
        <v>23</v>
      </c>
      <c r="X14" s="65">
        <f>VLOOKUP($A14,'Return Data'!$B$7:$R$2843,14,0)</f>
        <v>5.7964000000000002</v>
      </c>
      <c r="Y14" s="66">
        <f t="shared" si="10"/>
        <v>17</v>
      </c>
      <c r="Z14" s="65">
        <f>VLOOKUP($A14,'Return Data'!$B$7:$R$2843,16,0)</f>
        <v>8.2651000000000003</v>
      </c>
      <c r="AA14" s="67">
        <f t="shared" si="11"/>
        <v>5</v>
      </c>
    </row>
    <row r="15" spans="1:27" x14ac:dyDescent="0.3">
      <c r="A15" s="63" t="s">
        <v>1031</v>
      </c>
      <c r="B15" s="64">
        <f>VLOOKUP($A15,'Return Data'!$B$7:$R$2843,3,0)</f>
        <v>44379</v>
      </c>
      <c r="C15" s="65">
        <f>VLOOKUP($A15,'Return Data'!$B$7:$R$2843,4,0)</f>
        <v>48.227499999999999</v>
      </c>
      <c r="D15" s="65">
        <f>VLOOKUP($A15,'Return Data'!$B$7:$R$2843,5,0)</f>
        <v>3.7088000000000001</v>
      </c>
      <c r="E15" s="66">
        <f t="shared" si="0"/>
        <v>12</v>
      </c>
      <c r="F15" s="65">
        <f>VLOOKUP($A15,'Return Data'!$B$7:$R$2843,6,0)</f>
        <v>0.65600000000000003</v>
      </c>
      <c r="G15" s="66">
        <f t="shared" si="1"/>
        <v>25</v>
      </c>
      <c r="H15" s="65">
        <f>VLOOKUP($A15,'Return Data'!$B$7:$R$2843,7,0)</f>
        <v>1.3951</v>
      </c>
      <c r="I15" s="66">
        <f t="shared" si="2"/>
        <v>24</v>
      </c>
      <c r="J15" s="65">
        <f>VLOOKUP($A15,'Return Data'!$B$7:$R$2843,8,0)</f>
        <v>3.5728</v>
      </c>
      <c r="K15" s="66">
        <f t="shared" si="3"/>
        <v>6</v>
      </c>
      <c r="L15" s="65">
        <f>VLOOKUP($A15,'Return Data'!$B$7:$R$2843,9,0)</f>
        <v>4.8681999999999999</v>
      </c>
      <c r="M15" s="66">
        <f t="shared" si="4"/>
        <v>3</v>
      </c>
      <c r="N15" s="65">
        <f>VLOOKUP($A15,'Return Data'!$B$7:$R$2843,10,0)</f>
        <v>5.3837000000000002</v>
      </c>
      <c r="O15" s="66">
        <f t="shared" si="5"/>
        <v>4</v>
      </c>
      <c r="P15" s="65">
        <f>VLOOKUP($A15,'Return Data'!$B$7:$R$2843,11,0)</f>
        <v>4.1120999999999999</v>
      </c>
      <c r="Q15" s="66">
        <f t="shared" si="6"/>
        <v>8</v>
      </c>
      <c r="R15" s="65">
        <f>VLOOKUP($A15,'Return Data'!$B$7:$R$2843,12,0)</f>
        <v>5.5925000000000002</v>
      </c>
      <c r="S15" s="66">
        <f t="shared" si="7"/>
        <v>4</v>
      </c>
      <c r="T15" s="65">
        <f>VLOOKUP($A15,'Return Data'!$B$7:$R$2843,13,0)</f>
        <v>6.2088000000000001</v>
      </c>
      <c r="U15" s="66">
        <f t="shared" si="8"/>
        <v>7</v>
      </c>
      <c r="V15" s="65">
        <f>VLOOKUP($A15,'Return Data'!$B$7:$R$2843,17,0)</f>
        <v>7.5571000000000002</v>
      </c>
      <c r="W15" s="66">
        <f t="shared" si="9"/>
        <v>5</v>
      </c>
      <c r="X15" s="65">
        <f>VLOOKUP($A15,'Return Data'!$B$7:$R$2843,14,0)</f>
        <v>7.8343999999999996</v>
      </c>
      <c r="Y15" s="66">
        <f t="shared" si="10"/>
        <v>3</v>
      </c>
      <c r="Z15" s="65">
        <f>VLOOKUP($A15,'Return Data'!$B$7:$R$2843,16,0)</f>
        <v>8.2101000000000006</v>
      </c>
      <c r="AA15" s="67">
        <f t="shared" si="11"/>
        <v>6</v>
      </c>
    </row>
    <row r="16" spans="1:27" x14ac:dyDescent="0.3">
      <c r="A16" s="63" t="s">
        <v>1033</v>
      </c>
      <c r="B16" s="64">
        <f>VLOOKUP($A16,'Return Data'!$B$7:$R$2843,3,0)</f>
        <v>44379</v>
      </c>
      <c r="C16" s="65">
        <f>VLOOKUP($A16,'Return Data'!$B$7:$R$2843,4,0)</f>
        <v>17.405899999999999</v>
      </c>
      <c r="D16" s="65">
        <f>VLOOKUP($A16,'Return Data'!$B$7:$R$2843,5,0)</f>
        <v>7.3409000000000004</v>
      </c>
      <c r="E16" s="66">
        <f t="shared" si="0"/>
        <v>2</v>
      </c>
      <c r="F16" s="65">
        <f>VLOOKUP($A16,'Return Data'!$B$7:$R$2843,6,0)</f>
        <v>7.0640000000000001</v>
      </c>
      <c r="G16" s="66">
        <f t="shared" si="1"/>
        <v>3</v>
      </c>
      <c r="H16" s="65">
        <f>VLOOKUP($A16,'Return Data'!$B$7:$R$2843,7,0)</f>
        <v>4.4374000000000002</v>
      </c>
      <c r="I16" s="66">
        <f t="shared" si="2"/>
        <v>3</v>
      </c>
      <c r="J16" s="65">
        <f>VLOOKUP($A16,'Return Data'!$B$7:$R$2843,8,0)</f>
        <v>3.7349999999999999</v>
      </c>
      <c r="K16" s="66">
        <f t="shared" si="3"/>
        <v>4</v>
      </c>
      <c r="L16" s="65">
        <f>VLOOKUP($A16,'Return Data'!$B$7:$R$2843,9,0)</f>
        <v>3.6667999999999998</v>
      </c>
      <c r="M16" s="66">
        <f t="shared" si="4"/>
        <v>10</v>
      </c>
      <c r="N16" s="65">
        <f>VLOOKUP($A16,'Return Data'!$B$7:$R$2843,10,0)</f>
        <v>4.4420999999999999</v>
      </c>
      <c r="O16" s="66">
        <f t="shared" si="5"/>
        <v>8</v>
      </c>
      <c r="P16" s="65">
        <f>VLOOKUP($A16,'Return Data'!$B$7:$R$2843,11,0)</f>
        <v>3.8780999999999999</v>
      </c>
      <c r="Q16" s="66">
        <f t="shared" si="6"/>
        <v>12</v>
      </c>
      <c r="R16" s="65">
        <f>VLOOKUP($A16,'Return Data'!$B$7:$R$2843,12,0)</f>
        <v>4.4577</v>
      </c>
      <c r="S16" s="66">
        <f t="shared" si="7"/>
        <v>15</v>
      </c>
      <c r="T16" s="65">
        <f>VLOOKUP($A16,'Return Data'!$B$7:$R$2843,13,0)</f>
        <v>12.794600000000001</v>
      </c>
      <c r="U16" s="66">
        <f t="shared" si="8"/>
        <v>4</v>
      </c>
      <c r="V16" s="65">
        <f>VLOOKUP($A16,'Return Data'!$B$7:$R$2843,17,0)</f>
        <v>5.0423999999999998</v>
      </c>
      <c r="W16" s="66">
        <f t="shared" si="9"/>
        <v>22</v>
      </c>
      <c r="X16" s="65">
        <f>VLOOKUP($A16,'Return Data'!$B$7:$R$2843,14,0)</f>
        <v>2.6922999999999999</v>
      </c>
      <c r="Y16" s="66">
        <f t="shared" si="10"/>
        <v>22</v>
      </c>
      <c r="Z16" s="65">
        <f>VLOOKUP($A16,'Return Data'!$B$7:$R$2843,16,0)</f>
        <v>6.4438000000000004</v>
      </c>
      <c r="AA16" s="67">
        <f t="shared" si="11"/>
        <v>22</v>
      </c>
    </row>
    <row r="17" spans="1:27" x14ac:dyDescent="0.3">
      <c r="A17" s="63" t="s">
        <v>1035</v>
      </c>
      <c r="B17" s="64">
        <f>VLOOKUP($A17,'Return Data'!$B$7:$R$2843,3,0)</f>
        <v>44379</v>
      </c>
      <c r="C17" s="65">
        <f>VLOOKUP($A17,'Return Data'!$B$7:$R$2843,4,0)</f>
        <v>425.60160000000002</v>
      </c>
      <c r="D17" s="65">
        <f>VLOOKUP($A17,'Return Data'!$B$7:$R$2843,5,0)</f>
        <v>-0.45450000000000002</v>
      </c>
      <c r="E17" s="66">
        <f t="shared" si="0"/>
        <v>26</v>
      </c>
      <c r="F17" s="65">
        <f>VLOOKUP($A17,'Return Data'!$B$7:$R$2843,6,0)</f>
        <v>1.075</v>
      </c>
      <c r="G17" s="66">
        <f t="shared" si="1"/>
        <v>24</v>
      </c>
      <c r="H17" s="65">
        <f>VLOOKUP($A17,'Return Data'!$B$7:$R$2843,7,0)</f>
        <v>0.16789999999999999</v>
      </c>
      <c r="I17" s="66">
        <f t="shared" si="2"/>
        <v>25</v>
      </c>
      <c r="J17" s="65">
        <f>VLOOKUP($A17,'Return Data'!$B$7:$R$2843,8,0)</f>
        <v>5.0556000000000001</v>
      </c>
      <c r="K17" s="66">
        <f t="shared" si="3"/>
        <v>2</v>
      </c>
      <c r="L17" s="65">
        <f>VLOOKUP($A17,'Return Data'!$B$7:$R$2843,9,0)</f>
        <v>5.6356000000000002</v>
      </c>
      <c r="M17" s="66">
        <f t="shared" si="4"/>
        <v>2</v>
      </c>
      <c r="N17" s="65">
        <f>VLOOKUP($A17,'Return Data'!$B$7:$R$2843,10,0)</f>
        <v>5.5293999999999999</v>
      </c>
      <c r="O17" s="66">
        <f t="shared" si="5"/>
        <v>2</v>
      </c>
      <c r="P17" s="65">
        <f>VLOOKUP($A17,'Return Data'!$B$7:$R$2843,11,0)</f>
        <v>3.5779000000000001</v>
      </c>
      <c r="Q17" s="66">
        <f t="shared" si="6"/>
        <v>21</v>
      </c>
      <c r="R17" s="65">
        <f>VLOOKUP($A17,'Return Data'!$B$7:$R$2843,12,0)</f>
        <v>5.2704000000000004</v>
      </c>
      <c r="S17" s="66">
        <f t="shared" si="7"/>
        <v>5</v>
      </c>
      <c r="T17" s="65">
        <f>VLOOKUP($A17,'Return Data'!$B$7:$R$2843,13,0)</f>
        <v>5.6868999999999996</v>
      </c>
      <c r="U17" s="66">
        <f t="shared" si="8"/>
        <v>10</v>
      </c>
      <c r="V17" s="65">
        <f>VLOOKUP($A17,'Return Data'!$B$7:$R$2843,17,0)</f>
        <v>7.4672000000000001</v>
      </c>
      <c r="W17" s="66">
        <f t="shared" si="9"/>
        <v>6</v>
      </c>
      <c r="X17" s="65">
        <f>VLOOKUP($A17,'Return Data'!$B$7:$R$2843,14,0)</f>
        <v>7.8064999999999998</v>
      </c>
      <c r="Y17" s="66">
        <f t="shared" si="10"/>
        <v>4</v>
      </c>
      <c r="Z17" s="65">
        <f>VLOOKUP($A17,'Return Data'!$B$7:$R$2843,16,0)</f>
        <v>8.3916000000000004</v>
      </c>
      <c r="AA17" s="67">
        <f t="shared" si="11"/>
        <v>3</v>
      </c>
    </row>
    <row r="18" spans="1:27" x14ac:dyDescent="0.3">
      <c r="A18" s="63" t="s">
        <v>1036</v>
      </c>
      <c r="B18" s="64">
        <f>VLOOKUP($A18,'Return Data'!$B$7:$R$2843,3,0)</f>
        <v>44379</v>
      </c>
      <c r="C18" s="65">
        <f>VLOOKUP($A18,'Return Data'!$B$7:$R$2843,4,0)</f>
        <v>30.971399999999999</v>
      </c>
      <c r="D18" s="65">
        <f>VLOOKUP($A18,'Return Data'!$B$7:$R$2843,5,0)</f>
        <v>4.5968</v>
      </c>
      <c r="E18" s="66">
        <f t="shared" si="0"/>
        <v>10</v>
      </c>
      <c r="F18" s="65">
        <f>VLOOKUP($A18,'Return Data'!$B$7:$R$2843,6,0)</f>
        <v>4.8731</v>
      </c>
      <c r="G18" s="66">
        <f t="shared" si="1"/>
        <v>11</v>
      </c>
      <c r="H18" s="65">
        <f>VLOOKUP($A18,'Return Data'!$B$7:$R$2843,7,0)</f>
        <v>3.6391</v>
      </c>
      <c r="I18" s="66">
        <f t="shared" si="2"/>
        <v>8</v>
      </c>
      <c r="J18" s="65">
        <f>VLOOKUP($A18,'Return Data'!$B$7:$R$2843,8,0)</f>
        <v>3.0762</v>
      </c>
      <c r="K18" s="66">
        <f t="shared" si="3"/>
        <v>20</v>
      </c>
      <c r="L18" s="65">
        <f>VLOOKUP($A18,'Return Data'!$B$7:$R$2843,9,0)</f>
        <v>3.3641000000000001</v>
      </c>
      <c r="M18" s="66">
        <f t="shared" si="4"/>
        <v>16</v>
      </c>
      <c r="N18" s="65">
        <f>VLOOKUP($A18,'Return Data'!$B$7:$R$2843,10,0)</f>
        <v>4.0145999999999997</v>
      </c>
      <c r="O18" s="66">
        <f t="shared" si="5"/>
        <v>19</v>
      </c>
      <c r="P18" s="65">
        <f>VLOOKUP($A18,'Return Data'!$B$7:$R$2843,11,0)</f>
        <v>3.605</v>
      </c>
      <c r="Q18" s="66">
        <f t="shared" si="6"/>
        <v>20</v>
      </c>
      <c r="R18" s="65">
        <f>VLOOKUP($A18,'Return Data'!$B$7:$R$2843,12,0)</f>
        <v>4.1797000000000004</v>
      </c>
      <c r="S18" s="66">
        <f t="shared" si="7"/>
        <v>21</v>
      </c>
      <c r="T18" s="65">
        <f>VLOOKUP($A18,'Return Data'!$B$7:$R$2843,13,0)</f>
        <v>4.2969999999999997</v>
      </c>
      <c r="U18" s="66">
        <f t="shared" si="8"/>
        <v>22</v>
      </c>
      <c r="V18" s="65">
        <f>VLOOKUP($A18,'Return Data'!$B$7:$R$2843,17,0)</f>
        <v>6.5941999999999998</v>
      </c>
      <c r="W18" s="66">
        <f t="shared" si="9"/>
        <v>17</v>
      </c>
      <c r="X18" s="65">
        <f>VLOOKUP($A18,'Return Data'!$B$7:$R$2843,14,0)</f>
        <v>7.2168999999999999</v>
      </c>
      <c r="Y18" s="66">
        <f t="shared" si="10"/>
        <v>12</v>
      </c>
      <c r="Z18" s="65">
        <f>VLOOKUP($A18,'Return Data'!$B$7:$R$2843,16,0)</f>
        <v>8.1072000000000006</v>
      </c>
      <c r="AA18" s="67">
        <f t="shared" si="11"/>
        <v>10</v>
      </c>
    </row>
    <row r="19" spans="1:27" x14ac:dyDescent="0.3">
      <c r="A19" s="63" t="s">
        <v>1039</v>
      </c>
      <c r="B19" s="64">
        <f>VLOOKUP($A19,'Return Data'!$B$7:$R$2843,3,0)</f>
        <v>44379</v>
      </c>
      <c r="C19" s="65">
        <f>VLOOKUP($A19,'Return Data'!$B$7:$R$2843,4,0)</f>
        <v>3084.42</v>
      </c>
      <c r="D19" s="65">
        <f>VLOOKUP($A19,'Return Data'!$B$7:$R$2843,5,0)</f>
        <v>5.9474</v>
      </c>
      <c r="E19" s="66">
        <f t="shared" si="0"/>
        <v>6</v>
      </c>
      <c r="F19" s="65">
        <f>VLOOKUP($A19,'Return Data'!$B$7:$R$2843,6,0)</f>
        <v>4.8632</v>
      </c>
      <c r="G19" s="66">
        <f t="shared" si="1"/>
        <v>12</v>
      </c>
      <c r="H19" s="65">
        <f>VLOOKUP($A19,'Return Data'!$B$7:$R$2843,7,0)</f>
        <v>3.4148999999999998</v>
      </c>
      <c r="I19" s="66">
        <f t="shared" si="2"/>
        <v>12</v>
      </c>
      <c r="J19" s="65">
        <f>VLOOKUP($A19,'Return Data'!$B$7:$R$2843,8,0)</f>
        <v>3.5449000000000002</v>
      </c>
      <c r="K19" s="66">
        <f t="shared" si="3"/>
        <v>8</v>
      </c>
      <c r="L19" s="65">
        <f>VLOOKUP($A19,'Return Data'!$B$7:$R$2843,9,0)</f>
        <v>3.5840999999999998</v>
      </c>
      <c r="M19" s="66">
        <f t="shared" si="4"/>
        <v>12</v>
      </c>
      <c r="N19" s="65">
        <f>VLOOKUP($A19,'Return Data'!$B$7:$R$2843,10,0)</f>
        <v>4.1936</v>
      </c>
      <c r="O19" s="66">
        <f t="shared" si="5"/>
        <v>15</v>
      </c>
      <c r="P19" s="65">
        <f>VLOOKUP($A19,'Return Data'!$B$7:$R$2843,11,0)</f>
        <v>3.8403</v>
      </c>
      <c r="Q19" s="66">
        <f t="shared" si="6"/>
        <v>14</v>
      </c>
      <c r="R19" s="65">
        <f>VLOOKUP($A19,'Return Data'!$B$7:$R$2843,12,0)</f>
        <v>4.3822000000000001</v>
      </c>
      <c r="S19" s="66">
        <f t="shared" si="7"/>
        <v>16</v>
      </c>
      <c r="T19" s="65">
        <f>VLOOKUP($A19,'Return Data'!$B$7:$R$2843,13,0)</f>
        <v>4.6452999999999998</v>
      </c>
      <c r="U19" s="66">
        <f t="shared" si="8"/>
        <v>18</v>
      </c>
      <c r="V19" s="65">
        <f>VLOOKUP($A19,'Return Data'!$B$7:$R$2843,17,0)</f>
        <v>6.9272999999999998</v>
      </c>
      <c r="W19" s="66">
        <f t="shared" si="9"/>
        <v>11</v>
      </c>
      <c r="X19" s="65">
        <f>VLOOKUP($A19,'Return Data'!$B$7:$R$2843,14,0)</f>
        <v>7.5446999999999997</v>
      </c>
      <c r="Y19" s="66">
        <f t="shared" si="10"/>
        <v>6</v>
      </c>
      <c r="Z19" s="65">
        <f>VLOOKUP($A19,'Return Data'!$B$7:$R$2843,16,0)</f>
        <v>8.11</v>
      </c>
      <c r="AA19" s="67">
        <f t="shared" si="11"/>
        <v>9</v>
      </c>
    </row>
    <row r="20" spans="1:27" x14ac:dyDescent="0.3">
      <c r="A20" s="63" t="s">
        <v>1041</v>
      </c>
      <c r="B20" s="64">
        <f>VLOOKUP($A20,'Return Data'!$B$7:$R$2843,3,0)</f>
        <v>44379</v>
      </c>
      <c r="C20" s="65">
        <f>VLOOKUP($A20,'Return Data'!$B$7:$R$2843,4,0)</f>
        <v>29.739699999999999</v>
      </c>
      <c r="D20" s="65">
        <f>VLOOKUP($A20,'Return Data'!$B$7:$R$2843,5,0)</f>
        <v>2.7002999999999999</v>
      </c>
      <c r="E20" s="66">
        <f t="shared" si="0"/>
        <v>19</v>
      </c>
      <c r="F20" s="65">
        <f>VLOOKUP($A20,'Return Data'!$B$7:$R$2843,6,0)</f>
        <v>4.0106000000000002</v>
      </c>
      <c r="G20" s="66">
        <f t="shared" si="1"/>
        <v>16</v>
      </c>
      <c r="H20" s="65">
        <f>VLOOKUP($A20,'Return Data'!$B$7:$R$2843,7,0)</f>
        <v>2.9297</v>
      </c>
      <c r="I20" s="66">
        <f t="shared" si="2"/>
        <v>14</v>
      </c>
      <c r="J20" s="65">
        <f>VLOOKUP($A20,'Return Data'!$B$7:$R$2843,8,0)</f>
        <v>3.2212999999999998</v>
      </c>
      <c r="K20" s="66">
        <f t="shared" si="3"/>
        <v>15</v>
      </c>
      <c r="L20" s="65">
        <f>VLOOKUP($A20,'Return Data'!$B$7:$R$2843,9,0)</f>
        <v>3.0596000000000001</v>
      </c>
      <c r="M20" s="66">
        <f t="shared" si="4"/>
        <v>23</v>
      </c>
      <c r="N20" s="65">
        <f>VLOOKUP($A20,'Return Data'!$B$7:$R$2843,10,0)</f>
        <v>3.6267</v>
      </c>
      <c r="O20" s="66">
        <f t="shared" si="5"/>
        <v>24</v>
      </c>
      <c r="P20" s="65">
        <f>VLOOKUP($A20,'Return Data'!$B$7:$R$2843,11,0)</f>
        <v>3.1535000000000002</v>
      </c>
      <c r="Q20" s="66">
        <f t="shared" si="6"/>
        <v>25</v>
      </c>
      <c r="R20" s="65">
        <f>VLOOKUP($A20,'Return Data'!$B$7:$R$2843,12,0)</f>
        <v>3.6503000000000001</v>
      </c>
      <c r="S20" s="66">
        <f t="shared" si="7"/>
        <v>25</v>
      </c>
      <c r="T20" s="65">
        <f>VLOOKUP($A20,'Return Data'!$B$7:$R$2843,13,0)</f>
        <v>24.344899999999999</v>
      </c>
      <c r="U20" s="66">
        <f t="shared" si="8"/>
        <v>2</v>
      </c>
      <c r="V20" s="65">
        <f>VLOOKUP($A20,'Return Data'!$B$7:$R$2843,17,0)</f>
        <v>10.7685</v>
      </c>
      <c r="W20" s="66">
        <f t="shared" si="9"/>
        <v>1</v>
      </c>
      <c r="X20" s="65">
        <f>VLOOKUP($A20,'Return Data'!$B$7:$R$2843,14,0)</f>
        <v>5.6150000000000002</v>
      </c>
      <c r="Y20" s="66">
        <f t="shared" si="10"/>
        <v>18</v>
      </c>
      <c r="Z20" s="65">
        <f>VLOOKUP($A20,'Return Data'!$B$7:$R$2843,16,0)</f>
        <v>7.3394000000000004</v>
      </c>
      <c r="AA20" s="67">
        <f t="shared" si="11"/>
        <v>18</v>
      </c>
    </row>
    <row r="21" spans="1:27" x14ac:dyDescent="0.3">
      <c r="A21" s="63" t="s">
        <v>1043</v>
      </c>
      <c r="B21" s="64">
        <f>VLOOKUP($A21,'Return Data'!$B$7:$R$2843,3,0)</f>
        <v>44379</v>
      </c>
      <c r="C21" s="65">
        <f>VLOOKUP($A21,'Return Data'!$B$7:$R$2843,4,0)</f>
        <v>2809.4160999999999</v>
      </c>
      <c r="D21" s="65">
        <f>VLOOKUP($A21,'Return Data'!$B$7:$R$2843,5,0)</f>
        <v>0.10390000000000001</v>
      </c>
      <c r="E21" s="66">
        <f t="shared" si="0"/>
        <v>24</v>
      </c>
      <c r="F21" s="65">
        <f>VLOOKUP($A21,'Return Data'!$B$7:$R$2843,6,0)</f>
        <v>2.8302999999999998</v>
      </c>
      <c r="G21" s="66">
        <f t="shared" si="1"/>
        <v>22</v>
      </c>
      <c r="H21" s="65">
        <f>VLOOKUP($A21,'Return Data'!$B$7:$R$2843,7,0)</f>
        <v>1.7215</v>
      </c>
      <c r="I21" s="66">
        <f t="shared" si="2"/>
        <v>23</v>
      </c>
      <c r="J21" s="65">
        <f>VLOOKUP($A21,'Return Data'!$B$7:$R$2843,8,0)</f>
        <v>3.0493999999999999</v>
      </c>
      <c r="K21" s="66">
        <f t="shared" si="3"/>
        <v>21</v>
      </c>
      <c r="L21" s="65">
        <f>VLOOKUP($A21,'Return Data'!$B$7:$R$2843,9,0)</f>
        <v>3.4321999999999999</v>
      </c>
      <c r="M21" s="66">
        <f t="shared" si="4"/>
        <v>14</v>
      </c>
      <c r="N21" s="65">
        <f>VLOOKUP($A21,'Return Data'!$B$7:$R$2843,10,0)</f>
        <v>5.0639000000000003</v>
      </c>
      <c r="O21" s="66">
        <f t="shared" si="5"/>
        <v>6</v>
      </c>
      <c r="P21" s="65">
        <f>VLOOKUP($A21,'Return Data'!$B$7:$R$2843,11,0)</f>
        <v>4.0132000000000003</v>
      </c>
      <c r="Q21" s="66">
        <f t="shared" si="6"/>
        <v>10</v>
      </c>
      <c r="R21" s="65">
        <f>VLOOKUP($A21,'Return Data'!$B$7:$R$2843,12,0)</f>
        <v>4.9779999999999998</v>
      </c>
      <c r="S21" s="66">
        <f t="shared" si="7"/>
        <v>8</v>
      </c>
      <c r="T21" s="65">
        <f>VLOOKUP($A21,'Return Data'!$B$7:$R$2843,13,0)</f>
        <v>5.5140000000000002</v>
      </c>
      <c r="U21" s="66">
        <f t="shared" si="8"/>
        <v>12</v>
      </c>
      <c r="V21" s="65">
        <f>VLOOKUP($A21,'Return Data'!$B$7:$R$2843,17,0)</f>
        <v>7.8410000000000002</v>
      </c>
      <c r="W21" s="66">
        <f t="shared" si="9"/>
        <v>2</v>
      </c>
      <c r="X21" s="65">
        <f>VLOOKUP($A21,'Return Data'!$B$7:$R$2843,14,0)</f>
        <v>8.0486000000000004</v>
      </c>
      <c r="Y21" s="66">
        <f t="shared" si="10"/>
        <v>2</v>
      </c>
      <c r="Z21" s="65">
        <f>VLOOKUP($A21,'Return Data'!$B$7:$R$2843,16,0)</f>
        <v>8.5792999999999999</v>
      </c>
      <c r="AA21" s="67">
        <f t="shared" si="11"/>
        <v>2</v>
      </c>
    </row>
    <row r="22" spans="1:27" x14ac:dyDescent="0.3">
      <c r="A22" s="63" t="s">
        <v>1044</v>
      </c>
      <c r="B22" s="64">
        <f>VLOOKUP($A22,'Return Data'!$B$7:$R$2843,3,0)</f>
        <v>44379</v>
      </c>
      <c r="C22" s="65">
        <f>VLOOKUP($A22,'Return Data'!$B$7:$R$2843,4,0)</f>
        <v>23.135100000000001</v>
      </c>
      <c r="D22" s="65">
        <f>VLOOKUP($A22,'Return Data'!$B$7:$R$2843,5,0)</f>
        <v>3.629</v>
      </c>
      <c r="E22" s="66">
        <f t="shared" si="0"/>
        <v>13</v>
      </c>
      <c r="F22" s="65">
        <f>VLOOKUP($A22,'Return Data'!$B$7:$R$2843,6,0)</f>
        <v>5.2085999999999997</v>
      </c>
      <c r="G22" s="66">
        <f t="shared" si="1"/>
        <v>8</v>
      </c>
      <c r="H22" s="65">
        <f>VLOOKUP($A22,'Return Data'!$B$7:$R$2843,7,0)</f>
        <v>3.4506999999999999</v>
      </c>
      <c r="I22" s="66">
        <f t="shared" si="2"/>
        <v>10</v>
      </c>
      <c r="J22" s="65">
        <f>VLOOKUP($A22,'Return Data'!$B$7:$R$2843,8,0)</f>
        <v>3.3287</v>
      </c>
      <c r="K22" s="66">
        <f t="shared" si="3"/>
        <v>12</v>
      </c>
      <c r="L22" s="65">
        <f>VLOOKUP($A22,'Return Data'!$B$7:$R$2843,9,0)</f>
        <v>3.6448</v>
      </c>
      <c r="M22" s="66">
        <f t="shared" si="4"/>
        <v>11</v>
      </c>
      <c r="N22" s="65">
        <f>VLOOKUP($A22,'Return Data'!$B$7:$R$2843,10,0)</f>
        <v>4.2701000000000002</v>
      </c>
      <c r="O22" s="66">
        <f t="shared" si="5"/>
        <v>14</v>
      </c>
      <c r="P22" s="65">
        <f>VLOOKUP($A22,'Return Data'!$B$7:$R$2843,11,0)</f>
        <v>4.0260999999999996</v>
      </c>
      <c r="Q22" s="66">
        <f t="shared" si="6"/>
        <v>9</v>
      </c>
      <c r="R22" s="65">
        <f>VLOOKUP($A22,'Return Data'!$B$7:$R$2843,12,0)</f>
        <v>4.8312999999999997</v>
      </c>
      <c r="S22" s="66">
        <f t="shared" si="7"/>
        <v>10</v>
      </c>
      <c r="T22" s="65">
        <f>VLOOKUP($A22,'Return Data'!$B$7:$R$2843,13,0)</f>
        <v>7.2275999999999998</v>
      </c>
      <c r="U22" s="66">
        <f t="shared" si="8"/>
        <v>6</v>
      </c>
      <c r="V22" s="65">
        <f>VLOOKUP($A22,'Return Data'!$B$7:$R$2843,17,0)</f>
        <v>6.6917999999999997</v>
      </c>
      <c r="W22" s="66">
        <f t="shared" si="9"/>
        <v>15</v>
      </c>
      <c r="X22" s="65">
        <f>VLOOKUP($A22,'Return Data'!$B$7:$R$2843,14,0)</f>
        <v>6.4092000000000002</v>
      </c>
      <c r="Y22" s="66">
        <f t="shared" si="10"/>
        <v>15</v>
      </c>
      <c r="Z22" s="65">
        <f>VLOOKUP($A22,'Return Data'!$B$7:$R$2843,16,0)</f>
        <v>8.0593000000000004</v>
      </c>
      <c r="AA22" s="67">
        <f t="shared" si="11"/>
        <v>11</v>
      </c>
    </row>
    <row r="23" spans="1:27" x14ac:dyDescent="0.3">
      <c r="A23" s="63" t="s">
        <v>1047</v>
      </c>
      <c r="B23" s="64">
        <f>VLOOKUP($A23,'Return Data'!$B$7:$R$2843,3,0)</f>
        <v>44379</v>
      </c>
      <c r="C23" s="65">
        <f>VLOOKUP($A23,'Return Data'!$B$7:$R$2843,4,0)</f>
        <v>33.460099999999997</v>
      </c>
      <c r="D23" s="65">
        <f>VLOOKUP($A23,'Return Data'!$B$7:$R$2843,5,0)</f>
        <v>6.1097999999999999</v>
      </c>
      <c r="E23" s="66">
        <f t="shared" si="0"/>
        <v>5</v>
      </c>
      <c r="F23" s="65">
        <f>VLOOKUP($A23,'Return Data'!$B$7:$R$2843,6,0)</f>
        <v>4.4377000000000004</v>
      </c>
      <c r="G23" s="66">
        <f t="shared" si="1"/>
        <v>14</v>
      </c>
      <c r="H23" s="65">
        <f>VLOOKUP($A23,'Return Data'!$B$7:$R$2843,7,0)</f>
        <v>3.0406</v>
      </c>
      <c r="I23" s="66">
        <f t="shared" si="2"/>
        <v>13</v>
      </c>
      <c r="J23" s="65">
        <f>VLOOKUP($A23,'Return Data'!$B$7:$R$2843,8,0)</f>
        <v>3.2845</v>
      </c>
      <c r="K23" s="66">
        <f t="shared" si="3"/>
        <v>14</v>
      </c>
      <c r="L23" s="65">
        <f>VLOOKUP($A23,'Return Data'!$B$7:$R$2843,9,0)</f>
        <v>3.2997000000000001</v>
      </c>
      <c r="M23" s="66">
        <f t="shared" si="4"/>
        <v>19</v>
      </c>
      <c r="N23" s="65">
        <f>VLOOKUP($A23,'Return Data'!$B$7:$R$2843,10,0)</f>
        <v>3.9763000000000002</v>
      </c>
      <c r="O23" s="66">
        <f t="shared" si="5"/>
        <v>21</v>
      </c>
      <c r="P23" s="65">
        <f>VLOOKUP($A23,'Return Data'!$B$7:$R$2843,11,0)</f>
        <v>4.7363999999999997</v>
      </c>
      <c r="Q23" s="66">
        <f t="shared" si="6"/>
        <v>4</v>
      </c>
      <c r="R23" s="65">
        <f>VLOOKUP($A23,'Return Data'!$B$7:$R$2843,12,0)</f>
        <v>4.9564000000000004</v>
      </c>
      <c r="S23" s="66">
        <f t="shared" si="7"/>
        <v>9</v>
      </c>
      <c r="T23" s="65">
        <f>VLOOKUP($A23,'Return Data'!$B$7:$R$2843,13,0)</f>
        <v>5.9212999999999996</v>
      </c>
      <c r="U23" s="66">
        <f t="shared" si="8"/>
        <v>9</v>
      </c>
      <c r="V23" s="65">
        <f>VLOOKUP($A23,'Return Data'!$B$7:$R$2843,17,0)</f>
        <v>7.0670000000000002</v>
      </c>
      <c r="W23" s="66">
        <f t="shared" si="9"/>
        <v>10</v>
      </c>
      <c r="X23" s="65">
        <f>VLOOKUP($A23,'Return Data'!$B$7:$R$2843,14,0)</f>
        <v>6.0189000000000004</v>
      </c>
      <c r="Y23" s="66">
        <f t="shared" si="10"/>
        <v>16</v>
      </c>
      <c r="Z23" s="65">
        <f>VLOOKUP($A23,'Return Data'!$B$7:$R$2843,16,0)</f>
        <v>7.6436999999999999</v>
      </c>
      <c r="AA23" s="67">
        <f t="shared" si="11"/>
        <v>15</v>
      </c>
    </row>
    <row r="24" spans="1:27" x14ac:dyDescent="0.3">
      <c r="A24" s="63" t="s">
        <v>1048</v>
      </c>
      <c r="B24" s="64">
        <f>VLOOKUP($A24,'Return Data'!$B$7:$R$2843,3,0)</f>
        <v>44379</v>
      </c>
      <c r="C24" s="65">
        <f>VLOOKUP($A24,'Return Data'!$B$7:$R$2843,4,0)</f>
        <v>1358.7301</v>
      </c>
      <c r="D24" s="65">
        <f>VLOOKUP($A24,'Return Data'!$B$7:$R$2843,5,0)</f>
        <v>3.5947</v>
      </c>
      <c r="E24" s="66">
        <f t="shared" si="0"/>
        <v>14</v>
      </c>
      <c r="F24" s="65">
        <f>VLOOKUP($A24,'Return Data'!$B$7:$R$2843,6,0)</f>
        <v>3.2772999999999999</v>
      </c>
      <c r="G24" s="66">
        <f t="shared" si="1"/>
        <v>19</v>
      </c>
      <c r="H24" s="65">
        <f>VLOOKUP($A24,'Return Data'!$B$7:$R$2843,7,0)</f>
        <v>2.8374999999999999</v>
      </c>
      <c r="I24" s="66">
        <f t="shared" si="2"/>
        <v>16</v>
      </c>
      <c r="J24" s="65">
        <f>VLOOKUP($A24,'Return Data'!$B$7:$R$2843,8,0)</f>
        <v>2.31</v>
      </c>
      <c r="K24" s="66">
        <f t="shared" si="3"/>
        <v>24</v>
      </c>
      <c r="L24" s="65">
        <f>VLOOKUP($A24,'Return Data'!$B$7:$R$2843,9,0)</f>
        <v>3.2269000000000001</v>
      </c>
      <c r="M24" s="66">
        <f t="shared" si="4"/>
        <v>21</v>
      </c>
      <c r="N24" s="65">
        <f>VLOOKUP($A24,'Return Data'!$B$7:$R$2843,10,0)</f>
        <v>4.3940000000000001</v>
      </c>
      <c r="O24" s="66">
        <f t="shared" si="5"/>
        <v>10</v>
      </c>
      <c r="P24" s="65">
        <f>VLOOKUP($A24,'Return Data'!$B$7:$R$2843,11,0)</f>
        <v>3.8755000000000002</v>
      </c>
      <c r="Q24" s="66">
        <f t="shared" si="6"/>
        <v>13</v>
      </c>
      <c r="R24" s="65">
        <f>VLOOKUP($A24,'Return Data'!$B$7:$R$2843,12,0)</f>
        <v>4.4717000000000002</v>
      </c>
      <c r="S24" s="66">
        <f t="shared" si="7"/>
        <v>13</v>
      </c>
      <c r="T24" s="65">
        <f>VLOOKUP($A24,'Return Data'!$B$7:$R$2843,13,0)</f>
        <v>4.7465000000000002</v>
      </c>
      <c r="U24" s="66">
        <f t="shared" si="8"/>
        <v>17</v>
      </c>
      <c r="V24" s="65">
        <f>VLOOKUP($A24,'Return Data'!$B$7:$R$2843,17,0)</f>
        <v>6.6916000000000002</v>
      </c>
      <c r="W24" s="66">
        <f t="shared" si="9"/>
        <v>16</v>
      </c>
      <c r="X24" s="65">
        <f>VLOOKUP($A24,'Return Data'!$B$7:$R$2843,14,0)</f>
        <v>7.3304</v>
      </c>
      <c r="Y24" s="66">
        <f t="shared" si="10"/>
        <v>9</v>
      </c>
      <c r="Z24" s="65">
        <f>VLOOKUP($A24,'Return Data'!$B$7:$R$2843,16,0)</f>
        <v>7.2529000000000003</v>
      </c>
      <c r="AA24" s="67">
        <f t="shared" si="11"/>
        <v>19</v>
      </c>
    </row>
    <row r="25" spans="1:27" x14ac:dyDescent="0.3">
      <c r="A25" s="63" t="s">
        <v>1050</v>
      </c>
      <c r="B25" s="64">
        <f>VLOOKUP($A25,'Return Data'!$B$7:$R$2843,3,0)</f>
        <v>44379</v>
      </c>
      <c r="C25" s="65">
        <f>VLOOKUP($A25,'Return Data'!$B$7:$R$2843,4,0)</f>
        <v>1910.0052000000001</v>
      </c>
      <c r="D25" s="65">
        <f>VLOOKUP($A25,'Return Data'!$B$7:$R$2843,5,0)</f>
        <v>2.9699</v>
      </c>
      <c r="E25" s="66">
        <f t="shared" si="0"/>
        <v>17</v>
      </c>
      <c r="F25" s="65">
        <f>VLOOKUP($A25,'Return Data'!$B$7:$R$2843,6,0)</f>
        <v>2.7238000000000002</v>
      </c>
      <c r="G25" s="66">
        <f t="shared" si="1"/>
        <v>23</v>
      </c>
      <c r="H25" s="65">
        <f>VLOOKUP($A25,'Return Data'!$B$7:$R$2843,7,0)</f>
        <v>2.8104</v>
      </c>
      <c r="I25" s="66">
        <f t="shared" si="2"/>
        <v>17</v>
      </c>
      <c r="J25" s="65">
        <f>VLOOKUP($A25,'Return Data'!$B$7:$R$2843,8,0)</f>
        <v>2.7839999999999998</v>
      </c>
      <c r="K25" s="66">
        <f t="shared" si="3"/>
        <v>22</v>
      </c>
      <c r="L25" s="65">
        <f>VLOOKUP($A25,'Return Data'!$B$7:$R$2843,9,0)</f>
        <v>2.9811000000000001</v>
      </c>
      <c r="M25" s="66">
        <f t="shared" si="4"/>
        <v>24</v>
      </c>
      <c r="N25" s="65">
        <f>VLOOKUP($A25,'Return Data'!$B$7:$R$2843,10,0)</f>
        <v>4.0819000000000001</v>
      </c>
      <c r="O25" s="66">
        <f t="shared" si="5"/>
        <v>17</v>
      </c>
      <c r="P25" s="65">
        <f>VLOOKUP($A25,'Return Data'!$B$7:$R$2843,11,0)</f>
        <v>3.5743</v>
      </c>
      <c r="Q25" s="66">
        <f t="shared" si="6"/>
        <v>22</v>
      </c>
      <c r="R25" s="65">
        <f>VLOOKUP($A25,'Return Data'!$B$7:$R$2843,12,0)</f>
        <v>4.2865000000000002</v>
      </c>
      <c r="S25" s="66">
        <f t="shared" si="7"/>
        <v>19</v>
      </c>
      <c r="T25" s="65">
        <f>VLOOKUP($A25,'Return Data'!$B$7:$R$2843,13,0)</f>
        <v>5.1181999999999999</v>
      </c>
      <c r="U25" s="66">
        <f t="shared" si="8"/>
        <v>14</v>
      </c>
      <c r="V25" s="65">
        <f>VLOOKUP($A25,'Return Data'!$B$7:$R$2843,17,0)</f>
        <v>6.2773000000000003</v>
      </c>
      <c r="W25" s="66">
        <f t="shared" si="9"/>
        <v>18</v>
      </c>
      <c r="X25" s="65">
        <f>VLOOKUP($A25,'Return Data'!$B$7:$R$2843,14,0)</f>
        <v>6.4973000000000001</v>
      </c>
      <c r="Y25" s="66">
        <f t="shared" si="10"/>
        <v>14</v>
      </c>
      <c r="Z25" s="65">
        <f>VLOOKUP($A25,'Return Data'!$B$7:$R$2843,16,0)</f>
        <v>7.3524000000000003</v>
      </c>
      <c r="AA25" s="67">
        <f t="shared" si="11"/>
        <v>17</v>
      </c>
    </row>
    <row r="26" spans="1:27" x14ac:dyDescent="0.3">
      <c r="A26" s="63" t="s">
        <v>1053</v>
      </c>
      <c r="B26" s="64">
        <f>VLOOKUP($A26,'Return Data'!$B$7:$R$2843,3,0)</f>
        <v>44379</v>
      </c>
      <c r="C26" s="65">
        <f>VLOOKUP($A26,'Return Data'!$B$7:$R$2843,4,0)</f>
        <v>3061.8534</v>
      </c>
      <c r="D26" s="65">
        <f>VLOOKUP($A26,'Return Data'!$B$7:$R$2843,5,0)</f>
        <v>1.2791999999999999</v>
      </c>
      <c r="E26" s="66">
        <f t="shared" si="0"/>
        <v>23</v>
      </c>
      <c r="F26" s="65">
        <f>VLOOKUP($A26,'Return Data'!$B$7:$R$2843,6,0)</f>
        <v>5.0907999999999998</v>
      </c>
      <c r="G26" s="66">
        <f t="shared" si="1"/>
        <v>9</v>
      </c>
      <c r="H26" s="65">
        <f>VLOOKUP($A26,'Return Data'!$B$7:$R$2843,7,0)</f>
        <v>2.5394999999999999</v>
      </c>
      <c r="I26" s="66">
        <f t="shared" si="2"/>
        <v>19</v>
      </c>
      <c r="J26" s="65">
        <f>VLOOKUP($A26,'Return Data'!$B$7:$R$2843,8,0)</f>
        <v>3.1627000000000001</v>
      </c>
      <c r="K26" s="66">
        <f t="shared" si="3"/>
        <v>17</v>
      </c>
      <c r="L26" s="65">
        <f>VLOOKUP($A26,'Return Data'!$B$7:$R$2843,9,0)</f>
        <v>4.0157999999999996</v>
      </c>
      <c r="M26" s="66">
        <f t="shared" si="4"/>
        <v>6</v>
      </c>
      <c r="N26" s="65">
        <f>VLOOKUP($A26,'Return Data'!$B$7:$R$2843,10,0)</f>
        <v>5.4099000000000004</v>
      </c>
      <c r="O26" s="66">
        <f t="shared" si="5"/>
        <v>3</v>
      </c>
      <c r="P26" s="65">
        <f>VLOOKUP($A26,'Return Data'!$B$7:$R$2843,11,0)</f>
        <v>4.9344999999999999</v>
      </c>
      <c r="Q26" s="66">
        <f t="shared" si="6"/>
        <v>3</v>
      </c>
      <c r="R26" s="65">
        <f>VLOOKUP($A26,'Return Data'!$B$7:$R$2843,12,0)</f>
        <v>5.5960000000000001</v>
      </c>
      <c r="S26" s="66">
        <f t="shared" si="7"/>
        <v>3</v>
      </c>
      <c r="T26" s="65">
        <f>VLOOKUP($A26,'Return Data'!$B$7:$R$2843,13,0)</f>
        <v>5.9238999999999997</v>
      </c>
      <c r="U26" s="66">
        <f t="shared" si="8"/>
        <v>8</v>
      </c>
      <c r="V26" s="65">
        <f>VLOOKUP($A26,'Return Data'!$B$7:$R$2843,17,0)</f>
        <v>7.6532999999999998</v>
      </c>
      <c r="W26" s="66">
        <f t="shared" si="9"/>
        <v>4</v>
      </c>
      <c r="X26" s="65">
        <f>VLOOKUP($A26,'Return Data'!$B$7:$R$2843,14,0)</f>
        <v>7.3404999999999996</v>
      </c>
      <c r="Y26" s="66">
        <f t="shared" si="10"/>
        <v>8</v>
      </c>
      <c r="Z26" s="65">
        <f>VLOOKUP($A26,'Return Data'!$B$7:$R$2843,16,0)</f>
        <v>8.1678999999999995</v>
      </c>
      <c r="AA26" s="67">
        <f t="shared" si="11"/>
        <v>8</v>
      </c>
    </row>
    <row r="27" spans="1:27" x14ac:dyDescent="0.3">
      <c r="A27" s="63" t="s">
        <v>1055</v>
      </c>
      <c r="B27" s="64">
        <f>VLOOKUP($A27,'Return Data'!$B$7:$R$2843,3,0)</f>
        <v>44379</v>
      </c>
      <c r="C27" s="65">
        <f>VLOOKUP($A27,'Return Data'!$B$7:$R$2843,4,0)</f>
        <v>24.815000000000001</v>
      </c>
      <c r="D27" s="65">
        <f>VLOOKUP($A27,'Return Data'!$B$7:$R$2843,5,0)</f>
        <v>2.6478000000000002</v>
      </c>
      <c r="E27" s="66">
        <f t="shared" si="0"/>
        <v>20</v>
      </c>
      <c r="F27" s="65">
        <f>VLOOKUP($A27,'Return Data'!$B$7:$R$2843,6,0)</f>
        <v>5.8372999999999999</v>
      </c>
      <c r="G27" s="66">
        <f t="shared" si="1"/>
        <v>5</v>
      </c>
      <c r="H27" s="65">
        <f>VLOOKUP($A27,'Return Data'!$B$7:$R$2843,7,0)</f>
        <v>3.7008000000000001</v>
      </c>
      <c r="I27" s="66">
        <f t="shared" si="2"/>
        <v>6</v>
      </c>
      <c r="J27" s="65">
        <f>VLOOKUP($A27,'Return Data'!$B$7:$R$2843,8,0)</f>
        <v>3.1661999999999999</v>
      </c>
      <c r="K27" s="66">
        <f t="shared" si="3"/>
        <v>16</v>
      </c>
      <c r="L27" s="65">
        <f>VLOOKUP($A27,'Return Data'!$B$7:$R$2843,9,0)</f>
        <v>3.3431999999999999</v>
      </c>
      <c r="M27" s="66">
        <f t="shared" si="4"/>
        <v>17</v>
      </c>
      <c r="N27" s="65">
        <f>VLOOKUP($A27,'Return Data'!$B$7:$R$2843,10,0)</f>
        <v>4.2946999999999997</v>
      </c>
      <c r="O27" s="66">
        <f t="shared" si="5"/>
        <v>13</v>
      </c>
      <c r="P27" s="65">
        <f>VLOOKUP($A27,'Return Data'!$B$7:$R$2843,11,0)</f>
        <v>4.1459000000000001</v>
      </c>
      <c r="Q27" s="66">
        <f t="shared" si="6"/>
        <v>7</v>
      </c>
      <c r="R27" s="65">
        <f>VLOOKUP($A27,'Return Data'!$B$7:$R$2843,12,0)</f>
        <v>4.8301999999999996</v>
      </c>
      <c r="S27" s="66">
        <f t="shared" si="7"/>
        <v>11</v>
      </c>
      <c r="T27" s="65">
        <f>VLOOKUP($A27,'Return Data'!$B$7:$R$2843,13,0)</f>
        <v>2.7208999999999999</v>
      </c>
      <c r="U27" s="66">
        <f t="shared" si="8"/>
        <v>25</v>
      </c>
      <c r="V27" s="65">
        <f>VLOOKUP($A27,'Return Data'!$B$7:$R$2843,17,0)</f>
        <v>5.1173999999999999</v>
      </c>
      <c r="W27" s="66">
        <f t="shared" si="9"/>
        <v>21</v>
      </c>
      <c r="X27" s="65">
        <f>VLOOKUP($A27,'Return Data'!$B$7:$R$2843,14,0)</f>
        <v>-8.9999999999999998E-4</v>
      </c>
      <c r="Y27" s="66">
        <f t="shared" si="10"/>
        <v>23</v>
      </c>
      <c r="Z27" s="65">
        <f>VLOOKUP($A27,'Return Data'!$B$7:$R$2843,16,0)</f>
        <v>5.8404999999999996</v>
      </c>
      <c r="AA27" s="67">
        <f t="shared" si="11"/>
        <v>23</v>
      </c>
    </row>
    <row r="28" spans="1:27" x14ac:dyDescent="0.3">
      <c r="A28" s="63" t="s">
        <v>1057</v>
      </c>
      <c r="B28" s="64">
        <f>VLOOKUP($A28,'Return Data'!$B$7:$R$2843,3,0)</f>
        <v>44379</v>
      </c>
      <c r="C28" s="65">
        <f>VLOOKUP($A28,'Return Data'!$B$7:$R$2843,4,0)</f>
        <v>2875.6208999999999</v>
      </c>
      <c r="D28" s="65">
        <f>VLOOKUP($A28,'Return Data'!$B$7:$R$2843,5,0)</f>
        <v>3.4718</v>
      </c>
      <c r="E28" s="66">
        <f t="shared" si="0"/>
        <v>15</v>
      </c>
      <c r="F28" s="65">
        <f>VLOOKUP($A28,'Return Data'!$B$7:$R$2843,6,0)</f>
        <v>3.5613999999999999</v>
      </c>
      <c r="G28" s="66">
        <f t="shared" si="1"/>
        <v>18</v>
      </c>
      <c r="H28" s="65">
        <f>VLOOKUP($A28,'Return Data'!$B$7:$R$2843,7,0)</f>
        <v>2.8384</v>
      </c>
      <c r="I28" s="66">
        <f t="shared" si="2"/>
        <v>15</v>
      </c>
      <c r="J28" s="65">
        <f>VLOOKUP($A28,'Return Data'!$B$7:$R$2843,8,0)</f>
        <v>3.1206999999999998</v>
      </c>
      <c r="K28" s="66">
        <f t="shared" si="3"/>
        <v>18</v>
      </c>
      <c r="L28" s="65">
        <f>VLOOKUP($A28,'Return Data'!$B$7:$R$2843,9,0)</f>
        <v>3.4007000000000001</v>
      </c>
      <c r="M28" s="66">
        <f t="shared" si="4"/>
        <v>15</v>
      </c>
      <c r="N28" s="65">
        <f>VLOOKUP($A28,'Return Data'!$B$7:$R$2843,10,0)</f>
        <v>3.9815999999999998</v>
      </c>
      <c r="O28" s="66">
        <f t="shared" si="5"/>
        <v>20</v>
      </c>
      <c r="P28" s="65">
        <f>VLOOKUP($A28,'Return Data'!$B$7:$R$2843,11,0)</f>
        <v>3.7362000000000002</v>
      </c>
      <c r="Q28" s="66">
        <f t="shared" si="6"/>
        <v>16</v>
      </c>
      <c r="R28" s="65">
        <f>VLOOKUP($A28,'Return Data'!$B$7:$R$2843,12,0)</f>
        <v>4.0648999999999997</v>
      </c>
      <c r="S28" s="66">
        <f t="shared" si="7"/>
        <v>22</v>
      </c>
      <c r="T28" s="65">
        <f>VLOOKUP($A28,'Return Data'!$B$7:$R$2843,13,0)</f>
        <v>9.7413000000000007</v>
      </c>
      <c r="U28" s="66">
        <f t="shared" si="8"/>
        <v>5</v>
      </c>
      <c r="V28" s="65">
        <f>VLOOKUP($A28,'Return Data'!$B$7:$R$2843,17,0)</f>
        <v>5.3436000000000003</v>
      </c>
      <c r="W28" s="66">
        <f t="shared" si="9"/>
        <v>20</v>
      </c>
      <c r="X28" s="65">
        <f>VLOOKUP($A28,'Return Data'!$B$7:$R$2843,14,0)</f>
        <v>-0.37009999999999998</v>
      </c>
      <c r="Y28" s="66">
        <f t="shared" si="10"/>
        <v>24</v>
      </c>
      <c r="Z28" s="65">
        <f>VLOOKUP($A28,'Return Data'!$B$7:$R$2843,16,0)</f>
        <v>5.4946999999999999</v>
      </c>
      <c r="AA28" s="67">
        <f t="shared" si="11"/>
        <v>24</v>
      </c>
    </row>
    <row r="29" spans="1:27" x14ac:dyDescent="0.3">
      <c r="A29" s="63" t="s">
        <v>1059</v>
      </c>
      <c r="B29" s="64">
        <f>VLOOKUP($A29,'Return Data'!$B$7:$R$2843,3,0)</f>
        <v>44379</v>
      </c>
      <c r="C29" s="65">
        <f>VLOOKUP($A29,'Return Data'!$B$7:$R$2843,4,0)</f>
        <v>2825.0497</v>
      </c>
      <c r="D29" s="65">
        <f>VLOOKUP($A29,'Return Data'!$B$7:$R$2843,5,0)</f>
        <v>1.482</v>
      </c>
      <c r="E29" s="66">
        <f t="shared" si="0"/>
        <v>21</v>
      </c>
      <c r="F29" s="65">
        <f>VLOOKUP($A29,'Return Data'!$B$7:$R$2843,6,0)</f>
        <v>3.1602000000000001</v>
      </c>
      <c r="G29" s="66">
        <f t="shared" si="1"/>
        <v>20</v>
      </c>
      <c r="H29" s="65">
        <f>VLOOKUP($A29,'Return Data'!$B$7:$R$2843,7,0)</f>
        <v>2.5310000000000001</v>
      </c>
      <c r="I29" s="66">
        <f t="shared" si="2"/>
        <v>20</v>
      </c>
      <c r="J29" s="65">
        <f>VLOOKUP($A29,'Return Data'!$B$7:$R$2843,8,0)</f>
        <v>3.3304999999999998</v>
      </c>
      <c r="K29" s="66">
        <f t="shared" si="3"/>
        <v>11</v>
      </c>
      <c r="L29" s="65">
        <f>VLOOKUP($A29,'Return Data'!$B$7:$R$2843,9,0)</f>
        <v>3.6753</v>
      </c>
      <c r="M29" s="66">
        <f t="shared" si="4"/>
        <v>9</v>
      </c>
      <c r="N29" s="65">
        <f>VLOOKUP($A29,'Return Data'!$B$7:$R$2843,10,0)</f>
        <v>4.1111000000000004</v>
      </c>
      <c r="O29" s="66">
        <f t="shared" si="5"/>
        <v>16</v>
      </c>
      <c r="P29" s="65">
        <f>VLOOKUP($A29,'Return Data'!$B$7:$R$2843,11,0)</f>
        <v>3.4990000000000001</v>
      </c>
      <c r="Q29" s="66">
        <f t="shared" si="6"/>
        <v>23</v>
      </c>
      <c r="R29" s="65">
        <f>VLOOKUP($A29,'Return Data'!$B$7:$R$2843,12,0)</f>
        <v>4.2934000000000001</v>
      </c>
      <c r="S29" s="66">
        <f t="shared" si="7"/>
        <v>18</v>
      </c>
      <c r="T29" s="65">
        <f>VLOOKUP($A29,'Return Data'!$B$7:$R$2843,13,0)</f>
        <v>4.4898999999999996</v>
      </c>
      <c r="U29" s="66">
        <f t="shared" si="8"/>
        <v>20</v>
      </c>
      <c r="V29" s="65">
        <f>VLOOKUP($A29,'Return Data'!$B$7:$R$2843,17,0)</f>
        <v>6.7656000000000001</v>
      </c>
      <c r="W29" s="66">
        <f t="shared" si="9"/>
        <v>13</v>
      </c>
      <c r="X29" s="65">
        <f>VLOOKUP($A29,'Return Data'!$B$7:$R$2843,14,0)</f>
        <v>7.2790999999999997</v>
      </c>
      <c r="Y29" s="66">
        <f t="shared" si="10"/>
        <v>11</v>
      </c>
      <c r="Z29" s="65">
        <f>VLOOKUP($A29,'Return Data'!$B$7:$R$2843,16,0)</f>
        <v>7.9393000000000002</v>
      </c>
      <c r="AA29" s="67">
        <f t="shared" si="11"/>
        <v>12</v>
      </c>
    </row>
    <row r="30" spans="1:27" x14ac:dyDescent="0.3">
      <c r="A30" s="63" t="s">
        <v>1060</v>
      </c>
      <c r="B30" s="64">
        <f>VLOOKUP($A30,'Return Data'!$B$7:$R$2843,3,0)</f>
        <v>44379</v>
      </c>
      <c r="C30" s="65">
        <f>VLOOKUP($A30,'Return Data'!$B$7:$R$2843,4,0)</f>
        <v>27.3813</v>
      </c>
      <c r="D30" s="65">
        <f>VLOOKUP($A30,'Return Data'!$B$7:$R$2843,5,0)</f>
        <v>3.8662000000000001</v>
      </c>
      <c r="E30" s="66">
        <f t="shared" si="0"/>
        <v>11</v>
      </c>
      <c r="F30" s="65">
        <f>VLOOKUP($A30,'Return Data'!$B$7:$R$2843,6,0)</f>
        <v>4.3116000000000003</v>
      </c>
      <c r="G30" s="66">
        <f t="shared" si="1"/>
        <v>15</v>
      </c>
      <c r="H30" s="65">
        <f>VLOOKUP($A30,'Return Data'!$B$7:$R$2843,7,0)</f>
        <v>3.6398000000000001</v>
      </c>
      <c r="I30" s="66">
        <f t="shared" si="2"/>
        <v>7</v>
      </c>
      <c r="J30" s="65">
        <f>VLOOKUP($A30,'Return Data'!$B$7:$R$2843,8,0)</f>
        <v>2.6211000000000002</v>
      </c>
      <c r="K30" s="66">
        <f t="shared" si="3"/>
        <v>23</v>
      </c>
      <c r="L30" s="65">
        <f>VLOOKUP($A30,'Return Data'!$B$7:$R$2843,9,0)</f>
        <v>3.2747000000000002</v>
      </c>
      <c r="M30" s="66">
        <f t="shared" si="4"/>
        <v>20</v>
      </c>
      <c r="N30" s="65">
        <f>VLOOKUP($A30,'Return Data'!$B$7:$R$2843,10,0)</f>
        <v>3.8603999999999998</v>
      </c>
      <c r="O30" s="66">
        <f t="shared" si="5"/>
        <v>22</v>
      </c>
      <c r="P30" s="65">
        <f>VLOOKUP($A30,'Return Data'!$B$7:$R$2843,11,0)</f>
        <v>3.6823999999999999</v>
      </c>
      <c r="Q30" s="66">
        <f t="shared" si="6"/>
        <v>17</v>
      </c>
      <c r="R30" s="65">
        <f>VLOOKUP($A30,'Return Data'!$B$7:$R$2843,12,0)</f>
        <v>4.0510000000000002</v>
      </c>
      <c r="S30" s="66">
        <f t="shared" si="7"/>
        <v>23</v>
      </c>
      <c r="T30" s="65">
        <f>VLOOKUP($A30,'Return Data'!$B$7:$R$2843,13,0)</f>
        <v>4.2203999999999997</v>
      </c>
      <c r="U30" s="66">
        <f t="shared" si="8"/>
        <v>23</v>
      </c>
      <c r="V30" s="65">
        <f>VLOOKUP($A30,'Return Data'!$B$7:$R$2843,17,0)</f>
        <v>4.0038</v>
      </c>
      <c r="W30" s="66">
        <f t="shared" si="9"/>
        <v>24</v>
      </c>
      <c r="X30" s="65">
        <f>VLOOKUP($A30,'Return Data'!$B$7:$R$2843,14,0)</f>
        <v>3.4182000000000001</v>
      </c>
      <c r="Y30" s="66">
        <f t="shared" si="10"/>
        <v>20</v>
      </c>
      <c r="Z30" s="65">
        <f>VLOOKUP($A30,'Return Data'!$B$7:$R$2843,16,0)</f>
        <v>6.8030999999999997</v>
      </c>
      <c r="AA30" s="67">
        <f t="shared" si="11"/>
        <v>20</v>
      </c>
    </row>
    <row r="31" spans="1:27" x14ac:dyDescent="0.3">
      <c r="A31" s="63" t="s">
        <v>1064</v>
      </c>
      <c r="B31" s="64">
        <f>VLOOKUP($A31,'Return Data'!$B$7:$R$2843,3,0)</f>
        <v>44379</v>
      </c>
      <c r="C31" s="65">
        <f>VLOOKUP($A31,'Return Data'!$B$7:$R$2843,4,0)</f>
        <v>3152.9832999999999</v>
      </c>
      <c r="D31" s="65">
        <f>VLOOKUP($A31,'Return Data'!$B$7:$R$2843,5,0)</f>
        <v>3.3782999999999999</v>
      </c>
      <c r="E31" s="66">
        <f t="shared" si="0"/>
        <v>16</v>
      </c>
      <c r="F31" s="65">
        <f>VLOOKUP($A31,'Return Data'!$B$7:$R$2843,6,0)</f>
        <v>5.5445000000000002</v>
      </c>
      <c r="G31" s="66">
        <f t="shared" si="1"/>
        <v>6</v>
      </c>
      <c r="H31" s="65">
        <f>VLOOKUP($A31,'Return Data'!$B$7:$R$2843,7,0)</f>
        <v>3.4403000000000001</v>
      </c>
      <c r="I31" s="66">
        <f t="shared" si="2"/>
        <v>11</v>
      </c>
      <c r="J31" s="65">
        <f>VLOOKUP($A31,'Return Data'!$B$7:$R$2843,8,0)</f>
        <v>3.1012</v>
      </c>
      <c r="K31" s="66">
        <f t="shared" si="3"/>
        <v>19</v>
      </c>
      <c r="L31" s="65">
        <f>VLOOKUP($A31,'Return Data'!$B$7:$R$2843,9,0)</f>
        <v>3.3298999999999999</v>
      </c>
      <c r="M31" s="66">
        <f t="shared" si="4"/>
        <v>18</v>
      </c>
      <c r="N31" s="65">
        <f>VLOOKUP($A31,'Return Data'!$B$7:$R$2843,10,0)</f>
        <v>4.2979000000000003</v>
      </c>
      <c r="O31" s="66">
        <f t="shared" si="5"/>
        <v>12</v>
      </c>
      <c r="P31" s="65">
        <f>VLOOKUP($A31,'Return Data'!$B$7:$R$2843,11,0)</f>
        <v>3.6585000000000001</v>
      </c>
      <c r="Q31" s="66">
        <f t="shared" si="6"/>
        <v>18</v>
      </c>
      <c r="R31" s="65">
        <f>VLOOKUP($A31,'Return Data'!$B$7:$R$2843,12,0)</f>
        <v>4.4676999999999998</v>
      </c>
      <c r="S31" s="66">
        <f t="shared" si="7"/>
        <v>14</v>
      </c>
      <c r="T31" s="65">
        <f>VLOOKUP($A31,'Return Data'!$B$7:$R$2843,13,0)</f>
        <v>4.8357999999999999</v>
      </c>
      <c r="U31" s="66">
        <f t="shared" si="8"/>
        <v>16</v>
      </c>
      <c r="V31" s="65">
        <f>VLOOKUP($A31,'Return Data'!$B$7:$R$2843,17,0)</f>
        <v>6.8083</v>
      </c>
      <c r="W31" s="66">
        <f t="shared" si="9"/>
        <v>12</v>
      </c>
      <c r="X31" s="65">
        <f>VLOOKUP($A31,'Return Data'!$B$7:$R$2843,14,0)</f>
        <v>5.2811000000000003</v>
      </c>
      <c r="Y31" s="66">
        <f t="shared" si="10"/>
        <v>19</v>
      </c>
      <c r="Z31" s="65">
        <f>VLOOKUP($A31,'Return Data'!$B$7:$R$2843,16,0)</f>
        <v>7.3792</v>
      </c>
      <c r="AA31" s="67">
        <f t="shared" si="11"/>
        <v>16</v>
      </c>
    </row>
    <row r="32" spans="1:27" x14ac:dyDescent="0.3">
      <c r="A32" s="63" t="s">
        <v>1065</v>
      </c>
      <c r="B32" s="64">
        <f>VLOOKUP($A32,'Return Data'!$B$7:$R$2843,3,0)</f>
        <v>44379</v>
      </c>
      <c r="C32" s="65">
        <f>VLOOKUP($A32,'Return Data'!$B$7:$R$2843,4,0)</f>
        <v>31.465800000000002</v>
      </c>
      <c r="D32" s="65">
        <f>VLOOKUP($A32,'Return Data'!$B$7:$R$2843,5,0)</f>
        <v>0</v>
      </c>
      <c r="E32" s="66">
        <f t="shared" si="0"/>
        <v>25</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-1.4999999999999999E-2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-17.526299999999999</v>
      </c>
      <c r="AA32" s="67">
        <f t="shared" si="11"/>
        <v>26</v>
      </c>
    </row>
    <row r="33" spans="1:27" x14ac:dyDescent="0.3">
      <c r="A33" s="63" t="s">
        <v>1066</v>
      </c>
      <c r="B33" s="64">
        <f>VLOOKUP($A33,'Return Data'!$B$7:$R$2843,3,0)</f>
        <v>44379</v>
      </c>
      <c r="C33" s="65">
        <f>VLOOKUP($A33,'Return Data'!$B$7:$R$2843,4,0)</f>
        <v>2674.3755000000001</v>
      </c>
      <c r="D33" s="65">
        <f>VLOOKUP($A33,'Return Data'!$B$7:$R$2843,5,0)</f>
        <v>8.1496999999999993</v>
      </c>
      <c r="E33" s="66">
        <f t="shared" si="0"/>
        <v>1</v>
      </c>
      <c r="F33" s="65">
        <f>VLOOKUP($A33,'Return Data'!$B$7:$R$2843,6,0)</f>
        <v>3.7324999999999999</v>
      </c>
      <c r="G33" s="66">
        <f t="shared" si="1"/>
        <v>17</v>
      </c>
      <c r="H33" s="65">
        <f>VLOOKUP($A33,'Return Data'!$B$7:$R$2843,7,0)</f>
        <v>2.3119999999999998</v>
      </c>
      <c r="I33" s="66">
        <f t="shared" si="2"/>
        <v>21</v>
      </c>
      <c r="J33" s="65">
        <f>VLOOKUP($A33,'Return Data'!$B$7:$R$2843,8,0)</f>
        <v>3.6924999999999999</v>
      </c>
      <c r="K33" s="66">
        <f t="shared" si="3"/>
        <v>5</v>
      </c>
      <c r="L33" s="65">
        <f>VLOOKUP($A33,'Return Data'!$B$7:$R$2843,9,0)</f>
        <v>4.3478000000000003</v>
      </c>
      <c r="M33" s="66">
        <f t="shared" si="4"/>
        <v>4</v>
      </c>
      <c r="N33" s="65">
        <f>VLOOKUP($A33,'Return Data'!$B$7:$R$2843,10,0)</f>
        <v>4.3486000000000002</v>
      </c>
      <c r="O33" s="66">
        <f t="shared" si="5"/>
        <v>11</v>
      </c>
      <c r="P33" s="65">
        <f>VLOOKUP($A33,'Return Data'!$B$7:$R$2843,11,0)</f>
        <v>3.8220000000000001</v>
      </c>
      <c r="Q33" s="66">
        <f t="shared" si="6"/>
        <v>15</v>
      </c>
      <c r="R33" s="65">
        <f>VLOOKUP($A33,'Return Data'!$B$7:$R$2843,12,0)</f>
        <v>4.3266</v>
      </c>
      <c r="S33" s="66">
        <f t="shared" si="7"/>
        <v>17</v>
      </c>
      <c r="T33" s="65">
        <f>VLOOKUP($A33,'Return Data'!$B$7:$R$2843,13,0)</f>
        <v>4.5585000000000004</v>
      </c>
      <c r="U33" s="66">
        <f t="shared" si="8"/>
        <v>19</v>
      </c>
      <c r="V33" s="65">
        <f>VLOOKUP($A33,'Return Data'!$B$7:$R$2843,17,0)</f>
        <v>6.7624000000000004</v>
      </c>
      <c r="W33" s="66">
        <f>RANK(V33,V$8:V$33,0)</f>
        <v>14</v>
      </c>
      <c r="X33" s="65">
        <f>VLOOKUP($A33,'Return Data'!$B$7:$R$2843,14,0)</f>
        <v>2.9537</v>
      </c>
      <c r="Y33" s="66">
        <f>RANK(X33,X$8:X$33,0)</f>
        <v>21</v>
      </c>
      <c r="Z33" s="65">
        <f>VLOOKUP($A33,'Return Data'!$B$7:$R$2843,16,0)</f>
        <v>6.6155999999999997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3.7446730769230765</v>
      </c>
      <c r="E35" s="74"/>
      <c r="F35" s="75">
        <f>AVERAGE(F8:F33)</f>
        <v>4.3234730769230776</v>
      </c>
      <c r="G35" s="74"/>
      <c r="H35" s="75">
        <f>AVERAGE(H8:H33)</f>
        <v>3.0524692307692294</v>
      </c>
      <c r="I35" s="74"/>
      <c r="J35" s="75">
        <f>AVERAGE(J8:J33)</f>
        <v>3.7240153846153849</v>
      </c>
      <c r="K35" s="74"/>
      <c r="L35" s="75">
        <f>AVERAGE(L8:L33)</f>
        <v>3.8981615384615385</v>
      </c>
      <c r="M35" s="74"/>
      <c r="N35" s="75">
        <f>AVERAGE(N8:N33)</f>
        <v>4.4117346153846162</v>
      </c>
      <c r="O35" s="74"/>
      <c r="P35" s="75">
        <f>AVERAGE(P8:P33)</f>
        <v>4.0206269230769234</v>
      </c>
      <c r="Q35" s="74"/>
      <c r="R35" s="75">
        <f>AVERAGE(R8:R33)</f>
        <v>4.8938576923076926</v>
      </c>
      <c r="S35" s="74"/>
      <c r="T35" s="75">
        <f>AVERAGE(T8:T33)</f>
        <v>7.2868038461538482</v>
      </c>
      <c r="U35" s="74"/>
      <c r="V35" s="75">
        <f>AVERAGE(V8:V33)</f>
        <v>6.1910720000000019</v>
      </c>
      <c r="W35" s="74"/>
      <c r="X35" s="75">
        <f>AVERAGE(X8:X33)</f>
        <v>5.3426800000000005</v>
      </c>
      <c r="Y35" s="74"/>
      <c r="Z35" s="75">
        <f>AVERAGE(Z8:Z33)</f>
        <v>6.442961538461538</v>
      </c>
      <c r="AA35" s="76"/>
    </row>
    <row r="36" spans="1:27" x14ac:dyDescent="0.3">
      <c r="A36" s="73" t="s">
        <v>28</v>
      </c>
      <c r="B36" s="74"/>
      <c r="C36" s="74"/>
      <c r="D36" s="75">
        <f>MIN(D8:D33)</f>
        <v>-0.45450000000000002</v>
      </c>
      <c r="E36" s="74"/>
      <c r="F36" s="75">
        <f>MIN(F8:F33)</f>
        <v>0</v>
      </c>
      <c r="G36" s="74"/>
      <c r="H36" s="75">
        <f>MIN(H8:H33)</f>
        <v>0</v>
      </c>
      <c r="I36" s="74"/>
      <c r="J36" s="75">
        <f>MIN(J8:J33)</f>
        <v>0</v>
      </c>
      <c r="K36" s="74"/>
      <c r="L36" s="75">
        <f>MIN(L8:L33)</f>
        <v>0</v>
      </c>
      <c r="M36" s="74"/>
      <c r="N36" s="75">
        <f>MIN(N8:N33)</f>
        <v>-1.4999999999999999E-2</v>
      </c>
      <c r="O36" s="74"/>
      <c r="P36" s="75">
        <f>MIN(P8:P33)</f>
        <v>-7.6E-3</v>
      </c>
      <c r="Q36" s="74"/>
      <c r="R36" s="75">
        <f>MIN(R8:R33)</f>
        <v>-5.1000000000000004E-3</v>
      </c>
      <c r="S36" s="74"/>
      <c r="T36" s="75">
        <f>MIN(T8:T33)</f>
        <v>-7.0239000000000003</v>
      </c>
      <c r="U36" s="74"/>
      <c r="V36" s="75">
        <f>MIN(V8:V33)</f>
        <v>-6.5277000000000003</v>
      </c>
      <c r="W36" s="74"/>
      <c r="X36" s="75">
        <f>MIN(X8:X33)</f>
        <v>-8.4730000000000008</v>
      </c>
      <c r="Y36" s="74"/>
      <c r="Z36" s="75">
        <f>MIN(Z8:Z33)</f>
        <v>-17.526299999999999</v>
      </c>
      <c r="AA36" s="76"/>
    </row>
    <row r="37" spans="1:27" ht="15" thickBot="1" x14ac:dyDescent="0.35">
      <c r="A37" s="77" t="s">
        <v>29</v>
      </c>
      <c r="B37" s="78"/>
      <c r="C37" s="78"/>
      <c r="D37" s="79">
        <f>MAX(D8:D33)</f>
        <v>8.1496999999999993</v>
      </c>
      <c r="E37" s="78"/>
      <c r="F37" s="79">
        <f>MAX(F8:F33)</f>
        <v>9.0188000000000006</v>
      </c>
      <c r="G37" s="78"/>
      <c r="H37" s="79">
        <f>MAX(H8:H33)</f>
        <v>8.1</v>
      </c>
      <c r="I37" s="78"/>
      <c r="J37" s="79">
        <f>MAX(J8:J33)</f>
        <v>17.8108</v>
      </c>
      <c r="K37" s="78"/>
      <c r="L37" s="79">
        <f>MAX(L8:L33)</f>
        <v>14.1183</v>
      </c>
      <c r="M37" s="78"/>
      <c r="N37" s="79">
        <f>MAX(N8:N33)</f>
        <v>9.8575999999999997</v>
      </c>
      <c r="O37" s="78"/>
      <c r="P37" s="79">
        <f>MAX(P8:P33)</f>
        <v>10.170500000000001</v>
      </c>
      <c r="Q37" s="78"/>
      <c r="R37" s="79">
        <f>MAX(R8:R33)</f>
        <v>13.058999999999999</v>
      </c>
      <c r="S37" s="78"/>
      <c r="T37" s="79">
        <f>MAX(T8:T33)</f>
        <v>36.089500000000001</v>
      </c>
      <c r="U37" s="78"/>
      <c r="V37" s="79">
        <f>MAX(V8:V33)</f>
        <v>10.7685</v>
      </c>
      <c r="W37" s="78"/>
      <c r="X37" s="79">
        <f>MAX(X8:X33)</f>
        <v>8.0741999999999994</v>
      </c>
      <c r="Y37" s="78"/>
      <c r="Z37" s="79">
        <f>MAX(Z8:Z33)</f>
        <v>8.5916999999999994</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44379</v>
      </c>
      <c r="C8" s="65">
        <f>VLOOKUP($A8,'Return Data'!$B$7:$R$2843,4,0)</f>
        <v>521.47770000000003</v>
      </c>
      <c r="D8" s="65">
        <f>VLOOKUP($A8,'Return Data'!$B$7:$R$2843,5,0)</f>
        <v>4.2980999999999998</v>
      </c>
      <c r="E8" s="66">
        <f t="shared" ref="E8:E33" si="0">RANK(D8,D$8:D$33,0)</f>
        <v>10</v>
      </c>
      <c r="F8" s="65">
        <f>VLOOKUP($A8,'Return Data'!$B$7:$R$2843,6,0)</f>
        <v>3.8228</v>
      </c>
      <c r="G8" s="66">
        <f t="shared" ref="G8:G33" si="1">RANK(F8,F$8:F$33,0)</f>
        <v>14</v>
      </c>
      <c r="H8" s="65">
        <f>VLOOKUP($A8,'Return Data'!$B$7:$R$2843,7,0)</f>
        <v>1.7243999999999999</v>
      </c>
      <c r="I8" s="66">
        <f t="shared" ref="I8:I33" si="2">RANK(H8,H$8:H$33,0)</f>
        <v>21</v>
      </c>
      <c r="J8" s="65">
        <f>VLOOKUP($A8,'Return Data'!$B$7:$R$2843,8,0)</f>
        <v>2.7315999999999998</v>
      </c>
      <c r="K8" s="66">
        <f t="shared" ref="K8:K33" si="3">RANK(J8,J$8:J$33,0)</f>
        <v>16</v>
      </c>
      <c r="L8" s="65">
        <f>VLOOKUP($A8,'Return Data'!$B$7:$R$2843,9,0)</f>
        <v>3.4701</v>
      </c>
      <c r="M8" s="66">
        <f t="shared" ref="M8:M33" si="4">RANK(L8,L$8:L$33,0)</f>
        <v>5</v>
      </c>
      <c r="N8" s="65">
        <f>VLOOKUP($A8,'Return Data'!$B$7:$R$2843,10,0)</f>
        <v>4.3388999999999998</v>
      </c>
      <c r="O8" s="66">
        <f t="shared" ref="O8:O33" si="5">RANK(N8,N$8:N$33,0)</f>
        <v>5</v>
      </c>
      <c r="P8" s="65">
        <f>VLOOKUP($A8,'Return Data'!$B$7:$R$2843,11,0)</f>
        <v>3.4805999999999999</v>
      </c>
      <c r="Q8" s="66">
        <f t="shared" ref="Q8:Q33" si="6">RANK(P8,P$8:P$33,0)</f>
        <v>10</v>
      </c>
      <c r="R8" s="65">
        <f>VLOOKUP($A8,'Return Data'!$B$7:$R$2843,12,0)</f>
        <v>4.3348000000000004</v>
      </c>
      <c r="S8" s="66">
        <f t="shared" ref="S8:S33" si="7">RANK(R8,R$8:R$33,0)</f>
        <v>7</v>
      </c>
      <c r="T8" s="65">
        <f>VLOOKUP($A8,'Return Data'!$B$7:$R$2843,13,0)</f>
        <v>4.8197000000000001</v>
      </c>
      <c r="U8" s="66">
        <f t="shared" ref="U8:U33" si="8">RANK(T8,T$8:T$33,0)</f>
        <v>11</v>
      </c>
      <c r="V8" s="65">
        <f>VLOOKUP($A8,'Return Data'!$B$7:$R$2843,17,0)</f>
        <v>6.8029999999999999</v>
      </c>
      <c r="W8" s="66">
        <f t="shared" ref="W8:W31" si="9">RANK(V8,V$8:V$33,0)</f>
        <v>7</v>
      </c>
      <c r="X8" s="65">
        <f>VLOOKUP($A8,'Return Data'!$B$7:$R$2843,14,0)</f>
        <v>7.19</v>
      </c>
      <c r="Y8" s="66">
        <f t="shared" ref="Y8:Y31" si="10">RANK(X8,X$8:X$33,0)</f>
        <v>5</v>
      </c>
      <c r="Z8" s="65">
        <f>VLOOKUP($A8,'Return Data'!$B$7:$R$2843,16,0)</f>
        <v>7.3943000000000003</v>
      </c>
      <c r="AA8" s="67">
        <f t="shared" ref="AA8:AA33" si="11">RANK(Z8,Z$8:Z$33,0)</f>
        <v>14</v>
      </c>
    </row>
    <row r="9" spans="1:27" x14ac:dyDescent="0.3">
      <c r="A9" s="63" t="s">
        <v>1015</v>
      </c>
      <c r="B9" s="64">
        <f>VLOOKUP($A9,'Return Data'!$B$7:$R$2843,3,0)</f>
        <v>44379</v>
      </c>
      <c r="C9" s="65">
        <f>VLOOKUP($A9,'Return Data'!$B$7:$R$2843,4,0)</f>
        <v>2426.1235999999999</v>
      </c>
      <c r="D9" s="65">
        <f>VLOOKUP($A9,'Return Data'!$B$7:$R$2843,5,0)</f>
        <v>4.6327999999999996</v>
      </c>
      <c r="E9" s="66">
        <f t="shared" si="0"/>
        <v>8</v>
      </c>
      <c r="F9" s="65">
        <f>VLOOKUP($A9,'Return Data'!$B$7:$R$2843,6,0)</f>
        <v>4.6525999999999996</v>
      </c>
      <c r="G9" s="66">
        <f t="shared" si="1"/>
        <v>9</v>
      </c>
      <c r="H9" s="65">
        <f>VLOOKUP($A9,'Return Data'!$B$7:$R$2843,7,0)</f>
        <v>3.1768000000000001</v>
      </c>
      <c r="I9" s="66">
        <f t="shared" si="2"/>
        <v>8</v>
      </c>
      <c r="J9" s="65">
        <f>VLOOKUP($A9,'Return Data'!$B$7:$R$2843,8,0)</f>
        <v>3.1183000000000001</v>
      </c>
      <c r="K9" s="66">
        <f t="shared" si="3"/>
        <v>6</v>
      </c>
      <c r="L9" s="65">
        <f>VLOOKUP($A9,'Return Data'!$B$7:$R$2843,9,0)</f>
        <v>3.4348000000000001</v>
      </c>
      <c r="M9" s="66">
        <f t="shared" si="4"/>
        <v>6</v>
      </c>
      <c r="N9" s="65">
        <f>VLOOKUP($A9,'Return Data'!$B$7:$R$2843,10,0)</f>
        <v>4.1112000000000002</v>
      </c>
      <c r="O9" s="66">
        <f t="shared" si="5"/>
        <v>9</v>
      </c>
      <c r="P9" s="65">
        <f>VLOOKUP($A9,'Return Data'!$B$7:$R$2843,11,0)</f>
        <v>3.6427999999999998</v>
      </c>
      <c r="Q9" s="66">
        <f t="shared" si="6"/>
        <v>6</v>
      </c>
      <c r="R9" s="65">
        <f>VLOOKUP($A9,'Return Data'!$B$7:$R$2843,12,0)</f>
        <v>4.3009000000000004</v>
      </c>
      <c r="S9" s="66">
        <f t="shared" si="7"/>
        <v>8</v>
      </c>
      <c r="T9" s="65">
        <f>VLOOKUP($A9,'Return Data'!$B$7:$R$2843,13,0)</f>
        <v>4.5823</v>
      </c>
      <c r="U9" s="66">
        <f t="shared" si="8"/>
        <v>14</v>
      </c>
      <c r="V9" s="65">
        <f>VLOOKUP($A9,'Return Data'!$B$7:$R$2843,17,0)</f>
        <v>6.7511999999999999</v>
      </c>
      <c r="W9" s="66">
        <f t="shared" si="9"/>
        <v>8</v>
      </c>
      <c r="X9" s="65">
        <f>VLOOKUP($A9,'Return Data'!$B$7:$R$2843,14,0)</f>
        <v>7.2811000000000003</v>
      </c>
      <c r="Y9" s="66">
        <f t="shared" si="10"/>
        <v>2</v>
      </c>
      <c r="Z9" s="65">
        <f>VLOOKUP($A9,'Return Data'!$B$7:$R$2843,16,0)</f>
        <v>7.8437000000000001</v>
      </c>
      <c r="AA9" s="67">
        <f t="shared" si="11"/>
        <v>6</v>
      </c>
    </row>
    <row r="10" spans="1:27" x14ac:dyDescent="0.3">
      <c r="A10" s="63" t="s">
        <v>1016</v>
      </c>
      <c r="B10" s="64">
        <f>VLOOKUP($A10,'Return Data'!$B$7:$R$2843,3,0)</f>
        <v>44379</v>
      </c>
      <c r="C10" s="65">
        <f>VLOOKUP($A10,'Return Data'!$B$7:$R$2843,4,0)</f>
        <v>1568.4712</v>
      </c>
      <c r="D10" s="65">
        <f>VLOOKUP($A10,'Return Data'!$B$7:$R$2843,5,0)</f>
        <v>2.5577000000000001</v>
      </c>
      <c r="E10" s="66">
        <f t="shared" si="0"/>
        <v>17</v>
      </c>
      <c r="F10" s="65">
        <f>VLOOKUP($A10,'Return Data'!$B$7:$R$2843,6,0)</f>
        <v>5.9889999999999999</v>
      </c>
      <c r="G10" s="66">
        <f t="shared" si="1"/>
        <v>4</v>
      </c>
      <c r="H10" s="65">
        <f>VLOOKUP($A10,'Return Data'!$B$7:$R$2843,7,0)</f>
        <v>1.6034999999999999</v>
      </c>
      <c r="I10" s="66">
        <f t="shared" si="2"/>
        <v>22</v>
      </c>
      <c r="J10" s="65">
        <f>VLOOKUP($A10,'Return Data'!$B$7:$R$2843,8,0)</f>
        <v>2.0017</v>
      </c>
      <c r="K10" s="66">
        <f t="shared" si="3"/>
        <v>23</v>
      </c>
      <c r="L10" s="65">
        <f>VLOOKUP($A10,'Return Data'!$B$7:$R$2843,9,0)</f>
        <v>2.484</v>
      </c>
      <c r="M10" s="66">
        <f t="shared" si="4"/>
        <v>23</v>
      </c>
      <c r="N10" s="65">
        <f>VLOOKUP($A10,'Return Data'!$B$7:$R$2843,10,0)</f>
        <v>3.4152</v>
      </c>
      <c r="O10" s="66">
        <f t="shared" si="5"/>
        <v>22</v>
      </c>
      <c r="P10" s="65">
        <f>VLOOKUP($A10,'Return Data'!$B$7:$R$2843,11,0)</f>
        <v>4.8773999999999997</v>
      </c>
      <c r="Q10" s="66">
        <f t="shared" si="6"/>
        <v>2</v>
      </c>
      <c r="R10" s="65">
        <f>VLOOKUP($A10,'Return Data'!$B$7:$R$2843,12,0)</f>
        <v>8.3086000000000002</v>
      </c>
      <c r="S10" s="66">
        <f t="shared" si="7"/>
        <v>2</v>
      </c>
      <c r="T10" s="65">
        <f>VLOOKUP($A10,'Return Data'!$B$7:$R$2843,13,0)</f>
        <v>35.804000000000002</v>
      </c>
      <c r="U10" s="66">
        <f t="shared" si="8"/>
        <v>1</v>
      </c>
      <c r="V10" s="65">
        <f>VLOOKUP($A10,'Return Data'!$B$7:$R$2843,17,0)</f>
        <v>-6.7667000000000002</v>
      </c>
      <c r="W10" s="66">
        <f t="shared" si="9"/>
        <v>25</v>
      </c>
      <c r="X10" s="65">
        <f>VLOOKUP($A10,'Return Data'!$B$7:$R$2843,14,0)</f>
        <v>-8.7189999999999994</v>
      </c>
      <c r="Y10" s="66">
        <f t="shared" si="10"/>
        <v>25</v>
      </c>
      <c r="Z10" s="65">
        <f>VLOOKUP($A10,'Return Data'!$B$7:$R$2843,16,0)</f>
        <v>3.8123</v>
      </c>
      <c r="AA10" s="67">
        <f t="shared" si="11"/>
        <v>24</v>
      </c>
    </row>
    <row r="11" spans="1:27" x14ac:dyDescent="0.3">
      <c r="A11" s="63" t="s">
        <v>1020</v>
      </c>
      <c r="B11" s="64">
        <f>VLOOKUP($A11,'Return Data'!$B$7:$R$2843,3,0)</f>
        <v>44379</v>
      </c>
      <c r="C11" s="65">
        <f>VLOOKUP($A11,'Return Data'!$B$7:$R$2843,4,0)</f>
        <v>32.087200000000003</v>
      </c>
      <c r="D11" s="65">
        <f>VLOOKUP($A11,'Return Data'!$B$7:$R$2843,5,0)</f>
        <v>0.45500000000000002</v>
      </c>
      <c r="E11" s="66">
        <f t="shared" si="0"/>
        <v>23</v>
      </c>
      <c r="F11" s="65">
        <f>VLOOKUP($A11,'Return Data'!$B$7:$R$2843,6,0)</f>
        <v>2.0099999999999998</v>
      </c>
      <c r="G11" s="66">
        <f t="shared" si="1"/>
        <v>23</v>
      </c>
      <c r="H11" s="65">
        <f>VLOOKUP($A11,'Return Data'!$B$7:$R$2843,7,0)</f>
        <v>4.0331999999999999</v>
      </c>
      <c r="I11" s="66">
        <f t="shared" si="2"/>
        <v>2</v>
      </c>
      <c r="J11" s="65">
        <f>VLOOKUP($A11,'Return Data'!$B$7:$R$2843,8,0)</f>
        <v>2.6271</v>
      </c>
      <c r="K11" s="66">
        <f t="shared" si="3"/>
        <v>18</v>
      </c>
      <c r="L11" s="65">
        <f>VLOOKUP($A11,'Return Data'!$B$7:$R$2843,9,0)</f>
        <v>2.6715</v>
      </c>
      <c r="M11" s="66">
        <f t="shared" si="4"/>
        <v>19</v>
      </c>
      <c r="N11" s="65">
        <f>VLOOKUP($A11,'Return Data'!$B$7:$R$2843,10,0)</f>
        <v>3.9447999999999999</v>
      </c>
      <c r="O11" s="66">
        <f t="shared" si="5"/>
        <v>10</v>
      </c>
      <c r="P11" s="65">
        <f>VLOOKUP($A11,'Return Data'!$B$7:$R$2843,11,0)</f>
        <v>3.4820000000000002</v>
      </c>
      <c r="Q11" s="66">
        <f t="shared" si="6"/>
        <v>9</v>
      </c>
      <c r="R11" s="65">
        <f>VLOOKUP($A11,'Return Data'!$B$7:$R$2843,12,0)</f>
        <v>4.2523999999999997</v>
      </c>
      <c r="S11" s="66">
        <f t="shared" si="7"/>
        <v>10</v>
      </c>
      <c r="T11" s="65">
        <f>VLOOKUP($A11,'Return Data'!$B$7:$R$2843,13,0)</f>
        <v>4.274</v>
      </c>
      <c r="U11" s="66">
        <f t="shared" si="8"/>
        <v>18</v>
      </c>
      <c r="V11" s="65">
        <f>VLOOKUP($A11,'Return Data'!$B$7:$R$2843,17,0)</f>
        <v>6.5438000000000001</v>
      </c>
      <c r="W11" s="66">
        <f t="shared" si="9"/>
        <v>12</v>
      </c>
      <c r="X11" s="65">
        <f>VLOOKUP($A11,'Return Data'!$B$7:$R$2843,14,0)</f>
        <v>6.6273</v>
      </c>
      <c r="Y11" s="66">
        <f t="shared" si="10"/>
        <v>11</v>
      </c>
      <c r="Z11" s="65">
        <f>VLOOKUP($A11,'Return Data'!$B$7:$R$2843,16,0)</f>
        <v>7.7050999999999998</v>
      </c>
      <c r="AA11" s="67">
        <f t="shared" si="11"/>
        <v>7</v>
      </c>
    </row>
    <row r="12" spans="1:27" x14ac:dyDescent="0.3">
      <c r="A12" s="63" t="s">
        <v>1023</v>
      </c>
      <c r="B12" s="64">
        <f>VLOOKUP($A12,'Return Data'!$B$7:$R$2843,3,0)</f>
        <v>44379</v>
      </c>
      <c r="C12" s="65">
        <f>VLOOKUP($A12,'Return Data'!$B$7:$R$2843,4,0)</f>
        <v>33.373899999999999</v>
      </c>
      <c r="D12" s="65">
        <f>VLOOKUP($A12,'Return Data'!$B$7:$R$2843,5,0)</f>
        <v>4.7034000000000002</v>
      </c>
      <c r="E12" s="66">
        <f t="shared" si="0"/>
        <v>7</v>
      </c>
      <c r="F12" s="65">
        <f>VLOOKUP($A12,'Return Data'!$B$7:$R$2843,6,0)</f>
        <v>4.9965000000000002</v>
      </c>
      <c r="G12" s="66">
        <f t="shared" si="1"/>
        <v>7</v>
      </c>
      <c r="H12" s="65">
        <f>VLOOKUP($A12,'Return Data'!$B$7:$R$2843,7,0)</f>
        <v>3.5489999999999999</v>
      </c>
      <c r="I12" s="66">
        <f t="shared" si="2"/>
        <v>5</v>
      </c>
      <c r="J12" s="65">
        <f>VLOOKUP($A12,'Return Data'!$B$7:$R$2843,8,0)</f>
        <v>3.0579999999999998</v>
      </c>
      <c r="K12" s="66">
        <f t="shared" si="3"/>
        <v>7</v>
      </c>
      <c r="L12" s="65">
        <f>VLOOKUP($A12,'Return Data'!$B$7:$R$2843,9,0)</f>
        <v>2.9527999999999999</v>
      </c>
      <c r="M12" s="66">
        <f t="shared" si="4"/>
        <v>15</v>
      </c>
      <c r="N12" s="65">
        <f>VLOOKUP($A12,'Return Data'!$B$7:$R$2843,10,0)</f>
        <v>3.2715999999999998</v>
      </c>
      <c r="O12" s="66">
        <f t="shared" si="5"/>
        <v>24</v>
      </c>
      <c r="P12" s="65">
        <f>VLOOKUP($A12,'Return Data'!$B$7:$R$2843,11,0)</f>
        <v>2.9481000000000002</v>
      </c>
      <c r="Q12" s="66">
        <f t="shared" si="6"/>
        <v>22</v>
      </c>
      <c r="R12" s="65">
        <f>VLOOKUP($A12,'Return Data'!$B$7:$R$2843,12,0)</f>
        <v>3.5693000000000001</v>
      </c>
      <c r="S12" s="66">
        <f t="shared" si="7"/>
        <v>23</v>
      </c>
      <c r="T12" s="65">
        <f>VLOOKUP($A12,'Return Data'!$B$7:$R$2843,13,0)</f>
        <v>3.6737000000000002</v>
      </c>
      <c r="U12" s="66">
        <f t="shared" si="8"/>
        <v>23</v>
      </c>
      <c r="V12" s="65">
        <f>VLOOKUP($A12,'Return Data'!$B$7:$R$2843,17,0)</f>
        <v>5.8594999999999997</v>
      </c>
      <c r="W12" s="66">
        <f t="shared" si="9"/>
        <v>17</v>
      </c>
      <c r="X12" s="65">
        <f>VLOOKUP($A12,'Return Data'!$B$7:$R$2843,14,0)</f>
        <v>6.5376000000000003</v>
      </c>
      <c r="Y12" s="66">
        <f t="shared" si="10"/>
        <v>12</v>
      </c>
      <c r="Z12" s="65">
        <f>VLOOKUP($A12,'Return Data'!$B$7:$R$2843,16,0)</f>
        <v>7.6546000000000003</v>
      </c>
      <c r="AA12" s="67">
        <f t="shared" si="11"/>
        <v>8</v>
      </c>
    </row>
    <row r="13" spans="1:27" x14ac:dyDescent="0.3">
      <c r="A13" s="63" t="s">
        <v>1025</v>
      </c>
      <c r="B13" s="64">
        <f>VLOOKUP($A13,'Return Data'!$B$7:$R$2843,3,0)</f>
        <v>44379</v>
      </c>
      <c r="C13" s="65">
        <f>VLOOKUP($A13,'Return Data'!$B$7:$R$2843,4,0)</f>
        <v>15.674200000000001</v>
      </c>
      <c r="D13" s="65">
        <f>VLOOKUP($A13,'Return Data'!$B$7:$R$2843,5,0)</f>
        <v>6.9873000000000003</v>
      </c>
      <c r="E13" s="66">
        <f t="shared" si="0"/>
        <v>2</v>
      </c>
      <c r="F13" s="65">
        <f>VLOOKUP($A13,'Return Data'!$B$7:$R$2843,6,0)</f>
        <v>6.9123000000000001</v>
      </c>
      <c r="G13" s="66">
        <f t="shared" si="1"/>
        <v>2</v>
      </c>
      <c r="H13" s="65">
        <f>VLOOKUP($A13,'Return Data'!$B$7:$R$2843,7,0)</f>
        <v>3.6619000000000002</v>
      </c>
      <c r="I13" s="66">
        <f t="shared" si="2"/>
        <v>4</v>
      </c>
      <c r="J13" s="65">
        <f>VLOOKUP($A13,'Return Data'!$B$7:$R$2843,8,0)</f>
        <v>3.6311</v>
      </c>
      <c r="K13" s="66">
        <f t="shared" si="3"/>
        <v>3</v>
      </c>
      <c r="L13" s="65">
        <f>VLOOKUP($A13,'Return Data'!$B$7:$R$2843,9,0)</f>
        <v>3.3860000000000001</v>
      </c>
      <c r="M13" s="66">
        <f t="shared" si="4"/>
        <v>7</v>
      </c>
      <c r="N13" s="65">
        <f>VLOOKUP($A13,'Return Data'!$B$7:$R$2843,10,0)</f>
        <v>3.7717999999999998</v>
      </c>
      <c r="O13" s="66">
        <f t="shared" si="5"/>
        <v>13</v>
      </c>
      <c r="P13" s="65">
        <f>VLOOKUP($A13,'Return Data'!$B$7:$R$2843,11,0)</f>
        <v>3.3708999999999998</v>
      </c>
      <c r="Q13" s="66">
        <f t="shared" si="6"/>
        <v>16</v>
      </c>
      <c r="R13" s="65">
        <f>VLOOKUP($A13,'Return Data'!$B$7:$R$2843,12,0)</f>
        <v>4.0050999999999997</v>
      </c>
      <c r="S13" s="66">
        <f t="shared" si="7"/>
        <v>16</v>
      </c>
      <c r="T13" s="65">
        <f>VLOOKUP($A13,'Return Data'!$B$7:$R$2843,13,0)</f>
        <v>4.1045999999999996</v>
      </c>
      <c r="U13" s="66">
        <f t="shared" si="8"/>
        <v>19</v>
      </c>
      <c r="V13" s="65">
        <f>VLOOKUP($A13,'Return Data'!$B$7:$R$2843,17,0)</f>
        <v>6.8842999999999996</v>
      </c>
      <c r="W13" s="66">
        <f t="shared" si="9"/>
        <v>6</v>
      </c>
      <c r="X13" s="65">
        <f>VLOOKUP($A13,'Return Data'!$B$7:$R$2843,14,0)</f>
        <v>7.0113000000000003</v>
      </c>
      <c r="Y13" s="66">
        <f t="shared" si="10"/>
        <v>7</v>
      </c>
      <c r="Z13" s="65">
        <f>VLOOKUP($A13,'Return Data'!$B$7:$R$2843,16,0)</f>
        <v>7.3727999999999998</v>
      </c>
      <c r="AA13" s="67">
        <f t="shared" si="11"/>
        <v>15</v>
      </c>
    </row>
    <row r="14" spans="1:27" x14ac:dyDescent="0.3">
      <c r="A14" s="63" t="s">
        <v>1930</v>
      </c>
      <c r="B14" s="64">
        <f>VLOOKUP($A14,'Return Data'!$B$7:$R$2843,3,0)</f>
        <v>44379</v>
      </c>
      <c r="C14" s="65">
        <f>VLOOKUP($A14,'Return Data'!$B$7:$R$2843,4,0)</f>
        <v>23.792200000000001</v>
      </c>
      <c r="D14" s="65">
        <f>VLOOKUP($A14,'Return Data'!$B$7:$R$2843,5,0)</f>
        <v>6.7514000000000003</v>
      </c>
      <c r="E14" s="66">
        <f t="shared" si="0"/>
        <v>3</v>
      </c>
      <c r="F14" s="65">
        <f>VLOOKUP($A14,'Return Data'!$B$7:$R$2843,6,0)</f>
        <v>9.0579999999999998</v>
      </c>
      <c r="G14" s="66">
        <f t="shared" si="1"/>
        <v>1</v>
      </c>
      <c r="H14" s="65">
        <f>VLOOKUP($A14,'Return Data'!$B$7:$R$2843,7,0)</f>
        <v>8.0995000000000008</v>
      </c>
      <c r="I14" s="66">
        <f t="shared" si="2"/>
        <v>1</v>
      </c>
      <c r="J14" s="65">
        <f>VLOOKUP($A14,'Return Data'!$B$7:$R$2843,8,0)</f>
        <v>17.818100000000001</v>
      </c>
      <c r="K14" s="66">
        <f t="shared" si="3"/>
        <v>1</v>
      </c>
      <c r="L14" s="65">
        <f>VLOOKUP($A14,'Return Data'!$B$7:$R$2843,9,0)</f>
        <v>14.1225</v>
      </c>
      <c r="M14" s="66">
        <f t="shared" si="4"/>
        <v>1</v>
      </c>
      <c r="N14" s="65">
        <f>VLOOKUP($A14,'Return Data'!$B$7:$R$2843,10,0)</f>
        <v>9.8587000000000007</v>
      </c>
      <c r="O14" s="66">
        <f t="shared" si="5"/>
        <v>1</v>
      </c>
      <c r="P14" s="65">
        <f>VLOOKUP($A14,'Return Data'!$B$7:$R$2843,11,0)</f>
        <v>10.0223</v>
      </c>
      <c r="Q14" s="66">
        <f t="shared" si="6"/>
        <v>1</v>
      </c>
      <c r="R14" s="65">
        <f>VLOOKUP($A14,'Return Data'!$B$7:$R$2843,12,0)</f>
        <v>12.823399999999999</v>
      </c>
      <c r="S14" s="66">
        <f t="shared" si="7"/>
        <v>1</v>
      </c>
      <c r="T14" s="65">
        <f>VLOOKUP($A14,'Return Data'!$B$7:$R$2843,13,0)</f>
        <v>13.1007</v>
      </c>
      <c r="U14" s="66">
        <f t="shared" si="8"/>
        <v>3</v>
      </c>
      <c r="V14" s="65">
        <f>VLOOKUP($A14,'Return Data'!$B$7:$R$2843,17,0)</f>
        <v>4.1166999999999998</v>
      </c>
      <c r="W14" s="66">
        <f t="shared" si="9"/>
        <v>23</v>
      </c>
      <c r="X14" s="65">
        <f>VLOOKUP($A14,'Return Data'!$B$7:$R$2843,14,0)</f>
        <v>5.4524999999999997</v>
      </c>
      <c r="Y14" s="66">
        <f t="shared" si="10"/>
        <v>18</v>
      </c>
      <c r="Z14" s="65">
        <f>VLOOKUP($A14,'Return Data'!$B$7:$R$2843,16,0)</f>
        <v>8.2433999999999994</v>
      </c>
      <c r="AA14" s="67">
        <f t="shared" si="11"/>
        <v>1</v>
      </c>
    </row>
    <row r="15" spans="1:27" x14ac:dyDescent="0.3">
      <c r="A15" s="63" t="s">
        <v>1030</v>
      </c>
      <c r="B15" s="64">
        <f>VLOOKUP($A15,'Return Data'!$B$7:$R$2843,3,0)</f>
        <v>44379</v>
      </c>
      <c r="C15" s="65">
        <f>VLOOKUP($A15,'Return Data'!$B$7:$R$2843,4,0)</f>
        <v>45.5578</v>
      </c>
      <c r="D15" s="65">
        <f>VLOOKUP($A15,'Return Data'!$B$7:$R$2843,5,0)</f>
        <v>3.1248999999999998</v>
      </c>
      <c r="E15" s="66">
        <f t="shared" si="0"/>
        <v>14</v>
      </c>
      <c r="F15" s="65">
        <f>VLOOKUP($A15,'Return Data'!$B$7:$R$2843,6,0)</f>
        <v>5.3400000000000003E-2</v>
      </c>
      <c r="G15" s="66">
        <f t="shared" si="1"/>
        <v>25</v>
      </c>
      <c r="H15" s="65">
        <f>VLOOKUP($A15,'Return Data'!$B$7:$R$2843,7,0)</f>
        <v>0.78990000000000005</v>
      </c>
      <c r="I15" s="66">
        <f t="shared" si="2"/>
        <v>24</v>
      </c>
      <c r="J15" s="65">
        <f>VLOOKUP($A15,'Return Data'!$B$7:$R$2843,8,0)</f>
        <v>2.9735</v>
      </c>
      <c r="K15" s="66">
        <f t="shared" si="3"/>
        <v>8</v>
      </c>
      <c r="L15" s="65">
        <f>VLOOKUP($A15,'Return Data'!$B$7:$R$2843,9,0)</f>
        <v>4.2637999999999998</v>
      </c>
      <c r="M15" s="66">
        <f t="shared" si="4"/>
        <v>3</v>
      </c>
      <c r="N15" s="65">
        <f>VLOOKUP($A15,'Return Data'!$B$7:$R$2843,10,0)</f>
        <v>4.7758000000000003</v>
      </c>
      <c r="O15" s="66">
        <f t="shared" si="5"/>
        <v>3</v>
      </c>
      <c r="P15" s="65">
        <f>VLOOKUP($A15,'Return Data'!$B$7:$R$2843,11,0)</f>
        <v>3.5003000000000002</v>
      </c>
      <c r="Q15" s="66">
        <f t="shared" si="6"/>
        <v>8</v>
      </c>
      <c r="R15" s="65">
        <f>VLOOKUP($A15,'Return Data'!$B$7:$R$2843,12,0)</f>
        <v>4.9684999999999997</v>
      </c>
      <c r="S15" s="66">
        <f t="shared" si="7"/>
        <v>4</v>
      </c>
      <c r="T15" s="65">
        <f>VLOOKUP($A15,'Return Data'!$B$7:$R$2843,13,0)</f>
        <v>5.5730000000000004</v>
      </c>
      <c r="U15" s="66">
        <f t="shared" si="8"/>
        <v>7</v>
      </c>
      <c r="V15" s="65">
        <f>VLOOKUP($A15,'Return Data'!$B$7:$R$2843,17,0)</f>
        <v>6.9145000000000003</v>
      </c>
      <c r="W15" s="66">
        <f t="shared" si="9"/>
        <v>5</v>
      </c>
      <c r="X15" s="65">
        <f>VLOOKUP($A15,'Return Data'!$B$7:$R$2843,14,0)</f>
        <v>7.1856999999999998</v>
      </c>
      <c r="Y15" s="66">
        <f t="shared" si="10"/>
        <v>6</v>
      </c>
      <c r="Z15" s="65">
        <f>VLOOKUP($A15,'Return Data'!$B$7:$R$2843,16,0)</f>
        <v>7.2603</v>
      </c>
      <c r="AA15" s="67">
        <f t="shared" si="11"/>
        <v>16</v>
      </c>
    </row>
    <row r="16" spans="1:27" x14ac:dyDescent="0.3">
      <c r="A16" s="63" t="s">
        <v>1032</v>
      </c>
      <c r="B16" s="64">
        <f>VLOOKUP($A16,'Return Data'!$B$7:$R$2843,3,0)</f>
        <v>44379</v>
      </c>
      <c r="C16" s="65">
        <f>VLOOKUP($A16,'Return Data'!$B$7:$R$2843,4,0)</f>
        <v>16.337900000000001</v>
      </c>
      <c r="D16" s="65">
        <f>VLOOKUP($A16,'Return Data'!$B$7:$R$2843,5,0)</f>
        <v>6.7034000000000002</v>
      </c>
      <c r="E16" s="66">
        <f t="shared" si="0"/>
        <v>4</v>
      </c>
      <c r="F16" s="65">
        <f>VLOOKUP($A16,'Return Data'!$B$7:$R$2843,6,0)</f>
        <v>6.3331999999999997</v>
      </c>
      <c r="G16" s="66">
        <f t="shared" si="1"/>
        <v>3</v>
      </c>
      <c r="H16" s="65">
        <f>VLOOKUP($A16,'Return Data'!$B$7:$R$2843,7,0)</f>
        <v>3.6728000000000001</v>
      </c>
      <c r="I16" s="66">
        <f t="shared" si="2"/>
        <v>3</v>
      </c>
      <c r="J16" s="65">
        <f>VLOOKUP($A16,'Return Data'!$B$7:$R$2843,8,0)</f>
        <v>2.9394999999999998</v>
      </c>
      <c r="K16" s="66">
        <f t="shared" si="3"/>
        <v>10</v>
      </c>
      <c r="L16" s="65">
        <f>VLOOKUP($A16,'Return Data'!$B$7:$R$2843,9,0)</f>
        <v>2.8513999999999999</v>
      </c>
      <c r="M16" s="66">
        <f t="shared" si="4"/>
        <v>16</v>
      </c>
      <c r="N16" s="65">
        <f>VLOOKUP($A16,'Return Data'!$B$7:$R$2843,10,0)</f>
        <v>3.6196000000000002</v>
      </c>
      <c r="O16" s="66">
        <f t="shared" si="5"/>
        <v>15</v>
      </c>
      <c r="P16" s="65">
        <f>VLOOKUP($A16,'Return Data'!$B$7:$R$2843,11,0)</f>
        <v>3.0455999999999999</v>
      </c>
      <c r="Q16" s="66">
        <f t="shared" si="6"/>
        <v>20</v>
      </c>
      <c r="R16" s="65">
        <f>VLOOKUP($A16,'Return Data'!$B$7:$R$2843,12,0)</f>
        <v>3.6145999999999998</v>
      </c>
      <c r="S16" s="66">
        <f t="shared" si="7"/>
        <v>22</v>
      </c>
      <c r="T16" s="65">
        <f>VLOOKUP($A16,'Return Data'!$B$7:$R$2843,13,0)</f>
        <v>11.8751</v>
      </c>
      <c r="U16" s="66">
        <f t="shared" si="8"/>
        <v>4</v>
      </c>
      <c r="V16" s="65">
        <f>VLOOKUP($A16,'Return Data'!$B$7:$R$2843,17,0)</f>
        <v>4.1913</v>
      </c>
      <c r="W16" s="66">
        <f t="shared" si="9"/>
        <v>22</v>
      </c>
      <c r="X16" s="65">
        <f>VLOOKUP($A16,'Return Data'!$B$7:$R$2843,14,0)</f>
        <v>1.8649</v>
      </c>
      <c r="Y16" s="66">
        <f t="shared" si="10"/>
        <v>22</v>
      </c>
      <c r="Z16" s="65">
        <f>VLOOKUP($A16,'Return Data'!$B$7:$R$2843,16,0)</f>
        <v>3.3917000000000002</v>
      </c>
      <c r="AA16" s="67">
        <f t="shared" si="11"/>
        <v>25</v>
      </c>
    </row>
    <row r="17" spans="1:27" x14ac:dyDescent="0.3">
      <c r="A17" s="63" t="s">
        <v>1034</v>
      </c>
      <c r="B17" s="64">
        <f>VLOOKUP($A17,'Return Data'!$B$7:$R$2843,3,0)</f>
        <v>44379</v>
      </c>
      <c r="C17" s="65">
        <f>VLOOKUP($A17,'Return Data'!$B$7:$R$2843,4,0)</f>
        <v>421.74540000000002</v>
      </c>
      <c r="D17" s="65">
        <f>VLOOKUP($A17,'Return Data'!$B$7:$R$2843,5,0)</f>
        <v>-0.57120000000000004</v>
      </c>
      <c r="E17" s="66">
        <f t="shared" si="0"/>
        <v>25</v>
      </c>
      <c r="F17" s="65">
        <f>VLOOKUP($A17,'Return Data'!$B$7:$R$2843,6,0)</f>
        <v>0.96360000000000001</v>
      </c>
      <c r="G17" s="66">
        <f t="shared" si="1"/>
        <v>24</v>
      </c>
      <c r="H17" s="65">
        <f>VLOOKUP($A17,'Return Data'!$B$7:$R$2843,7,0)</f>
        <v>5.6899999999999999E-2</v>
      </c>
      <c r="I17" s="66">
        <f t="shared" si="2"/>
        <v>25</v>
      </c>
      <c r="J17" s="65">
        <f>VLOOKUP($A17,'Return Data'!$B$7:$R$2843,8,0)</f>
        <v>4.9455</v>
      </c>
      <c r="K17" s="66">
        <f t="shared" si="3"/>
        <v>2</v>
      </c>
      <c r="L17" s="65">
        <f>VLOOKUP($A17,'Return Data'!$B$7:$R$2843,9,0)</f>
        <v>5.5248999999999997</v>
      </c>
      <c r="M17" s="66">
        <f t="shared" si="4"/>
        <v>2</v>
      </c>
      <c r="N17" s="65">
        <f>VLOOKUP($A17,'Return Data'!$B$7:$R$2843,10,0)</f>
        <v>5.4177999999999997</v>
      </c>
      <c r="O17" s="66">
        <f t="shared" si="5"/>
        <v>2</v>
      </c>
      <c r="P17" s="65">
        <f>VLOOKUP($A17,'Return Data'!$B$7:$R$2843,11,0)</f>
        <v>3.4659</v>
      </c>
      <c r="Q17" s="66">
        <f t="shared" si="6"/>
        <v>11</v>
      </c>
      <c r="R17" s="65">
        <f>VLOOKUP($A17,'Return Data'!$B$7:$R$2843,12,0)</f>
        <v>5.1559999999999997</v>
      </c>
      <c r="S17" s="66">
        <f t="shared" si="7"/>
        <v>3</v>
      </c>
      <c r="T17" s="65">
        <f>VLOOKUP($A17,'Return Data'!$B$7:$R$2843,13,0)</f>
        <v>5.5707000000000004</v>
      </c>
      <c r="U17" s="66">
        <f t="shared" si="8"/>
        <v>8</v>
      </c>
      <c r="V17" s="65">
        <f>VLOOKUP($A17,'Return Data'!$B$7:$R$2843,17,0)</f>
        <v>7.3598999999999997</v>
      </c>
      <c r="W17" s="66">
        <f t="shared" si="9"/>
        <v>2</v>
      </c>
      <c r="X17" s="65">
        <f>VLOOKUP($A17,'Return Data'!$B$7:$R$2843,14,0)</f>
        <v>7.6829999999999998</v>
      </c>
      <c r="Y17" s="66">
        <f t="shared" si="10"/>
        <v>1</v>
      </c>
      <c r="Z17" s="65">
        <f>VLOOKUP($A17,'Return Data'!$B$7:$R$2843,16,0)</f>
        <v>7.9669999999999996</v>
      </c>
      <c r="AA17" s="67">
        <f t="shared" si="11"/>
        <v>2</v>
      </c>
    </row>
    <row r="18" spans="1:27" x14ac:dyDescent="0.3">
      <c r="A18" s="63" t="s">
        <v>1037</v>
      </c>
      <c r="B18" s="64">
        <f>VLOOKUP($A18,'Return Data'!$B$7:$R$2843,3,0)</f>
        <v>44379</v>
      </c>
      <c r="C18" s="65">
        <f>VLOOKUP($A18,'Return Data'!$B$7:$R$2843,4,0)</f>
        <v>30.537400000000002</v>
      </c>
      <c r="D18" s="65">
        <f>VLOOKUP($A18,'Return Data'!$B$7:$R$2843,5,0)</f>
        <v>4.423</v>
      </c>
      <c r="E18" s="66">
        <f t="shared" si="0"/>
        <v>9</v>
      </c>
      <c r="F18" s="65">
        <f>VLOOKUP($A18,'Return Data'!$B$7:$R$2843,6,0)</f>
        <v>4.6632999999999996</v>
      </c>
      <c r="G18" s="66">
        <f t="shared" si="1"/>
        <v>8</v>
      </c>
      <c r="H18" s="65">
        <f>VLOOKUP($A18,'Return Data'!$B$7:$R$2843,7,0)</f>
        <v>3.4344000000000001</v>
      </c>
      <c r="I18" s="66">
        <f t="shared" si="2"/>
        <v>6</v>
      </c>
      <c r="J18" s="65">
        <f>VLOOKUP($A18,'Return Data'!$B$7:$R$2843,8,0)</f>
        <v>2.8632</v>
      </c>
      <c r="K18" s="66">
        <f t="shared" si="3"/>
        <v>12</v>
      </c>
      <c r="L18" s="65">
        <f>VLOOKUP($A18,'Return Data'!$B$7:$R$2843,9,0)</f>
        <v>3.1516999999999999</v>
      </c>
      <c r="M18" s="66">
        <f t="shared" si="4"/>
        <v>11</v>
      </c>
      <c r="N18" s="65">
        <f>VLOOKUP($A18,'Return Data'!$B$7:$R$2843,10,0)</f>
        <v>3.8022</v>
      </c>
      <c r="O18" s="66">
        <f t="shared" si="5"/>
        <v>12</v>
      </c>
      <c r="P18" s="65">
        <f>VLOOKUP($A18,'Return Data'!$B$7:$R$2843,11,0)</f>
        <v>3.3925999999999998</v>
      </c>
      <c r="Q18" s="66">
        <f t="shared" si="6"/>
        <v>14</v>
      </c>
      <c r="R18" s="65">
        <f>VLOOKUP($A18,'Return Data'!$B$7:$R$2843,12,0)</f>
        <v>3.9596</v>
      </c>
      <c r="S18" s="66">
        <f t="shared" si="7"/>
        <v>17</v>
      </c>
      <c r="T18" s="65">
        <f>VLOOKUP($A18,'Return Data'!$B$7:$R$2843,13,0)</f>
        <v>4.0726000000000004</v>
      </c>
      <c r="U18" s="66">
        <f t="shared" si="8"/>
        <v>20</v>
      </c>
      <c r="V18" s="65">
        <f>VLOOKUP($A18,'Return Data'!$B$7:$R$2843,17,0)</f>
        <v>6.3650000000000002</v>
      </c>
      <c r="W18" s="66">
        <f t="shared" si="9"/>
        <v>14</v>
      </c>
      <c r="X18" s="65">
        <f>VLOOKUP($A18,'Return Data'!$B$7:$R$2843,14,0)</f>
        <v>6.9840999999999998</v>
      </c>
      <c r="Y18" s="66">
        <f t="shared" si="10"/>
        <v>8</v>
      </c>
      <c r="Z18" s="65">
        <f>VLOOKUP($A18,'Return Data'!$B$7:$R$2843,16,0)</f>
        <v>7.4851999999999999</v>
      </c>
      <c r="AA18" s="67">
        <f t="shared" si="11"/>
        <v>12</v>
      </c>
    </row>
    <row r="19" spans="1:27" x14ac:dyDescent="0.3">
      <c r="A19" s="63" t="s">
        <v>1038</v>
      </c>
      <c r="B19" s="64">
        <f>VLOOKUP($A19,'Return Data'!$B$7:$R$2843,3,0)</f>
        <v>44379</v>
      </c>
      <c r="C19" s="65">
        <f>VLOOKUP($A19,'Return Data'!$B$7:$R$2843,4,0)</f>
        <v>2994.5832999999998</v>
      </c>
      <c r="D19" s="65">
        <f>VLOOKUP($A19,'Return Data'!$B$7:$R$2843,5,0)</f>
        <v>5.6173999999999999</v>
      </c>
      <c r="E19" s="66">
        <f t="shared" si="0"/>
        <v>5</v>
      </c>
      <c r="F19" s="65">
        <f>VLOOKUP($A19,'Return Data'!$B$7:$R$2843,6,0)</f>
        <v>4.5330000000000004</v>
      </c>
      <c r="G19" s="66">
        <f t="shared" si="1"/>
        <v>11</v>
      </c>
      <c r="H19" s="65">
        <f>VLOOKUP($A19,'Return Data'!$B$7:$R$2843,7,0)</f>
        <v>3.0847000000000002</v>
      </c>
      <c r="I19" s="66">
        <f t="shared" si="2"/>
        <v>9</v>
      </c>
      <c r="J19" s="65">
        <f>VLOOKUP($A19,'Return Data'!$B$7:$R$2843,8,0)</f>
        <v>3.2141999999999999</v>
      </c>
      <c r="K19" s="66">
        <f t="shared" si="3"/>
        <v>5</v>
      </c>
      <c r="L19" s="65">
        <f>VLOOKUP($A19,'Return Data'!$B$7:$R$2843,9,0)</f>
        <v>3.2530999999999999</v>
      </c>
      <c r="M19" s="66">
        <f t="shared" si="4"/>
        <v>9</v>
      </c>
      <c r="N19" s="65">
        <f>VLOOKUP($A19,'Return Data'!$B$7:$R$2843,10,0)</f>
        <v>3.8601000000000001</v>
      </c>
      <c r="O19" s="66">
        <f t="shared" si="5"/>
        <v>11</v>
      </c>
      <c r="P19" s="65">
        <f>VLOOKUP($A19,'Return Data'!$B$7:$R$2843,11,0)</f>
        <v>3.5043000000000002</v>
      </c>
      <c r="Q19" s="66">
        <f t="shared" si="6"/>
        <v>7</v>
      </c>
      <c r="R19" s="65">
        <f>VLOOKUP($A19,'Return Data'!$B$7:$R$2843,12,0)</f>
        <v>4.0411999999999999</v>
      </c>
      <c r="S19" s="66">
        <f t="shared" si="7"/>
        <v>15</v>
      </c>
      <c r="T19" s="65">
        <f>VLOOKUP($A19,'Return Data'!$B$7:$R$2843,13,0)</f>
        <v>4.3026</v>
      </c>
      <c r="U19" s="66">
        <f t="shared" si="8"/>
        <v>17</v>
      </c>
      <c r="V19" s="65">
        <f>VLOOKUP($A19,'Return Data'!$B$7:$R$2843,17,0)</f>
        <v>6.5923999999999996</v>
      </c>
      <c r="W19" s="66">
        <f t="shared" si="9"/>
        <v>11</v>
      </c>
      <c r="X19" s="65">
        <f>VLOOKUP($A19,'Return Data'!$B$7:$R$2843,14,0)</f>
        <v>7.2129000000000003</v>
      </c>
      <c r="Y19" s="66">
        <f t="shared" si="10"/>
        <v>4</v>
      </c>
      <c r="Z19" s="65">
        <f>VLOOKUP($A19,'Return Data'!$B$7:$R$2843,16,0)</f>
        <v>7.8769999999999998</v>
      </c>
      <c r="AA19" s="67">
        <f t="shared" si="11"/>
        <v>5</v>
      </c>
    </row>
    <row r="20" spans="1:27" x14ac:dyDescent="0.3">
      <c r="A20" s="63" t="s">
        <v>1040</v>
      </c>
      <c r="B20" s="64">
        <f>VLOOKUP($A20,'Return Data'!$B$7:$R$2843,3,0)</f>
        <v>44379</v>
      </c>
      <c r="C20" s="65">
        <f>VLOOKUP($A20,'Return Data'!$B$7:$R$2843,4,0)</f>
        <v>29.443100000000001</v>
      </c>
      <c r="D20" s="65">
        <f>VLOOKUP($A20,'Return Data'!$B$7:$R$2843,5,0)</f>
        <v>2.3555000000000001</v>
      </c>
      <c r="E20" s="66">
        <f t="shared" si="0"/>
        <v>18</v>
      </c>
      <c r="F20" s="65">
        <f>VLOOKUP($A20,'Return Data'!$B$7:$R$2843,6,0)</f>
        <v>3.6787999999999998</v>
      </c>
      <c r="G20" s="66">
        <f t="shared" si="1"/>
        <v>15</v>
      </c>
      <c r="H20" s="65">
        <f>VLOOKUP($A20,'Return Data'!$B$7:$R$2843,7,0)</f>
        <v>2.6223999999999998</v>
      </c>
      <c r="I20" s="66">
        <f t="shared" si="2"/>
        <v>13</v>
      </c>
      <c r="J20" s="65">
        <f>VLOOKUP($A20,'Return Data'!$B$7:$R$2843,8,0)</f>
        <v>2.9165000000000001</v>
      </c>
      <c r="K20" s="66">
        <f t="shared" si="3"/>
        <v>11</v>
      </c>
      <c r="L20" s="65">
        <f>VLOOKUP($A20,'Return Data'!$B$7:$R$2843,9,0)</f>
        <v>2.7583000000000002</v>
      </c>
      <c r="M20" s="66">
        <f t="shared" si="4"/>
        <v>18</v>
      </c>
      <c r="N20" s="65">
        <f>VLOOKUP($A20,'Return Data'!$B$7:$R$2843,10,0)</f>
        <v>3.3243999999999998</v>
      </c>
      <c r="O20" s="66">
        <f t="shared" si="5"/>
        <v>23</v>
      </c>
      <c r="P20" s="65">
        <f>VLOOKUP($A20,'Return Data'!$B$7:$R$2843,11,0)</f>
        <v>2.8489</v>
      </c>
      <c r="Q20" s="66">
        <f t="shared" si="6"/>
        <v>25</v>
      </c>
      <c r="R20" s="65">
        <f>VLOOKUP($A20,'Return Data'!$B$7:$R$2843,12,0)</f>
        <v>3.4091</v>
      </c>
      <c r="S20" s="66">
        <f t="shared" si="7"/>
        <v>24</v>
      </c>
      <c r="T20" s="65">
        <f>VLOOKUP($A20,'Return Data'!$B$7:$R$2843,13,0)</f>
        <v>24.095300000000002</v>
      </c>
      <c r="U20" s="66">
        <f t="shared" si="8"/>
        <v>2</v>
      </c>
      <c r="V20" s="65">
        <f>VLOOKUP($A20,'Return Data'!$B$7:$R$2843,17,0)</f>
        <v>10.6021</v>
      </c>
      <c r="W20" s="66">
        <f t="shared" si="9"/>
        <v>1</v>
      </c>
      <c r="X20" s="65">
        <f>VLOOKUP($A20,'Return Data'!$B$7:$R$2843,14,0)</f>
        <v>5.4730999999999996</v>
      </c>
      <c r="Y20" s="66">
        <f t="shared" si="10"/>
        <v>16</v>
      </c>
      <c r="Z20" s="65">
        <f>VLOOKUP($A20,'Return Data'!$B$7:$R$2843,16,0)</f>
        <v>7.5838000000000001</v>
      </c>
      <c r="AA20" s="67">
        <f t="shared" si="11"/>
        <v>11</v>
      </c>
    </row>
    <row r="21" spans="1:27" x14ac:dyDescent="0.3">
      <c r="A21" s="63" t="s">
        <v>1042</v>
      </c>
      <c r="B21" s="64">
        <f>VLOOKUP($A21,'Return Data'!$B$7:$R$2843,3,0)</f>
        <v>44379</v>
      </c>
      <c r="C21" s="65">
        <f>VLOOKUP($A21,'Return Data'!$B$7:$R$2843,4,0)</f>
        <v>2656.5567999999998</v>
      </c>
      <c r="D21" s="65">
        <f>VLOOKUP($A21,'Return Data'!$B$7:$R$2843,5,0)</f>
        <v>-0.67730000000000001</v>
      </c>
      <c r="E21" s="66">
        <f t="shared" si="0"/>
        <v>26</v>
      </c>
      <c r="F21" s="65">
        <f>VLOOKUP($A21,'Return Data'!$B$7:$R$2843,6,0)</f>
        <v>2.0485000000000002</v>
      </c>
      <c r="G21" s="66">
        <f t="shared" si="1"/>
        <v>22</v>
      </c>
      <c r="H21" s="65">
        <f>VLOOKUP($A21,'Return Data'!$B$7:$R$2843,7,0)</f>
        <v>0.94310000000000005</v>
      </c>
      <c r="I21" s="66">
        <f t="shared" si="2"/>
        <v>23</v>
      </c>
      <c r="J21" s="65">
        <f>VLOOKUP($A21,'Return Data'!$B$7:$R$2843,8,0)</f>
        <v>2.2707000000000002</v>
      </c>
      <c r="K21" s="66">
        <f t="shared" si="3"/>
        <v>21</v>
      </c>
      <c r="L21" s="65">
        <f>VLOOKUP($A21,'Return Data'!$B$7:$R$2843,9,0)</f>
        <v>2.6476000000000002</v>
      </c>
      <c r="M21" s="66">
        <f t="shared" si="4"/>
        <v>21</v>
      </c>
      <c r="N21" s="65">
        <f>VLOOKUP($A21,'Return Data'!$B$7:$R$2843,10,0)</f>
        <v>4.2659000000000002</v>
      </c>
      <c r="O21" s="66">
        <f t="shared" si="5"/>
        <v>6</v>
      </c>
      <c r="P21" s="65">
        <f>VLOOKUP($A21,'Return Data'!$B$7:$R$2843,11,0)</f>
        <v>3.2158000000000002</v>
      </c>
      <c r="Q21" s="66">
        <f t="shared" si="6"/>
        <v>18</v>
      </c>
      <c r="R21" s="65">
        <f>VLOOKUP($A21,'Return Data'!$B$7:$R$2843,12,0)</f>
        <v>4.1729000000000003</v>
      </c>
      <c r="S21" s="66">
        <f t="shared" si="7"/>
        <v>12</v>
      </c>
      <c r="T21" s="65">
        <f>VLOOKUP($A21,'Return Data'!$B$7:$R$2843,13,0)</f>
        <v>4.7032999999999996</v>
      </c>
      <c r="U21" s="66">
        <f t="shared" si="8"/>
        <v>12</v>
      </c>
      <c r="V21" s="65">
        <f>VLOOKUP($A21,'Return Data'!$B$7:$R$2843,17,0)</f>
        <v>7.0247999999999999</v>
      </c>
      <c r="W21" s="66">
        <f t="shared" si="9"/>
        <v>3</v>
      </c>
      <c r="X21" s="65">
        <f>VLOOKUP($A21,'Return Data'!$B$7:$R$2843,14,0)</f>
        <v>7.2359</v>
      </c>
      <c r="Y21" s="66">
        <f t="shared" si="10"/>
        <v>3</v>
      </c>
      <c r="Z21" s="65">
        <f>VLOOKUP($A21,'Return Data'!$B$7:$R$2843,16,0)</f>
        <v>7.6040000000000001</v>
      </c>
      <c r="AA21" s="67">
        <f t="shared" si="11"/>
        <v>9</v>
      </c>
    </row>
    <row r="22" spans="1:27" x14ac:dyDescent="0.3">
      <c r="A22" s="63" t="s">
        <v>1045</v>
      </c>
      <c r="B22" s="64">
        <f>VLOOKUP($A22,'Return Data'!$B$7:$R$2843,3,0)</f>
        <v>44379</v>
      </c>
      <c r="C22" s="65">
        <f>VLOOKUP($A22,'Return Data'!$B$7:$R$2843,4,0)</f>
        <v>22.381499999999999</v>
      </c>
      <c r="D22" s="65">
        <f>VLOOKUP($A22,'Return Data'!$B$7:$R$2843,5,0)</f>
        <v>2.9357000000000002</v>
      </c>
      <c r="E22" s="66">
        <f t="shared" si="0"/>
        <v>15</v>
      </c>
      <c r="F22" s="65">
        <f>VLOOKUP($A22,'Return Data'!$B$7:$R$2843,6,0)</f>
        <v>4.5679999999999996</v>
      </c>
      <c r="G22" s="66">
        <f t="shared" si="1"/>
        <v>10</v>
      </c>
      <c r="H22" s="65">
        <f>VLOOKUP($A22,'Return Data'!$B$7:$R$2843,7,0)</f>
        <v>2.7972000000000001</v>
      </c>
      <c r="I22" s="66">
        <f t="shared" si="2"/>
        <v>12</v>
      </c>
      <c r="J22" s="65">
        <f>VLOOKUP($A22,'Return Data'!$B$7:$R$2843,8,0)</f>
        <v>2.6703000000000001</v>
      </c>
      <c r="K22" s="66">
        <f t="shared" si="3"/>
        <v>17</v>
      </c>
      <c r="L22" s="65">
        <f>VLOOKUP($A22,'Return Data'!$B$7:$R$2843,9,0)</f>
        <v>2.9916999999999998</v>
      </c>
      <c r="M22" s="66">
        <f t="shared" si="4"/>
        <v>14</v>
      </c>
      <c r="N22" s="65">
        <f>VLOOKUP($A22,'Return Data'!$B$7:$R$2843,10,0)</f>
        <v>3.6137000000000001</v>
      </c>
      <c r="O22" s="66">
        <f t="shared" si="5"/>
        <v>16</v>
      </c>
      <c r="P22" s="65">
        <f>VLOOKUP($A22,'Return Data'!$B$7:$R$2843,11,0)</f>
        <v>3.3637000000000001</v>
      </c>
      <c r="Q22" s="66">
        <f t="shared" si="6"/>
        <v>17</v>
      </c>
      <c r="R22" s="65">
        <f>VLOOKUP($A22,'Return Data'!$B$7:$R$2843,12,0)</f>
        <v>4.1589</v>
      </c>
      <c r="S22" s="66">
        <f t="shared" si="7"/>
        <v>13</v>
      </c>
      <c r="T22" s="65">
        <f>VLOOKUP($A22,'Return Data'!$B$7:$R$2843,13,0)</f>
        <v>6.5380000000000003</v>
      </c>
      <c r="U22" s="66">
        <f t="shared" si="8"/>
        <v>6</v>
      </c>
      <c r="V22" s="65">
        <f>VLOOKUP($A22,'Return Data'!$B$7:$R$2843,17,0)</f>
        <v>6.0803000000000003</v>
      </c>
      <c r="W22" s="66">
        <f t="shared" si="9"/>
        <v>16</v>
      </c>
      <c r="X22" s="65">
        <f>VLOOKUP($A22,'Return Data'!$B$7:$R$2843,14,0)</f>
        <v>5.8338000000000001</v>
      </c>
      <c r="Y22" s="66">
        <f t="shared" si="10"/>
        <v>14</v>
      </c>
      <c r="Z22" s="65">
        <f>VLOOKUP($A22,'Return Data'!$B$7:$R$2843,16,0)</f>
        <v>7.9095000000000004</v>
      </c>
      <c r="AA22" s="67">
        <f t="shared" si="11"/>
        <v>3</v>
      </c>
    </row>
    <row r="23" spans="1:27" x14ac:dyDescent="0.3">
      <c r="A23" s="63" t="s">
        <v>1046</v>
      </c>
      <c r="B23" s="64">
        <f>VLOOKUP($A23,'Return Data'!$B$7:$R$2843,3,0)</f>
        <v>44379</v>
      </c>
      <c r="C23" s="65">
        <f>VLOOKUP($A23,'Return Data'!$B$7:$R$2843,4,0)</f>
        <v>31.632200000000001</v>
      </c>
      <c r="D23" s="65">
        <f>VLOOKUP($A23,'Return Data'!$B$7:$R$2843,5,0)</f>
        <v>5.5395000000000003</v>
      </c>
      <c r="E23" s="66">
        <f t="shared" si="0"/>
        <v>6</v>
      </c>
      <c r="F23" s="65">
        <f>VLOOKUP($A23,'Return Data'!$B$7:$R$2843,6,0)</f>
        <v>3.8860000000000001</v>
      </c>
      <c r="G23" s="66">
        <f t="shared" si="1"/>
        <v>13</v>
      </c>
      <c r="H23" s="65">
        <f>VLOOKUP($A23,'Return Data'!$B$7:$R$2843,7,0)</f>
        <v>2.5068000000000001</v>
      </c>
      <c r="I23" s="66">
        <f t="shared" si="2"/>
        <v>15</v>
      </c>
      <c r="J23" s="65">
        <f>VLOOKUP($A23,'Return Data'!$B$7:$R$2843,8,0)</f>
        <v>2.7475000000000001</v>
      </c>
      <c r="K23" s="66">
        <f t="shared" si="3"/>
        <v>15</v>
      </c>
      <c r="L23" s="65">
        <f>VLOOKUP($A23,'Return Data'!$B$7:$R$2843,9,0)</f>
        <v>2.7602000000000002</v>
      </c>
      <c r="M23" s="66">
        <f t="shared" si="4"/>
        <v>17</v>
      </c>
      <c r="N23" s="65">
        <f>VLOOKUP($A23,'Return Data'!$B$7:$R$2843,10,0)</f>
        <v>3.4293</v>
      </c>
      <c r="O23" s="66">
        <f t="shared" si="5"/>
        <v>21</v>
      </c>
      <c r="P23" s="65">
        <f>VLOOKUP($A23,'Return Data'!$B$7:$R$2843,11,0)</f>
        <v>4.1863000000000001</v>
      </c>
      <c r="Q23" s="66">
        <f t="shared" si="6"/>
        <v>4</v>
      </c>
      <c r="R23" s="65">
        <f>VLOOKUP($A23,'Return Data'!$B$7:$R$2843,12,0)</f>
        <v>4.3994999999999997</v>
      </c>
      <c r="S23" s="66">
        <f t="shared" si="7"/>
        <v>6</v>
      </c>
      <c r="T23" s="65">
        <f>VLOOKUP($A23,'Return Data'!$B$7:$R$2843,13,0)</f>
        <v>5.3490000000000002</v>
      </c>
      <c r="U23" s="66">
        <f t="shared" si="8"/>
        <v>9</v>
      </c>
      <c r="V23" s="65">
        <f>VLOOKUP($A23,'Return Data'!$B$7:$R$2843,17,0)</f>
        <v>6.5038</v>
      </c>
      <c r="W23" s="66">
        <f t="shared" si="9"/>
        <v>13</v>
      </c>
      <c r="X23" s="65">
        <f>VLOOKUP($A23,'Return Data'!$B$7:$R$2843,14,0)</f>
        <v>5.4705000000000004</v>
      </c>
      <c r="Y23" s="66">
        <f t="shared" si="10"/>
        <v>17</v>
      </c>
      <c r="Z23" s="65">
        <f>VLOOKUP($A23,'Return Data'!$B$7:$R$2843,16,0)</f>
        <v>6.5727000000000002</v>
      </c>
      <c r="AA23" s="67">
        <f t="shared" si="11"/>
        <v>19</v>
      </c>
    </row>
    <row r="24" spans="1:27" x14ac:dyDescent="0.3">
      <c r="A24" s="63" t="s">
        <v>1049</v>
      </c>
      <c r="B24" s="64">
        <f>VLOOKUP($A24,'Return Data'!$B$7:$R$2843,3,0)</f>
        <v>44379</v>
      </c>
      <c r="C24" s="65">
        <f>VLOOKUP($A24,'Return Data'!$B$7:$R$2843,4,0)</f>
        <v>1307.3294000000001</v>
      </c>
      <c r="D24" s="65">
        <f>VLOOKUP($A24,'Return Data'!$B$7:$R$2843,5,0)</f>
        <v>2.7921999999999998</v>
      </c>
      <c r="E24" s="66">
        <f t="shared" si="0"/>
        <v>16</v>
      </c>
      <c r="F24" s="65">
        <f>VLOOKUP($A24,'Return Data'!$B$7:$R$2843,6,0)</f>
        <v>2.4769999999999999</v>
      </c>
      <c r="G24" s="66">
        <f t="shared" si="1"/>
        <v>20</v>
      </c>
      <c r="H24" s="65">
        <f>VLOOKUP($A24,'Return Data'!$B$7:$R$2843,7,0)</f>
        <v>2.0365000000000002</v>
      </c>
      <c r="I24" s="66">
        <f t="shared" si="2"/>
        <v>18</v>
      </c>
      <c r="J24" s="65">
        <f>VLOOKUP($A24,'Return Data'!$B$7:$R$2843,8,0)</f>
        <v>1.5088999999999999</v>
      </c>
      <c r="K24" s="66">
        <f t="shared" si="3"/>
        <v>25</v>
      </c>
      <c r="L24" s="65">
        <f>VLOOKUP($A24,'Return Data'!$B$7:$R$2843,9,0)</f>
        <v>2.4247000000000001</v>
      </c>
      <c r="M24" s="66">
        <f t="shared" si="4"/>
        <v>24</v>
      </c>
      <c r="N24" s="65">
        <f>VLOOKUP($A24,'Return Data'!$B$7:$R$2843,10,0)</f>
        <v>3.5750999999999999</v>
      </c>
      <c r="O24" s="66">
        <f t="shared" si="5"/>
        <v>18</v>
      </c>
      <c r="P24" s="65">
        <f>VLOOKUP($A24,'Return Data'!$B$7:$R$2843,11,0)</f>
        <v>3.0459999999999998</v>
      </c>
      <c r="Q24" s="66">
        <f t="shared" si="6"/>
        <v>19</v>
      </c>
      <c r="R24" s="65">
        <f>VLOOKUP($A24,'Return Data'!$B$7:$R$2843,12,0)</f>
        <v>3.6301000000000001</v>
      </c>
      <c r="S24" s="66">
        <f t="shared" si="7"/>
        <v>20</v>
      </c>
      <c r="T24" s="65">
        <f>VLOOKUP($A24,'Return Data'!$B$7:$R$2843,13,0)</f>
        <v>3.8938000000000001</v>
      </c>
      <c r="U24" s="66">
        <f t="shared" si="8"/>
        <v>21</v>
      </c>
      <c r="V24" s="65">
        <f>VLOOKUP($A24,'Return Data'!$B$7:$R$2843,17,0)</f>
        <v>5.8258999999999999</v>
      </c>
      <c r="W24" s="66">
        <f t="shared" si="9"/>
        <v>18</v>
      </c>
      <c r="X24" s="65">
        <f>VLOOKUP($A24,'Return Data'!$B$7:$R$2843,14,0)</f>
        <v>6.4427000000000003</v>
      </c>
      <c r="Y24" s="66">
        <f t="shared" si="10"/>
        <v>13</v>
      </c>
      <c r="Z24" s="65">
        <f>VLOOKUP($A24,'Return Data'!$B$7:$R$2843,16,0)</f>
        <v>6.3122999999999996</v>
      </c>
      <c r="AA24" s="67">
        <f t="shared" si="11"/>
        <v>20</v>
      </c>
    </row>
    <row r="25" spans="1:27" x14ac:dyDescent="0.3">
      <c r="A25" s="63" t="s">
        <v>1051</v>
      </c>
      <c r="B25" s="64">
        <f>VLOOKUP($A25,'Return Data'!$B$7:$R$2843,3,0)</f>
        <v>44379</v>
      </c>
      <c r="C25" s="65">
        <f>VLOOKUP($A25,'Return Data'!$B$7:$R$2843,4,0)</f>
        <v>1798.2384</v>
      </c>
      <c r="D25" s="65">
        <f>VLOOKUP($A25,'Return Data'!$B$7:$R$2843,5,0)</f>
        <v>2.3222</v>
      </c>
      <c r="E25" s="66">
        <f t="shared" si="0"/>
        <v>19</v>
      </c>
      <c r="F25" s="65">
        <f>VLOOKUP($A25,'Return Data'!$B$7:$R$2843,6,0)</f>
        <v>2.0775000000000001</v>
      </c>
      <c r="G25" s="66">
        <f t="shared" si="1"/>
        <v>21</v>
      </c>
      <c r="H25" s="65">
        <f>VLOOKUP($A25,'Return Data'!$B$7:$R$2843,7,0)</f>
        <v>2.1646000000000001</v>
      </c>
      <c r="I25" s="66">
        <f t="shared" si="2"/>
        <v>17</v>
      </c>
      <c r="J25" s="65">
        <f>VLOOKUP($A25,'Return Data'!$B$7:$R$2843,8,0)</f>
        <v>2.1421000000000001</v>
      </c>
      <c r="K25" s="66">
        <f t="shared" si="3"/>
        <v>22</v>
      </c>
      <c r="L25" s="65">
        <f>VLOOKUP($A25,'Return Data'!$B$7:$R$2843,9,0)</f>
        <v>2.3355000000000001</v>
      </c>
      <c r="M25" s="66">
        <f t="shared" si="4"/>
        <v>25</v>
      </c>
      <c r="N25" s="65">
        <f>VLOOKUP($A25,'Return Data'!$B$7:$R$2843,10,0)</f>
        <v>3.4302999999999999</v>
      </c>
      <c r="O25" s="66">
        <f t="shared" si="5"/>
        <v>20</v>
      </c>
      <c r="P25" s="65">
        <f>VLOOKUP($A25,'Return Data'!$B$7:$R$2843,11,0)</f>
        <v>2.9148999999999998</v>
      </c>
      <c r="Q25" s="66">
        <f t="shared" si="6"/>
        <v>24</v>
      </c>
      <c r="R25" s="65">
        <f>VLOOKUP($A25,'Return Data'!$B$7:$R$2843,12,0)</f>
        <v>3.6236000000000002</v>
      </c>
      <c r="S25" s="66">
        <f t="shared" si="7"/>
        <v>21</v>
      </c>
      <c r="T25" s="65">
        <f>VLOOKUP($A25,'Return Data'!$B$7:$R$2843,13,0)</f>
        <v>4.4547999999999996</v>
      </c>
      <c r="U25" s="66">
        <f t="shared" si="8"/>
        <v>16</v>
      </c>
      <c r="V25" s="65">
        <f>VLOOKUP($A25,'Return Data'!$B$7:$R$2843,17,0)</f>
        <v>5.6158000000000001</v>
      </c>
      <c r="W25" s="66">
        <f t="shared" si="9"/>
        <v>19</v>
      </c>
      <c r="X25" s="65">
        <f>VLOOKUP($A25,'Return Data'!$B$7:$R$2843,14,0)</f>
        <v>5.8144999999999998</v>
      </c>
      <c r="Y25" s="66">
        <f t="shared" si="10"/>
        <v>15</v>
      </c>
      <c r="Z25" s="65">
        <f>VLOOKUP($A25,'Return Data'!$B$7:$R$2843,16,0)</f>
        <v>4.4989999999999997</v>
      </c>
      <c r="AA25" s="67">
        <f t="shared" si="11"/>
        <v>23</v>
      </c>
    </row>
    <row r="26" spans="1:27" x14ac:dyDescent="0.3">
      <c r="A26" s="63" t="s">
        <v>1052</v>
      </c>
      <c r="B26" s="64">
        <f>VLOOKUP($A26,'Return Data'!$B$7:$R$2843,3,0)</f>
        <v>44379</v>
      </c>
      <c r="C26" s="65">
        <f>VLOOKUP($A26,'Return Data'!$B$7:$R$2843,4,0)</f>
        <v>2958.8062</v>
      </c>
      <c r="D26" s="65">
        <f>VLOOKUP($A26,'Return Data'!$B$7:$R$2843,5,0)</f>
        <v>0.59209999999999996</v>
      </c>
      <c r="E26" s="66">
        <f t="shared" si="0"/>
        <v>22</v>
      </c>
      <c r="F26" s="65">
        <f>VLOOKUP($A26,'Return Data'!$B$7:$R$2843,6,0)</f>
        <v>4.4009999999999998</v>
      </c>
      <c r="G26" s="66">
        <f t="shared" si="1"/>
        <v>12</v>
      </c>
      <c r="H26" s="65">
        <f>VLOOKUP($A26,'Return Data'!$B$7:$R$2843,7,0)</f>
        <v>1.8494999999999999</v>
      </c>
      <c r="I26" s="66">
        <f t="shared" si="2"/>
        <v>20</v>
      </c>
      <c r="J26" s="65">
        <f>VLOOKUP($A26,'Return Data'!$B$7:$R$2843,8,0)</f>
        <v>2.4718</v>
      </c>
      <c r="K26" s="66">
        <f t="shared" si="3"/>
        <v>19</v>
      </c>
      <c r="L26" s="65">
        <f>VLOOKUP($A26,'Return Data'!$B$7:$R$2843,9,0)</f>
        <v>3.3233999999999999</v>
      </c>
      <c r="M26" s="66">
        <f t="shared" si="4"/>
        <v>8</v>
      </c>
      <c r="N26" s="65">
        <f>VLOOKUP($A26,'Return Data'!$B$7:$R$2843,10,0)</f>
        <v>4.7107999999999999</v>
      </c>
      <c r="O26" s="66">
        <f t="shared" si="5"/>
        <v>4</v>
      </c>
      <c r="P26" s="65">
        <f>VLOOKUP($A26,'Return Data'!$B$7:$R$2843,11,0)</f>
        <v>4.2285000000000004</v>
      </c>
      <c r="Q26" s="66">
        <f t="shared" si="6"/>
        <v>3</v>
      </c>
      <c r="R26" s="65">
        <f>VLOOKUP($A26,'Return Data'!$B$7:$R$2843,12,0)</f>
        <v>4.8788</v>
      </c>
      <c r="S26" s="66">
        <f t="shared" si="7"/>
        <v>5</v>
      </c>
      <c r="T26" s="65">
        <f>VLOOKUP($A26,'Return Data'!$B$7:$R$2843,13,0)</f>
        <v>5.1935000000000002</v>
      </c>
      <c r="U26" s="66">
        <f t="shared" si="8"/>
        <v>10</v>
      </c>
      <c r="V26" s="65">
        <f>VLOOKUP($A26,'Return Data'!$B$7:$R$2843,17,0)</f>
        <v>7.0060000000000002</v>
      </c>
      <c r="W26" s="66">
        <f t="shared" si="9"/>
        <v>4</v>
      </c>
      <c r="X26" s="65">
        <f>VLOOKUP($A26,'Return Data'!$B$7:$R$2843,14,0)</f>
        <v>6.7992999999999997</v>
      </c>
      <c r="Y26" s="66">
        <f t="shared" si="10"/>
        <v>10</v>
      </c>
      <c r="Z26" s="65">
        <f>VLOOKUP($A26,'Return Data'!$B$7:$R$2843,16,0)</f>
        <v>7.8834</v>
      </c>
      <c r="AA26" s="67">
        <f t="shared" si="11"/>
        <v>4</v>
      </c>
    </row>
    <row r="27" spans="1:27" x14ac:dyDescent="0.3">
      <c r="A27" s="63" t="s">
        <v>1054</v>
      </c>
      <c r="B27" s="64">
        <f>VLOOKUP($A27,'Return Data'!$B$7:$R$2843,3,0)</f>
        <v>44379</v>
      </c>
      <c r="C27" s="65">
        <f>VLOOKUP($A27,'Return Data'!$B$7:$R$2843,4,0)</f>
        <v>23.551600000000001</v>
      </c>
      <c r="D27" s="65">
        <f>VLOOKUP($A27,'Return Data'!$B$7:$R$2843,5,0)</f>
        <v>1.8597999999999999</v>
      </c>
      <c r="E27" s="66">
        <f t="shared" si="0"/>
        <v>20</v>
      </c>
      <c r="F27" s="65">
        <f>VLOOKUP($A27,'Return Data'!$B$7:$R$2843,6,0)</f>
        <v>5.1681999999999997</v>
      </c>
      <c r="G27" s="66">
        <f t="shared" si="1"/>
        <v>6</v>
      </c>
      <c r="H27" s="65">
        <f>VLOOKUP($A27,'Return Data'!$B$7:$R$2843,7,0)</f>
        <v>3.0127999999999999</v>
      </c>
      <c r="I27" s="66">
        <f t="shared" si="2"/>
        <v>10</v>
      </c>
      <c r="J27" s="65">
        <f>VLOOKUP($A27,'Return Data'!$B$7:$R$2843,8,0)</f>
        <v>2.4708999999999999</v>
      </c>
      <c r="K27" s="66">
        <f t="shared" si="3"/>
        <v>20</v>
      </c>
      <c r="L27" s="65">
        <f>VLOOKUP($A27,'Return Data'!$B$7:$R$2843,9,0)</f>
        <v>2.6507000000000001</v>
      </c>
      <c r="M27" s="66">
        <f t="shared" si="4"/>
        <v>20</v>
      </c>
      <c r="N27" s="65">
        <f>VLOOKUP($A27,'Return Data'!$B$7:$R$2843,10,0)</f>
        <v>3.5989</v>
      </c>
      <c r="O27" s="66">
        <f t="shared" si="5"/>
        <v>17</v>
      </c>
      <c r="P27" s="65">
        <f>VLOOKUP($A27,'Return Data'!$B$7:$R$2843,11,0)</f>
        <v>3.4491000000000001</v>
      </c>
      <c r="Q27" s="66">
        <f t="shared" si="6"/>
        <v>13</v>
      </c>
      <c r="R27" s="65">
        <f>VLOOKUP($A27,'Return Data'!$B$7:$R$2843,12,0)</f>
        <v>4.1203000000000003</v>
      </c>
      <c r="S27" s="66">
        <f t="shared" si="7"/>
        <v>14</v>
      </c>
      <c r="T27" s="65">
        <f>VLOOKUP($A27,'Return Data'!$B$7:$R$2843,13,0)</f>
        <v>2.0146000000000002</v>
      </c>
      <c r="U27" s="66">
        <f t="shared" si="8"/>
        <v>25</v>
      </c>
      <c r="V27" s="65">
        <f>VLOOKUP($A27,'Return Data'!$B$7:$R$2843,17,0)</f>
        <v>4.3644999999999996</v>
      </c>
      <c r="W27" s="66">
        <f t="shared" si="9"/>
        <v>21</v>
      </c>
      <c r="X27" s="65">
        <f>VLOOKUP($A27,'Return Data'!$B$7:$R$2843,14,0)</f>
        <v>-0.71120000000000005</v>
      </c>
      <c r="Y27" s="66">
        <f t="shared" si="10"/>
        <v>24</v>
      </c>
      <c r="Z27" s="65">
        <f>VLOOKUP($A27,'Return Data'!$B$7:$R$2843,16,0)</f>
        <v>6.2919</v>
      </c>
      <c r="AA27" s="67">
        <f t="shared" si="11"/>
        <v>21</v>
      </c>
    </row>
    <row r="28" spans="1:27" x14ac:dyDescent="0.3">
      <c r="A28" s="63" t="s">
        <v>1056</v>
      </c>
      <c r="B28" s="64">
        <f>VLOOKUP($A28,'Return Data'!$B$7:$R$2843,3,0)</f>
        <v>44379</v>
      </c>
      <c r="C28" s="65">
        <f>VLOOKUP($A28,'Return Data'!$B$7:$R$2843,4,0)</f>
        <v>2756.5907000000002</v>
      </c>
      <c r="D28" s="65">
        <f>VLOOKUP($A28,'Return Data'!$B$7:$R$2843,5,0)</f>
        <v>3.1648999999999998</v>
      </c>
      <c r="E28" s="66">
        <f t="shared" si="0"/>
        <v>13</v>
      </c>
      <c r="F28" s="65">
        <f>VLOOKUP($A28,'Return Data'!$B$7:$R$2843,6,0)</f>
        <v>3.2528999999999999</v>
      </c>
      <c r="G28" s="66">
        <f t="shared" si="1"/>
        <v>18</v>
      </c>
      <c r="H28" s="65">
        <f>VLOOKUP($A28,'Return Data'!$B$7:$R$2843,7,0)</f>
        <v>2.5289000000000001</v>
      </c>
      <c r="I28" s="66">
        <f t="shared" si="2"/>
        <v>14</v>
      </c>
      <c r="J28" s="65">
        <f>VLOOKUP($A28,'Return Data'!$B$7:$R$2843,8,0)</f>
        <v>2.8106</v>
      </c>
      <c r="K28" s="66">
        <f t="shared" si="3"/>
        <v>13</v>
      </c>
      <c r="L28" s="65">
        <f>VLOOKUP($A28,'Return Data'!$B$7:$R$2843,9,0)</f>
        <v>3.0956999999999999</v>
      </c>
      <c r="M28" s="66">
        <f t="shared" si="4"/>
        <v>13</v>
      </c>
      <c r="N28" s="65">
        <f>VLOOKUP($A28,'Return Data'!$B$7:$R$2843,10,0)</f>
        <v>3.6589</v>
      </c>
      <c r="O28" s="66">
        <f t="shared" si="5"/>
        <v>14</v>
      </c>
      <c r="P28" s="65">
        <f>VLOOKUP($A28,'Return Data'!$B$7:$R$2843,11,0)</f>
        <v>3.3883999999999999</v>
      </c>
      <c r="Q28" s="66">
        <f t="shared" si="6"/>
        <v>15</v>
      </c>
      <c r="R28" s="65">
        <f>VLOOKUP($A28,'Return Data'!$B$7:$R$2843,12,0)</f>
        <v>3.7170999999999998</v>
      </c>
      <c r="S28" s="66">
        <f t="shared" si="7"/>
        <v>19</v>
      </c>
      <c r="T28" s="65">
        <f>VLOOKUP($A28,'Return Data'!$B$7:$R$2843,13,0)</f>
        <v>9.3861000000000008</v>
      </c>
      <c r="U28" s="66">
        <f t="shared" si="8"/>
        <v>5</v>
      </c>
      <c r="V28" s="65">
        <f>VLOOKUP($A28,'Return Data'!$B$7:$R$2843,17,0)</f>
        <v>5.0902000000000003</v>
      </c>
      <c r="W28" s="66">
        <f t="shared" si="9"/>
        <v>20</v>
      </c>
      <c r="X28" s="65">
        <f>VLOOKUP($A28,'Return Data'!$B$7:$R$2843,14,0)</f>
        <v>-0.65149999999999997</v>
      </c>
      <c r="Y28" s="66">
        <f t="shared" si="10"/>
        <v>23</v>
      </c>
      <c r="Z28" s="65">
        <f>VLOOKUP($A28,'Return Data'!$B$7:$R$2843,16,0)</f>
        <v>6.2183999999999999</v>
      </c>
      <c r="AA28" s="67">
        <f t="shared" si="11"/>
        <v>22</v>
      </c>
    </row>
    <row r="29" spans="1:27" x14ac:dyDescent="0.3">
      <c r="A29" s="63" t="s">
        <v>1058</v>
      </c>
      <c r="B29" s="64">
        <f>VLOOKUP($A29,'Return Data'!$B$7:$R$2843,3,0)</f>
        <v>44379</v>
      </c>
      <c r="C29" s="65">
        <f>VLOOKUP($A29,'Return Data'!$B$7:$R$2843,4,0)</f>
        <v>2775.3452000000002</v>
      </c>
      <c r="D29" s="65">
        <f>VLOOKUP($A29,'Return Data'!$B$7:$R$2843,5,0)</f>
        <v>0.93510000000000004</v>
      </c>
      <c r="E29" s="66">
        <f t="shared" si="0"/>
        <v>21</v>
      </c>
      <c r="F29" s="65">
        <f>VLOOKUP($A29,'Return Data'!$B$7:$R$2843,6,0)</f>
        <v>2.6133000000000002</v>
      </c>
      <c r="G29" s="66">
        <f t="shared" si="1"/>
        <v>19</v>
      </c>
      <c r="H29" s="65">
        <f>VLOOKUP($A29,'Return Data'!$B$7:$R$2843,7,0)</f>
        <v>1.9855</v>
      </c>
      <c r="I29" s="66">
        <f t="shared" si="2"/>
        <v>19</v>
      </c>
      <c r="J29" s="65">
        <f>VLOOKUP($A29,'Return Data'!$B$7:$R$2843,8,0)</f>
        <v>2.7863000000000002</v>
      </c>
      <c r="K29" s="66">
        <f t="shared" si="3"/>
        <v>14</v>
      </c>
      <c r="L29" s="65">
        <f>VLOOKUP($A29,'Return Data'!$B$7:$R$2843,9,0)</f>
        <v>3.1316999999999999</v>
      </c>
      <c r="M29" s="66">
        <f t="shared" si="4"/>
        <v>12</v>
      </c>
      <c r="N29" s="65">
        <f>VLOOKUP($A29,'Return Data'!$B$7:$R$2843,10,0)</f>
        <v>3.5608</v>
      </c>
      <c r="O29" s="66">
        <f t="shared" si="5"/>
        <v>19</v>
      </c>
      <c r="P29" s="65">
        <f>VLOOKUP($A29,'Return Data'!$B$7:$R$2843,11,0)</f>
        <v>3.0004</v>
      </c>
      <c r="Q29" s="66">
        <f t="shared" si="6"/>
        <v>21</v>
      </c>
      <c r="R29" s="65">
        <f>VLOOKUP($A29,'Return Data'!$B$7:$R$2843,12,0)</f>
        <v>3.7339000000000002</v>
      </c>
      <c r="S29" s="66">
        <f t="shared" si="7"/>
        <v>18</v>
      </c>
      <c r="T29" s="65">
        <f>VLOOKUP($A29,'Return Data'!$B$7:$R$2843,13,0)</f>
        <v>3.8938000000000001</v>
      </c>
      <c r="U29" s="66">
        <f t="shared" si="8"/>
        <v>21</v>
      </c>
      <c r="V29" s="65">
        <f>VLOOKUP($A29,'Return Data'!$B$7:$R$2843,17,0)</f>
        <v>6.1581000000000001</v>
      </c>
      <c r="W29" s="66">
        <f t="shared" si="9"/>
        <v>15</v>
      </c>
      <c r="X29" s="65">
        <f>VLOOKUP($A29,'Return Data'!$B$7:$R$2843,14,0)</f>
        <v>6.8162000000000003</v>
      </c>
      <c r="Y29" s="66">
        <f t="shared" si="10"/>
        <v>9</v>
      </c>
      <c r="Z29" s="65">
        <f>VLOOKUP($A29,'Return Data'!$B$7:$R$2843,16,0)</f>
        <v>7.5945</v>
      </c>
      <c r="AA29" s="67">
        <f t="shared" si="11"/>
        <v>10</v>
      </c>
    </row>
    <row r="30" spans="1:27" x14ac:dyDescent="0.3">
      <c r="A30" s="63" t="s">
        <v>1061</v>
      </c>
      <c r="B30" s="64">
        <f>VLOOKUP($A30,'Return Data'!$B$7:$R$2843,3,0)</f>
        <v>44379</v>
      </c>
      <c r="C30" s="65">
        <f>VLOOKUP($A30,'Return Data'!$B$7:$R$2843,4,0)</f>
        <v>26.180499999999999</v>
      </c>
      <c r="D30" s="65">
        <f>VLOOKUP($A30,'Return Data'!$B$7:$R$2843,5,0)</f>
        <v>3.3462999999999998</v>
      </c>
      <c r="E30" s="66">
        <f t="shared" si="0"/>
        <v>11</v>
      </c>
      <c r="F30" s="65">
        <f>VLOOKUP($A30,'Return Data'!$B$7:$R$2843,6,0)</f>
        <v>3.6724000000000001</v>
      </c>
      <c r="G30" s="66">
        <f t="shared" si="1"/>
        <v>16</v>
      </c>
      <c r="H30" s="65">
        <f>VLOOKUP($A30,'Return Data'!$B$7:$R$2843,7,0)</f>
        <v>2.9693000000000001</v>
      </c>
      <c r="I30" s="66">
        <f t="shared" si="2"/>
        <v>11</v>
      </c>
      <c r="J30" s="65">
        <f>VLOOKUP($A30,'Return Data'!$B$7:$R$2843,8,0)</f>
        <v>1.9433</v>
      </c>
      <c r="K30" s="66">
        <f t="shared" si="3"/>
        <v>24</v>
      </c>
      <c r="L30" s="65">
        <f>VLOOKUP($A30,'Return Data'!$B$7:$R$2843,9,0)</f>
        <v>2.5893999999999999</v>
      </c>
      <c r="M30" s="66">
        <f t="shared" si="4"/>
        <v>22</v>
      </c>
      <c r="N30" s="65">
        <f>VLOOKUP($A30,'Return Data'!$B$7:$R$2843,10,0)</f>
        <v>3.1659999999999999</v>
      </c>
      <c r="O30" s="66">
        <f t="shared" si="5"/>
        <v>25</v>
      </c>
      <c r="P30" s="65">
        <f>VLOOKUP($A30,'Return Data'!$B$7:$R$2843,11,0)</f>
        <v>2.9285000000000001</v>
      </c>
      <c r="Q30" s="66">
        <f t="shared" si="6"/>
        <v>23</v>
      </c>
      <c r="R30" s="65">
        <f>VLOOKUP($A30,'Return Data'!$B$7:$R$2843,12,0)</f>
        <v>3.3700999999999999</v>
      </c>
      <c r="S30" s="66">
        <f t="shared" si="7"/>
        <v>25</v>
      </c>
      <c r="T30" s="65">
        <f>VLOOKUP($A30,'Return Data'!$B$7:$R$2843,13,0)</f>
        <v>3.5743999999999998</v>
      </c>
      <c r="U30" s="66">
        <f t="shared" si="8"/>
        <v>24</v>
      </c>
      <c r="V30" s="65">
        <f>VLOOKUP($A30,'Return Data'!$B$7:$R$2843,17,0)</f>
        <v>3.4485999999999999</v>
      </c>
      <c r="W30" s="66">
        <f t="shared" si="9"/>
        <v>24</v>
      </c>
      <c r="X30" s="65">
        <f>VLOOKUP($A30,'Return Data'!$B$7:$R$2843,14,0)</f>
        <v>2.8536999999999999</v>
      </c>
      <c r="Y30" s="66">
        <f t="shared" si="10"/>
        <v>20</v>
      </c>
      <c r="Z30" s="65">
        <f>VLOOKUP($A30,'Return Data'!$B$7:$R$2843,16,0)</f>
        <v>7.0111999999999997</v>
      </c>
      <c r="AA30" s="67">
        <f t="shared" si="11"/>
        <v>18</v>
      </c>
    </row>
    <row r="31" spans="1:27" x14ac:dyDescent="0.3">
      <c r="A31" s="63" t="s">
        <v>1062</v>
      </c>
      <c r="B31" s="64">
        <f>VLOOKUP($A31,'Return Data'!$B$7:$R$2843,3,0)</f>
        <v>44379</v>
      </c>
      <c r="C31" s="65">
        <f>VLOOKUP($A31,'Return Data'!$B$7:$R$2843,4,0)</f>
        <v>3106.7415000000001</v>
      </c>
      <c r="D31" s="65">
        <f>VLOOKUP($A31,'Return Data'!$B$7:$R$2843,5,0)</f>
        <v>3.1795</v>
      </c>
      <c r="E31" s="66">
        <f t="shared" si="0"/>
        <v>12</v>
      </c>
      <c r="F31" s="65">
        <f>VLOOKUP($A31,'Return Data'!$B$7:$R$2843,6,0)</f>
        <v>5.3445</v>
      </c>
      <c r="G31" s="66">
        <f t="shared" si="1"/>
        <v>5</v>
      </c>
      <c r="H31" s="65">
        <f>VLOOKUP($A31,'Return Data'!$B$7:$R$2843,7,0)</f>
        <v>3.2484999999999999</v>
      </c>
      <c r="I31" s="66">
        <f t="shared" si="2"/>
        <v>7</v>
      </c>
      <c r="J31" s="65">
        <f>VLOOKUP($A31,'Return Data'!$B$7:$R$2843,8,0)</f>
        <v>2.9521000000000002</v>
      </c>
      <c r="K31" s="66">
        <f t="shared" si="3"/>
        <v>9</v>
      </c>
      <c r="L31" s="65">
        <f>VLOOKUP($A31,'Return Data'!$B$7:$R$2843,9,0)</f>
        <v>3.1541999999999999</v>
      </c>
      <c r="M31" s="66">
        <f t="shared" si="4"/>
        <v>10</v>
      </c>
      <c r="N31" s="65">
        <f>VLOOKUP($A31,'Return Data'!$B$7:$R$2843,10,0)</f>
        <v>4.1154000000000002</v>
      </c>
      <c r="O31" s="66">
        <f t="shared" si="5"/>
        <v>8</v>
      </c>
      <c r="P31" s="65">
        <f>VLOOKUP($A31,'Return Data'!$B$7:$R$2843,11,0)</f>
        <v>3.4538000000000002</v>
      </c>
      <c r="Q31" s="66">
        <f t="shared" si="6"/>
        <v>12</v>
      </c>
      <c r="R31" s="65">
        <f>VLOOKUP($A31,'Return Data'!$B$7:$R$2843,12,0)</f>
        <v>4.2567000000000004</v>
      </c>
      <c r="S31" s="66">
        <f t="shared" si="7"/>
        <v>9</v>
      </c>
      <c r="T31" s="65">
        <f>VLOOKUP($A31,'Return Data'!$B$7:$R$2843,13,0)</f>
        <v>4.6307</v>
      </c>
      <c r="U31" s="66">
        <f t="shared" si="8"/>
        <v>13</v>
      </c>
      <c r="V31" s="65">
        <f>VLOOKUP($A31,'Return Data'!$B$7:$R$2843,17,0)</f>
        <v>6.6161000000000003</v>
      </c>
      <c r="W31" s="66">
        <f t="shared" si="9"/>
        <v>10</v>
      </c>
      <c r="X31" s="65">
        <f>VLOOKUP($A31,'Return Data'!$B$7:$R$2843,14,0)</f>
        <v>5.0872000000000002</v>
      </c>
      <c r="Y31" s="66">
        <f t="shared" si="10"/>
        <v>19</v>
      </c>
      <c r="Z31" s="65">
        <f>VLOOKUP($A31,'Return Data'!$B$7:$R$2843,16,0)</f>
        <v>7.4234999999999998</v>
      </c>
      <c r="AA31" s="67">
        <f t="shared" si="11"/>
        <v>13</v>
      </c>
    </row>
    <row r="32" spans="1:27" x14ac:dyDescent="0.3">
      <c r="A32" s="63" t="s">
        <v>1063</v>
      </c>
      <c r="B32" s="64">
        <f>VLOOKUP($A32,'Return Data'!$B$7:$R$2843,3,0)</f>
        <v>44379</v>
      </c>
      <c r="C32" s="65">
        <f>VLOOKUP($A32,'Return Data'!$B$7:$R$2843,4,0)</f>
        <v>31.121300000000002</v>
      </c>
      <c r="D32" s="65">
        <f>VLOOKUP($A32,'Return Data'!$B$7:$R$2843,5,0)</f>
        <v>0</v>
      </c>
      <c r="E32" s="66">
        <f t="shared" si="0"/>
        <v>24</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-17.523599999999998</v>
      </c>
      <c r="AA32" s="67">
        <f t="shared" si="11"/>
        <v>26</v>
      </c>
    </row>
    <row r="33" spans="1:27" x14ac:dyDescent="0.3">
      <c r="A33" s="63" t="s">
        <v>1067</v>
      </c>
      <c r="B33" s="64">
        <f>VLOOKUP($A33,'Return Data'!$B$7:$R$2843,3,0)</f>
        <v>44379</v>
      </c>
      <c r="C33" s="65">
        <f>VLOOKUP($A33,'Return Data'!$B$7:$R$2843,4,0)</f>
        <v>2644.0299</v>
      </c>
      <c r="D33" s="65">
        <f>VLOOKUP($A33,'Return Data'!$B$7:$R$2843,5,0)</f>
        <v>8.0581999999999994</v>
      </c>
      <c r="E33" s="66">
        <f t="shared" si="0"/>
        <v>1</v>
      </c>
      <c r="F33" s="65">
        <f>VLOOKUP($A33,'Return Data'!$B$7:$R$2843,6,0)</f>
        <v>3.6423000000000001</v>
      </c>
      <c r="G33" s="66">
        <f t="shared" si="1"/>
        <v>17</v>
      </c>
      <c r="H33" s="65">
        <f>VLOOKUP($A33,'Return Data'!$B$7:$R$2843,7,0)</f>
        <v>2.2219000000000002</v>
      </c>
      <c r="I33" s="66">
        <f t="shared" si="2"/>
        <v>16</v>
      </c>
      <c r="J33" s="65">
        <f>VLOOKUP($A33,'Return Data'!$B$7:$R$2843,8,0)</f>
        <v>3.6023999999999998</v>
      </c>
      <c r="K33" s="66">
        <f t="shared" si="3"/>
        <v>4</v>
      </c>
      <c r="L33" s="65">
        <f>VLOOKUP($A33,'Return Data'!$B$7:$R$2843,9,0)</f>
        <v>4.2575000000000003</v>
      </c>
      <c r="M33" s="66">
        <f t="shared" si="4"/>
        <v>4</v>
      </c>
      <c r="N33" s="65">
        <f>VLOOKUP($A33,'Return Data'!$B$7:$R$2843,10,0)</f>
        <v>4.2590000000000003</v>
      </c>
      <c r="O33" s="66">
        <f t="shared" si="5"/>
        <v>7</v>
      </c>
      <c r="P33" s="65">
        <f>VLOOKUP($A33,'Return Data'!$B$7:$R$2843,11,0)</f>
        <v>3.7363</v>
      </c>
      <c r="Q33" s="66">
        <f t="shared" si="6"/>
        <v>5</v>
      </c>
      <c r="R33" s="65">
        <f>VLOOKUP($A33,'Return Data'!$B$7:$R$2843,12,0)</f>
        <v>4.2446999999999999</v>
      </c>
      <c r="S33" s="66">
        <f t="shared" si="7"/>
        <v>11</v>
      </c>
      <c r="T33" s="65">
        <f>VLOOKUP($A33,'Return Data'!$B$7:$R$2843,13,0)</f>
        <v>4.4776999999999996</v>
      </c>
      <c r="U33" s="66">
        <f t="shared" si="8"/>
        <v>15</v>
      </c>
      <c r="V33" s="65">
        <f>VLOOKUP($A33,'Return Data'!$B$7:$R$2843,17,0)</f>
        <v>6.6657999999999999</v>
      </c>
      <c r="W33" s="66">
        <f>RANK(V33,V$8:V$33,0)</f>
        <v>9</v>
      </c>
      <c r="X33" s="65">
        <f>VLOOKUP($A33,'Return Data'!$B$7:$R$2843,14,0)</f>
        <v>2.8384999999999998</v>
      </c>
      <c r="Y33" s="66">
        <f>RANK(X33,X$8:X$33,0)</f>
        <v>21</v>
      </c>
      <c r="Z33" s="65">
        <f>VLOOKUP($A33,'Return Data'!$B$7:$R$2843,16,0)</f>
        <v>7.0857000000000001</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3.3110346153846155</v>
      </c>
      <c r="E35" s="74"/>
      <c r="F35" s="75">
        <f>AVERAGE(F8:F33)</f>
        <v>3.8776192307692301</v>
      </c>
      <c r="G35" s="74"/>
      <c r="H35" s="75">
        <f>AVERAGE(H8:H33)</f>
        <v>2.6066923076923079</v>
      </c>
      <c r="I35" s="74"/>
      <c r="J35" s="75">
        <f>AVERAGE(J8:J33)</f>
        <v>3.277507692307692</v>
      </c>
      <c r="K35" s="74"/>
      <c r="L35" s="75">
        <f>AVERAGE(L8:L33)</f>
        <v>3.4495076923076917</v>
      </c>
      <c r="M35" s="74"/>
      <c r="N35" s="75">
        <f>AVERAGE(N8:N33)</f>
        <v>3.9574000000000003</v>
      </c>
      <c r="O35" s="74"/>
      <c r="P35" s="75">
        <f>AVERAGE(P8:P33)</f>
        <v>3.5573653846153852</v>
      </c>
      <c r="Q35" s="74"/>
      <c r="R35" s="75">
        <f>AVERAGE(R8:R33)</f>
        <v>4.424953846153846</v>
      </c>
      <c r="S35" s="74"/>
      <c r="T35" s="75">
        <f>AVERAGE(T8:T33)</f>
        <v>6.8052615384615383</v>
      </c>
      <c r="U35" s="74"/>
      <c r="V35" s="75">
        <f>AVERAGE(V8:V33)</f>
        <v>5.7046759999999983</v>
      </c>
      <c r="W35" s="74"/>
      <c r="X35" s="75">
        <f>AVERAGE(X8:X33)</f>
        <v>4.8645639999999988</v>
      </c>
      <c r="Y35" s="74"/>
      <c r="Z35" s="75">
        <f>AVERAGE(Z8:Z33)</f>
        <v>6.0182192307692315</v>
      </c>
      <c r="AA35" s="76"/>
    </row>
    <row r="36" spans="1:27" x14ac:dyDescent="0.3">
      <c r="A36" s="73" t="s">
        <v>28</v>
      </c>
      <c r="B36" s="74"/>
      <c r="C36" s="74"/>
      <c r="D36" s="75">
        <f>MIN(D8:D33)</f>
        <v>-0.67730000000000001</v>
      </c>
      <c r="E36" s="74"/>
      <c r="F36" s="75">
        <f>MIN(F8:F33)</f>
        <v>0</v>
      </c>
      <c r="G36" s="74"/>
      <c r="H36" s="75">
        <f>MIN(H8:H33)</f>
        <v>0</v>
      </c>
      <c r="I36" s="74"/>
      <c r="J36" s="75">
        <f>MIN(J8:J33)</f>
        <v>0</v>
      </c>
      <c r="K36" s="74"/>
      <c r="L36" s="75">
        <f>MIN(L8:L33)</f>
        <v>0</v>
      </c>
      <c r="M36" s="74"/>
      <c r="N36" s="75">
        <f>MIN(N8:N33)</f>
        <v>-3.8E-3</v>
      </c>
      <c r="O36" s="74"/>
      <c r="P36" s="75">
        <f>MIN(P8:P33)</f>
        <v>-1.9E-3</v>
      </c>
      <c r="Q36" s="74"/>
      <c r="R36" s="75">
        <f>MIN(R8:R33)</f>
        <v>-1.2999999999999999E-3</v>
      </c>
      <c r="S36" s="74"/>
      <c r="T36" s="75">
        <f>MIN(T8:T33)</f>
        <v>-7.0212000000000003</v>
      </c>
      <c r="U36" s="74"/>
      <c r="V36" s="75">
        <f>MIN(V8:V33)</f>
        <v>-6.7667000000000002</v>
      </c>
      <c r="W36" s="74"/>
      <c r="X36" s="75">
        <f>MIN(X8:X33)</f>
        <v>-8.7189999999999994</v>
      </c>
      <c r="Y36" s="74"/>
      <c r="Z36" s="75">
        <f>MIN(Z8:Z33)</f>
        <v>-17.523599999999998</v>
      </c>
      <c r="AA36" s="76"/>
    </row>
    <row r="37" spans="1:27" ht="15" thickBot="1" x14ac:dyDescent="0.35">
      <c r="A37" s="77" t="s">
        <v>29</v>
      </c>
      <c r="B37" s="78"/>
      <c r="C37" s="78"/>
      <c r="D37" s="79">
        <f>MAX(D8:D33)</f>
        <v>8.0581999999999994</v>
      </c>
      <c r="E37" s="78"/>
      <c r="F37" s="79">
        <f>MAX(F8:F33)</f>
        <v>9.0579999999999998</v>
      </c>
      <c r="G37" s="78"/>
      <c r="H37" s="79">
        <f>MAX(H8:H33)</f>
        <v>8.0995000000000008</v>
      </c>
      <c r="I37" s="78"/>
      <c r="J37" s="79">
        <f>MAX(J8:J33)</f>
        <v>17.818100000000001</v>
      </c>
      <c r="K37" s="78"/>
      <c r="L37" s="79">
        <f>MAX(L8:L33)</f>
        <v>14.1225</v>
      </c>
      <c r="M37" s="78"/>
      <c r="N37" s="79">
        <f>MAX(N8:N33)</f>
        <v>9.8587000000000007</v>
      </c>
      <c r="O37" s="78"/>
      <c r="P37" s="79">
        <f>MAX(P8:P33)</f>
        <v>10.0223</v>
      </c>
      <c r="Q37" s="78"/>
      <c r="R37" s="79">
        <f>MAX(R8:R33)</f>
        <v>12.823399999999999</v>
      </c>
      <c r="S37" s="78"/>
      <c r="T37" s="79">
        <f>MAX(T8:T33)</f>
        <v>35.804000000000002</v>
      </c>
      <c r="U37" s="78"/>
      <c r="V37" s="79">
        <f>MAX(V8:V33)</f>
        <v>10.6021</v>
      </c>
      <c r="W37" s="78"/>
      <c r="X37" s="79">
        <f>MAX(X8:X33)</f>
        <v>7.6829999999999998</v>
      </c>
      <c r="Y37" s="78"/>
      <c r="Z37" s="79">
        <f>MAX(Z8:Z33)</f>
        <v>8.2433999999999994</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44379</v>
      </c>
      <c r="C8" s="65">
        <f>VLOOKUP($A8,'Return Data'!$B$7:$R$2843,4,0)</f>
        <v>431.59879999999998</v>
      </c>
      <c r="D8" s="65">
        <f>VLOOKUP($A8,'Return Data'!$B$7:$R$2843,5,0)</f>
        <v>5.0156000000000001</v>
      </c>
      <c r="E8" s="66">
        <f t="shared" ref="E8:E34" si="0">RANK(D8,D$8:D$34,0)</f>
        <v>8</v>
      </c>
      <c r="F8" s="65">
        <f>VLOOKUP($A8,'Return Data'!$B$7:$R$2843,6,0)</f>
        <v>5.4938000000000002</v>
      </c>
      <c r="G8" s="66">
        <f t="shared" ref="G8:G34" si="1">RANK(F8,F$8:F$34,0)</f>
        <v>7</v>
      </c>
      <c r="H8" s="65">
        <f>VLOOKUP($A8,'Return Data'!$B$7:$R$2843,7,0)</f>
        <v>3.1417999999999999</v>
      </c>
      <c r="I8" s="66">
        <f t="shared" ref="I8:I34" si="2">RANK(H8,H$8:H$34,0)</f>
        <v>26</v>
      </c>
      <c r="J8" s="65">
        <f>VLOOKUP($A8,'Return Data'!$B$7:$R$2843,8,0)</f>
        <v>3.7347999999999999</v>
      </c>
      <c r="K8" s="66">
        <f t="shared" ref="K8:K34" si="3">RANK(J8,J$8:J$34,0)</f>
        <v>17</v>
      </c>
      <c r="L8" s="65">
        <f>VLOOKUP($A8,'Return Data'!$B$7:$R$2843,9,0)</f>
        <v>4.0125000000000002</v>
      </c>
      <c r="M8" s="66">
        <f t="shared" ref="M8:M34" si="4">RANK(L8,L$8:L$34,0)</f>
        <v>4</v>
      </c>
      <c r="N8" s="65">
        <f>VLOOKUP($A8,'Return Data'!$B$7:$R$2843,10,0)</f>
        <v>4.3792</v>
      </c>
      <c r="O8" s="66">
        <f t="shared" ref="O8:O34" si="5">RANK(N8,N$8:N$34,0)</f>
        <v>4</v>
      </c>
      <c r="P8" s="65">
        <f>VLOOKUP($A8,'Return Data'!$B$7:$R$2843,11,0)</f>
        <v>3.9916999999999998</v>
      </c>
      <c r="Q8" s="66">
        <f t="shared" ref="Q8:Q34" si="6">RANK(P8,P$8:P$34,0)</f>
        <v>6</v>
      </c>
      <c r="R8" s="65">
        <f>VLOOKUP($A8,'Return Data'!$B$7:$R$2843,12,0)</f>
        <v>4.5052000000000003</v>
      </c>
      <c r="S8" s="66">
        <f t="shared" ref="S8:S34" si="7">RANK(R8,R$8:R$34,0)</f>
        <v>4</v>
      </c>
      <c r="T8" s="65">
        <f>VLOOKUP($A8,'Return Data'!$B$7:$R$2843,13,0)</f>
        <v>4.9348999999999998</v>
      </c>
      <c r="U8" s="66">
        <f t="shared" ref="U8:U34" si="8">RANK(T8,T$8:T$34,0)</f>
        <v>4</v>
      </c>
      <c r="V8" s="65">
        <f>VLOOKUP($A8,'Return Data'!$B$7:$R$2843,17,0)</f>
        <v>6.6558999999999999</v>
      </c>
      <c r="W8" s="66">
        <f t="shared" ref="W8:W15" si="9">RANK(V8,V$8:V$34,0)</f>
        <v>4</v>
      </c>
      <c r="X8" s="65">
        <f>VLOOKUP($A8,'Return Data'!$B$7:$R$2843,14,0)</f>
        <v>7.3263999999999996</v>
      </c>
      <c r="Y8" s="66">
        <f>RANK(X8,X$8:X$34,0)</f>
        <v>4</v>
      </c>
      <c r="Z8" s="65">
        <f>VLOOKUP($A8,'Return Data'!$B$7:$R$2843,16,0)</f>
        <v>8.2956000000000003</v>
      </c>
      <c r="AA8" s="67">
        <f t="shared" ref="AA8:AA34" si="10">RANK(Z8,Z$8:Z$34,0)</f>
        <v>4</v>
      </c>
    </row>
    <row r="9" spans="1:27" x14ac:dyDescent="0.3">
      <c r="A9" s="63" t="s">
        <v>1496</v>
      </c>
      <c r="B9" s="64">
        <f>VLOOKUP($A9,'Return Data'!$B$7:$R$2843,3,0)</f>
        <v>44379</v>
      </c>
      <c r="C9" s="65">
        <f>VLOOKUP($A9,'Return Data'!$B$7:$R$2843,4,0)</f>
        <v>12.0944</v>
      </c>
      <c r="D9" s="65">
        <f>VLOOKUP($A9,'Return Data'!$B$7:$R$2843,5,0)</f>
        <v>3.0182000000000002</v>
      </c>
      <c r="E9" s="66">
        <f t="shared" si="0"/>
        <v>21</v>
      </c>
      <c r="F9" s="65">
        <f>VLOOKUP($A9,'Return Data'!$B$7:$R$2843,6,0)</f>
        <v>4.9313000000000002</v>
      </c>
      <c r="G9" s="66">
        <f t="shared" si="1"/>
        <v>9</v>
      </c>
      <c r="H9" s="65">
        <f>VLOOKUP($A9,'Return Data'!$B$7:$R$2843,7,0)</f>
        <v>3.9693999999999998</v>
      </c>
      <c r="I9" s="66">
        <f t="shared" si="2"/>
        <v>14</v>
      </c>
      <c r="J9" s="65">
        <f>VLOOKUP($A9,'Return Data'!$B$7:$R$2843,8,0)</f>
        <v>3.9291999999999998</v>
      </c>
      <c r="K9" s="66">
        <f t="shared" si="3"/>
        <v>10</v>
      </c>
      <c r="L9" s="65">
        <f>VLOOKUP($A9,'Return Data'!$B$7:$R$2843,9,0)</f>
        <v>3.9258999999999999</v>
      </c>
      <c r="M9" s="66">
        <f t="shared" si="4"/>
        <v>5</v>
      </c>
      <c r="N9" s="65">
        <f>VLOOKUP($A9,'Return Data'!$B$7:$R$2843,10,0)</f>
        <v>4.3041999999999998</v>
      </c>
      <c r="O9" s="66">
        <f t="shared" si="5"/>
        <v>5</v>
      </c>
      <c r="P9" s="65">
        <f>VLOOKUP($A9,'Return Data'!$B$7:$R$2843,11,0)</f>
        <v>4.2019000000000002</v>
      </c>
      <c r="Q9" s="66">
        <f t="shared" si="6"/>
        <v>5</v>
      </c>
      <c r="R9" s="65">
        <f>VLOOKUP($A9,'Return Data'!$B$7:$R$2843,12,0)</f>
        <v>4.4904999999999999</v>
      </c>
      <c r="S9" s="66">
        <f t="shared" si="7"/>
        <v>5</v>
      </c>
      <c r="T9" s="65">
        <f>VLOOKUP($A9,'Return Data'!$B$7:$R$2843,13,0)</f>
        <v>4.7061999999999999</v>
      </c>
      <c r="U9" s="66">
        <f t="shared" si="8"/>
        <v>5</v>
      </c>
      <c r="V9" s="65">
        <f>VLOOKUP($A9,'Return Data'!$B$7:$R$2843,17,0)</f>
        <v>6.2252000000000001</v>
      </c>
      <c r="W9" s="66">
        <f t="shared" si="9"/>
        <v>7</v>
      </c>
      <c r="X9" s="65"/>
      <c r="Y9" s="66"/>
      <c r="Z9" s="65">
        <f>VLOOKUP($A9,'Return Data'!$B$7:$R$2843,16,0)</f>
        <v>6.9988999999999999</v>
      </c>
      <c r="AA9" s="67">
        <f t="shared" si="10"/>
        <v>16</v>
      </c>
    </row>
    <row r="10" spans="1:27" x14ac:dyDescent="0.3">
      <c r="A10" s="63" t="s">
        <v>1499</v>
      </c>
      <c r="B10" s="64">
        <f>VLOOKUP($A10,'Return Data'!$B$7:$R$2843,3,0)</f>
        <v>44379</v>
      </c>
      <c r="C10" s="65">
        <f>VLOOKUP($A10,'Return Data'!$B$7:$R$2843,4,0)</f>
        <v>1213.8969</v>
      </c>
      <c r="D10" s="65">
        <f>VLOOKUP($A10,'Return Data'!$B$7:$R$2843,5,0)</f>
        <v>3.5605000000000002</v>
      </c>
      <c r="E10" s="66">
        <f t="shared" si="0"/>
        <v>20</v>
      </c>
      <c r="F10" s="65">
        <f>VLOOKUP($A10,'Return Data'!$B$7:$R$2843,6,0)</f>
        <v>4.2230999999999996</v>
      </c>
      <c r="G10" s="66">
        <f t="shared" si="1"/>
        <v>18</v>
      </c>
      <c r="H10" s="65">
        <f>VLOOKUP($A10,'Return Data'!$B$7:$R$2843,7,0)</f>
        <v>3.3069999999999999</v>
      </c>
      <c r="I10" s="66">
        <f t="shared" si="2"/>
        <v>24</v>
      </c>
      <c r="J10" s="65">
        <f>VLOOKUP($A10,'Return Data'!$B$7:$R$2843,8,0)</f>
        <v>3.6576</v>
      </c>
      <c r="K10" s="66">
        <f t="shared" si="3"/>
        <v>20</v>
      </c>
      <c r="L10" s="65">
        <f>VLOOKUP($A10,'Return Data'!$B$7:$R$2843,9,0)</f>
        <v>3.5857999999999999</v>
      </c>
      <c r="M10" s="66">
        <f t="shared" si="4"/>
        <v>15</v>
      </c>
      <c r="N10" s="65">
        <f>VLOOKUP($A10,'Return Data'!$B$7:$R$2843,10,0)</f>
        <v>3.9508999999999999</v>
      </c>
      <c r="O10" s="66">
        <f t="shared" si="5"/>
        <v>7</v>
      </c>
      <c r="P10" s="65">
        <f>VLOOKUP($A10,'Return Data'!$B$7:$R$2843,11,0)</f>
        <v>3.8027000000000002</v>
      </c>
      <c r="Q10" s="66">
        <f t="shared" si="6"/>
        <v>9</v>
      </c>
      <c r="R10" s="65">
        <f>VLOOKUP($A10,'Return Data'!$B$7:$R$2843,12,0)</f>
        <v>3.9203999999999999</v>
      </c>
      <c r="S10" s="66">
        <f t="shared" si="7"/>
        <v>13</v>
      </c>
      <c r="T10" s="65">
        <f>VLOOKUP($A10,'Return Data'!$B$7:$R$2843,13,0)</f>
        <v>3.9176000000000002</v>
      </c>
      <c r="U10" s="66">
        <f t="shared" si="8"/>
        <v>17</v>
      </c>
      <c r="V10" s="65">
        <f>VLOOKUP($A10,'Return Data'!$B$7:$R$2843,17,0)</f>
        <v>5.4344000000000001</v>
      </c>
      <c r="W10" s="66">
        <f t="shared" si="9"/>
        <v>16</v>
      </c>
      <c r="X10" s="65"/>
      <c r="Y10" s="66"/>
      <c r="Z10" s="65">
        <f>VLOOKUP($A10,'Return Data'!$B$7:$R$2843,16,0)</f>
        <v>6.4790000000000001</v>
      </c>
      <c r="AA10" s="67">
        <f t="shared" si="10"/>
        <v>20</v>
      </c>
    </row>
    <row r="11" spans="1:27" x14ac:dyDescent="0.3">
      <c r="A11" s="63" t="s">
        <v>1500</v>
      </c>
      <c r="B11" s="64">
        <f>VLOOKUP($A11,'Return Data'!$B$7:$R$2843,3,0)</f>
        <v>44379</v>
      </c>
      <c r="C11" s="65">
        <f>VLOOKUP($A11,'Return Data'!$B$7:$R$2843,4,0)</f>
        <v>2591.1414</v>
      </c>
      <c r="D11" s="65">
        <f>VLOOKUP($A11,'Return Data'!$B$7:$R$2843,5,0)</f>
        <v>5.2366999999999999</v>
      </c>
      <c r="E11" s="66">
        <f t="shared" si="0"/>
        <v>6</v>
      </c>
      <c r="F11" s="65">
        <f>VLOOKUP($A11,'Return Data'!$B$7:$R$2843,6,0)</f>
        <v>3.0937000000000001</v>
      </c>
      <c r="G11" s="66">
        <f t="shared" si="1"/>
        <v>27</v>
      </c>
      <c r="H11" s="65">
        <f>VLOOKUP($A11,'Return Data'!$B$7:$R$2843,7,0)</f>
        <v>3.2448999999999999</v>
      </c>
      <c r="I11" s="66">
        <f t="shared" si="2"/>
        <v>25</v>
      </c>
      <c r="J11" s="65">
        <f>VLOOKUP($A11,'Return Data'!$B$7:$R$2843,8,0)</f>
        <v>3.4161000000000001</v>
      </c>
      <c r="K11" s="66">
        <f t="shared" si="3"/>
        <v>24</v>
      </c>
      <c r="L11" s="65">
        <f>VLOOKUP($A11,'Return Data'!$B$7:$R$2843,9,0)</f>
        <v>3.1888000000000001</v>
      </c>
      <c r="M11" s="66">
        <f t="shared" si="4"/>
        <v>24</v>
      </c>
      <c r="N11" s="65">
        <f>VLOOKUP($A11,'Return Data'!$B$7:$R$2843,10,0)</f>
        <v>3.2703000000000002</v>
      </c>
      <c r="O11" s="66">
        <f t="shared" si="5"/>
        <v>23</v>
      </c>
      <c r="P11" s="65">
        <f>VLOOKUP($A11,'Return Data'!$B$7:$R$2843,11,0)</f>
        <v>3.2341000000000002</v>
      </c>
      <c r="Q11" s="66">
        <f t="shared" si="6"/>
        <v>24</v>
      </c>
      <c r="R11" s="65">
        <f>VLOOKUP($A11,'Return Data'!$B$7:$R$2843,12,0)</f>
        <v>3.4516</v>
      </c>
      <c r="S11" s="66">
        <f t="shared" si="7"/>
        <v>24</v>
      </c>
      <c r="T11" s="65">
        <f>VLOOKUP($A11,'Return Data'!$B$7:$R$2843,13,0)</f>
        <v>3.5587</v>
      </c>
      <c r="U11" s="66">
        <f t="shared" si="8"/>
        <v>23</v>
      </c>
      <c r="V11" s="65">
        <f>VLOOKUP($A11,'Return Data'!$B$7:$R$2843,17,0)</f>
        <v>5.2587999999999999</v>
      </c>
      <c r="W11" s="66">
        <f t="shared" si="9"/>
        <v>17</v>
      </c>
      <c r="X11" s="65">
        <f>VLOOKUP($A11,'Return Data'!$B$7:$R$2843,14,0)</f>
        <v>6.1883999999999997</v>
      </c>
      <c r="Y11" s="66">
        <f>RANK(X11,X$8:X$34,0)</f>
        <v>10</v>
      </c>
      <c r="Z11" s="65">
        <f>VLOOKUP($A11,'Return Data'!$B$7:$R$2843,16,0)</f>
        <v>7.9782999999999999</v>
      </c>
      <c r="AA11" s="67">
        <f t="shared" si="10"/>
        <v>5</v>
      </c>
    </row>
    <row r="12" spans="1:27" x14ac:dyDescent="0.3">
      <c r="A12" s="63" t="s">
        <v>1502</v>
      </c>
      <c r="B12" s="64">
        <f>VLOOKUP($A12,'Return Data'!$B$7:$R$2843,3,0)</f>
        <v>44379</v>
      </c>
      <c r="C12" s="65">
        <f>VLOOKUP($A12,'Return Data'!$B$7:$R$2843,4,0)</f>
        <v>3191.6006000000002</v>
      </c>
      <c r="D12" s="65">
        <f>VLOOKUP($A12,'Return Data'!$B$7:$R$2843,5,0)</f>
        <v>3.9241999999999999</v>
      </c>
      <c r="E12" s="66">
        <f t="shared" si="0"/>
        <v>15</v>
      </c>
      <c r="F12" s="65">
        <f>VLOOKUP($A12,'Return Data'!$B$7:$R$2843,6,0)</f>
        <v>4.6982999999999997</v>
      </c>
      <c r="G12" s="66">
        <f t="shared" si="1"/>
        <v>16</v>
      </c>
      <c r="H12" s="65">
        <f>VLOOKUP($A12,'Return Data'!$B$7:$R$2843,7,0)</f>
        <v>3.9316</v>
      </c>
      <c r="I12" s="66">
        <f t="shared" si="2"/>
        <v>16</v>
      </c>
      <c r="J12" s="65">
        <f>VLOOKUP($A12,'Return Data'!$B$7:$R$2843,8,0)</f>
        <v>3.6366999999999998</v>
      </c>
      <c r="K12" s="66">
        <f t="shared" si="3"/>
        <v>23</v>
      </c>
      <c r="L12" s="65">
        <f>VLOOKUP($A12,'Return Data'!$B$7:$R$2843,9,0)</f>
        <v>3.2786</v>
      </c>
      <c r="M12" s="66">
        <f t="shared" si="4"/>
        <v>23</v>
      </c>
      <c r="N12" s="65">
        <f>VLOOKUP($A12,'Return Data'!$B$7:$R$2843,10,0)</f>
        <v>3.2321</v>
      </c>
      <c r="O12" s="66">
        <f t="shared" si="5"/>
        <v>24</v>
      </c>
      <c r="P12" s="65">
        <f>VLOOKUP($A12,'Return Data'!$B$7:$R$2843,11,0)</f>
        <v>3.1459999999999999</v>
      </c>
      <c r="Q12" s="66">
        <f t="shared" si="6"/>
        <v>25</v>
      </c>
      <c r="R12" s="65">
        <f>VLOOKUP($A12,'Return Data'!$B$7:$R$2843,12,0)</f>
        <v>3.2921999999999998</v>
      </c>
      <c r="S12" s="66">
        <f t="shared" si="7"/>
        <v>25</v>
      </c>
      <c r="T12" s="65">
        <f>VLOOKUP($A12,'Return Data'!$B$7:$R$2843,13,0)</f>
        <v>3.37</v>
      </c>
      <c r="U12" s="66">
        <f t="shared" si="8"/>
        <v>25</v>
      </c>
      <c r="V12" s="65">
        <f>VLOOKUP($A12,'Return Data'!$B$7:$R$2843,17,0)</f>
        <v>5.1073000000000004</v>
      </c>
      <c r="W12" s="66">
        <f t="shared" si="9"/>
        <v>18</v>
      </c>
      <c r="X12" s="65">
        <f>VLOOKUP($A12,'Return Data'!$B$7:$R$2843,14,0)</f>
        <v>5.7538999999999998</v>
      </c>
      <c r="Y12" s="66">
        <f>RANK(X12,X$8:X$34,0)</f>
        <v>12</v>
      </c>
      <c r="Z12" s="65">
        <f>VLOOKUP($A12,'Return Data'!$B$7:$R$2843,16,0)</f>
        <v>7.3497000000000003</v>
      </c>
      <c r="AA12" s="67">
        <f t="shared" si="10"/>
        <v>14</v>
      </c>
    </row>
    <row r="13" spans="1:27" x14ac:dyDescent="0.3">
      <c r="A13" s="63" t="s">
        <v>1504</v>
      </c>
      <c r="B13" s="64">
        <f>VLOOKUP($A13,'Return Data'!$B$7:$R$2843,3,0)</f>
        <v>44379</v>
      </c>
      <c r="C13" s="65">
        <f>VLOOKUP($A13,'Return Data'!$B$7:$R$2843,4,0)</f>
        <v>2880.5122000000001</v>
      </c>
      <c r="D13" s="65">
        <f>VLOOKUP($A13,'Return Data'!$B$7:$R$2843,5,0)</f>
        <v>4.2796000000000003</v>
      </c>
      <c r="E13" s="66">
        <f t="shared" si="0"/>
        <v>11</v>
      </c>
      <c r="F13" s="65">
        <f>VLOOKUP($A13,'Return Data'!$B$7:$R$2843,6,0)</f>
        <v>5.4485999999999999</v>
      </c>
      <c r="G13" s="66">
        <f t="shared" si="1"/>
        <v>8</v>
      </c>
      <c r="H13" s="65">
        <f>VLOOKUP($A13,'Return Data'!$B$7:$R$2843,7,0)</f>
        <v>4.6783000000000001</v>
      </c>
      <c r="I13" s="66">
        <f t="shared" si="2"/>
        <v>7</v>
      </c>
      <c r="J13" s="65">
        <f>VLOOKUP($A13,'Return Data'!$B$7:$R$2843,8,0)</f>
        <v>4.1489000000000003</v>
      </c>
      <c r="K13" s="66">
        <f t="shared" si="3"/>
        <v>5</v>
      </c>
      <c r="L13" s="65">
        <f>VLOOKUP($A13,'Return Data'!$B$7:$R$2843,9,0)</f>
        <v>3.6442000000000001</v>
      </c>
      <c r="M13" s="66">
        <f t="shared" si="4"/>
        <v>12</v>
      </c>
      <c r="N13" s="65">
        <f>VLOOKUP($A13,'Return Data'!$B$7:$R$2843,10,0)</f>
        <v>3.6025</v>
      </c>
      <c r="O13" s="66">
        <f t="shared" si="5"/>
        <v>17</v>
      </c>
      <c r="P13" s="65">
        <f>VLOOKUP($A13,'Return Data'!$B$7:$R$2843,11,0)</f>
        <v>3.5975999999999999</v>
      </c>
      <c r="Q13" s="66">
        <f t="shared" si="6"/>
        <v>17</v>
      </c>
      <c r="R13" s="65">
        <f>VLOOKUP($A13,'Return Data'!$B$7:$R$2843,12,0)</f>
        <v>3.8047</v>
      </c>
      <c r="S13" s="66">
        <f t="shared" si="7"/>
        <v>18</v>
      </c>
      <c r="T13" s="65">
        <f>VLOOKUP($A13,'Return Data'!$B$7:$R$2843,13,0)</f>
        <v>3.8195999999999999</v>
      </c>
      <c r="U13" s="66">
        <f t="shared" si="8"/>
        <v>19</v>
      </c>
      <c r="V13" s="65">
        <f>VLOOKUP($A13,'Return Data'!$B$7:$R$2843,17,0)</f>
        <v>5.5670000000000002</v>
      </c>
      <c r="W13" s="66">
        <f t="shared" si="9"/>
        <v>15</v>
      </c>
      <c r="X13" s="65">
        <f>VLOOKUP($A13,'Return Data'!$B$7:$R$2843,14,0)</f>
        <v>5.7900999999999998</v>
      </c>
      <c r="Y13" s="66">
        <f>RANK(X13,X$8:X$34,0)</f>
        <v>11</v>
      </c>
      <c r="Z13" s="65">
        <f>VLOOKUP($A13,'Return Data'!$B$7:$R$2843,16,0)</f>
        <v>7.4852999999999996</v>
      </c>
      <c r="AA13" s="67">
        <f t="shared" si="10"/>
        <v>12</v>
      </c>
    </row>
    <row r="14" spans="1:27" x14ac:dyDescent="0.3">
      <c r="A14" s="63" t="s">
        <v>1509</v>
      </c>
      <c r="B14" s="64">
        <f>VLOOKUP($A14,'Return Data'!$B$7:$R$2843,3,0)</f>
        <v>44379</v>
      </c>
      <c r="C14" s="65">
        <f>VLOOKUP($A14,'Return Data'!$B$7:$R$2843,4,0)</f>
        <v>30.568899999999999</v>
      </c>
      <c r="D14" s="65">
        <f>VLOOKUP($A14,'Return Data'!$B$7:$R$2843,5,0)</f>
        <v>7.2850000000000001</v>
      </c>
      <c r="E14" s="66">
        <f t="shared" si="0"/>
        <v>1</v>
      </c>
      <c r="F14" s="65">
        <f>VLOOKUP($A14,'Return Data'!$B$7:$R$2843,6,0)</f>
        <v>7.3676000000000004</v>
      </c>
      <c r="G14" s="66">
        <f t="shared" si="1"/>
        <v>1</v>
      </c>
      <c r="H14" s="65">
        <f>VLOOKUP($A14,'Return Data'!$B$7:$R$2843,7,0)</f>
        <v>7.6188000000000002</v>
      </c>
      <c r="I14" s="66">
        <f t="shared" si="2"/>
        <v>1</v>
      </c>
      <c r="J14" s="65">
        <f>VLOOKUP($A14,'Return Data'!$B$7:$R$2843,8,0)</f>
        <v>23.493300000000001</v>
      </c>
      <c r="K14" s="66">
        <f t="shared" si="3"/>
        <v>1</v>
      </c>
      <c r="L14" s="65">
        <f>VLOOKUP($A14,'Return Data'!$B$7:$R$2843,9,0)</f>
        <v>16.511500000000002</v>
      </c>
      <c r="M14" s="66">
        <f t="shared" si="4"/>
        <v>2</v>
      </c>
      <c r="N14" s="65">
        <f>VLOOKUP($A14,'Return Data'!$B$7:$R$2843,10,0)</f>
        <v>8.6472999999999995</v>
      </c>
      <c r="O14" s="66">
        <f t="shared" si="5"/>
        <v>2</v>
      </c>
      <c r="P14" s="65">
        <f>VLOOKUP($A14,'Return Data'!$B$7:$R$2843,11,0)</f>
        <v>8.0330999999999992</v>
      </c>
      <c r="Q14" s="66">
        <f t="shared" si="6"/>
        <v>1</v>
      </c>
      <c r="R14" s="65">
        <f>VLOOKUP($A14,'Return Data'!$B$7:$R$2843,12,0)</f>
        <v>7.9036</v>
      </c>
      <c r="S14" s="66">
        <f t="shared" si="7"/>
        <v>1</v>
      </c>
      <c r="T14" s="65">
        <f>VLOOKUP($A14,'Return Data'!$B$7:$R$2843,13,0)</f>
        <v>8.3350000000000009</v>
      </c>
      <c r="U14" s="66">
        <f t="shared" si="8"/>
        <v>1</v>
      </c>
      <c r="V14" s="65">
        <f>VLOOKUP($A14,'Return Data'!$B$7:$R$2843,17,0)</f>
        <v>6.4589999999999996</v>
      </c>
      <c r="W14" s="66">
        <f t="shared" si="9"/>
        <v>5</v>
      </c>
      <c r="X14" s="65">
        <f>VLOOKUP($A14,'Return Data'!$B$7:$R$2843,14,0)</f>
        <v>7.5208000000000004</v>
      </c>
      <c r="Y14" s="66">
        <f>RANK(X14,X$8:X$34,0)</f>
        <v>3</v>
      </c>
      <c r="Z14" s="65">
        <f>VLOOKUP($A14,'Return Data'!$B$7:$R$2843,16,0)</f>
        <v>8.7687000000000008</v>
      </c>
      <c r="AA14" s="67">
        <f t="shared" si="10"/>
        <v>1</v>
      </c>
    </row>
    <row r="15" spans="1:27" x14ac:dyDescent="0.3">
      <c r="A15" s="63" t="s">
        <v>1510</v>
      </c>
      <c r="B15" s="64">
        <f>VLOOKUP($A15,'Return Data'!$B$7:$R$2843,3,0)</f>
        <v>44379</v>
      </c>
      <c r="C15" s="65">
        <f>VLOOKUP($A15,'Return Data'!$B$7:$R$2843,4,0)</f>
        <v>12.060499999999999</v>
      </c>
      <c r="D15" s="65">
        <f>VLOOKUP($A15,'Return Data'!$B$7:$R$2843,5,0)</f>
        <v>5.4482999999999997</v>
      </c>
      <c r="E15" s="66">
        <f t="shared" si="0"/>
        <v>5</v>
      </c>
      <c r="F15" s="65">
        <f>VLOOKUP($A15,'Return Data'!$B$7:$R$2843,6,0)</f>
        <v>4.7431999999999999</v>
      </c>
      <c r="G15" s="66">
        <f t="shared" si="1"/>
        <v>15</v>
      </c>
      <c r="H15" s="65">
        <f>VLOOKUP($A15,'Return Data'!$B$7:$R$2843,7,0)</f>
        <v>3.9805999999999999</v>
      </c>
      <c r="I15" s="66">
        <f t="shared" si="2"/>
        <v>13</v>
      </c>
      <c r="J15" s="65">
        <f>VLOOKUP($A15,'Return Data'!$B$7:$R$2843,8,0)</f>
        <v>3.8534999999999999</v>
      </c>
      <c r="K15" s="66">
        <f t="shared" si="3"/>
        <v>13</v>
      </c>
      <c r="L15" s="65">
        <f>VLOOKUP($A15,'Return Data'!$B$7:$R$2843,9,0)</f>
        <v>3.7847</v>
      </c>
      <c r="M15" s="66">
        <f t="shared" si="4"/>
        <v>8</v>
      </c>
      <c r="N15" s="65">
        <f>VLOOKUP($A15,'Return Data'!$B$7:$R$2843,10,0)</f>
        <v>3.9807999999999999</v>
      </c>
      <c r="O15" s="66">
        <f t="shared" si="5"/>
        <v>6</v>
      </c>
      <c r="P15" s="65">
        <f>VLOOKUP($A15,'Return Data'!$B$7:$R$2843,11,0)</f>
        <v>3.9127999999999998</v>
      </c>
      <c r="Q15" s="66">
        <f t="shared" si="6"/>
        <v>7</v>
      </c>
      <c r="R15" s="65">
        <f>VLOOKUP($A15,'Return Data'!$B$7:$R$2843,12,0)</f>
        <v>4.2477999999999998</v>
      </c>
      <c r="S15" s="66">
        <f t="shared" si="7"/>
        <v>7</v>
      </c>
      <c r="T15" s="65">
        <f>VLOOKUP($A15,'Return Data'!$B$7:$R$2843,13,0)</f>
        <v>4.5411999999999999</v>
      </c>
      <c r="U15" s="66">
        <f t="shared" si="8"/>
        <v>7</v>
      </c>
      <c r="V15" s="65">
        <f>VLOOKUP($A15,'Return Data'!$B$7:$R$2843,17,0)</f>
        <v>6.2464000000000004</v>
      </c>
      <c r="W15" s="66">
        <f t="shared" si="9"/>
        <v>6</v>
      </c>
      <c r="X15" s="65"/>
      <c r="Y15" s="66"/>
      <c r="Z15" s="65">
        <f>VLOOKUP($A15,'Return Data'!$B$7:$R$2843,16,0)</f>
        <v>6.9907000000000004</v>
      </c>
      <c r="AA15" s="67">
        <f t="shared" si="10"/>
        <v>17</v>
      </c>
    </row>
    <row r="16" spans="1:27" x14ac:dyDescent="0.3">
      <c r="A16" s="63" t="s">
        <v>1512</v>
      </c>
      <c r="B16" s="64">
        <f>VLOOKUP($A16,'Return Data'!$B$7:$R$2843,3,0)</f>
        <v>44379</v>
      </c>
      <c r="C16" s="65">
        <f>VLOOKUP($A16,'Return Data'!$B$7:$R$2843,4,0)</f>
        <v>1070.8746000000001</v>
      </c>
      <c r="D16" s="65">
        <f>VLOOKUP($A16,'Return Data'!$B$7:$R$2843,5,0)</f>
        <v>4.2473999999999998</v>
      </c>
      <c r="E16" s="66">
        <f t="shared" si="0"/>
        <v>12</v>
      </c>
      <c r="F16" s="65">
        <f>VLOOKUP($A16,'Return Data'!$B$7:$R$2843,6,0)</f>
        <v>4.1063000000000001</v>
      </c>
      <c r="G16" s="66">
        <f t="shared" si="1"/>
        <v>19</v>
      </c>
      <c r="H16" s="65">
        <f>VLOOKUP($A16,'Return Data'!$B$7:$R$2843,7,0)</f>
        <v>4.1718000000000002</v>
      </c>
      <c r="I16" s="66">
        <f t="shared" si="2"/>
        <v>9</v>
      </c>
      <c r="J16" s="65">
        <f>VLOOKUP($A16,'Return Data'!$B$7:$R$2843,8,0)</f>
        <v>3.8492000000000002</v>
      </c>
      <c r="K16" s="66">
        <f t="shared" si="3"/>
        <v>14</v>
      </c>
      <c r="L16" s="65">
        <f>VLOOKUP($A16,'Return Data'!$B$7:$R$2843,9,0)</f>
        <v>3.5087999999999999</v>
      </c>
      <c r="M16" s="66">
        <f t="shared" si="4"/>
        <v>20</v>
      </c>
      <c r="N16" s="65">
        <f>VLOOKUP($A16,'Return Data'!$B$7:$R$2843,10,0)</f>
        <v>3.5775000000000001</v>
      </c>
      <c r="O16" s="66">
        <f t="shared" si="5"/>
        <v>18</v>
      </c>
      <c r="P16" s="65">
        <f>VLOOKUP($A16,'Return Data'!$B$7:$R$2843,11,0)</f>
        <v>3.6461000000000001</v>
      </c>
      <c r="Q16" s="66">
        <f t="shared" si="6"/>
        <v>13</v>
      </c>
      <c r="R16" s="65">
        <f>VLOOKUP($A16,'Return Data'!$B$7:$R$2843,12,0)</f>
        <v>3.8216000000000001</v>
      </c>
      <c r="S16" s="66">
        <f t="shared" si="7"/>
        <v>17</v>
      </c>
      <c r="T16" s="65">
        <f>VLOOKUP($A16,'Return Data'!$B$7:$R$2843,13,0)</f>
        <v>3.9477000000000002</v>
      </c>
      <c r="U16" s="66">
        <f t="shared" si="8"/>
        <v>16</v>
      </c>
      <c r="V16" s="65"/>
      <c r="W16" s="66"/>
      <c r="X16" s="65"/>
      <c r="Y16" s="66"/>
      <c r="Z16" s="65">
        <f>VLOOKUP($A16,'Return Data'!$B$7:$R$2843,16,0)</f>
        <v>4.9238999999999997</v>
      </c>
      <c r="AA16" s="67">
        <f t="shared" si="10"/>
        <v>24</v>
      </c>
    </row>
    <row r="17" spans="1:27" x14ac:dyDescent="0.3">
      <c r="A17" s="63" t="s">
        <v>1515</v>
      </c>
      <c r="B17" s="64">
        <f>VLOOKUP($A17,'Return Data'!$B$7:$R$2843,3,0)</f>
        <v>44379</v>
      </c>
      <c r="C17" s="65">
        <f>VLOOKUP($A17,'Return Data'!$B$7:$R$2843,4,0)</f>
        <v>23.157900000000001</v>
      </c>
      <c r="D17" s="65">
        <f>VLOOKUP($A17,'Return Data'!$B$7:$R$2843,5,0)</f>
        <v>2.8372999999999999</v>
      </c>
      <c r="E17" s="66">
        <f t="shared" si="0"/>
        <v>24</v>
      </c>
      <c r="F17" s="65">
        <f>VLOOKUP($A17,'Return Data'!$B$7:$R$2843,6,0)</f>
        <v>4.5198999999999998</v>
      </c>
      <c r="G17" s="66">
        <f t="shared" si="1"/>
        <v>17</v>
      </c>
      <c r="H17" s="65">
        <f>VLOOKUP($A17,'Return Data'!$B$7:$R$2843,7,0)</f>
        <v>4.1012000000000004</v>
      </c>
      <c r="I17" s="66">
        <f t="shared" si="2"/>
        <v>10</v>
      </c>
      <c r="J17" s="65">
        <f>VLOOKUP($A17,'Return Data'!$B$7:$R$2843,8,0)</f>
        <v>4.2061000000000002</v>
      </c>
      <c r="K17" s="66">
        <f t="shared" si="3"/>
        <v>4</v>
      </c>
      <c r="L17" s="65">
        <f>VLOOKUP($A17,'Return Data'!$B$7:$R$2843,9,0)</f>
        <v>4.4821999999999997</v>
      </c>
      <c r="M17" s="66">
        <f t="shared" si="4"/>
        <v>3</v>
      </c>
      <c r="N17" s="65">
        <f>VLOOKUP($A17,'Return Data'!$B$7:$R$2843,10,0)</f>
        <v>4.8139000000000003</v>
      </c>
      <c r="O17" s="66">
        <f t="shared" si="5"/>
        <v>3</v>
      </c>
      <c r="P17" s="65">
        <f>VLOOKUP($A17,'Return Data'!$B$7:$R$2843,11,0)</f>
        <v>4.7336</v>
      </c>
      <c r="Q17" s="66">
        <f t="shared" si="6"/>
        <v>3</v>
      </c>
      <c r="R17" s="65">
        <f>VLOOKUP($A17,'Return Data'!$B$7:$R$2843,12,0)</f>
        <v>5.1197999999999997</v>
      </c>
      <c r="S17" s="66">
        <f t="shared" si="7"/>
        <v>3</v>
      </c>
      <c r="T17" s="65">
        <f>VLOOKUP($A17,'Return Data'!$B$7:$R$2843,13,0)</f>
        <v>5.5683999999999996</v>
      </c>
      <c r="U17" s="66">
        <f t="shared" si="8"/>
        <v>3</v>
      </c>
      <c r="V17" s="65">
        <f>VLOOKUP($A17,'Return Data'!$B$7:$R$2843,17,0)</f>
        <v>7.0156999999999998</v>
      </c>
      <c r="W17" s="66">
        <f t="shared" ref="W17:W22" si="11">RANK(V17,V$8:V$34,0)</f>
        <v>3</v>
      </c>
      <c r="X17" s="65">
        <f>VLOOKUP($A17,'Return Data'!$B$7:$R$2843,14,0)</f>
        <v>7.6318999999999999</v>
      </c>
      <c r="Y17" s="66">
        <f>RANK(X17,X$8:X$34,0)</f>
        <v>2</v>
      </c>
      <c r="Z17" s="65">
        <f>VLOOKUP($A17,'Return Data'!$B$7:$R$2843,16,0)</f>
        <v>8.7059999999999995</v>
      </c>
      <c r="AA17" s="67">
        <f t="shared" si="10"/>
        <v>3</v>
      </c>
    </row>
    <row r="18" spans="1:27" x14ac:dyDescent="0.3">
      <c r="A18" s="63" t="s">
        <v>1517</v>
      </c>
      <c r="B18" s="64">
        <f>VLOOKUP($A18,'Return Data'!$B$7:$R$2843,3,0)</f>
        <v>44379</v>
      </c>
      <c r="C18" s="65">
        <f>VLOOKUP($A18,'Return Data'!$B$7:$R$2843,4,0)</f>
        <v>2288.3762000000002</v>
      </c>
      <c r="D18" s="65">
        <f>VLOOKUP($A18,'Return Data'!$B$7:$R$2843,5,0)</f>
        <v>1.9125000000000001</v>
      </c>
      <c r="E18" s="66">
        <f t="shared" si="0"/>
        <v>27</v>
      </c>
      <c r="F18" s="65">
        <f>VLOOKUP($A18,'Return Data'!$B$7:$R$2843,6,0)</f>
        <v>4.9157000000000002</v>
      </c>
      <c r="G18" s="66">
        <f t="shared" si="1"/>
        <v>10</v>
      </c>
      <c r="H18" s="65">
        <f>VLOOKUP($A18,'Return Data'!$B$7:$R$2843,7,0)</f>
        <v>5.1691000000000003</v>
      </c>
      <c r="I18" s="66">
        <f t="shared" si="2"/>
        <v>2</v>
      </c>
      <c r="J18" s="65">
        <f>VLOOKUP($A18,'Return Data'!$B$7:$R$2843,8,0)</f>
        <v>4.0538999999999996</v>
      </c>
      <c r="K18" s="66">
        <f t="shared" si="3"/>
        <v>7</v>
      </c>
      <c r="L18" s="65">
        <f>VLOOKUP($A18,'Return Data'!$B$7:$R$2843,9,0)</f>
        <v>3.5680999999999998</v>
      </c>
      <c r="M18" s="66">
        <f t="shared" si="4"/>
        <v>16</v>
      </c>
      <c r="N18" s="65">
        <f>VLOOKUP($A18,'Return Data'!$B$7:$R$2843,10,0)</f>
        <v>3.6545000000000001</v>
      </c>
      <c r="O18" s="66">
        <f t="shared" si="5"/>
        <v>15</v>
      </c>
      <c r="P18" s="65">
        <f>VLOOKUP($A18,'Return Data'!$B$7:$R$2843,11,0)</f>
        <v>3.6236999999999999</v>
      </c>
      <c r="Q18" s="66">
        <f t="shared" si="6"/>
        <v>15</v>
      </c>
      <c r="R18" s="65">
        <f>VLOOKUP($A18,'Return Data'!$B$7:$R$2843,12,0)</f>
        <v>4.2297000000000002</v>
      </c>
      <c r="S18" s="66">
        <f t="shared" si="7"/>
        <v>8</v>
      </c>
      <c r="T18" s="65">
        <f>VLOOKUP($A18,'Return Data'!$B$7:$R$2843,13,0)</f>
        <v>4.6352000000000002</v>
      </c>
      <c r="U18" s="66">
        <f t="shared" si="8"/>
        <v>6</v>
      </c>
      <c r="V18" s="65">
        <f>VLOOKUP($A18,'Return Data'!$B$7:$R$2843,17,0)</f>
        <v>7.8643999999999998</v>
      </c>
      <c r="W18" s="66">
        <f t="shared" si="11"/>
        <v>2</v>
      </c>
      <c r="X18" s="65">
        <f>VLOOKUP($A18,'Return Data'!$B$7:$R$2843,14,0)</f>
        <v>6.2422000000000004</v>
      </c>
      <c r="Y18" s="66">
        <f>RANK(X18,X$8:X$34,0)</f>
        <v>9</v>
      </c>
      <c r="Z18" s="65">
        <f>VLOOKUP($A18,'Return Data'!$B$7:$R$2843,16,0)</f>
        <v>7.6102999999999996</v>
      </c>
      <c r="AA18" s="67">
        <f t="shared" si="10"/>
        <v>11</v>
      </c>
    </row>
    <row r="19" spans="1:27" x14ac:dyDescent="0.3">
      <c r="A19" s="63" t="s">
        <v>1518</v>
      </c>
      <c r="B19" s="64">
        <f>VLOOKUP($A19,'Return Data'!$B$7:$R$2843,3,0)</f>
        <v>44379</v>
      </c>
      <c r="C19" s="65">
        <f>VLOOKUP($A19,'Return Data'!$B$7:$R$2843,4,0)</f>
        <v>12.0786</v>
      </c>
      <c r="D19" s="65">
        <f>VLOOKUP($A19,'Return Data'!$B$7:$R$2843,5,0)</f>
        <v>4.2310999999999996</v>
      </c>
      <c r="E19" s="66">
        <f t="shared" si="0"/>
        <v>13</v>
      </c>
      <c r="F19" s="65">
        <f>VLOOKUP($A19,'Return Data'!$B$7:$R$2843,6,0)</f>
        <v>4.8369</v>
      </c>
      <c r="G19" s="66">
        <f t="shared" si="1"/>
        <v>12</v>
      </c>
      <c r="H19" s="65">
        <f>VLOOKUP($A19,'Return Data'!$B$7:$R$2843,7,0)</f>
        <v>3.8881999999999999</v>
      </c>
      <c r="I19" s="66">
        <f t="shared" si="2"/>
        <v>17</v>
      </c>
      <c r="J19" s="65">
        <f>VLOOKUP($A19,'Return Data'!$B$7:$R$2843,8,0)</f>
        <v>3.8477999999999999</v>
      </c>
      <c r="K19" s="66">
        <f t="shared" si="3"/>
        <v>15</v>
      </c>
      <c r="L19" s="65">
        <f>VLOOKUP($A19,'Return Data'!$B$7:$R$2843,9,0)</f>
        <v>3.4851000000000001</v>
      </c>
      <c r="M19" s="66">
        <f t="shared" si="4"/>
        <v>21</v>
      </c>
      <c r="N19" s="65">
        <f>VLOOKUP($A19,'Return Data'!$B$7:$R$2843,10,0)</f>
        <v>3.5244</v>
      </c>
      <c r="O19" s="66">
        <f t="shared" si="5"/>
        <v>20</v>
      </c>
      <c r="P19" s="65">
        <f>VLOOKUP($A19,'Return Data'!$B$7:$R$2843,11,0)</f>
        <v>3.3818000000000001</v>
      </c>
      <c r="Q19" s="66">
        <f t="shared" si="6"/>
        <v>22</v>
      </c>
      <c r="R19" s="65">
        <f>VLOOKUP($A19,'Return Data'!$B$7:$R$2843,12,0)</f>
        <v>3.5648</v>
      </c>
      <c r="S19" s="66">
        <f t="shared" si="7"/>
        <v>22</v>
      </c>
      <c r="T19" s="65">
        <f>VLOOKUP($A19,'Return Data'!$B$7:$R$2843,13,0)</f>
        <v>3.6175999999999999</v>
      </c>
      <c r="U19" s="66">
        <f t="shared" si="8"/>
        <v>22</v>
      </c>
      <c r="V19" s="65">
        <f>VLOOKUP($A19,'Return Data'!$B$7:$R$2843,17,0)</f>
        <v>5.6569000000000003</v>
      </c>
      <c r="W19" s="66">
        <f t="shared" si="11"/>
        <v>13</v>
      </c>
      <c r="X19" s="65"/>
      <c r="Y19" s="66"/>
      <c r="Z19" s="65">
        <f>VLOOKUP($A19,'Return Data'!$B$7:$R$2843,16,0)</f>
        <v>6.5904999999999996</v>
      </c>
      <c r="AA19" s="67">
        <f t="shared" si="10"/>
        <v>19</v>
      </c>
    </row>
    <row r="20" spans="1:27" x14ac:dyDescent="0.3">
      <c r="A20" s="63" t="s">
        <v>1523</v>
      </c>
      <c r="B20" s="64">
        <f>VLOOKUP($A20,'Return Data'!$B$7:$R$2843,3,0)</f>
        <v>44379</v>
      </c>
      <c r="C20" s="65">
        <f>VLOOKUP($A20,'Return Data'!$B$7:$R$2843,4,0)</f>
        <v>2243.1154000000001</v>
      </c>
      <c r="D20" s="65">
        <f>VLOOKUP($A20,'Return Data'!$B$7:$R$2843,5,0)</f>
        <v>5.6310000000000002</v>
      </c>
      <c r="E20" s="66">
        <f t="shared" si="0"/>
        <v>4</v>
      </c>
      <c r="F20" s="65">
        <f>VLOOKUP($A20,'Return Data'!$B$7:$R$2843,6,0)</f>
        <v>3.8490000000000002</v>
      </c>
      <c r="G20" s="66">
        <f t="shared" si="1"/>
        <v>23</v>
      </c>
      <c r="H20" s="65">
        <f>VLOOKUP($A20,'Return Data'!$B$7:$R$2843,7,0)</f>
        <v>3.6781999999999999</v>
      </c>
      <c r="I20" s="66">
        <f t="shared" si="2"/>
        <v>21</v>
      </c>
      <c r="J20" s="65">
        <f>VLOOKUP($A20,'Return Data'!$B$7:$R$2843,8,0)</f>
        <v>3.6469</v>
      </c>
      <c r="K20" s="66">
        <f t="shared" si="3"/>
        <v>21</v>
      </c>
      <c r="L20" s="65">
        <f>VLOOKUP($A20,'Return Data'!$B$7:$R$2843,9,0)</f>
        <v>3.4062000000000001</v>
      </c>
      <c r="M20" s="66">
        <f t="shared" si="4"/>
        <v>22</v>
      </c>
      <c r="N20" s="65">
        <f>VLOOKUP($A20,'Return Data'!$B$7:$R$2843,10,0)</f>
        <v>3.6566000000000001</v>
      </c>
      <c r="O20" s="66">
        <f t="shared" si="5"/>
        <v>14</v>
      </c>
      <c r="P20" s="65">
        <f>VLOOKUP($A20,'Return Data'!$B$7:$R$2843,11,0)</f>
        <v>3.6318999999999999</v>
      </c>
      <c r="Q20" s="66">
        <f t="shared" si="6"/>
        <v>14</v>
      </c>
      <c r="R20" s="65">
        <f>VLOOKUP($A20,'Return Data'!$B$7:$R$2843,12,0)</f>
        <v>3.8330000000000002</v>
      </c>
      <c r="S20" s="66">
        <f t="shared" si="7"/>
        <v>16</v>
      </c>
      <c r="T20" s="65">
        <f>VLOOKUP($A20,'Return Data'!$B$7:$R$2843,13,0)</f>
        <v>3.8666999999999998</v>
      </c>
      <c r="U20" s="66">
        <f t="shared" si="8"/>
        <v>18</v>
      </c>
      <c r="V20" s="65">
        <f>VLOOKUP($A20,'Return Data'!$B$7:$R$2843,17,0)</f>
        <v>5.7232000000000003</v>
      </c>
      <c r="W20" s="66">
        <f t="shared" si="11"/>
        <v>11</v>
      </c>
      <c r="X20" s="65">
        <f>VLOOKUP($A20,'Return Data'!$B$7:$R$2843,14,0)</f>
        <v>6.6045999999999996</v>
      </c>
      <c r="Y20" s="66">
        <f>RANK(X20,X$8:X$34,0)</f>
        <v>7</v>
      </c>
      <c r="Z20" s="65">
        <f>VLOOKUP($A20,'Return Data'!$B$7:$R$2843,16,0)</f>
        <v>7.8560999999999996</v>
      </c>
      <c r="AA20" s="67">
        <f t="shared" si="10"/>
        <v>8</v>
      </c>
    </row>
    <row r="21" spans="1:27" x14ac:dyDescent="0.3">
      <c r="A21" s="63" t="s">
        <v>1527</v>
      </c>
      <c r="B21" s="64">
        <f>VLOOKUP($A21,'Return Data'!$B$7:$R$2843,3,0)</f>
        <v>44379</v>
      </c>
      <c r="C21" s="65">
        <f>VLOOKUP($A21,'Return Data'!$B$7:$R$2843,4,0)</f>
        <v>35.006900000000002</v>
      </c>
      <c r="D21" s="65">
        <f>VLOOKUP($A21,'Return Data'!$B$7:$R$2843,5,0)</f>
        <v>3.8582000000000001</v>
      </c>
      <c r="E21" s="66">
        <f t="shared" si="0"/>
        <v>16</v>
      </c>
      <c r="F21" s="65">
        <f>VLOOKUP($A21,'Return Data'!$B$7:$R$2843,6,0)</f>
        <v>5.8068999999999997</v>
      </c>
      <c r="G21" s="66">
        <f t="shared" si="1"/>
        <v>4</v>
      </c>
      <c r="H21" s="65">
        <f>VLOOKUP($A21,'Return Data'!$B$7:$R$2843,7,0)</f>
        <v>4.0247999999999999</v>
      </c>
      <c r="I21" s="66">
        <f t="shared" si="2"/>
        <v>12</v>
      </c>
      <c r="J21" s="65">
        <f>VLOOKUP($A21,'Return Data'!$B$7:$R$2843,8,0)</f>
        <v>4.0503</v>
      </c>
      <c r="K21" s="66">
        <f t="shared" si="3"/>
        <v>8</v>
      </c>
      <c r="L21" s="65">
        <f>VLOOKUP($A21,'Return Data'!$B$7:$R$2843,9,0)</f>
        <v>3.8561000000000001</v>
      </c>
      <c r="M21" s="66">
        <f t="shared" si="4"/>
        <v>6</v>
      </c>
      <c r="N21" s="65">
        <f>VLOOKUP($A21,'Return Data'!$B$7:$R$2843,10,0)</f>
        <v>3.6675</v>
      </c>
      <c r="O21" s="66">
        <f t="shared" si="5"/>
        <v>13</v>
      </c>
      <c r="P21" s="65">
        <f>VLOOKUP($A21,'Return Data'!$B$7:$R$2843,11,0)</f>
        <v>3.5535999999999999</v>
      </c>
      <c r="Q21" s="66">
        <f t="shared" si="6"/>
        <v>18</v>
      </c>
      <c r="R21" s="65">
        <f>VLOOKUP($A21,'Return Data'!$B$7:$R$2843,12,0)</f>
        <v>3.9304999999999999</v>
      </c>
      <c r="S21" s="66">
        <f t="shared" si="7"/>
        <v>12</v>
      </c>
      <c r="T21" s="65">
        <f>VLOOKUP($A21,'Return Data'!$B$7:$R$2843,13,0)</f>
        <v>4.1128</v>
      </c>
      <c r="U21" s="66">
        <f t="shared" si="8"/>
        <v>10</v>
      </c>
      <c r="V21" s="65">
        <f>VLOOKUP($A21,'Return Data'!$B$7:$R$2843,17,0)</f>
        <v>6.0164</v>
      </c>
      <c r="W21" s="66">
        <f t="shared" si="11"/>
        <v>8</v>
      </c>
      <c r="X21" s="65">
        <f>VLOOKUP($A21,'Return Data'!$B$7:$R$2843,14,0)</f>
        <v>6.8101000000000003</v>
      </c>
      <c r="Y21" s="66">
        <f>RANK(X21,X$8:X$34,0)</f>
        <v>5</v>
      </c>
      <c r="Z21" s="65">
        <f>VLOOKUP($A21,'Return Data'!$B$7:$R$2843,16,0)</f>
        <v>7.9370000000000003</v>
      </c>
      <c r="AA21" s="67">
        <f t="shared" si="10"/>
        <v>6</v>
      </c>
    </row>
    <row r="22" spans="1:27" x14ac:dyDescent="0.3">
      <c r="A22" s="63" t="s">
        <v>1529</v>
      </c>
      <c r="B22" s="64">
        <f>VLOOKUP($A22,'Return Data'!$B$7:$R$2843,3,0)</f>
        <v>44379</v>
      </c>
      <c r="C22" s="65">
        <f>VLOOKUP($A22,'Return Data'!$B$7:$R$2843,4,0)</f>
        <v>35.406199999999998</v>
      </c>
      <c r="D22" s="65">
        <f>VLOOKUP($A22,'Return Data'!$B$7:$R$2843,5,0)</f>
        <v>6.5989000000000004</v>
      </c>
      <c r="E22" s="66">
        <f t="shared" si="0"/>
        <v>2</v>
      </c>
      <c r="F22" s="65">
        <f>VLOOKUP($A22,'Return Data'!$B$7:$R$2843,6,0)</f>
        <v>6.1540999999999997</v>
      </c>
      <c r="G22" s="66">
        <f t="shared" si="1"/>
        <v>3</v>
      </c>
      <c r="H22" s="65">
        <f>VLOOKUP($A22,'Return Data'!$B$7:$R$2843,7,0)</f>
        <v>4.8644999999999996</v>
      </c>
      <c r="I22" s="66">
        <f t="shared" si="2"/>
        <v>4</v>
      </c>
      <c r="J22" s="65">
        <f>VLOOKUP($A22,'Return Data'!$B$7:$R$2843,8,0)</f>
        <v>4.3517000000000001</v>
      </c>
      <c r="K22" s="66">
        <f t="shared" si="3"/>
        <v>3</v>
      </c>
      <c r="L22" s="65">
        <f>VLOOKUP($A22,'Return Data'!$B$7:$R$2843,9,0)</f>
        <v>3.6396000000000002</v>
      </c>
      <c r="M22" s="66">
        <f t="shared" si="4"/>
        <v>13</v>
      </c>
      <c r="N22" s="65">
        <f>VLOOKUP($A22,'Return Data'!$B$7:$R$2843,10,0)</f>
        <v>3.4904000000000002</v>
      </c>
      <c r="O22" s="66">
        <f t="shared" si="5"/>
        <v>21</v>
      </c>
      <c r="P22" s="65">
        <f>VLOOKUP($A22,'Return Data'!$B$7:$R$2843,11,0)</f>
        <v>3.4542000000000002</v>
      </c>
      <c r="Q22" s="66">
        <f t="shared" si="6"/>
        <v>21</v>
      </c>
      <c r="R22" s="65">
        <f>VLOOKUP($A22,'Return Data'!$B$7:$R$2843,12,0)</f>
        <v>3.5950000000000002</v>
      </c>
      <c r="S22" s="66">
        <f t="shared" si="7"/>
        <v>21</v>
      </c>
      <c r="T22" s="65">
        <f>VLOOKUP($A22,'Return Data'!$B$7:$R$2843,13,0)</f>
        <v>3.6299000000000001</v>
      </c>
      <c r="U22" s="66">
        <f t="shared" si="8"/>
        <v>21</v>
      </c>
      <c r="V22" s="65">
        <f>VLOOKUP($A22,'Return Data'!$B$7:$R$2843,17,0)</f>
        <v>5.6359000000000004</v>
      </c>
      <c r="W22" s="66">
        <f t="shared" si="11"/>
        <v>14</v>
      </c>
      <c r="X22" s="65">
        <f>VLOOKUP($A22,'Return Data'!$B$7:$R$2843,14,0)</f>
        <v>6.4917999999999996</v>
      </c>
      <c r="Y22" s="66">
        <f>RANK(X22,X$8:X$34,0)</f>
        <v>8</v>
      </c>
      <c r="Z22" s="65">
        <f>VLOOKUP($A22,'Return Data'!$B$7:$R$2843,16,0)</f>
        <v>7.8784999999999998</v>
      </c>
      <c r="AA22" s="67">
        <f t="shared" si="10"/>
        <v>7</v>
      </c>
    </row>
    <row r="23" spans="1:27" x14ac:dyDescent="0.3">
      <c r="A23" s="63" t="s">
        <v>1530</v>
      </c>
      <c r="B23" s="64">
        <f>VLOOKUP($A23,'Return Data'!$B$7:$R$2843,3,0)</f>
        <v>44379</v>
      </c>
      <c r="C23" s="65">
        <f>VLOOKUP($A23,'Return Data'!$B$7:$R$2843,4,0)</f>
        <v>1068.6303</v>
      </c>
      <c r="D23" s="65">
        <f>VLOOKUP($A23,'Return Data'!$B$7:$R$2843,5,0)</f>
        <v>3.7439</v>
      </c>
      <c r="E23" s="66">
        <f t="shared" si="0"/>
        <v>17</v>
      </c>
      <c r="F23" s="65">
        <f>VLOOKUP($A23,'Return Data'!$B$7:$R$2843,6,0)</f>
        <v>4.8098999999999998</v>
      </c>
      <c r="G23" s="66">
        <f t="shared" si="1"/>
        <v>13</v>
      </c>
      <c r="H23" s="65">
        <f>VLOOKUP($A23,'Return Data'!$B$7:$R$2843,7,0)</f>
        <v>3.9674999999999998</v>
      </c>
      <c r="I23" s="66">
        <f t="shared" si="2"/>
        <v>15</v>
      </c>
      <c r="J23" s="65">
        <f>VLOOKUP($A23,'Return Data'!$B$7:$R$2843,8,0)</f>
        <v>3.8311000000000002</v>
      </c>
      <c r="K23" s="66">
        <f t="shared" si="3"/>
        <v>16</v>
      </c>
      <c r="L23" s="65">
        <f>VLOOKUP($A23,'Return Data'!$B$7:$R$2843,9,0)</f>
        <v>3.5341</v>
      </c>
      <c r="M23" s="66">
        <f t="shared" si="4"/>
        <v>18</v>
      </c>
      <c r="N23" s="65">
        <f>VLOOKUP($A23,'Return Data'!$B$7:$R$2843,10,0)</f>
        <v>3.4750999999999999</v>
      </c>
      <c r="O23" s="66">
        <f t="shared" si="5"/>
        <v>22</v>
      </c>
      <c r="P23" s="65">
        <f>VLOOKUP($A23,'Return Data'!$B$7:$R$2843,11,0)</f>
        <v>3.2818000000000001</v>
      </c>
      <c r="Q23" s="66">
        <f t="shared" si="6"/>
        <v>23</v>
      </c>
      <c r="R23" s="65">
        <f>VLOOKUP($A23,'Return Data'!$B$7:$R$2843,12,0)</f>
        <v>3.4794999999999998</v>
      </c>
      <c r="S23" s="66">
        <f t="shared" si="7"/>
        <v>23</v>
      </c>
      <c r="T23" s="65">
        <f>VLOOKUP($A23,'Return Data'!$B$7:$R$2843,13,0)</f>
        <v>3.5552000000000001</v>
      </c>
      <c r="U23" s="66">
        <f t="shared" si="8"/>
        <v>24</v>
      </c>
      <c r="V23" s="65"/>
      <c r="W23" s="66"/>
      <c r="X23" s="65"/>
      <c r="Y23" s="66"/>
      <c r="Z23" s="65">
        <f>VLOOKUP($A23,'Return Data'!$B$7:$R$2843,16,0)</f>
        <v>4.2432999999999996</v>
      </c>
      <c r="AA23" s="67">
        <f t="shared" si="10"/>
        <v>27</v>
      </c>
    </row>
    <row r="24" spans="1:27" x14ac:dyDescent="0.3">
      <c r="A24" s="63" t="s">
        <v>1532</v>
      </c>
      <c r="B24" s="64">
        <f>VLOOKUP($A24,'Return Data'!$B$7:$R$2843,3,0)</f>
        <v>44379</v>
      </c>
      <c r="C24" s="65">
        <f>VLOOKUP($A24,'Return Data'!$B$7:$R$2843,4,0)</f>
        <v>1097.9454000000001</v>
      </c>
      <c r="D24" s="65">
        <f>VLOOKUP($A24,'Return Data'!$B$7:$R$2843,5,0)</f>
        <v>3.5707</v>
      </c>
      <c r="E24" s="66">
        <f t="shared" si="0"/>
        <v>19</v>
      </c>
      <c r="F24" s="65">
        <f>VLOOKUP($A24,'Return Data'!$B$7:$R$2843,6,0)</f>
        <v>3.9651000000000001</v>
      </c>
      <c r="G24" s="66">
        <f t="shared" si="1"/>
        <v>22</v>
      </c>
      <c r="H24" s="65">
        <f>VLOOKUP($A24,'Return Data'!$B$7:$R$2843,7,0)</f>
        <v>3.8058999999999998</v>
      </c>
      <c r="I24" s="66">
        <f t="shared" si="2"/>
        <v>19</v>
      </c>
      <c r="J24" s="65">
        <f>VLOOKUP($A24,'Return Data'!$B$7:$R$2843,8,0)</f>
        <v>3.9594</v>
      </c>
      <c r="K24" s="66">
        <f t="shared" si="3"/>
        <v>9</v>
      </c>
      <c r="L24" s="65">
        <f>VLOOKUP($A24,'Return Data'!$B$7:$R$2843,9,0)</f>
        <v>3.7986</v>
      </c>
      <c r="M24" s="66">
        <f t="shared" si="4"/>
        <v>7</v>
      </c>
      <c r="N24" s="65">
        <f>VLOOKUP($A24,'Return Data'!$B$7:$R$2843,10,0)</f>
        <v>3.7806000000000002</v>
      </c>
      <c r="O24" s="66">
        <f t="shared" si="5"/>
        <v>12</v>
      </c>
      <c r="P24" s="65">
        <f>VLOOKUP($A24,'Return Data'!$B$7:$R$2843,11,0)</f>
        <v>3.6019000000000001</v>
      </c>
      <c r="Q24" s="66">
        <f t="shared" si="6"/>
        <v>16</v>
      </c>
      <c r="R24" s="65">
        <f>VLOOKUP($A24,'Return Data'!$B$7:$R$2843,12,0)</f>
        <v>3.8931</v>
      </c>
      <c r="S24" s="66">
        <f t="shared" si="7"/>
        <v>14</v>
      </c>
      <c r="T24" s="65">
        <f>VLOOKUP($A24,'Return Data'!$B$7:$R$2843,13,0)</f>
        <v>4.085</v>
      </c>
      <c r="U24" s="66">
        <f t="shared" si="8"/>
        <v>12</v>
      </c>
      <c r="V24" s="65"/>
      <c r="W24" s="66"/>
      <c r="X24" s="65"/>
      <c r="Y24" s="66"/>
      <c r="Z24" s="65">
        <f>VLOOKUP($A24,'Return Data'!$B$7:$R$2843,16,0)</f>
        <v>5.6177999999999999</v>
      </c>
      <c r="AA24" s="67">
        <f t="shared" si="10"/>
        <v>23</v>
      </c>
    </row>
    <row r="25" spans="1:27" x14ac:dyDescent="0.3">
      <c r="A25" s="63" t="s">
        <v>1534</v>
      </c>
      <c r="B25" s="64">
        <f>VLOOKUP($A25,'Return Data'!$B$7:$R$2843,3,0)</f>
        <v>44379</v>
      </c>
      <c r="C25" s="65">
        <f>VLOOKUP($A25,'Return Data'!$B$7:$R$2843,4,0)</f>
        <v>14.057499999999999</v>
      </c>
      <c r="D25" s="65">
        <f>VLOOKUP($A25,'Return Data'!$B$7:$R$2843,5,0)</f>
        <v>2.5966999999999998</v>
      </c>
      <c r="E25" s="66">
        <f t="shared" si="0"/>
        <v>25</v>
      </c>
      <c r="F25" s="65">
        <f>VLOOKUP($A25,'Return Data'!$B$7:$R$2843,6,0)</f>
        <v>5.8015999999999996</v>
      </c>
      <c r="G25" s="66">
        <f t="shared" si="1"/>
        <v>5</v>
      </c>
      <c r="H25" s="65">
        <f>VLOOKUP($A25,'Return Data'!$B$7:$R$2843,7,0)</f>
        <v>4.7522000000000002</v>
      </c>
      <c r="I25" s="66">
        <f t="shared" si="2"/>
        <v>5</v>
      </c>
      <c r="J25" s="65">
        <f>VLOOKUP($A25,'Return Data'!$B$7:$R$2843,8,0)</f>
        <v>2.8220999999999998</v>
      </c>
      <c r="K25" s="66">
        <f t="shared" si="3"/>
        <v>27</v>
      </c>
      <c r="L25" s="65">
        <f>VLOOKUP($A25,'Return Data'!$B$7:$R$2843,9,0)</f>
        <v>2.802</v>
      </c>
      <c r="M25" s="66">
        <f t="shared" si="4"/>
        <v>26</v>
      </c>
      <c r="N25" s="65">
        <f>VLOOKUP($A25,'Return Data'!$B$7:$R$2843,10,0)</f>
        <v>3.0329000000000002</v>
      </c>
      <c r="O25" s="66">
        <f t="shared" si="5"/>
        <v>25</v>
      </c>
      <c r="P25" s="65">
        <f>VLOOKUP($A25,'Return Data'!$B$7:$R$2843,11,0)</f>
        <v>3.0487000000000002</v>
      </c>
      <c r="Q25" s="66">
        <f t="shared" si="6"/>
        <v>26</v>
      </c>
      <c r="R25" s="65">
        <f>VLOOKUP($A25,'Return Data'!$B$7:$R$2843,12,0)</f>
        <v>3.1735000000000002</v>
      </c>
      <c r="S25" s="66">
        <f t="shared" si="7"/>
        <v>26</v>
      </c>
      <c r="T25" s="65">
        <f>VLOOKUP($A25,'Return Data'!$B$7:$R$2843,13,0)</f>
        <v>3.1909999999999998</v>
      </c>
      <c r="U25" s="66">
        <f t="shared" si="8"/>
        <v>26</v>
      </c>
      <c r="V25" s="65">
        <f>VLOOKUP($A25,'Return Data'!$B$7:$R$2843,17,0)</f>
        <v>4.3872</v>
      </c>
      <c r="W25" s="66">
        <f t="shared" ref="W25:W30" si="12">RANK(V25,V$8:V$34,0)</f>
        <v>22</v>
      </c>
      <c r="X25" s="65">
        <f>VLOOKUP($A25,'Return Data'!$B$7:$R$2843,14,0)</f>
        <v>0.1507</v>
      </c>
      <c r="Y25" s="66">
        <f t="shared" ref="Y25:Y30" si="13">RANK(X25,X$8:X$34,0)</f>
        <v>17</v>
      </c>
      <c r="Z25" s="65">
        <f>VLOOKUP($A25,'Return Data'!$B$7:$R$2843,16,0)</f>
        <v>4.4485999999999999</v>
      </c>
      <c r="AA25" s="67">
        <f t="shared" si="10"/>
        <v>26</v>
      </c>
    </row>
    <row r="26" spans="1:27" x14ac:dyDescent="0.3">
      <c r="A26" s="63" t="s">
        <v>2025</v>
      </c>
      <c r="B26" s="64">
        <f>VLOOKUP($A26,'Return Data'!$B$7:$R$2843,3,0)</f>
        <v>44379</v>
      </c>
      <c r="C26" s="65">
        <f>VLOOKUP($A26,'Return Data'!$B$7:$R$2843,4,0)</f>
        <v>2328.4816999999998</v>
      </c>
      <c r="D26" s="65">
        <f>VLOOKUP($A26,'Return Data'!$B$7:$R$2843,5,0)</f>
        <v>6.4813999999999998</v>
      </c>
      <c r="E26" s="66">
        <f t="shared" si="0"/>
        <v>3</v>
      </c>
      <c r="F26" s="65">
        <f>VLOOKUP($A26,'Return Data'!$B$7:$R$2843,6,0)</f>
        <v>7.2081999999999997</v>
      </c>
      <c r="G26" s="66">
        <f t="shared" si="1"/>
        <v>2</v>
      </c>
      <c r="H26" s="65">
        <f>VLOOKUP($A26,'Return Data'!$B$7:$R$2843,7,0)</f>
        <v>4.7180999999999997</v>
      </c>
      <c r="I26" s="66">
        <f t="shared" si="2"/>
        <v>6</v>
      </c>
      <c r="J26" s="65">
        <f>VLOOKUP($A26,'Return Data'!$B$7:$R$2843,8,0)</f>
        <v>3.2698999999999998</v>
      </c>
      <c r="K26" s="66">
        <f t="shared" si="3"/>
        <v>25</v>
      </c>
      <c r="L26" s="65">
        <f>VLOOKUP($A26,'Return Data'!$B$7:$R$2843,9,0)</f>
        <v>2.7347000000000001</v>
      </c>
      <c r="M26" s="66">
        <f t="shared" si="4"/>
        <v>27</v>
      </c>
      <c r="N26" s="65">
        <f>VLOOKUP($A26,'Return Data'!$B$7:$R$2843,10,0)</f>
        <v>2.8161999999999998</v>
      </c>
      <c r="O26" s="66">
        <f t="shared" si="5"/>
        <v>27</v>
      </c>
      <c r="P26" s="65">
        <f>VLOOKUP($A26,'Return Data'!$B$7:$R$2843,11,0)</f>
        <v>2.6718000000000002</v>
      </c>
      <c r="Q26" s="66">
        <f t="shared" si="6"/>
        <v>27</v>
      </c>
      <c r="R26" s="65">
        <f>VLOOKUP($A26,'Return Data'!$B$7:$R$2843,12,0)</f>
        <v>2.8235000000000001</v>
      </c>
      <c r="S26" s="66">
        <f t="shared" si="7"/>
        <v>27</v>
      </c>
      <c r="T26" s="65">
        <f>VLOOKUP($A26,'Return Data'!$B$7:$R$2843,13,0)</f>
        <v>2.9390000000000001</v>
      </c>
      <c r="U26" s="66">
        <f t="shared" si="8"/>
        <v>27</v>
      </c>
      <c r="V26" s="65">
        <f>VLOOKUP($A26,'Return Data'!$B$7:$R$2843,17,0)</f>
        <v>4.6005000000000003</v>
      </c>
      <c r="W26" s="66">
        <f t="shared" si="12"/>
        <v>20</v>
      </c>
      <c r="X26" s="65">
        <f>VLOOKUP($A26,'Return Data'!$B$7:$R$2843,14,0)</f>
        <v>5.6536</v>
      </c>
      <c r="Y26" s="66">
        <f t="shared" si="13"/>
        <v>13</v>
      </c>
      <c r="Z26" s="65">
        <f>VLOOKUP($A26,'Return Data'!$B$7:$R$2843,16,0)</f>
        <v>7.4161999999999999</v>
      </c>
      <c r="AA26" s="67">
        <f t="shared" si="10"/>
        <v>13</v>
      </c>
    </row>
    <row r="27" spans="1:27" x14ac:dyDescent="0.3">
      <c r="A27" s="63" t="s">
        <v>1537</v>
      </c>
      <c r="B27" s="64">
        <f>VLOOKUP($A27,'Return Data'!$B$7:$R$2843,3,0)</f>
        <v>44379</v>
      </c>
      <c r="C27" s="65">
        <f>VLOOKUP($A27,'Return Data'!$B$7:$R$2843,4,0)</f>
        <v>3325.5943000000002</v>
      </c>
      <c r="D27" s="65">
        <f>VLOOKUP($A27,'Return Data'!$B$7:$R$2843,5,0)</f>
        <v>4.9638</v>
      </c>
      <c r="E27" s="66">
        <f t="shared" si="0"/>
        <v>9</v>
      </c>
      <c r="F27" s="65">
        <f>VLOOKUP($A27,'Return Data'!$B$7:$R$2843,6,0)</f>
        <v>5.7462</v>
      </c>
      <c r="G27" s="66">
        <f t="shared" si="1"/>
        <v>6</v>
      </c>
      <c r="H27" s="65">
        <f>VLOOKUP($A27,'Return Data'!$B$7:$R$2843,7,0)</f>
        <v>5.0231000000000003</v>
      </c>
      <c r="I27" s="66">
        <f t="shared" si="2"/>
        <v>3</v>
      </c>
      <c r="J27" s="65">
        <f>VLOOKUP($A27,'Return Data'!$B$7:$R$2843,8,0)</f>
        <v>5.1772</v>
      </c>
      <c r="K27" s="66">
        <f t="shared" si="3"/>
        <v>2</v>
      </c>
      <c r="L27" s="65">
        <f>VLOOKUP($A27,'Return Data'!$B$7:$R$2843,9,0)</f>
        <v>17.7972</v>
      </c>
      <c r="M27" s="66">
        <f t="shared" si="4"/>
        <v>1</v>
      </c>
      <c r="N27" s="65">
        <f>VLOOKUP($A27,'Return Data'!$B$7:$R$2843,10,0)</f>
        <v>9.2302999999999997</v>
      </c>
      <c r="O27" s="66">
        <f t="shared" si="5"/>
        <v>1</v>
      </c>
      <c r="P27" s="65">
        <f>VLOOKUP($A27,'Return Data'!$B$7:$R$2843,11,0)</f>
        <v>7.3487</v>
      </c>
      <c r="Q27" s="66">
        <f t="shared" si="6"/>
        <v>2</v>
      </c>
      <c r="R27" s="65">
        <f>VLOOKUP($A27,'Return Data'!$B$7:$R$2843,12,0)</f>
        <v>7.3566000000000003</v>
      </c>
      <c r="S27" s="66">
        <f t="shared" si="7"/>
        <v>2</v>
      </c>
      <c r="T27" s="65">
        <f>VLOOKUP($A27,'Return Data'!$B$7:$R$2843,13,0)</f>
        <v>6.3959000000000001</v>
      </c>
      <c r="U27" s="66">
        <f t="shared" si="8"/>
        <v>2</v>
      </c>
      <c r="V27" s="65">
        <f>VLOOKUP($A27,'Return Data'!$B$7:$R$2843,17,0)</f>
        <v>4.5503999999999998</v>
      </c>
      <c r="W27" s="66">
        <f t="shared" si="12"/>
        <v>21</v>
      </c>
      <c r="X27" s="65">
        <f>VLOOKUP($A27,'Return Data'!$B$7:$R$2843,14,0)</f>
        <v>5.1280000000000001</v>
      </c>
      <c r="Y27" s="66">
        <f t="shared" si="13"/>
        <v>15</v>
      </c>
      <c r="Z27" s="65">
        <f>VLOOKUP($A27,'Return Data'!$B$7:$R$2843,16,0)</f>
        <v>7.1093000000000002</v>
      </c>
      <c r="AA27" s="67">
        <f t="shared" si="10"/>
        <v>15</v>
      </c>
    </row>
    <row r="28" spans="1:27" x14ac:dyDescent="0.3">
      <c r="A28" s="63" t="s">
        <v>1541</v>
      </c>
      <c r="B28" s="64">
        <f>VLOOKUP($A28,'Return Data'!$B$7:$R$2843,3,0)</f>
        <v>44379</v>
      </c>
      <c r="C28" s="65">
        <f>VLOOKUP($A28,'Return Data'!$B$7:$R$2843,4,0)</f>
        <v>27.840800000000002</v>
      </c>
      <c r="D28" s="65">
        <f>VLOOKUP($A28,'Return Data'!$B$7:$R$2843,5,0)</f>
        <v>5.1136999999999997</v>
      </c>
      <c r="E28" s="66">
        <f t="shared" si="0"/>
        <v>7</v>
      </c>
      <c r="F28" s="65">
        <f>VLOOKUP($A28,'Return Data'!$B$7:$R$2843,6,0)</f>
        <v>4.7652999999999999</v>
      </c>
      <c r="G28" s="66">
        <f t="shared" si="1"/>
        <v>14</v>
      </c>
      <c r="H28" s="65">
        <f>VLOOKUP($A28,'Return Data'!$B$7:$R$2843,7,0)</f>
        <v>3.7671999999999999</v>
      </c>
      <c r="I28" s="66">
        <f t="shared" si="2"/>
        <v>20</v>
      </c>
      <c r="J28" s="65">
        <f>VLOOKUP($A28,'Return Data'!$B$7:$R$2843,8,0)</f>
        <v>3.6854</v>
      </c>
      <c r="K28" s="66">
        <f t="shared" si="3"/>
        <v>19</v>
      </c>
      <c r="L28" s="65">
        <f>VLOOKUP($A28,'Return Data'!$B$7:$R$2843,9,0)</f>
        <v>3.5413000000000001</v>
      </c>
      <c r="M28" s="66">
        <f t="shared" si="4"/>
        <v>17</v>
      </c>
      <c r="N28" s="65">
        <f>VLOOKUP($A28,'Return Data'!$B$7:$R$2843,10,0)</f>
        <v>3.8205</v>
      </c>
      <c r="O28" s="66">
        <f t="shared" si="5"/>
        <v>11</v>
      </c>
      <c r="P28" s="65">
        <f>VLOOKUP($A28,'Return Data'!$B$7:$R$2843,11,0)</f>
        <v>3.7124000000000001</v>
      </c>
      <c r="Q28" s="66">
        <f t="shared" si="6"/>
        <v>11</v>
      </c>
      <c r="R28" s="65">
        <f>VLOOKUP($A28,'Return Data'!$B$7:$R$2843,12,0)</f>
        <v>4.0019</v>
      </c>
      <c r="S28" s="66">
        <f t="shared" si="7"/>
        <v>11</v>
      </c>
      <c r="T28" s="65">
        <f>VLOOKUP($A28,'Return Data'!$B$7:$R$2843,13,0)</f>
        <v>4.1041999999999996</v>
      </c>
      <c r="U28" s="66">
        <f t="shared" si="8"/>
        <v>11</v>
      </c>
      <c r="V28" s="65">
        <f>VLOOKUP($A28,'Return Data'!$B$7:$R$2843,17,0)</f>
        <v>7.9480000000000004</v>
      </c>
      <c r="W28" s="66">
        <f t="shared" si="12"/>
        <v>1</v>
      </c>
      <c r="X28" s="65">
        <f>VLOOKUP($A28,'Return Data'!$B$7:$R$2843,14,0)</f>
        <v>8.6620000000000008</v>
      </c>
      <c r="Y28" s="66">
        <f t="shared" si="13"/>
        <v>1</v>
      </c>
      <c r="Z28" s="65">
        <f>VLOOKUP($A28,'Return Data'!$B$7:$R$2843,16,0)</f>
        <v>8.7657000000000007</v>
      </c>
      <c r="AA28" s="67">
        <f t="shared" si="10"/>
        <v>2</v>
      </c>
    </row>
    <row r="29" spans="1:27" x14ac:dyDescent="0.3">
      <c r="A29" s="63" t="s">
        <v>1543</v>
      </c>
      <c r="B29" s="64">
        <f>VLOOKUP($A29,'Return Data'!$B$7:$R$2843,3,0)</f>
        <v>44379</v>
      </c>
      <c r="C29" s="65">
        <f>VLOOKUP($A29,'Return Data'!$B$7:$R$2843,4,0)</f>
        <v>2281.0086999999999</v>
      </c>
      <c r="D29" s="65">
        <f>VLOOKUP($A29,'Return Data'!$B$7:$R$2843,5,0)</f>
        <v>3.6696</v>
      </c>
      <c r="E29" s="66">
        <f t="shared" si="0"/>
        <v>18</v>
      </c>
      <c r="F29" s="65">
        <f>VLOOKUP($A29,'Return Data'!$B$7:$R$2843,6,0)</f>
        <v>3.5672999999999999</v>
      </c>
      <c r="G29" s="66">
        <f t="shared" si="1"/>
        <v>24</v>
      </c>
      <c r="H29" s="65">
        <f>VLOOKUP($A29,'Return Data'!$B$7:$R$2843,7,0)</f>
        <v>3.6638000000000002</v>
      </c>
      <c r="I29" s="66">
        <f t="shared" si="2"/>
        <v>22</v>
      </c>
      <c r="J29" s="65">
        <f>VLOOKUP($A29,'Return Data'!$B$7:$R$2843,8,0)</f>
        <v>3.6419999999999999</v>
      </c>
      <c r="K29" s="66">
        <f t="shared" si="3"/>
        <v>22</v>
      </c>
      <c r="L29" s="65">
        <f>VLOOKUP($A29,'Return Data'!$B$7:$R$2843,9,0)</f>
        <v>3.5177999999999998</v>
      </c>
      <c r="M29" s="66">
        <f t="shared" si="4"/>
        <v>19</v>
      </c>
      <c r="N29" s="65">
        <f>VLOOKUP($A29,'Return Data'!$B$7:$R$2843,10,0)</f>
        <v>3.6137000000000001</v>
      </c>
      <c r="O29" s="66">
        <f t="shared" si="5"/>
        <v>16</v>
      </c>
      <c r="P29" s="65">
        <f>VLOOKUP($A29,'Return Data'!$B$7:$R$2843,11,0)</f>
        <v>3.4908999999999999</v>
      </c>
      <c r="Q29" s="66">
        <f t="shared" si="6"/>
        <v>19</v>
      </c>
      <c r="R29" s="65">
        <f>VLOOKUP($A29,'Return Data'!$B$7:$R$2843,12,0)</f>
        <v>3.6164000000000001</v>
      </c>
      <c r="S29" s="66">
        <f t="shared" si="7"/>
        <v>20</v>
      </c>
      <c r="T29" s="65">
        <f>VLOOKUP($A29,'Return Data'!$B$7:$R$2843,13,0)</f>
        <v>3.6438999999999999</v>
      </c>
      <c r="U29" s="66">
        <f t="shared" si="8"/>
        <v>20</v>
      </c>
      <c r="V29" s="65">
        <f>VLOOKUP($A29,'Return Data'!$B$7:$R$2843,17,0)</f>
        <v>5.0208000000000004</v>
      </c>
      <c r="W29" s="66">
        <f t="shared" si="12"/>
        <v>19</v>
      </c>
      <c r="X29" s="65">
        <f>VLOOKUP($A29,'Return Data'!$B$7:$R$2843,14,0)</f>
        <v>4.0423</v>
      </c>
      <c r="Y29" s="66">
        <f t="shared" si="13"/>
        <v>16</v>
      </c>
      <c r="Z29" s="65">
        <f>VLOOKUP($A29,'Return Data'!$B$7:$R$2843,16,0)</f>
        <v>6.9711999999999996</v>
      </c>
      <c r="AA29" s="67">
        <f t="shared" si="10"/>
        <v>18</v>
      </c>
    </row>
    <row r="30" spans="1:27" x14ac:dyDescent="0.3">
      <c r="A30" s="63" t="s">
        <v>1544</v>
      </c>
      <c r="B30" s="64">
        <f>VLOOKUP($A30,'Return Data'!$B$7:$R$2843,3,0)</f>
        <v>44379</v>
      </c>
      <c r="C30" s="65">
        <f>VLOOKUP($A30,'Return Data'!$B$7:$R$2843,4,0)</f>
        <v>4761.3895000000002</v>
      </c>
      <c r="D30" s="65">
        <f>VLOOKUP($A30,'Return Data'!$B$7:$R$2843,5,0)</f>
        <v>4.7717999999999998</v>
      </c>
      <c r="E30" s="66">
        <f t="shared" si="0"/>
        <v>10</v>
      </c>
      <c r="F30" s="65">
        <f>VLOOKUP($A30,'Return Data'!$B$7:$R$2843,6,0)</f>
        <v>4.8773999999999997</v>
      </c>
      <c r="G30" s="66">
        <f t="shared" si="1"/>
        <v>11</v>
      </c>
      <c r="H30" s="65">
        <f>VLOOKUP($A30,'Return Data'!$B$7:$R$2843,7,0)</f>
        <v>4.2282000000000002</v>
      </c>
      <c r="I30" s="66">
        <f t="shared" si="2"/>
        <v>8</v>
      </c>
      <c r="J30" s="65">
        <f>VLOOKUP($A30,'Return Data'!$B$7:$R$2843,8,0)</f>
        <v>4.1066000000000003</v>
      </c>
      <c r="K30" s="66">
        <f t="shared" si="3"/>
        <v>6</v>
      </c>
      <c r="L30" s="65">
        <f>VLOOKUP($A30,'Return Data'!$B$7:$R$2843,9,0)</f>
        <v>3.7281</v>
      </c>
      <c r="M30" s="66">
        <f t="shared" si="4"/>
        <v>9</v>
      </c>
      <c r="N30" s="65">
        <f>VLOOKUP($A30,'Return Data'!$B$7:$R$2843,10,0)</f>
        <v>3.5276999999999998</v>
      </c>
      <c r="O30" s="66">
        <f t="shared" si="5"/>
        <v>19</v>
      </c>
      <c r="P30" s="65">
        <f>VLOOKUP($A30,'Return Data'!$B$7:$R$2843,11,0)</f>
        <v>3.4826999999999999</v>
      </c>
      <c r="Q30" s="66">
        <f t="shared" si="6"/>
        <v>20</v>
      </c>
      <c r="R30" s="65">
        <f>VLOOKUP($A30,'Return Data'!$B$7:$R$2843,12,0)</f>
        <v>3.7894000000000001</v>
      </c>
      <c r="S30" s="66">
        <f t="shared" si="7"/>
        <v>19</v>
      </c>
      <c r="T30" s="65">
        <f>VLOOKUP($A30,'Return Data'!$B$7:$R$2843,13,0)</f>
        <v>3.9630999999999998</v>
      </c>
      <c r="U30" s="66">
        <f t="shared" si="8"/>
        <v>15</v>
      </c>
      <c r="V30" s="65">
        <f>VLOOKUP($A30,'Return Data'!$B$7:$R$2843,17,0)</f>
        <v>5.8678999999999997</v>
      </c>
      <c r="W30" s="66">
        <f t="shared" si="12"/>
        <v>9</v>
      </c>
      <c r="X30" s="65">
        <f>VLOOKUP($A30,'Return Data'!$B$7:$R$2843,14,0)</f>
        <v>6.6989999999999998</v>
      </c>
      <c r="Y30" s="66">
        <f t="shared" si="13"/>
        <v>6</v>
      </c>
      <c r="Z30" s="65">
        <f>VLOOKUP($A30,'Return Data'!$B$7:$R$2843,16,0)</f>
        <v>7.6725000000000003</v>
      </c>
      <c r="AA30" s="67">
        <f t="shared" si="10"/>
        <v>9</v>
      </c>
    </row>
    <row r="31" spans="1:27" x14ac:dyDescent="0.3">
      <c r="A31" s="63" t="s">
        <v>1546</v>
      </c>
      <c r="B31" s="64">
        <f>VLOOKUP($A31,'Return Data'!$B$7:$R$2843,3,0)</f>
        <v>44379</v>
      </c>
      <c r="C31" s="65">
        <f>VLOOKUP($A31,'Return Data'!$B$7:$R$2843,4,0)</f>
        <v>11.1774</v>
      </c>
      <c r="D31" s="65">
        <f>VLOOKUP($A31,'Return Data'!$B$7:$R$2843,5,0)</f>
        <v>2.9392</v>
      </c>
      <c r="E31" s="66">
        <f t="shared" si="0"/>
        <v>22</v>
      </c>
      <c r="F31" s="65">
        <f>VLOOKUP($A31,'Return Data'!$B$7:$R$2843,6,0)</f>
        <v>4.0288000000000004</v>
      </c>
      <c r="G31" s="66">
        <f t="shared" si="1"/>
        <v>20</v>
      </c>
      <c r="H31" s="65">
        <f>VLOOKUP($A31,'Return Data'!$B$7:$R$2843,7,0)</f>
        <v>4.0617000000000001</v>
      </c>
      <c r="I31" s="66">
        <f t="shared" si="2"/>
        <v>11</v>
      </c>
      <c r="J31" s="65">
        <f>VLOOKUP($A31,'Return Data'!$B$7:$R$2843,8,0)</f>
        <v>3.8542999999999998</v>
      </c>
      <c r="K31" s="66">
        <f t="shared" si="3"/>
        <v>12</v>
      </c>
      <c r="L31" s="65">
        <f>VLOOKUP($A31,'Return Data'!$B$7:$R$2843,9,0)</f>
        <v>3.6903000000000001</v>
      </c>
      <c r="M31" s="66">
        <f t="shared" si="4"/>
        <v>11</v>
      </c>
      <c r="N31" s="65">
        <f>VLOOKUP($A31,'Return Data'!$B$7:$R$2843,10,0)</f>
        <v>3.8828999999999998</v>
      </c>
      <c r="O31" s="66">
        <f t="shared" si="5"/>
        <v>8</v>
      </c>
      <c r="P31" s="65">
        <f>VLOOKUP($A31,'Return Data'!$B$7:$R$2843,11,0)</f>
        <v>3.7004000000000001</v>
      </c>
      <c r="Q31" s="66">
        <f t="shared" si="6"/>
        <v>12</v>
      </c>
      <c r="R31" s="65">
        <f>VLOOKUP($A31,'Return Data'!$B$7:$R$2843,12,0)</f>
        <v>3.8693</v>
      </c>
      <c r="S31" s="66">
        <f t="shared" si="7"/>
        <v>15</v>
      </c>
      <c r="T31" s="65">
        <f>VLOOKUP($A31,'Return Data'!$B$7:$R$2843,13,0)</f>
        <v>4.0194000000000001</v>
      </c>
      <c r="U31" s="66">
        <f t="shared" si="8"/>
        <v>14</v>
      </c>
      <c r="V31" s="65"/>
      <c r="W31" s="66"/>
      <c r="X31" s="65"/>
      <c r="Y31" s="66"/>
      <c r="Z31" s="65">
        <f>VLOOKUP($A31,'Return Data'!$B$7:$R$2843,16,0)</f>
        <v>5.6516000000000002</v>
      </c>
      <c r="AA31" s="67">
        <f t="shared" si="10"/>
        <v>22</v>
      </c>
    </row>
    <row r="32" spans="1:27" x14ac:dyDescent="0.3">
      <c r="A32" s="63" t="s">
        <v>1548</v>
      </c>
      <c r="B32" s="64">
        <f>VLOOKUP($A32,'Return Data'!$B$7:$R$2843,3,0)</f>
        <v>44379</v>
      </c>
      <c r="C32" s="65">
        <f>VLOOKUP($A32,'Return Data'!$B$7:$R$2843,4,0)</f>
        <v>11.550700000000001</v>
      </c>
      <c r="D32" s="65">
        <f>VLOOKUP($A32,'Return Data'!$B$7:$R$2843,5,0)</f>
        <v>2.8441999999999998</v>
      </c>
      <c r="E32" s="66">
        <f t="shared" si="0"/>
        <v>23</v>
      </c>
      <c r="F32" s="65">
        <f>VLOOKUP($A32,'Return Data'!$B$7:$R$2843,6,0)</f>
        <v>4.0039999999999996</v>
      </c>
      <c r="G32" s="66">
        <f t="shared" si="1"/>
        <v>21</v>
      </c>
      <c r="H32" s="65">
        <f>VLOOKUP($A32,'Return Data'!$B$7:$R$2843,7,0)</f>
        <v>3.8399000000000001</v>
      </c>
      <c r="I32" s="66">
        <f t="shared" si="2"/>
        <v>18</v>
      </c>
      <c r="J32" s="65">
        <f>VLOOKUP($A32,'Return Data'!$B$7:$R$2843,8,0)</f>
        <v>3.9106999999999998</v>
      </c>
      <c r="K32" s="66">
        <f t="shared" si="3"/>
        <v>11</v>
      </c>
      <c r="L32" s="65">
        <f>VLOOKUP($A32,'Return Data'!$B$7:$R$2843,9,0)</f>
        <v>3.6236999999999999</v>
      </c>
      <c r="M32" s="66">
        <f t="shared" si="4"/>
        <v>14</v>
      </c>
      <c r="N32" s="65">
        <f>VLOOKUP($A32,'Return Data'!$B$7:$R$2843,10,0)</f>
        <v>3.8774999999999999</v>
      </c>
      <c r="O32" s="66">
        <f t="shared" si="5"/>
        <v>9</v>
      </c>
      <c r="P32" s="65">
        <f>VLOOKUP($A32,'Return Data'!$B$7:$R$2843,11,0)</f>
        <v>3.7551000000000001</v>
      </c>
      <c r="Q32" s="66">
        <f t="shared" si="6"/>
        <v>10</v>
      </c>
      <c r="R32" s="65">
        <f>VLOOKUP($A32,'Return Data'!$B$7:$R$2843,12,0)</f>
        <v>4.0682</v>
      </c>
      <c r="S32" s="66">
        <f t="shared" si="7"/>
        <v>9</v>
      </c>
      <c r="T32" s="65">
        <f>VLOOKUP($A32,'Return Data'!$B$7:$R$2843,13,0)</f>
        <v>4.0575000000000001</v>
      </c>
      <c r="U32" s="66">
        <f t="shared" si="8"/>
        <v>13</v>
      </c>
      <c r="V32" s="65">
        <f>VLOOKUP($A32,'Return Data'!$B$7:$R$2843,17,0)</f>
        <v>5.6798000000000002</v>
      </c>
      <c r="W32" s="66">
        <f>RANK(V32,V$8:V$34,0)</f>
        <v>12</v>
      </c>
      <c r="X32" s="65"/>
      <c r="Y32" s="66"/>
      <c r="Z32" s="65">
        <f>VLOOKUP($A32,'Return Data'!$B$7:$R$2843,16,0)</f>
        <v>6.0763999999999996</v>
      </c>
      <c r="AA32" s="67">
        <f t="shared" si="10"/>
        <v>21</v>
      </c>
    </row>
    <row r="33" spans="1:27" x14ac:dyDescent="0.3">
      <c r="A33" s="63" t="s">
        <v>1550</v>
      </c>
      <c r="B33" s="64">
        <f>VLOOKUP($A33,'Return Data'!$B$7:$R$2843,3,0)</f>
        <v>44379</v>
      </c>
      <c r="C33" s="65">
        <f>VLOOKUP($A33,'Return Data'!$B$7:$R$2843,4,0)</f>
        <v>3447.5457999999999</v>
      </c>
      <c r="D33" s="65">
        <f>VLOOKUP($A33,'Return Data'!$B$7:$R$2843,5,0)</f>
        <v>2.1779000000000002</v>
      </c>
      <c r="E33" s="66">
        <f t="shared" si="0"/>
        <v>26</v>
      </c>
      <c r="F33" s="65">
        <f>VLOOKUP($A33,'Return Data'!$B$7:$R$2843,6,0)</f>
        <v>3.3835999999999999</v>
      </c>
      <c r="G33" s="66">
        <f t="shared" si="1"/>
        <v>25</v>
      </c>
      <c r="H33" s="65">
        <f>VLOOKUP($A33,'Return Data'!$B$7:$R$2843,7,0)</f>
        <v>3.4704999999999999</v>
      </c>
      <c r="I33" s="66">
        <f t="shared" si="2"/>
        <v>23</v>
      </c>
      <c r="J33" s="65">
        <f>VLOOKUP($A33,'Return Data'!$B$7:$R$2843,8,0)</f>
        <v>3.6924999999999999</v>
      </c>
      <c r="K33" s="66">
        <f t="shared" si="3"/>
        <v>18</v>
      </c>
      <c r="L33" s="65">
        <f>VLOOKUP($A33,'Return Data'!$B$7:$R$2843,9,0)</f>
        <v>3.6968999999999999</v>
      </c>
      <c r="M33" s="66">
        <f t="shared" si="4"/>
        <v>10</v>
      </c>
      <c r="N33" s="65">
        <f>VLOOKUP($A33,'Return Data'!$B$7:$R$2843,10,0)</f>
        <v>3.8559999999999999</v>
      </c>
      <c r="O33" s="66">
        <f t="shared" si="5"/>
        <v>10</v>
      </c>
      <c r="P33" s="65">
        <f>VLOOKUP($A33,'Return Data'!$B$7:$R$2843,11,0)</f>
        <v>3.8273999999999999</v>
      </c>
      <c r="Q33" s="66">
        <f t="shared" si="6"/>
        <v>8</v>
      </c>
      <c r="R33" s="65">
        <f>VLOOKUP($A33,'Return Data'!$B$7:$R$2843,12,0)</f>
        <v>4.2987000000000002</v>
      </c>
      <c r="S33" s="66">
        <f t="shared" si="7"/>
        <v>6</v>
      </c>
      <c r="T33" s="65">
        <f>VLOOKUP($A33,'Return Data'!$B$7:$R$2843,13,0)</f>
        <v>4.4836999999999998</v>
      </c>
      <c r="U33" s="66">
        <f t="shared" si="8"/>
        <v>8</v>
      </c>
      <c r="V33" s="65">
        <f>VLOOKUP($A33,'Return Data'!$B$7:$R$2843,17,0)</f>
        <v>5.782</v>
      </c>
      <c r="W33" s="66">
        <f>RANK(V33,V$8:V$34,0)</f>
        <v>10</v>
      </c>
      <c r="X33" s="65">
        <f>VLOOKUP($A33,'Return Data'!$B$7:$R$2843,14,0)</f>
        <v>5.1910999999999996</v>
      </c>
      <c r="Y33" s="66">
        <f>RANK(X33,X$8:X$34,0)</f>
        <v>14</v>
      </c>
      <c r="Z33" s="65">
        <f>VLOOKUP($A33,'Return Data'!$B$7:$R$2843,16,0)</f>
        <v>7.6105999999999998</v>
      </c>
      <c r="AA33" s="67">
        <f t="shared" si="10"/>
        <v>10</v>
      </c>
    </row>
    <row r="34" spans="1:27" x14ac:dyDescent="0.3">
      <c r="A34" s="63" t="s">
        <v>1552</v>
      </c>
      <c r="B34" s="64">
        <f>VLOOKUP($A34,'Return Data'!$B$7:$R$2843,3,0)</f>
        <v>44379</v>
      </c>
      <c r="C34" s="65">
        <f>VLOOKUP($A34,'Return Data'!$B$7:$R$2843,4,0)</f>
        <v>1104.1297</v>
      </c>
      <c r="D34" s="65">
        <f>VLOOKUP($A34,'Return Data'!$B$7:$R$2843,5,0)</f>
        <v>3.9872000000000001</v>
      </c>
      <c r="E34" s="66">
        <f t="shared" si="0"/>
        <v>14</v>
      </c>
      <c r="F34" s="65">
        <f>VLOOKUP($A34,'Return Data'!$B$7:$R$2843,6,0)</f>
        <v>3.2801999999999998</v>
      </c>
      <c r="G34" s="66">
        <f t="shared" si="1"/>
        <v>26</v>
      </c>
      <c r="H34" s="65">
        <f>VLOOKUP($A34,'Return Data'!$B$7:$R$2843,7,0)</f>
        <v>3.0246</v>
      </c>
      <c r="I34" s="66">
        <f t="shared" si="2"/>
        <v>27</v>
      </c>
      <c r="J34" s="65">
        <f>VLOOKUP($A34,'Return Data'!$B$7:$R$2843,8,0)</f>
        <v>2.9573</v>
      </c>
      <c r="K34" s="66">
        <f t="shared" si="3"/>
        <v>26</v>
      </c>
      <c r="L34" s="65">
        <f>VLOOKUP($A34,'Return Data'!$B$7:$R$2843,9,0)</f>
        <v>2.9317000000000002</v>
      </c>
      <c r="M34" s="66">
        <f t="shared" si="4"/>
        <v>25</v>
      </c>
      <c r="N34" s="65">
        <f>VLOOKUP($A34,'Return Data'!$B$7:$R$2843,10,0)</f>
        <v>2.9817999999999998</v>
      </c>
      <c r="O34" s="66">
        <f t="shared" si="5"/>
        <v>26</v>
      </c>
      <c r="P34" s="65">
        <f>VLOOKUP($A34,'Return Data'!$B$7:$R$2843,11,0)</f>
        <v>4.5</v>
      </c>
      <c r="Q34" s="66">
        <f t="shared" si="6"/>
        <v>4</v>
      </c>
      <c r="R34" s="65">
        <f>VLOOKUP($A34,'Return Data'!$B$7:$R$2843,12,0)</f>
        <v>4.0218999999999996</v>
      </c>
      <c r="S34" s="66">
        <f t="shared" si="7"/>
        <v>10</v>
      </c>
      <c r="T34" s="65">
        <f>VLOOKUP($A34,'Return Data'!$B$7:$R$2843,13,0)</f>
        <v>4.3354999999999997</v>
      </c>
      <c r="U34" s="66">
        <f t="shared" si="8"/>
        <v>9</v>
      </c>
      <c r="V34" s="65"/>
      <c r="W34" s="66"/>
      <c r="X34" s="65"/>
      <c r="Y34" s="66"/>
      <c r="Z34" s="65">
        <f>VLOOKUP($A34,'Return Data'!$B$7:$R$2843,16,0)</f>
        <v>4.8921000000000001</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4.2201703703703703</v>
      </c>
      <c r="E36" s="74"/>
      <c r="F36" s="75">
        <f>AVERAGE(F8:F34)</f>
        <v>4.8009629629629629</v>
      </c>
      <c r="G36" s="74"/>
      <c r="H36" s="75">
        <f>AVERAGE(H8:H34)</f>
        <v>4.1515888888888881</v>
      </c>
      <c r="I36" s="74"/>
      <c r="J36" s="75">
        <f>AVERAGE(J8:J34)</f>
        <v>4.5475740740740749</v>
      </c>
      <c r="K36" s="74"/>
      <c r="L36" s="75">
        <f>AVERAGE(L8:L34)</f>
        <v>4.565722222222222</v>
      </c>
      <c r="M36" s="74"/>
      <c r="N36" s="75">
        <f>AVERAGE(N8:N34)</f>
        <v>4.0610111111111102</v>
      </c>
      <c r="O36" s="74"/>
      <c r="P36" s="75">
        <f>AVERAGE(P8:P34)</f>
        <v>3.9395037037037031</v>
      </c>
      <c r="Q36" s="74"/>
      <c r="R36" s="75">
        <f>AVERAGE(R8:R34)</f>
        <v>4.1519407407407405</v>
      </c>
      <c r="S36" s="74"/>
      <c r="T36" s="75">
        <f>AVERAGE(T8:T34)</f>
        <v>4.2716629629629628</v>
      </c>
      <c r="U36" s="74"/>
      <c r="V36" s="75">
        <f>AVERAGE(V8:V34)</f>
        <v>5.8501409090909107</v>
      </c>
      <c r="W36" s="74"/>
      <c r="X36" s="75">
        <f>AVERAGE(X8:X34)</f>
        <v>5.9933470588235291</v>
      </c>
      <c r="Y36" s="74"/>
      <c r="Z36" s="75">
        <f>AVERAGE(Z8:Z34)</f>
        <v>6.9749555555555576</v>
      </c>
      <c r="AA36" s="76"/>
    </row>
    <row r="37" spans="1:27" x14ac:dyDescent="0.3">
      <c r="A37" s="73" t="s">
        <v>28</v>
      </c>
      <c r="B37" s="74"/>
      <c r="C37" s="74"/>
      <c r="D37" s="75">
        <f>MIN(D8:D34)</f>
        <v>1.9125000000000001</v>
      </c>
      <c r="E37" s="74"/>
      <c r="F37" s="75">
        <f>MIN(F8:F34)</f>
        <v>3.0937000000000001</v>
      </c>
      <c r="G37" s="74"/>
      <c r="H37" s="75">
        <f>MIN(H8:H34)</f>
        <v>3.0246</v>
      </c>
      <c r="I37" s="74"/>
      <c r="J37" s="75">
        <f>MIN(J8:J34)</f>
        <v>2.8220999999999998</v>
      </c>
      <c r="K37" s="74"/>
      <c r="L37" s="75">
        <f>MIN(L8:L34)</f>
        <v>2.7347000000000001</v>
      </c>
      <c r="M37" s="74"/>
      <c r="N37" s="75">
        <f>MIN(N8:N34)</f>
        <v>2.8161999999999998</v>
      </c>
      <c r="O37" s="74"/>
      <c r="P37" s="75">
        <f>MIN(P8:P34)</f>
        <v>2.6718000000000002</v>
      </c>
      <c r="Q37" s="74"/>
      <c r="R37" s="75">
        <f>MIN(R8:R34)</f>
        <v>2.8235000000000001</v>
      </c>
      <c r="S37" s="74"/>
      <c r="T37" s="75">
        <f>MIN(T8:T34)</f>
        <v>2.9390000000000001</v>
      </c>
      <c r="U37" s="74"/>
      <c r="V37" s="75">
        <f>MIN(V8:V34)</f>
        <v>4.3872</v>
      </c>
      <c r="W37" s="74"/>
      <c r="X37" s="75">
        <f>MIN(X8:X34)</f>
        <v>0.1507</v>
      </c>
      <c r="Y37" s="74"/>
      <c r="Z37" s="75">
        <f>MIN(Z8:Z34)</f>
        <v>4.2432999999999996</v>
      </c>
      <c r="AA37" s="76"/>
    </row>
    <row r="38" spans="1:27" ht="15" thickBot="1" x14ac:dyDescent="0.35">
      <c r="A38" s="77" t="s">
        <v>29</v>
      </c>
      <c r="B38" s="78"/>
      <c r="C38" s="78"/>
      <c r="D38" s="79">
        <f>MAX(D8:D34)</f>
        <v>7.2850000000000001</v>
      </c>
      <c r="E38" s="78"/>
      <c r="F38" s="79">
        <f>MAX(F8:F34)</f>
        <v>7.3676000000000004</v>
      </c>
      <c r="G38" s="78"/>
      <c r="H38" s="79">
        <f>MAX(H8:H34)</f>
        <v>7.6188000000000002</v>
      </c>
      <c r="I38" s="78"/>
      <c r="J38" s="79">
        <f>MAX(J8:J34)</f>
        <v>23.493300000000001</v>
      </c>
      <c r="K38" s="78"/>
      <c r="L38" s="79">
        <f>MAX(L8:L34)</f>
        <v>17.7972</v>
      </c>
      <c r="M38" s="78"/>
      <c r="N38" s="79">
        <f>MAX(N8:N34)</f>
        <v>9.2302999999999997</v>
      </c>
      <c r="O38" s="78"/>
      <c r="P38" s="79">
        <f>MAX(P8:P34)</f>
        <v>8.0330999999999992</v>
      </c>
      <c r="Q38" s="78"/>
      <c r="R38" s="79">
        <f>MAX(R8:R34)</f>
        <v>7.9036</v>
      </c>
      <c r="S38" s="78"/>
      <c r="T38" s="79">
        <f>MAX(T8:T34)</f>
        <v>8.3350000000000009</v>
      </c>
      <c r="U38" s="78"/>
      <c r="V38" s="79">
        <f>MAX(V8:V34)</f>
        <v>7.9480000000000004</v>
      </c>
      <c r="W38" s="78"/>
      <c r="X38" s="79">
        <f>MAX(X8:X34)</f>
        <v>8.6620000000000008</v>
      </c>
      <c r="Y38" s="78"/>
      <c r="Z38" s="79">
        <f>MAX(Z8:Z34)</f>
        <v>8.7687000000000008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44379</v>
      </c>
      <c r="C8" s="65">
        <f>VLOOKUP($A8,'Return Data'!$B$7:$R$2843,4,0)</f>
        <v>427.23660000000001</v>
      </c>
      <c r="D8" s="65">
        <f>VLOOKUP($A8,'Return Data'!$B$7:$R$2843,5,0)</f>
        <v>4.8446999999999996</v>
      </c>
      <c r="E8" s="66">
        <f t="shared" ref="E8:E34" si="0">RANK(D8,D$8:D$34,0)</f>
        <v>7</v>
      </c>
      <c r="F8" s="65">
        <f>VLOOKUP($A8,'Return Data'!$B$7:$R$2843,6,0)</f>
        <v>5.3219000000000003</v>
      </c>
      <c r="G8" s="66">
        <f t="shared" ref="G8:G34" si="1">RANK(F8,F$8:F$34,0)</f>
        <v>5</v>
      </c>
      <c r="H8" s="65">
        <f>VLOOKUP($A8,'Return Data'!$B$7:$R$2843,7,0)</f>
        <v>2.9723000000000002</v>
      </c>
      <c r="I8" s="66">
        <f t="shared" ref="I8:I34" si="2">RANK(H8,H$8:H$34,0)</f>
        <v>23</v>
      </c>
      <c r="J8" s="65">
        <f>VLOOKUP($A8,'Return Data'!$B$7:$R$2843,8,0)</f>
        <v>3.5644</v>
      </c>
      <c r="K8" s="66">
        <f t="shared" ref="K8:K34" si="3">RANK(J8,J$8:J$34,0)</f>
        <v>11</v>
      </c>
      <c r="L8" s="65">
        <f>VLOOKUP($A8,'Return Data'!$B$7:$R$2843,9,0)</f>
        <v>3.8414999999999999</v>
      </c>
      <c r="M8" s="66">
        <f t="shared" ref="M8:M34" si="4">RANK(L8,L$8:L$34,0)</f>
        <v>4</v>
      </c>
      <c r="N8" s="65">
        <f>VLOOKUP($A8,'Return Data'!$B$7:$R$2843,10,0)</f>
        <v>4.2064000000000004</v>
      </c>
      <c r="O8" s="66">
        <f t="shared" ref="O8:O34" si="5">RANK(N8,N$8:N$34,0)</f>
        <v>4</v>
      </c>
      <c r="P8" s="65">
        <f>VLOOKUP($A8,'Return Data'!$B$7:$R$2843,11,0)</f>
        <v>3.8220000000000001</v>
      </c>
      <c r="Q8" s="66">
        <f t="shared" ref="Q8:Q34" si="6">RANK(P8,P$8:P$34,0)</f>
        <v>5</v>
      </c>
      <c r="R8" s="65">
        <f>VLOOKUP($A8,'Return Data'!$B$7:$R$2843,12,0)</f>
        <v>4.3442999999999996</v>
      </c>
      <c r="S8" s="66">
        <f>RANK(R8,R$8:R$34,0)</f>
        <v>4</v>
      </c>
      <c r="T8" s="65">
        <f>VLOOKUP($A8,'Return Data'!$B$7:$R$2843,13,0)</f>
        <v>4.7736999999999998</v>
      </c>
      <c r="U8" s="66">
        <f>RANK(T8,T$8:T$34,0)</f>
        <v>4</v>
      </c>
      <c r="V8" s="65">
        <f>VLOOKUP($A8,'Return Data'!$B$7:$R$2843,17,0)</f>
        <v>6.5087000000000002</v>
      </c>
      <c r="W8" s="66">
        <f>RANK(V8,V$8:V$34,0)</f>
        <v>3</v>
      </c>
      <c r="X8" s="65">
        <f>VLOOKUP($A8,'Return Data'!$B$7:$R$2843,14,0)</f>
        <v>7.1845999999999997</v>
      </c>
      <c r="Y8" s="66">
        <f>RANK(X8,X$8:X$34,0)</f>
        <v>3</v>
      </c>
      <c r="Z8" s="65">
        <f>VLOOKUP($A8,'Return Data'!$B$7:$R$2843,16,0)</f>
        <v>7.6475999999999997</v>
      </c>
      <c r="AA8" s="67">
        <f>RANK(Z8,Z$8:Z$34,0)</f>
        <v>4</v>
      </c>
    </row>
    <row r="9" spans="1:27" x14ac:dyDescent="0.3">
      <c r="A9" s="63" t="s">
        <v>1497</v>
      </c>
      <c r="B9" s="64">
        <f>VLOOKUP($A9,'Return Data'!$B$7:$R$2843,3,0)</f>
        <v>44379</v>
      </c>
      <c r="C9" s="65">
        <f>VLOOKUP($A9,'Return Data'!$B$7:$R$2843,4,0)</f>
        <v>11.7958</v>
      </c>
      <c r="D9" s="65">
        <f>VLOOKUP($A9,'Return Data'!$B$7:$R$2843,5,0)</f>
        <v>2.4756</v>
      </c>
      <c r="E9" s="66">
        <f t="shared" si="0"/>
        <v>21</v>
      </c>
      <c r="F9" s="65">
        <f>VLOOKUP($A9,'Return Data'!$B$7:$R$2843,6,0)</f>
        <v>4.1272000000000002</v>
      </c>
      <c r="G9" s="66">
        <f t="shared" si="1"/>
        <v>16</v>
      </c>
      <c r="H9" s="65">
        <f>VLOOKUP($A9,'Return Data'!$B$7:$R$2843,7,0)</f>
        <v>3.1404000000000001</v>
      </c>
      <c r="I9" s="66">
        <f t="shared" si="2"/>
        <v>18</v>
      </c>
      <c r="J9" s="65">
        <f>VLOOKUP($A9,'Return Data'!$B$7:$R$2843,8,0)</f>
        <v>3.0758000000000001</v>
      </c>
      <c r="K9" s="66">
        <f t="shared" si="3"/>
        <v>21</v>
      </c>
      <c r="L9" s="65">
        <f>VLOOKUP($A9,'Return Data'!$B$7:$R$2843,9,0)</f>
        <v>3.0503999999999998</v>
      </c>
      <c r="M9" s="66">
        <f t="shared" si="4"/>
        <v>17</v>
      </c>
      <c r="N9" s="65">
        <f>VLOOKUP($A9,'Return Data'!$B$7:$R$2843,10,0)</f>
        <v>3.4131999999999998</v>
      </c>
      <c r="O9" s="66">
        <f t="shared" si="5"/>
        <v>7</v>
      </c>
      <c r="P9" s="65">
        <f>VLOOKUP($A9,'Return Data'!$B$7:$R$2843,11,0)</f>
        <v>3.2989999999999999</v>
      </c>
      <c r="Q9" s="66">
        <f t="shared" si="6"/>
        <v>10</v>
      </c>
      <c r="R9" s="65">
        <f>VLOOKUP($A9,'Return Data'!$B$7:$R$2843,12,0)</f>
        <v>3.5762999999999998</v>
      </c>
      <c r="S9" s="66">
        <f t="shared" ref="S9:S34" si="7">RANK(R9,R$8:R$34,0)</f>
        <v>10</v>
      </c>
      <c r="T9" s="65">
        <f>VLOOKUP($A9,'Return Data'!$B$7:$R$2843,13,0)</f>
        <v>3.7768999999999999</v>
      </c>
      <c r="U9" s="66">
        <f t="shared" ref="U9:U34" si="8">RANK(T9,T$8:T$34,0)</f>
        <v>10</v>
      </c>
      <c r="V9" s="65">
        <f>VLOOKUP($A9,'Return Data'!$B$7:$R$2843,17,0)</f>
        <v>5.2731000000000003</v>
      </c>
      <c r="W9" s="66">
        <f t="shared" ref="W9:W33" si="9">RANK(V9,V$8:V$34,0)</f>
        <v>11</v>
      </c>
      <c r="X9" s="65"/>
      <c r="Y9" s="66"/>
      <c r="Z9" s="65">
        <f>VLOOKUP($A9,'Return Data'!$B$7:$R$2843,16,0)</f>
        <v>6.0515999999999996</v>
      </c>
      <c r="AA9" s="67">
        <f t="shared" ref="AA9:AA34" si="10">RANK(Z9,Z$8:Z$34,0)</f>
        <v>17</v>
      </c>
    </row>
    <row r="10" spans="1:27" x14ac:dyDescent="0.3">
      <c r="A10" s="63" t="s">
        <v>1498</v>
      </c>
      <c r="B10" s="64">
        <f>VLOOKUP($A10,'Return Data'!$B$7:$R$2843,3,0)</f>
        <v>44379</v>
      </c>
      <c r="C10" s="65">
        <f>VLOOKUP($A10,'Return Data'!$B$7:$R$2843,4,0)</f>
        <v>1206.8607999999999</v>
      </c>
      <c r="D10" s="65">
        <f>VLOOKUP($A10,'Return Data'!$B$7:$R$2843,5,0)</f>
        <v>3.3210999999999999</v>
      </c>
      <c r="E10" s="66">
        <f t="shared" si="0"/>
        <v>18</v>
      </c>
      <c r="F10" s="65">
        <f>VLOOKUP($A10,'Return Data'!$B$7:$R$2843,6,0)</f>
        <v>3.9824000000000002</v>
      </c>
      <c r="G10" s="66">
        <f t="shared" si="1"/>
        <v>17</v>
      </c>
      <c r="H10" s="65">
        <f>VLOOKUP($A10,'Return Data'!$B$7:$R$2843,7,0)</f>
        <v>3.0672000000000001</v>
      </c>
      <c r="I10" s="66">
        <f t="shared" si="2"/>
        <v>20</v>
      </c>
      <c r="J10" s="65">
        <f>VLOOKUP($A10,'Return Data'!$B$7:$R$2843,8,0)</f>
        <v>3.4175</v>
      </c>
      <c r="K10" s="66">
        <f t="shared" si="3"/>
        <v>15</v>
      </c>
      <c r="L10" s="65">
        <f>VLOOKUP($A10,'Return Data'!$B$7:$R$2843,9,0)</f>
        <v>3.3469000000000002</v>
      </c>
      <c r="M10" s="66">
        <f t="shared" si="4"/>
        <v>10</v>
      </c>
      <c r="N10" s="65">
        <f>VLOOKUP($A10,'Return Data'!$B$7:$R$2843,10,0)</f>
        <v>3.7442000000000002</v>
      </c>
      <c r="O10" s="66">
        <f t="shared" si="5"/>
        <v>5</v>
      </c>
      <c r="P10" s="65">
        <f>VLOOKUP($A10,'Return Data'!$B$7:$R$2843,11,0)</f>
        <v>3.6013000000000002</v>
      </c>
      <c r="Q10" s="66">
        <f t="shared" si="6"/>
        <v>6</v>
      </c>
      <c r="R10" s="65">
        <f>VLOOKUP($A10,'Return Data'!$B$7:$R$2843,12,0)</f>
        <v>3.7202999999999999</v>
      </c>
      <c r="S10" s="66">
        <f t="shared" si="7"/>
        <v>8</v>
      </c>
      <c r="T10" s="65">
        <f>VLOOKUP($A10,'Return Data'!$B$7:$R$2843,13,0)</f>
        <v>3.7193999999999998</v>
      </c>
      <c r="U10" s="66">
        <f t="shared" si="8"/>
        <v>11</v>
      </c>
      <c r="V10" s="65">
        <f>VLOOKUP($A10,'Return Data'!$B$7:$R$2843,17,0)</f>
        <v>5.2392000000000003</v>
      </c>
      <c r="W10" s="66">
        <f t="shared" si="9"/>
        <v>12</v>
      </c>
      <c r="X10" s="65"/>
      <c r="Y10" s="66"/>
      <c r="Z10" s="65">
        <f>VLOOKUP($A10,'Return Data'!$B$7:$R$2843,16,0)</f>
        <v>6.2786999999999997</v>
      </c>
      <c r="AA10" s="67">
        <f t="shared" si="10"/>
        <v>16</v>
      </c>
    </row>
    <row r="11" spans="1:27" x14ac:dyDescent="0.3">
      <c r="A11" s="63" t="s">
        <v>1501</v>
      </c>
      <c r="B11" s="64">
        <f>VLOOKUP($A11,'Return Data'!$B$7:$R$2843,3,0)</f>
        <v>44379</v>
      </c>
      <c r="C11" s="65">
        <f>VLOOKUP($A11,'Return Data'!$B$7:$R$2843,4,0)</f>
        <v>2541.0675999999999</v>
      </c>
      <c r="D11" s="65">
        <f>VLOOKUP($A11,'Return Data'!$B$7:$R$2843,5,0)</f>
        <v>5.0266999999999999</v>
      </c>
      <c r="E11" s="66">
        <f t="shared" si="0"/>
        <v>5</v>
      </c>
      <c r="F11" s="65">
        <f>VLOOKUP($A11,'Return Data'!$B$7:$R$2843,6,0)</f>
        <v>2.8831000000000002</v>
      </c>
      <c r="G11" s="66">
        <f t="shared" si="1"/>
        <v>24</v>
      </c>
      <c r="H11" s="65">
        <f>VLOOKUP($A11,'Return Data'!$B$7:$R$2843,7,0)</f>
        <v>3.0339999999999998</v>
      </c>
      <c r="I11" s="66">
        <f t="shared" si="2"/>
        <v>21</v>
      </c>
      <c r="J11" s="65">
        <f>VLOOKUP($A11,'Return Data'!$B$7:$R$2843,8,0)</f>
        <v>3.2048999999999999</v>
      </c>
      <c r="K11" s="66">
        <f t="shared" si="3"/>
        <v>17</v>
      </c>
      <c r="L11" s="65">
        <f>VLOOKUP($A11,'Return Data'!$B$7:$R$2843,9,0)</f>
        <v>2.9767999999999999</v>
      </c>
      <c r="M11" s="66">
        <f t="shared" si="4"/>
        <v>18</v>
      </c>
      <c r="N11" s="65">
        <f>VLOOKUP($A11,'Return Data'!$B$7:$R$2843,10,0)</f>
        <v>3.0459999999999998</v>
      </c>
      <c r="O11" s="66">
        <f t="shared" si="5"/>
        <v>19</v>
      </c>
      <c r="P11" s="65">
        <f>VLOOKUP($A11,'Return Data'!$B$7:$R$2843,11,0)</f>
        <v>2.9977</v>
      </c>
      <c r="Q11" s="66">
        <f t="shared" si="6"/>
        <v>19</v>
      </c>
      <c r="R11" s="65">
        <f>VLOOKUP($A11,'Return Data'!$B$7:$R$2843,12,0)</f>
        <v>3.2115</v>
      </c>
      <c r="S11" s="66">
        <f t="shared" si="7"/>
        <v>20</v>
      </c>
      <c r="T11" s="65">
        <f>VLOOKUP($A11,'Return Data'!$B$7:$R$2843,13,0)</f>
        <v>3.3155000000000001</v>
      </c>
      <c r="U11" s="66">
        <f t="shared" si="8"/>
        <v>19</v>
      </c>
      <c r="V11" s="65">
        <f>VLOOKUP($A11,'Return Data'!$B$7:$R$2843,17,0)</f>
        <v>5.0105000000000004</v>
      </c>
      <c r="W11" s="66">
        <f t="shared" si="9"/>
        <v>15</v>
      </c>
      <c r="X11" s="65">
        <f>VLOOKUP($A11,'Return Data'!$B$7:$R$2843,14,0)</f>
        <v>5.9439000000000002</v>
      </c>
      <c r="Y11" s="66">
        <f t="shared" ref="Y11:Y33" si="11">RANK(X11,X$8:X$34,0)</f>
        <v>9</v>
      </c>
      <c r="Z11" s="65">
        <f>VLOOKUP($A11,'Return Data'!$B$7:$R$2843,16,0)</f>
        <v>7.4551999999999996</v>
      </c>
      <c r="AA11" s="67">
        <f t="shared" si="10"/>
        <v>8</v>
      </c>
    </row>
    <row r="12" spans="1:27" x14ac:dyDescent="0.3">
      <c r="A12" s="63" t="s">
        <v>1503</v>
      </c>
      <c r="B12" s="64">
        <f>VLOOKUP($A12,'Return Data'!$B$7:$R$2843,3,0)</f>
        <v>44379</v>
      </c>
      <c r="C12" s="65">
        <f>VLOOKUP($A12,'Return Data'!$B$7:$R$2843,4,0)</f>
        <v>3067.1017000000002</v>
      </c>
      <c r="D12" s="65">
        <f>VLOOKUP($A12,'Return Data'!$B$7:$R$2843,5,0)</f>
        <v>3.4085999999999999</v>
      </c>
      <c r="E12" s="66">
        <f t="shared" si="0"/>
        <v>16</v>
      </c>
      <c r="F12" s="65">
        <f>VLOOKUP($A12,'Return Data'!$B$7:$R$2843,6,0)</f>
        <v>4.1829000000000001</v>
      </c>
      <c r="G12" s="66">
        <f t="shared" si="1"/>
        <v>15</v>
      </c>
      <c r="H12" s="65">
        <f>VLOOKUP($A12,'Return Data'!$B$7:$R$2843,7,0)</f>
        <v>3.419</v>
      </c>
      <c r="I12" s="66">
        <f t="shared" si="2"/>
        <v>15</v>
      </c>
      <c r="J12" s="65">
        <f>VLOOKUP($A12,'Return Data'!$B$7:$R$2843,8,0)</f>
        <v>3.1236999999999999</v>
      </c>
      <c r="K12" s="66">
        <f t="shared" si="3"/>
        <v>20</v>
      </c>
      <c r="L12" s="65">
        <f>VLOOKUP($A12,'Return Data'!$B$7:$R$2843,9,0)</f>
        <v>2.7648999999999999</v>
      </c>
      <c r="M12" s="66">
        <f t="shared" si="4"/>
        <v>21</v>
      </c>
      <c r="N12" s="65">
        <f>VLOOKUP($A12,'Return Data'!$B$7:$R$2843,10,0)</f>
        <v>2.7019000000000002</v>
      </c>
      <c r="O12" s="66">
        <f t="shared" si="5"/>
        <v>23</v>
      </c>
      <c r="P12" s="65">
        <f>VLOOKUP($A12,'Return Data'!$B$7:$R$2843,11,0)</f>
        <v>2.5924</v>
      </c>
      <c r="Q12" s="66">
        <f t="shared" si="6"/>
        <v>24</v>
      </c>
      <c r="R12" s="65">
        <f>VLOOKUP($A12,'Return Data'!$B$7:$R$2843,12,0)</f>
        <v>2.7124000000000001</v>
      </c>
      <c r="S12" s="66">
        <f t="shared" si="7"/>
        <v>24</v>
      </c>
      <c r="T12" s="65">
        <f>VLOOKUP($A12,'Return Data'!$B$7:$R$2843,13,0)</f>
        <v>2.7837000000000001</v>
      </c>
      <c r="U12" s="66">
        <f t="shared" si="8"/>
        <v>24</v>
      </c>
      <c r="V12" s="65">
        <f>VLOOKUP($A12,'Return Data'!$B$7:$R$2843,17,0)</f>
        <v>4.5056000000000003</v>
      </c>
      <c r="W12" s="66">
        <f t="shared" si="9"/>
        <v>18</v>
      </c>
      <c r="X12" s="65">
        <f>VLOOKUP($A12,'Return Data'!$B$7:$R$2843,14,0)</f>
        <v>5.1905000000000001</v>
      </c>
      <c r="Y12" s="66">
        <f t="shared" si="11"/>
        <v>11</v>
      </c>
      <c r="Z12" s="65">
        <f>VLOOKUP($A12,'Return Data'!$B$7:$R$2843,16,0)</f>
        <v>7.2194000000000003</v>
      </c>
      <c r="AA12" s="67">
        <f t="shared" si="10"/>
        <v>10</v>
      </c>
    </row>
    <row r="13" spans="1:27" x14ac:dyDescent="0.3">
      <c r="A13" s="63" t="s">
        <v>1505</v>
      </c>
      <c r="B13" s="64">
        <f>VLOOKUP($A13,'Return Data'!$B$7:$R$2843,3,0)</f>
        <v>44379</v>
      </c>
      <c r="C13" s="65">
        <f>VLOOKUP($A13,'Return Data'!$B$7:$R$2843,4,0)</f>
        <v>2726.2089000000001</v>
      </c>
      <c r="D13" s="65">
        <f>VLOOKUP($A13,'Return Data'!$B$7:$R$2843,5,0)</f>
        <v>3.5790999999999999</v>
      </c>
      <c r="E13" s="66">
        <f t="shared" si="0"/>
        <v>13</v>
      </c>
      <c r="F13" s="65">
        <f>VLOOKUP($A13,'Return Data'!$B$7:$R$2843,6,0)</f>
        <v>4.7481</v>
      </c>
      <c r="G13" s="66">
        <f t="shared" si="1"/>
        <v>8</v>
      </c>
      <c r="H13" s="65">
        <f>VLOOKUP($A13,'Return Data'!$B$7:$R$2843,7,0)</f>
        <v>3.9771000000000001</v>
      </c>
      <c r="I13" s="66">
        <f t="shared" si="2"/>
        <v>6</v>
      </c>
      <c r="J13" s="65">
        <f>VLOOKUP($A13,'Return Data'!$B$7:$R$2843,8,0)</f>
        <v>3.4476</v>
      </c>
      <c r="K13" s="66">
        <f t="shared" si="3"/>
        <v>14</v>
      </c>
      <c r="L13" s="65">
        <f>VLOOKUP($A13,'Return Data'!$B$7:$R$2843,9,0)</f>
        <v>2.9424000000000001</v>
      </c>
      <c r="M13" s="66">
        <f t="shared" si="4"/>
        <v>19</v>
      </c>
      <c r="N13" s="65">
        <f>VLOOKUP($A13,'Return Data'!$B$7:$R$2843,10,0)</f>
        <v>2.8936000000000002</v>
      </c>
      <c r="O13" s="66">
        <f t="shared" si="5"/>
        <v>21</v>
      </c>
      <c r="P13" s="65">
        <f>VLOOKUP($A13,'Return Data'!$B$7:$R$2843,11,0)</f>
        <v>2.8822999999999999</v>
      </c>
      <c r="Q13" s="66">
        <f t="shared" si="6"/>
        <v>22</v>
      </c>
      <c r="R13" s="65">
        <f>VLOOKUP($A13,'Return Data'!$B$7:$R$2843,12,0)</f>
        <v>3.0781999999999998</v>
      </c>
      <c r="S13" s="66">
        <f t="shared" si="7"/>
        <v>22</v>
      </c>
      <c r="T13" s="65">
        <f>VLOOKUP($A13,'Return Data'!$B$7:$R$2843,13,0)</f>
        <v>3.0929000000000002</v>
      </c>
      <c r="U13" s="66">
        <f t="shared" si="8"/>
        <v>22</v>
      </c>
      <c r="V13" s="65">
        <f>VLOOKUP($A13,'Return Data'!$B$7:$R$2843,17,0)</f>
        <v>4.8209</v>
      </c>
      <c r="W13" s="66">
        <f t="shared" si="9"/>
        <v>17</v>
      </c>
      <c r="X13" s="65">
        <f>VLOOKUP($A13,'Return Data'!$B$7:$R$2843,14,0)</f>
        <v>5.0248999999999997</v>
      </c>
      <c r="Y13" s="66">
        <f t="shared" si="11"/>
        <v>12</v>
      </c>
      <c r="Z13" s="65">
        <f>VLOOKUP($A13,'Return Data'!$B$7:$R$2843,16,0)</f>
        <v>6.9474999999999998</v>
      </c>
      <c r="AA13" s="67">
        <f t="shared" si="10"/>
        <v>12</v>
      </c>
    </row>
    <row r="14" spans="1:27" x14ac:dyDescent="0.3">
      <c r="A14" s="63" t="s">
        <v>1508</v>
      </c>
      <c r="B14" s="64">
        <f>VLOOKUP($A14,'Return Data'!$B$7:$R$2843,3,0)</f>
        <v>44379</v>
      </c>
      <c r="C14" s="65">
        <f>VLOOKUP($A14,'Return Data'!$B$7:$R$2843,4,0)</f>
        <v>30.380400000000002</v>
      </c>
      <c r="D14" s="65">
        <f>VLOOKUP($A14,'Return Data'!$B$7:$R$2843,5,0)</f>
        <v>7.4504000000000001</v>
      </c>
      <c r="E14" s="66">
        <f t="shared" si="0"/>
        <v>1</v>
      </c>
      <c r="F14" s="65">
        <f>VLOOKUP($A14,'Return Data'!$B$7:$R$2843,6,0)</f>
        <v>7.4132999999999996</v>
      </c>
      <c r="G14" s="66">
        <f t="shared" si="1"/>
        <v>1</v>
      </c>
      <c r="H14" s="65">
        <f>VLOOKUP($A14,'Return Data'!$B$7:$R$2843,7,0)</f>
        <v>7.6317000000000004</v>
      </c>
      <c r="I14" s="66">
        <f t="shared" si="2"/>
        <v>1</v>
      </c>
      <c r="J14" s="65">
        <f>VLOOKUP($A14,'Return Data'!$B$7:$R$2843,8,0)</f>
        <v>23.500599999999999</v>
      </c>
      <c r="K14" s="66">
        <f t="shared" si="3"/>
        <v>1</v>
      </c>
      <c r="L14" s="65">
        <f>VLOOKUP($A14,'Return Data'!$B$7:$R$2843,9,0)</f>
        <v>16.5166</v>
      </c>
      <c r="M14" s="66">
        <f t="shared" si="4"/>
        <v>2</v>
      </c>
      <c r="N14" s="65">
        <f>VLOOKUP($A14,'Return Data'!$B$7:$R$2843,10,0)</f>
        <v>8.6494999999999997</v>
      </c>
      <c r="O14" s="66">
        <f t="shared" si="5"/>
        <v>1</v>
      </c>
      <c r="P14" s="65">
        <f>VLOOKUP($A14,'Return Data'!$B$7:$R$2843,11,0)</f>
        <v>8.0036000000000005</v>
      </c>
      <c r="Q14" s="66">
        <f t="shared" si="6"/>
        <v>1</v>
      </c>
      <c r="R14" s="65">
        <f>VLOOKUP($A14,'Return Data'!$B$7:$R$2843,12,0)</f>
        <v>7.8512000000000004</v>
      </c>
      <c r="S14" s="66">
        <f t="shared" si="7"/>
        <v>1</v>
      </c>
      <c r="T14" s="65">
        <f>VLOOKUP($A14,'Return Data'!$B$7:$R$2843,13,0)</f>
        <v>8.2706</v>
      </c>
      <c r="U14" s="66">
        <f t="shared" si="8"/>
        <v>1</v>
      </c>
      <c r="V14" s="65">
        <f>VLOOKUP($A14,'Return Data'!$B$7:$R$2843,17,0)</f>
        <v>6.3738000000000001</v>
      </c>
      <c r="W14" s="66">
        <f t="shared" si="9"/>
        <v>5</v>
      </c>
      <c r="X14" s="65">
        <f>VLOOKUP($A14,'Return Data'!$B$7:$R$2843,14,0)</f>
        <v>7.4362000000000004</v>
      </c>
      <c r="Y14" s="66">
        <f t="shared" si="11"/>
        <v>2</v>
      </c>
      <c r="Z14" s="65">
        <f>VLOOKUP($A14,'Return Data'!$B$7:$R$2843,16,0)</f>
        <v>8.5478000000000005</v>
      </c>
      <c r="AA14" s="67">
        <f t="shared" si="10"/>
        <v>1</v>
      </c>
    </row>
    <row r="15" spans="1:27" x14ac:dyDescent="0.3">
      <c r="A15" s="63" t="s">
        <v>1511</v>
      </c>
      <c r="B15" s="64">
        <f>VLOOKUP($A15,'Return Data'!$B$7:$R$2843,3,0)</f>
        <v>44379</v>
      </c>
      <c r="C15" s="65">
        <f>VLOOKUP($A15,'Return Data'!$B$7:$R$2843,4,0)</f>
        <v>11.9558</v>
      </c>
      <c r="D15" s="65">
        <f>VLOOKUP($A15,'Return Data'!$B$7:$R$2843,5,0)</f>
        <v>5.1906999999999996</v>
      </c>
      <c r="E15" s="66">
        <f t="shared" si="0"/>
        <v>4</v>
      </c>
      <c r="F15" s="65">
        <f>VLOOKUP($A15,'Return Data'!$B$7:$R$2843,6,0)</f>
        <v>4.3773999999999997</v>
      </c>
      <c r="G15" s="66">
        <f t="shared" si="1"/>
        <v>13</v>
      </c>
      <c r="H15" s="65">
        <f>VLOOKUP($A15,'Return Data'!$B$7:$R$2843,7,0)</f>
        <v>3.6661000000000001</v>
      </c>
      <c r="I15" s="66">
        <f t="shared" si="2"/>
        <v>12</v>
      </c>
      <c r="J15" s="65">
        <f>VLOOKUP($A15,'Return Data'!$B$7:$R$2843,8,0)</f>
        <v>3.5373999999999999</v>
      </c>
      <c r="K15" s="66">
        <f t="shared" si="3"/>
        <v>13</v>
      </c>
      <c r="L15" s="65">
        <f>VLOOKUP($A15,'Return Data'!$B$7:$R$2843,9,0)</f>
        <v>3.4801000000000002</v>
      </c>
      <c r="M15" s="66">
        <f t="shared" si="4"/>
        <v>6</v>
      </c>
      <c r="N15" s="65">
        <f>VLOOKUP($A15,'Return Data'!$B$7:$R$2843,10,0)</f>
        <v>3.6311</v>
      </c>
      <c r="O15" s="66">
        <f t="shared" si="5"/>
        <v>6</v>
      </c>
      <c r="P15" s="65">
        <f>VLOOKUP($A15,'Return Data'!$B$7:$R$2843,11,0)</f>
        <v>3.5647000000000002</v>
      </c>
      <c r="Q15" s="66">
        <f t="shared" si="6"/>
        <v>7</v>
      </c>
      <c r="R15" s="65">
        <f>VLOOKUP($A15,'Return Data'!$B$7:$R$2843,12,0)</f>
        <v>3.9098000000000002</v>
      </c>
      <c r="S15" s="66">
        <f t="shared" si="7"/>
        <v>5</v>
      </c>
      <c r="T15" s="65">
        <f>VLOOKUP($A15,'Return Data'!$B$7:$R$2843,13,0)</f>
        <v>4.2072000000000003</v>
      </c>
      <c r="U15" s="66">
        <f t="shared" si="8"/>
        <v>6</v>
      </c>
      <c r="V15" s="65">
        <f>VLOOKUP($A15,'Return Data'!$B$7:$R$2843,17,0)</f>
        <v>5.9135999999999997</v>
      </c>
      <c r="W15" s="66">
        <f t="shared" si="9"/>
        <v>6</v>
      </c>
      <c r="X15" s="65"/>
      <c r="Y15" s="66"/>
      <c r="Z15" s="65">
        <f>VLOOKUP($A15,'Return Data'!$B$7:$R$2843,16,0)</f>
        <v>6.6547999999999998</v>
      </c>
      <c r="AA15" s="67">
        <f t="shared" si="10"/>
        <v>14</v>
      </c>
    </row>
    <row r="16" spans="1:27" x14ac:dyDescent="0.3">
      <c r="A16" s="63" t="s">
        <v>1513</v>
      </c>
      <c r="B16" s="64">
        <f>VLOOKUP($A16,'Return Data'!$B$7:$R$2843,3,0)</f>
        <v>44379</v>
      </c>
      <c r="C16" s="65">
        <f>VLOOKUP($A16,'Return Data'!$B$7:$R$2843,4,0)</f>
        <v>1066.9137000000001</v>
      </c>
      <c r="D16" s="65">
        <f>VLOOKUP($A16,'Return Data'!$B$7:$R$2843,5,0)</f>
        <v>3.9893999999999998</v>
      </c>
      <c r="E16" s="66">
        <f t="shared" si="0"/>
        <v>11</v>
      </c>
      <c r="F16" s="65">
        <f>VLOOKUP($A16,'Return Data'!$B$7:$R$2843,6,0)</f>
        <v>3.8477000000000001</v>
      </c>
      <c r="G16" s="66">
        <f t="shared" si="1"/>
        <v>19</v>
      </c>
      <c r="H16" s="65">
        <f>VLOOKUP($A16,'Return Data'!$B$7:$R$2843,7,0)</f>
        <v>3.9127000000000001</v>
      </c>
      <c r="I16" s="66">
        <f t="shared" si="2"/>
        <v>8</v>
      </c>
      <c r="J16" s="65">
        <f>VLOOKUP($A16,'Return Data'!$B$7:$R$2843,8,0)</f>
        <v>3.5897000000000001</v>
      </c>
      <c r="K16" s="66">
        <f t="shared" si="3"/>
        <v>10</v>
      </c>
      <c r="L16" s="65">
        <f>VLOOKUP($A16,'Return Data'!$B$7:$R$2843,9,0)</f>
        <v>3.2490000000000001</v>
      </c>
      <c r="M16" s="66">
        <f t="shared" si="4"/>
        <v>13</v>
      </c>
      <c r="N16" s="65">
        <f>VLOOKUP($A16,'Return Data'!$B$7:$R$2843,10,0)</f>
        <v>3.3161</v>
      </c>
      <c r="O16" s="66">
        <f t="shared" si="5"/>
        <v>14</v>
      </c>
      <c r="P16" s="65">
        <f>VLOOKUP($A16,'Return Data'!$B$7:$R$2843,11,0)</f>
        <v>3.3769</v>
      </c>
      <c r="Q16" s="66">
        <f t="shared" si="6"/>
        <v>8</v>
      </c>
      <c r="R16" s="65">
        <f>VLOOKUP($A16,'Return Data'!$B$7:$R$2843,12,0)</f>
        <v>3.5489000000000002</v>
      </c>
      <c r="S16" s="66">
        <f t="shared" si="7"/>
        <v>11</v>
      </c>
      <c r="T16" s="65">
        <f>VLOOKUP($A16,'Return Data'!$B$7:$R$2843,13,0)</f>
        <v>3.6739999999999999</v>
      </c>
      <c r="U16" s="66">
        <f t="shared" si="8"/>
        <v>12</v>
      </c>
      <c r="V16" s="65"/>
      <c r="W16" s="66"/>
      <c r="X16" s="65"/>
      <c r="Y16" s="66"/>
      <c r="Z16" s="65">
        <f>VLOOKUP($A16,'Return Data'!$B$7:$R$2843,16,0)</f>
        <v>4.6513</v>
      </c>
      <c r="AA16" s="67">
        <f t="shared" si="10"/>
        <v>22</v>
      </c>
    </row>
    <row r="17" spans="1:27" x14ac:dyDescent="0.3">
      <c r="A17" s="63" t="s">
        <v>1514</v>
      </c>
      <c r="B17" s="64">
        <f>VLOOKUP($A17,'Return Data'!$B$7:$R$2843,3,0)</f>
        <v>44379</v>
      </c>
      <c r="C17" s="65">
        <f>VLOOKUP($A17,'Return Data'!$B$7:$R$2843,4,0)</f>
        <v>21.7986</v>
      </c>
      <c r="D17" s="65">
        <f>VLOOKUP($A17,'Return Data'!$B$7:$R$2843,5,0)</f>
        <v>2.3443000000000001</v>
      </c>
      <c r="E17" s="66">
        <f t="shared" si="0"/>
        <v>22</v>
      </c>
      <c r="F17" s="65">
        <f>VLOOKUP($A17,'Return Data'!$B$7:$R$2843,6,0)</f>
        <v>3.9641000000000002</v>
      </c>
      <c r="G17" s="66">
        <f t="shared" si="1"/>
        <v>18</v>
      </c>
      <c r="H17" s="65">
        <f>VLOOKUP($A17,'Return Data'!$B$7:$R$2843,7,0)</f>
        <v>3.5186999999999999</v>
      </c>
      <c r="I17" s="66">
        <f t="shared" si="2"/>
        <v>14</v>
      </c>
      <c r="J17" s="65">
        <f>VLOOKUP($A17,'Return Data'!$B$7:$R$2843,8,0)</f>
        <v>3.629</v>
      </c>
      <c r="K17" s="66">
        <f t="shared" si="3"/>
        <v>8</v>
      </c>
      <c r="L17" s="65">
        <f>VLOOKUP($A17,'Return Data'!$B$7:$R$2843,9,0)</f>
        <v>3.9026999999999998</v>
      </c>
      <c r="M17" s="66">
        <f t="shared" si="4"/>
        <v>3</v>
      </c>
      <c r="N17" s="65">
        <f>VLOOKUP($A17,'Return Data'!$B$7:$R$2843,10,0)</f>
        <v>4.2275</v>
      </c>
      <c r="O17" s="66">
        <f t="shared" si="5"/>
        <v>3</v>
      </c>
      <c r="P17" s="65">
        <f>VLOOKUP($A17,'Return Data'!$B$7:$R$2843,11,0)</f>
        <v>4.141</v>
      </c>
      <c r="Q17" s="66">
        <f t="shared" si="6"/>
        <v>3</v>
      </c>
      <c r="R17" s="65">
        <f>VLOOKUP($A17,'Return Data'!$B$7:$R$2843,12,0)</f>
        <v>4.5194999999999999</v>
      </c>
      <c r="S17" s="66">
        <f t="shared" si="7"/>
        <v>3</v>
      </c>
      <c r="T17" s="65">
        <f>VLOOKUP($A17,'Return Data'!$B$7:$R$2843,13,0)</f>
        <v>4.9482999999999997</v>
      </c>
      <c r="U17" s="66">
        <f t="shared" si="8"/>
        <v>3</v>
      </c>
      <c r="V17" s="65">
        <f>VLOOKUP($A17,'Return Data'!$B$7:$R$2843,17,0)</f>
        <v>6.3893000000000004</v>
      </c>
      <c r="W17" s="66">
        <f t="shared" si="9"/>
        <v>4</v>
      </c>
      <c r="X17" s="65">
        <f>VLOOKUP($A17,'Return Data'!$B$7:$R$2843,14,0)</f>
        <v>7.0133000000000001</v>
      </c>
      <c r="Y17" s="66">
        <f t="shared" si="11"/>
        <v>4</v>
      </c>
      <c r="Z17" s="65">
        <f>VLOOKUP($A17,'Return Data'!$B$7:$R$2843,16,0)</f>
        <v>7.9614000000000003</v>
      </c>
      <c r="AA17" s="67">
        <f t="shared" si="10"/>
        <v>3</v>
      </c>
    </row>
    <row r="18" spans="1:27" x14ac:dyDescent="0.3">
      <c r="A18" s="63" t="s">
        <v>1516</v>
      </c>
      <c r="B18" s="64">
        <f>VLOOKUP($A18,'Return Data'!$B$7:$R$2843,3,0)</f>
        <v>44379</v>
      </c>
      <c r="C18" s="65">
        <f>VLOOKUP($A18,'Return Data'!$B$7:$R$2843,4,0)</f>
        <v>2185.4137000000001</v>
      </c>
      <c r="D18" s="65">
        <f>VLOOKUP($A18,'Return Data'!$B$7:$R$2843,5,0)</f>
        <v>1.5916999999999999</v>
      </c>
      <c r="E18" s="66">
        <f t="shared" si="0"/>
        <v>27</v>
      </c>
      <c r="F18" s="65">
        <f>VLOOKUP($A18,'Return Data'!$B$7:$R$2843,6,0)</f>
        <v>4.5957999999999997</v>
      </c>
      <c r="G18" s="66">
        <f t="shared" si="1"/>
        <v>11</v>
      </c>
      <c r="H18" s="65">
        <f>VLOOKUP($A18,'Return Data'!$B$7:$R$2843,7,0)</f>
        <v>4.8487</v>
      </c>
      <c r="I18" s="66">
        <f t="shared" si="2"/>
        <v>2</v>
      </c>
      <c r="J18" s="65">
        <f>VLOOKUP($A18,'Return Data'!$B$7:$R$2843,8,0)</f>
        <v>3.7334000000000001</v>
      </c>
      <c r="K18" s="66">
        <f t="shared" si="3"/>
        <v>5</v>
      </c>
      <c r="L18" s="65">
        <f>VLOOKUP($A18,'Return Data'!$B$7:$R$2843,9,0)</f>
        <v>3.2473000000000001</v>
      </c>
      <c r="M18" s="66">
        <f t="shared" si="4"/>
        <v>14</v>
      </c>
      <c r="N18" s="65">
        <f>VLOOKUP($A18,'Return Data'!$B$7:$R$2843,10,0)</f>
        <v>3.3317000000000001</v>
      </c>
      <c r="O18" s="66">
        <f t="shared" si="5"/>
        <v>12</v>
      </c>
      <c r="P18" s="65">
        <f>VLOOKUP($A18,'Return Data'!$B$7:$R$2843,11,0)</f>
        <v>3.298</v>
      </c>
      <c r="Q18" s="66">
        <f t="shared" si="6"/>
        <v>11</v>
      </c>
      <c r="R18" s="65">
        <f>VLOOKUP($A18,'Return Data'!$B$7:$R$2843,12,0)</f>
        <v>3.8902999999999999</v>
      </c>
      <c r="S18" s="66">
        <f t="shared" si="7"/>
        <v>6</v>
      </c>
      <c r="T18" s="65">
        <f>VLOOKUP($A18,'Return Data'!$B$7:$R$2843,13,0)</f>
        <v>4.2728000000000002</v>
      </c>
      <c r="U18" s="66">
        <f t="shared" si="8"/>
        <v>5</v>
      </c>
      <c r="V18" s="65">
        <f>VLOOKUP($A18,'Return Data'!$B$7:$R$2843,17,0)</f>
        <v>7.4432999999999998</v>
      </c>
      <c r="W18" s="66">
        <f t="shared" si="9"/>
        <v>2</v>
      </c>
      <c r="X18" s="65">
        <f>VLOOKUP($A18,'Return Data'!$B$7:$R$2843,14,0)</f>
        <v>5.7602000000000002</v>
      </c>
      <c r="Y18" s="66">
        <f t="shared" si="11"/>
        <v>10</v>
      </c>
      <c r="Z18" s="65">
        <f>VLOOKUP($A18,'Return Data'!$B$7:$R$2843,16,0)</f>
        <v>7.4817999999999998</v>
      </c>
      <c r="AA18" s="67">
        <f t="shared" si="10"/>
        <v>7</v>
      </c>
    </row>
    <row r="19" spans="1:27" x14ac:dyDescent="0.3">
      <c r="A19" s="63" t="s">
        <v>1519</v>
      </c>
      <c r="B19" s="64">
        <f>VLOOKUP($A19,'Return Data'!$B$7:$R$2843,3,0)</f>
        <v>44379</v>
      </c>
      <c r="C19" s="65">
        <f>VLOOKUP($A19,'Return Data'!$B$7:$R$2843,4,0)</f>
        <v>12.021100000000001</v>
      </c>
      <c r="D19" s="65">
        <f>VLOOKUP($A19,'Return Data'!$B$7:$R$2843,5,0)</f>
        <v>3.9477000000000002</v>
      </c>
      <c r="E19" s="66">
        <f t="shared" si="0"/>
        <v>12</v>
      </c>
      <c r="F19" s="65">
        <f>VLOOKUP($A19,'Return Data'!$B$7:$R$2843,6,0)</f>
        <v>4.5561999999999996</v>
      </c>
      <c r="G19" s="66">
        <f t="shared" si="1"/>
        <v>12</v>
      </c>
      <c r="H19" s="65">
        <f>VLOOKUP($A19,'Return Data'!$B$7:$R$2843,7,0)</f>
        <v>3.6896</v>
      </c>
      <c r="I19" s="66">
        <f t="shared" si="2"/>
        <v>11</v>
      </c>
      <c r="J19" s="65">
        <f>VLOOKUP($A19,'Return Data'!$B$7:$R$2843,8,0)</f>
        <v>3.6703999999999999</v>
      </c>
      <c r="K19" s="66">
        <f t="shared" si="3"/>
        <v>6</v>
      </c>
      <c r="L19" s="65">
        <f>VLOOKUP($A19,'Return Data'!$B$7:$R$2843,9,0)</f>
        <v>3.3288000000000002</v>
      </c>
      <c r="M19" s="66">
        <f t="shared" si="4"/>
        <v>12</v>
      </c>
      <c r="N19" s="65">
        <f>VLOOKUP($A19,'Return Data'!$B$7:$R$2843,10,0)</f>
        <v>3.3685999999999998</v>
      </c>
      <c r="O19" s="66">
        <f t="shared" si="5"/>
        <v>8</v>
      </c>
      <c r="P19" s="65">
        <f>VLOOKUP($A19,'Return Data'!$B$7:$R$2843,11,0)</f>
        <v>3.2206999999999999</v>
      </c>
      <c r="Q19" s="66">
        <f t="shared" si="6"/>
        <v>15</v>
      </c>
      <c r="R19" s="65">
        <f>VLOOKUP($A19,'Return Data'!$B$7:$R$2843,12,0)</f>
        <v>3.4037000000000002</v>
      </c>
      <c r="S19" s="66">
        <f t="shared" si="7"/>
        <v>17</v>
      </c>
      <c r="T19" s="65">
        <f>VLOOKUP($A19,'Return Data'!$B$7:$R$2843,13,0)</f>
        <v>3.4535999999999998</v>
      </c>
      <c r="U19" s="66">
        <f t="shared" si="8"/>
        <v>16</v>
      </c>
      <c r="V19" s="65">
        <f>VLOOKUP($A19,'Return Data'!$B$7:$R$2843,17,0)</f>
        <v>5.4955999999999996</v>
      </c>
      <c r="W19" s="66">
        <f t="shared" si="9"/>
        <v>9</v>
      </c>
      <c r="X19" s="65"/>
      <c r="Y19" s="66"/>
      <c r="Z19" s="65">
        <f>VLOOKUP($A19,'Return Data'!$B$7:$R$2843,16,0)</f>
        <v>6.4188000000000001</v>
      </c>
      <c r="AA19" s="67">
        <f t="shared" si="10"/>
        <v>15</v>
      </c>
    </row>
    <row r="20" spans="1:27" x14ac:dyDescent="0.3">
      <c r="A20" s="63" t="s">
        <v>1522</v>
      </c>
      <c r="B20" s="64">
        <f>VLOOKUP($A20,'Return Data'!$B$7:$R$2843,3,0)</f>
        <v>44379</v>
      </c>
      <c r="C20" s="65">
        <f>VLOOKUP($A20,'Return Data'!$B$7:$R$2843,4,0)</f>
        <v>2146.2586000000001</v>
      </c>
      <c r="D20" s="65">
        <f>VLOOKUP($A20,'Return Data'!$B$7:$R$2843,5,0)</f>
        <v>4.9801000000000002</v>
      </c>
      <c r="E20" s="66">
        <f t="shared" si="0"/>
        <v>6</v>
      </c>
      <c r="F20" s="65">
        <f>VLOOKUP($A20,'Return Data'!$B$7:$R$2843,6,0)</f>
        <v>3.1985999999999999</v>
      </c>
      <c r="G20" s="66">
        <f t="shared" si="1"/>
        <v>22</v>
      </c>
      <c r="H20" s="65">
        <f>VLOOKUP($A20,'Return Data'!$B$7:$R$2843,7,0)</f>
        <v>3.0276999999999998</v>
      </c>
      <c r="I20" s="66">
        <f t="shared" si="2"/>
        <v>22</v>
      </c>
      <c r="J20" s="65">
        <f>VLOOKUP($A20,'Return Data'!$B$7:$R$2843,8,0)</f>
        <v>2.9958999999999998</v>
      </c>
      <c r="K20" s="66">
        <f t="shared" si="3"/>
        <v>22</v>
      </c>
      <c r="L20" s="65">
        <f>VLOOKUP($A20,'Return Data'!$B$7:$R$2843,9,0)</f>
        <v>2.7544</v>
      </c>
      <c r="M20" s="66">
        <f t="shared" si="4"/>
        <v>22</v>
      </c>
      <c r="N20" s="65">
        <f>VLOOKUP($A20,'Return Data'!$B$7:$R$2843,10,0)</f>
        <v>3.0009999999999999</v>
      </c>
      <c r="O20" s="66">
        <f t="shared" si="5"/>
        <v>20</v>
      </c>
      <c r="P20" s="65">
        <f>VLOOKUP($A20,'Return Data'!$B$7:$R$2843,11,0)</f>
        <v>2.9714</v>
      </c>
      <c r="Q20" s="66">
        <f t="shared" si="6"/>
        <v>20</v>
      </c>
      <c r="R20" s="65">
        <f>VLOOKUP($A20,'Return Data'!$B$7:$R$2843,12,0)</f>
        <v>3.1663000000000001</v>
      </c>
      <c r="S20" s="66">
        <f t="shared" si="7"/>
        <v>21</v>
      </c>
      <c r="T20" s="65">
        <f>VLOOKUP($A20,'Return Data'!$B$7:$R$2843,13,0)</f>
        <v>3.1941999999999999</v>
      </c>
      <c r="U20" s="66">
        <f t="shared" si="8"/>
        <v>21</v>
      </c>
      <c r="V20" s="65">
        <f>VLOOKUP($A20,'Return Data'!$B$7:$R$2843,17,0)</f>
        <v>5.0848000000000004</v>
      </c>
      <c r="W20" s="66">
        <f t="shared" si="9"/>
        <v>14</v>
      </c>
      <c r="X20" s="65">
        <f>VLOOKUP($A20,'Return Data'!$B$7:$R$2843,14,0)</f>
        <v>5.9987000000000004</v>
      </c>
      <c r="Y20" s="66">
        <f t="shared" si="11"/>
        <v>8</v>
      </c>
      <c r="Z20" s="65">
        <f>VLOOKUP($A20,'Return Data'!$B$7:$R$2843,16,0)</f>
        <v>7.5354999999999999</v>
      </c>
      <c r="AA20" s="67">
        <f t="shared" si="10"/>
        <v>5</v>
      </c>
    </row>
    <row r="21" spans="1:27" x14ac:dyDescent="0.3">
      <c r="A21" s="63" t="s">
        <v>1526</v>
      </c>
      <c r="B21" s="64">
        <f>VLOOKUP($A21,'Return Data'!$B$7:$R$2843,3,0)</f>
        <v>44379</v>
      </c>
      <c r="C21" s="65">
        <f>VLOOKUP($A21,'Return Data'!$B$7:$R$2843,4,0)</f>
        <v>34.007599999999996</v>
      </c>
      <c r="D21" s="65">
        <f>VLOOKUP($A21,'Return Data'!$B$7:$R$2843,5,0)</f>
        <v>3.3275000000000001</v>
      </c>
      <c r="E21" s="66">
        <f t="shared" si="0"/>
        <v>17</v>
      </c>
      <c r="F21" s="65">
        <f>VLOOKUP($A21,'Return Data'!$B$7:$R$2843,6,0)</f>
        <v>5.3330000000000002</v>
      </c>
      <c r="G21" s="66">
        <f t="shared" si="1"/>
        <v>4</v>
      </c>
      <c r="H21" s="65">
        <f>VLOOKUP($A21,'Return Data'!$B$7:$R$2843,7,0)</f>
        <v>3.5750000000000002</v>
      </c>
      <c r="I21" s="66">
        <f t="shared" si="2"/>
        <v>13</v>
      </c>
      <c r="J21" s="65">
        <f>VLOOKUP($A21,'Return Data'!$B$7:$R$2843,8,0)</f>
        <v>3.6004999999999998</v>
      </c>
      <c r="K21" s="66">
        <f t="shared" si="3"/>
        <v>9</v>
      </c>
      <c r="L21" s="65">
        <f>VLOOKUP($A21,'Return Data'!$B$7:$R$2843,9,0)</f>
        <v>3.4119000000000002</v>
      </c>
      <c r="M21" s="66">
        <f t="shared" si="4"/>
        <v>8</v>
      </c>
      <c r="N21" s="65">
        <f>VLOOKUP($A21,'Return Data'!$B$7:$R$2843,10,0)</f>
        <v>3.2229999999999999</v>
      </c>
      <c r="O21" s="66">
        <f t="shared" si="5"/>
        <v>17</v>
      </c>
      <c r="P21" s="65">
        <f>VLOOKUP($A21,'Return Data'!$B$7:$R$2843,11,0)</f>
        <v>3.1063000000000001</v>
      </c>
      <c r="Q21" s="66">
        <f t="shared" si="6"/>
        <v>17</v>
      </c>
      <c r="R21" s="65">
        <f>VLOOKUP($A21,'Return Data'!$B$7:$R$2843,12,0)</f>
        <v>3.4784000000000002</v>
      </c>
      <c r="S21" s="66">
        <f t="shared" si="7"/>
        <v>14</v>
      </c>
      <c r="T21" s="65">
        <f>VLOOKUP($A21,'Return Data'!$B$7:$R$2843,13,0)</f>
        <v>3.6558000000000002</v>
      </c>
      <c r="U21" s="66">
        <f t="shared" si="8"/>
        <v>13</v>
      </c>
      <c r="V21" s="65">
        <f>VLOOKUP($A21,'Return Data'!$B$7:$R$2843,17,0)</f>
        <v>5.5522</v>
      </c>
      <c r="W21" s="66">
        <f t="shared" si="9"/>
        <v>8</v>
      </c>
      <c r="X21" s="65">
        <f>VLOOKUP($A21,'Return Data'!$B$7:$R$2843,14,0)</f>
        <v>6.3674999999999997</v>
      </c>
      <c r="Y21" s="66">
        <f t="shared" si="11"/>
        <v>6</v>
      </c>
      <c r="Z21" s="65">
        <f>VLOOKUP($A21,'Return Data'!$B$7:$R$2843,16,0)</f>
        <v>7.5132000000000003</v>
      </c>
      <c r="AA21" s="67">
        <f t="shared" si="10"/>
        <v>6</v>
      </c>
    </row>
    <row r="22" spans="1:27" x14ac:dyDescent="0.3">
      <c r="A22" s="63" t="s">
        <v>1528</v>
      </c>
      <c r="B22" s="64">
        <f>VLOOKUP($A22,'Return Data'!$B$7:$R$2843,3,0)</f>
        <v>44379</v>
      </c>
      <c r="C22" s="65">
        <f>VLOOKUP($A22,'Return Data'!$B$7:$R$2843,4,0)</f>
        <v>34.520499999999998</v>
      </c>
      <c r="D22" s="65">
        <f>VLOOKUP($A22,'Return Data'!$B$7:$R$2843,5,0)</f>
        <v>6.4508999999999999</v>
      </c>
      <c r="E22" s="66">
        <f t="shared" si="0"/>
        <v>2</v>
      </c>
      <c r="F22" s="65">
        <f>VLOOKUP($A22,'Return Data'!$B$7:$R$2843,6,0)</f>
        <v>5.9946000000000002</v>
      </c>
      <c r="G22" s="66">
        <f t="shared" si="1"/>
        <v>3</v>
      </c>
      <c r="H22" s="65">
        <f>VLOOKUP($A22,'Return Data'!$B$7:$R$2843,7,0)</f>
        <v>4.7019000000000002</v>
      </c>
      <c r="I22" s="66">
        <f t="shared" si="2"/>
        <v>3</v>
      </c>
      <c r="J22" s="65">
        <f>VLOOKUP($A22,'Return Data'!$B$7:$R$2843,8,0)</f>
        <v>4.1908000000000003</v>
      </c>
      <c r="K22" s="66">
        <f t="shared" si="3"/>
        <v>3</v>
      </c>
      <c r="L22" s="65">
        <f>VLOOKUP($A22,'Return Data'!$B$7:$R$2843,9,0)</f>
        <v>3.4780000000000002</v>
      </c>
      <c r="M22" s="66">
        <f t="shared" si="4"/>
        <v>7</v>
      </c>
      <c r="N22" s="65">
        <f>VLOOKUP($A22,'Return Data'!$B$7:$R$2843,10,0)</f>
        <v>3.3285</v>
      </c>
      <c r="O22" s="66">
        <f t="shared" si="5"/>
        <v>13</v>
      </c>
      <c r="P22" s="65">
        <f>VLOOKUP($A22,'Return Data'!$B$7:$R$2843,11,0)</f>
        <v>3.2913999999999999</v>
      </c>
      <c r="Q22" s="66">
        <f t="shared" si="6"/>
        <v>12</v>
      </c>
      <c r="R22" s="65">
        <f>VLOOKUP($A22,'Return Data'!$B$7:$R$2843,12,0)</f>
        <v>3.4306999999999999</v>
      </c>
      <c r="S22" s="66">
        <f t="shared" si="7"/>
        <v>16</v>
      </c>
      <c r="T22" s="65">
        <f>VLOOKUP($A22,'Return Data'!$B$7:$R$2843,13,0)</f>
        <v>3.4375</v>
      </c>
      <c r="U22" s="66">
        <f t="shared" si="8"/>
        <v>17</v>
      </c>
      <c r="V22" s="65">
        <f>VLOOKUP($A22,'Return Data'!$B$7:$R$2843,17,0)</f>
        <v>5.3741000000000003</v>
      </c>
      <c r="W22" s="66">
        <f t="shared" si="9"/>
        <v>10</v>
      </c>
      <c r="X22" s="65">
        <f>VLOOKUP($A22,'Return Data'!$B$7:$R$2843,14,0)</f>
        <v>6.2039</v>
      </c>
      <c r="Y22" s="66">
        <f t="shared" si="11"/>
        <v>7</v>
      </c>
      <c r="Z22" s="65">
        <f>VLOOKUP($A22,'Return Data'!$B$7:$R$2843,16,0)</f>
        <v>3.8395999999999999</v>
      </c>
      <c r="AA22" s="67">
        <f t="shared" si="10"/>
        <v>27</v>
      </c>
    </row>
    <row r="23" spans="1:27" x14ac:dyDescent="0.3">
      <c r="A23" s="63" t="s">
        <v>1531</v>
      </c>
      <c r="B23" s="64">
        <f>VLOOKUP($A23,'Return Data'!$B$7:$R$2843,3,0)</f>
        <v>44379</v>
      </c>
      <c r="C23" s="65">
        <f>VLOOKUP($A23,'Return Data'!$B$7:$R$2843,4,0)</f>
        <v>1064.6355000000001</v>
      </c>
      <c r="D23" s="65">
        <f>VLOOKUP($A23,'Return Data'!$B$7:$R$2843,5,0)</f>
        <v>3.5419</v>
      </c>
      <c r="E23" s="66">
        <f t="shared" si="0"/>
        <v>14</v>
      </c>
      <c r="F23" s="65">
        <f>VLOOKUP($A23,'Return Data'!$B$7:$R$2843,6,0)</f>
        <v>4.6094999999999997</v>
      </c>
      <c r="G23" s="66">
        <f t="shared" si="1"/>
        <v>10</v>
      </c>
      <c r="H23" s="65">
        <f>VLOOKUP($A23,'Return Data'!$B$7:$R$2843,7,0)</f>
        <v>3.7665999999999999</v>
      </c>
      <c r="I23" s="66">
        <f t="shared" si="2"/>
        <v>10</v>
      </c>
      <c r="J23" s="65">
        <f>VLOOKUP($A23,'Return Data'!$B$7:$R$2843,8,0)</f>
        <v>3.6297999999999999</v>
      </c>
      <c r="K23" s="66">
        <f t="shared" si="3"/>
        <v>7</v>
      </c>
      <c r="L23" s="65">
        <f>VLOOKUP($A23,'Return Data'!$B$7:$R$2843,9,0)</f>
        <v>3.3331</v>
      </c>
      <c r="M23" s="66">
        <f t="shared" si="4"/>
        <v>11</v>
      </c>
      <c r="N23" s="65">
        <f>VLOOKUP($A23,'Return Data'!$B$7:$R$2843,10,0)</f>
        <v>3.2961999999999998</v>
      </c>
      <c r="O23" s="66">
        <f t="shared" si="5"/>
        <v>15</v>
      </c>
      <c r="P23" s="65">
        <f>VLOOKUP($A23,'Return Data'!$B$7:$R$2843,11,0)</f>
        <v>3.0899000000000001</v>
      </c>
      <c r="Q23" s="66">
        <f t="shared" si="6"/>
        <v>18</v>
      </c>
      <c r="R23" s="65">
        <f>VLOOKUP($A23,'Return Data'!$B$7:$R$2843,12,0)</f>
        <v>3.282</v>
      </c>
      <c r="S23" s="66">
        <f t="shared" si="7"/>
        <v>18</v>
      </c>
      <c r="T23" s="65">
        <f>VLOOKUP($A23,'Return Data'!$B$7:$R$2843,13,0)</f>
        <v>3.3536000000000001</v>
      </c>
      <c r="U23" s="66">
        <f t="shared" si="8"/>
        <v>18</v>
      </c>
      <c r="V23" s="65"/>
      <c r="W23" s="66"/>
      <c r="X23" s="65"/>
      <c r="Y23" s="66"/>
      <c r="Z23" s="65">
        <f>VLOOKUP($A23,'Return Data'!$B$7:$R$2843,16,0)</f>
        <v>3.9990999999999999</v>
      </c>
      <c r="AA23" s="67">
        <f t="shared" si="10"/>
        <v>26</v>
      </c>
    </row>
    <row r="24" spans="1:27" x14ac:dyDescent="0.3">
      <c r="A24" s="63" t="s">
        <v>1533</v>
      </c>
      <c r="B24" s="64">
        <f>VLOOKUP($A24,'Return Data'!$B$7:$R$2843,3,0)</f>
        <v>44379</v>
      </c>
      <c r="C24" s="65">
        <f>VLOOKUP($A24,'Return Data'!$B$7:$R$2843,4,0)</f>
        <v>1090.0609999999999</v>
      </c>
      <c r="D24" s="65">
        <f>VLOOKUP($A24,'Return Data'!$B$7:$R$2843,5,0)</f>
        <v>3.1511999999999998</v>
      </c>
      <c r="E24" s="66">
        <f t="shared" si="0"/>
        <v>19</v>
      </c>
      <c r="F24" s="65">
        <f>VLOOKUP($A24,'Return Data'!$B$7:$R$2843,6,0)</f>
        <v>3.5448</v>
      </c>
      <c r="G24" s="66">
        <f t="shared" si="1"/>
        <v>20</v>
      </c>
      <c r="H24" s="65">
        <f>VLOOKUP($A24,'Return Data'!$B$7:$R$2843,7,0)</f>
        <v>3.3856000000000002</v>
      </c>
      <c r="I24" s="66">
        <f t="shared" si="2"/>
        <v>16</v>
      </c>
      <c r="J24" s="65">
        <f>VLOOKUP($A24,'Return Data'!$B$7:$R$2843,8,0)</f>
        <v>3.5388000000000002</v>
      </c>
      <c r="K24" s="66">
        <f t="shared" si="3"/>
        <v>12</v>
      </c>
      <c r="L24" s="65">
        <f>VLOOKUP($A24,'Return Data'!$B$7:$R$2843,9,0)</f>
        <v>3.3773</v>
      </c>
      <c r="M24" s="66">
        <f t="shared" si="4"/>
        <v>9</v>
      </c>
      <c r="N24" s="65">
        <f>VLOOKUP($A24,'Return Data'!$B$7:$R$2843,10,0)</f>
        <v>3.3567999999999998</v>
      </c>
      <c r="O24" s="66">
        <f t="shared" si="5"/>
        <v>9</v>
      </c>
      <c r="P24" s="65">
        <f>VLOOKUP($A24,'Return Data'!$B$7:$R$2843,11,0)</f>
        <v>3.1747000000000001</v>
      </c>
      <c r="Q24" s="66">
        <f t="shared" si="6"/>
        <v>16</v>
      </c>
      <c r="R24" s="65">
        <f>VLOOKUP($A24,'Return Data'!$B$7:$R$2843,12,0)</f>
        <v>3.4615999999999998</v>
      </c>
      <c r="S24" s="66">
        <f t="shared" si="7"/>
        <v>15</v>
      </c>
      <c r="T24" s="65">
        <f>VLOOKUP($A24,'Return Data'!$B$7:$R$2843,13,0)</f>
        <v>3.6490999999999998</v>
      </c>
      <c r="U24" s="66">
        <f t="shared" si="8"/>
        <v>14</v>
      </c>
      <c r="V24" s="65"/>
      <c r="W24" s="66"/>
      <c r="X24" s="65"/>
      <c r="Y24" s="66"/>
      <c r="Z24" s="65">
        <f>VLOOKUP($A24,'Return Data'!$B$7:$R$2843,16,0)</f>
        <v>5.1734999999999998</v>
      </c>
      <c r="AA24" s="67">
        <f t="shared" si="10"/>
        <v>21</v>
      </c>
    </row>
    <row r="25" spans="1:27" x14ac:dyDescent="0.3">
      <c r="A25" s="63" t="s">
        <v>1535</v>
      </c>
      <c r="B25" s="64">
        <f>VLOOKUP($A25,'Return Data'!$B$7:$R$2843,3,0)</f>
        <v>44379</v>
      </c>
      <c r="C25" s="65">
        <f>VLOOKUP($A25,'Return Data'!$B$7:$R$2843,4,0)</f>
        <v>13.614000000000001</v>
      </c>
      <c r="D25" s="65">
        <f>VLOOKUP($A25,'Return Data'!$B$7:$R$2843,5,0)</f>
        <v>1.6087</v>
      </c>
      <c r="E25" s="66">
        <f t="shared" si="0"/>
        <v>26</v>
      </c>
      <c r="F25" s="65">
        <f>VLOOKUP($A25,'Return Data'!$B$7:$R$2843,6,0)</f>
        <v>5.0067000000000004</v>
      </c>
      <c r="G25" s="66">
        <f t="shared" si="1"/>
        <v>6</v>
      </c>
      <c r="H25" s="65">
        <f>VLOOKUP($A25,'Return Data'!$B$7:$R$2843,7,0)</f>
        <v>3.948</v>
      </c>
      <c r="I25" s="66">
        <f t="shared" si="2"/>
        <v>7</v>
      </c>
      <c r="J25" s="65">
        <f>VLOOKUP($A25,'Return Data'!$B$7:$R$2843,8,0)</f>
        <v>2.0314999999999999</v>
      </c>
      <c r="K25" s="66">
        <f t="shared" si="3"/>
        <v>27</v>
      </c>
      <c r="L25" s="65">
        <f>VLOOKUP($A25,'Return Data'!$B$7:$R$2843,9,0)</f>
        <v>1.9962</v>
      </c>
      <c r="M25" s="66">
        <f t="shared" si="4"/>
        <v>26</v>
      </c>
      <c r="N25" s="65">
        <f>VLOOKUP($A25,'Return Data'!$B$7:$R$2843,10,0)</f>
        <v>2.2265999999999999</v>
      </c>
      <c r="O25" s="66">
        <f t="shared" si="5"/>
        <v>26</v>
      </c>
      <c r="P25" s="65">
        <f>VLOOKUP($A25,'Return Data'!$B$7:$R$2843,11,0)</f>
        <v>2.2372999999999998</v>
      </c>
      <c r="Q25" s="66">
        <f t="shared" si="6"/>
        <v>26</v>
      </c>
      <c r="R25" s="65">
        <f>VLOOKUP($A25,'Return Data'!$B$7:$R$2843,12,0)</f>
        <v>2.6179999999999999</v>
      </c>
      <c r="S25" s="66">
        <f t="shared" si="7"/>
        <v>25</v>
      </c>
      <c r="T25" s="65">
        <f>VLOOKUP($A25,'Return Data'!$B$7:$R$2843,13,0)</f>
        <v>2.7704</v>
      </c>
      <c r="U25" s="66">
        <f t="shared" si="8"/>
        <v>25</v>
      </c>
      <c r="V25" s="65">
        <f>VLOOKUP($A25,'Return Data'!$B$7:$R$2843,17,0)</f>
        <v>4.1748000000000003</v>
      </c>
      <c r="W25" s="66">
        <f t="shared" si="9"/>
        <v>19</v>
      </c>
      <c r="X25" s="65">
        <f>VLOOKUP($A25,'Return Data'!$B$7:$R$2843,14,0)</f>
        <v>-2.47E-2</v>
      </c>
      <c r="Y25" s="66">
        <f t="shared" si="11"/>
        <v>17</v>
      </c>
      <c r="Z25" s="65">
        <f>VLOOKUP($A25,'Return Data'!$B$7:$R$2843,16,0)</f>
        <v>4.0216000000000003</v>
      </c>
      <c r="AA25" s="67">
        <f t="shared" si="10"/>
        <v>25</v>
      </c>
    </row>
    <row r="26" spans="1:27" x14ac:dyDescent="0.3">
      <c r="A26" s="63" t="s">
        <v>2026</v>
      </c>
      <c r="B26" s="64">
        <f>VLOOKUP($A26,'Return Data'!$B$7:$R$2843,3,0)</f>
        <v>44379</v>
      </c>
      <c r="C26" s="65">
        <f>VLOOKUP($A26,'Return Data'!$B$7:$R$2843,4,0)</f>
        <v>2204.6084999999998</v>
      </c>
      <c r="D26" s="65">
        <f>VLOOKUP($A26,'Return Data'!$B$7:$R$2843,5,0)</f>
        <v>5.5636999999999999</v>
      </c>
      <c r="E26" s="66">
        <f t="shared" si="0"/>
        <v>3</v>
      </c>
      <c r="F26" s="65">
        <f>VLOOKUP($A26,'Return Data'!$B$7:$R$2843,6,0)</f>
        <v>6.2891000000000004</v>
      </c>
      <c r="G26" s="66">
        <f t="shared" si="1"/>
        <v>2</v>
      </c>
      <c r="H26" s="65">
        <f>VLOOKUP($A26,'Return Data'!$B$7:$R$2843,7,0)</f>
        <v>3.7976999999999999</v>
      </c>
      <c r="I26" s="66">
        <f t="shared" si="2"/>
        <v>9</v>
      </c>
      <c r="J26" s="65">
        <f>VLOOKUP($A26,'Return Data'!$B$7:$R$2843,8,0)</f>
        <v>2.3494000000000002</v>
      </c>
      <c r="K26" s="66">
        <f t="shared" si="3"/>
        <v>26</v>
      </c>
      <c r="L26" s="65">
        <f>VLOOKUP($A26,'Return Data'!$B$7:$R$2843,9,0)</f>
        <v>1.8129</v>
      </c>
      <c r="M26" s="66">
        <f t="shared" si="4"/>
        <v>27</v>
      </c>
      <c r="N26" s="65">
        <f>VLOOKUP($A26,'Return Data'!$B$7:$R$2843,10,0)</f>
        <v>1.8911</v>
      </c>
      <c r="O26" s="66">
        <f t="shared" si="5"/>
        <v>27</v>
      </c>
      <c r="P26" s="65">
        <f>VLOOKUP($A26,'Return Data'!$B$7:$R$2843,11,0)</f>
        <v>1.7423</v>
      </c>
      <c r="Q26" s="66">
        <f t="shared" si="6"/>
        <v>27</v>
      </c>
      <c r="R26" s="65">
        <f>VLOOKUP($A26,'Return Data'!$B$7:$R$2843,12,0)</f>
        <v>1.8882000000000001</v>
      </c>
      <c r="S26" s="66">
        <f t="shared" si="7"/>
        <v>27</v>
      </c>
      <c r="T26" s="65">
        <f>VLOOKUP($A26,'Return Data'!$B$7:$R$2843,13,0)</f>
        <v>1.9991000000000001</v>
      </c>
      <c r="U26" s="66">
        <f t="shared" si="8"/>
        <v>27</v>
      </c>
      <c r="V26" s="65">
        <f>VLOOKUP($A26,'Return Data'!$B$7:$R$2843,17,0)</f>
        <v>3.7719999999999998</v>
      </c>
      <c r="W26" s="66">
        <f t="shared" si="9"/>
        <v>21</v>
      </c>
      <c r="X26" s="65">
        <f>VLOOKUP($A26,'Return Data'!$B$7:$R$2843,14,0)</f>
        <v>4.7987000000000002</v>
      </c>
      <c r="Y26" s="66">
        <f t="shared" si="11"/>
        <v>13</v>
      </c>
      <c r="Z26" s="65">
        <f>VLOOKUP($A26,'Return Data'!$B$7:$R$2843,16,0)</f>
        <v>7.1986999999999997</v>
      </c>
      <c r="AA26" s="67">
        <f t="shared" si="10"/>
        <v>11</v>
      </c>
    </row>
    <row r="27" spans="1:27" x14ac:dyDescent="0.3">
      <c r="A27" s="63" t="s">
        <v>1536</v>
      </c>
      <c r="B27" s="64">
        <f>VLOOKUP($A27,'Return Data'!$B$7:$R$2843,3,0)</f>
        <v>44379</v>
      </c>
      <c r="C27" s="65">
        <f>VLOOKUP($A27,'Return Data'!$B$7:$R$2843,4,0)</f>
        <v>3111.1680999999999</v>
      </c>
      <c r="D27" s="65">
        <f>VLOOKUP($A27,'Return Data'!$B$7:$R$2843,5,0)</f>
        <v>4.0914000000000001</v>
      </c>
      <c r="E27" s="66">
        <f t="shared" si="0"/>
        <v>10</v>
      </c>
      <c r="F27" s="65">
        <f>VLOOKUP($A27,'Return Data'!$B$7:$R$2843,6,0)</f>
        <v>4.8757999999999999</v>
      </c>
      <c r="G27" s="66">
        <f t="shared" si="1"/>
        <v>7</v>
      </c>
      <c r="H27" s="65">
        <f>VLOOKUP($A27,'Return Data'!$B$7:$R$2843,7,0)</f>
        <v>4.1524000000000001</v>
      </c>
      <c r="I27" s="66">
        <f t="shared" si="2"/>
        <v>4</v>
      </c>
      <c r="J27" s="65">
        <f>VLOOKUP($A27,'Return Data'!$B$7:$R$2843,8,0)</f>
        <v>4.3057999999999996</v>
      </c>
      <c r="K27" s="66">
        <f t="shared" si="3"/>
        <v>2</v>
      </c>
      <c r="L27" s="65">
        <f>VLOOKUP($A27,'Return Data'!$B$7:$R$2843,9,0)</f>
        <v>16.915600000000001</v>
      </c>
      <c r="M27" s="66">
        <f t="shared" si="4"/>
        <v>1</v>
      </c>
      <c r="N27" s="65">
        <f>VLOOKUP($A27,'Return Data'!$B$7:$R$2843,10,0)</f>
        <v>8.3856999999999999</v>
      </c>
      <c r="O27" s="66">
        <f t="shared" si="5"/>
        <v>2</v>
      </c>
      <c r="P27" s="65">
        <f>VLOOKUP($A27,'Return Data'!$B$7:$R$2843,11,0)</f>
        <v>6.5232000000000001</v>
      </c>
      <c r="Q27" s="66">
        <f t="shared" si="6"/>
        <v>2</v>
      </c>
      <c r="R27" s="65">
        <f>VLOOKUP($A27,'Return Data'!$B$7:$R$2843,12,0)</f>
        <v>6.5271999999999997</v>
      </c>
      <c r="S27" s="66">
        <f t="shared" si="7"/>
        <v>2</v>
      </c>
      <c r="T27" s="65">
        <f>VLOOKUP($A27,'Return Data'!$B$7:$R$2843,13,0)</f>
        <v>5.5652999999999997</v>
      </c>
      <c r="U27" s="66">
        <f t="shared" si="8"/>
        <v>2</v>
      </c>
      <c r="V27" s="65">
        <f>VLOOKUP($A27,'Return Data'!$B$7:$R$2843,17,0)</f>
        <v>3.7381000000000002</v>
      </c>
      <c r="W27" s="66">
        <f t="shared" si="9"/>
        <v>22</v>
      </c>
      <c r="X27" s="65">
        <f>VLOOKUP($A27,'Return Data'!$B$7:$R$2843,14,0)</f>
        <v>4.3087999999999997</v>
      </c>
      <c r="Y27" s="66">
        <f t="shared" si="11"/>
        <v>15</v>
      </c>
      <c r="Z27" s="65">
        <f>VLOOKUP($A27,'Return Data'!$B$7:$R$2843,16,0)</f>
        <v>5.9668999999999999</v>
      </c>
      <c r="AA27" s="67">
        <f t="shared" si="10"/>
        <v>19</v>
      </c>
    </row>
    <row r="28" spans="1:27" x14ac:dyDescent="0.3">
      <c r="A28" s="63" t="s">
        <v>1540</v>
      </c>
      <c r="B28" s="64">
        <f>VLOOKUP($A28,'Return Data'!$B$7:$R$2843,3,0)</f>
        <v>44379</v>
      </c>
      <c r="C28" s="65">
        <f>VLOOKUP($A28,'Return Data'!$B$7:$R$2843,4,0)</f>
        <v>27.284199999999998</v>
      </c>
      <c r="D28" s="65">
        <f>VLOOKUP($A28,'Return Data'!$B$7:$R$2843,5,0)</f>
        <v>4.5490000000000004</v>
      </c>
      <c r="E28" s="66">
        <f t="shared" si="0"/>
        <v>9</v>
      </c>
      <c r="F28" s="65">
        <f>VLOOKUP($A28,'Return Data'!$B$7:$R$2843,6,0)</f>
        <v>4.2824</v>
      </c>
      <c r="G28" s="66">
        <f t="shared" si="1"/>
        <v>14</v>
      </c>
      <c r="H28" s="65">
        <f>VLOOKUP($A28,'Return Data'!$B$7:$R$2843,7,0)</f>
        <v>3.2892000000000001</v>
      </c>
      <c r="I28" s="66">
        <f t="shared" si="2"/>
        <v>17</v>
      </c>
      <c r="J28" s="65">
        <f>VLOOKUP($A28,'Return Data'!$B$7:$R$2843,8,0)</f>
        <v>3.2145999999999999</v>
      </c>
      <c r="K28" s="66">
        <f t="shared" si="3"/>
        <v>16</v>
      </c>
      <c r="L28" s="65">
        <f>VLOOKUP($A28,'Return Data'!$B$7:$R$2843,9,0)</f>
        <v>3.0712000000000002</v>
      </c>
      <c r="M28" s="66">
        <f t="shared" si="4"/>
        <v>16</v>
      </c>
      <c r="N28" s="65">
        <f>VLOOKUP($A28,'Return Data'!$B$7:$R$2843,10,0)</f>
        <v>3.3498000000000001</v>
      </c>
      <c r="O28" s="66">
        <f t="shared" si="5"/>
        <v>10</v>
      </c>
      <c r="P28" s="65">
        <f>VLOOKUP($A28,'Return Data'!$B$7:$R$2843,11,0)</f>
        <v>3.2401</v>
      </c>
      <c r="Q28" s="66">
        <f t="shared" si="6"/>
        <v>14</v>
      </c>
      <c r="R28" s="65">
        <f>VLOOKUP($A28,'Return Data'!$B$7:$R$2843,12,0)</f>
        <v>3.5276999999999998</v>
      </c>
      <c r="S28" s="66">
        <f t="shared" si="7"/>
        <v>12</v>
      </c>
      <c r="T28" s="65">
        <f>VLOOKUP($A28,'Return Data'!$B$7:$R$2843,13,0)</f>
        <v>3.6278999999999999</v>
      </c>
      <c r="U28" s="66">
        <f t="shared" si="8"/>
        <v>15</v>
      </c>
      <c r="V28" s="65">
        <f>VLOOKUP($A28,'Return Data'!$B$7:$R$2843,17,0)</f>
        <v>7.6990999999999996</v>
      </c>
      <c r="W28" s="66">
        <f t="shared" si="9"/>
        <v>1</v>
      </c>
      <c r="X28" s="65">
        <f>VLOOKUP($A28,'Return Data'!$B$7:$R$2843,14,0)</f>
        <v>8.3757000000000001</v>
      </c>
      <c r="Y28" s="66">
        <f t="shared" si="11"/>
        <v>1</v>
      </c>
      <c r="Z28" s="65">
        <f>VLOOKUP($A28,'Return Data'!$B$7:$R$2843,16,0)</f>
        <v>8.0251000000000001</v>
      </c>
      <c r="AA28" s="67">
        <f t="shared" si="10"/>
        <v>2</v>
      </c>
    </row>
    <row r="29" spans="1:27" x14ac:dyDescent="0.3">
      <c r="A29" s="63" t="s">
        <v>1542</v>
      </c>
      <c r="B29" s="64">
        <f>VLOOKUP($A29,'Return Data'!$B$7:$R$2843,3,0)</f>
        <v>44379</v>
      </c>
      <c r="C29" s="65">
        <f>VLOOKUP($A29,'Return Data'!$B$7:$R$2843,4,0)</f>
        <v>2191.6842000000001</v>
      </c>
      <c r="D29" s="65">
        <f>VLOOKUP($A29,'Return Data'!$B$7:$R$2843,5,0)</f>
        <v>2.8730000000000002</v>
      </c>
      <c r="E29" s="66">
        <f t="shared" si="0"/>
        <v>20</v>
      </c>
      <c r="F29" s="65">
        <f>VLOOKUP($A29,'Return Data'!$B$7:$R$2843,6,0)</f>
        <v>2.7667999999999999</v>
      </c>
      <c r="G29" s="66">
        <f t="shared" si="1"/>
        <v>27</v>
      </c>
      <c r="H29" s="65">
        <f>VLOOKUP($A29,'Return Data'!$B$7:$R$2843,7,0)</f>
        <v>2.8632</v>
      </c>
      <c r="I29" s="66">
        <f t="shared" si="2"/>
        <v>25</v>
      </c>
      <c r="J29" s="65">
        <f>VLOOKUP($A29,'Return Data'!$B$7:$R$2843,8,0)</f>
        <v>2.8414999999999999</v>
      </c>
      <c r="K29" s="66">
        <f t="shared" si="3"/>
        <v>23</v>
      </c>
      <c r="L29" s="65">
        <f>VLOOKUP($A29,'Return Data'!$B$7:$R$2843,9,0)</f>
        <v>2.7159</v>
      </c>
      <c r="M29" s="66">
        <f t="shared" si="4"/>
        <v>23</v>
      </c>
      <c r="N29" s="65">
        <f>VLOOKUP($A29,'Return Data'!$B$7:$R$2843,10,0)</f>
        <v>2.7951999999999999</v>
      </c>
      <c r="O29" s="66">
        <f t="shared" si="5"/>
        <v>22</v>
      </c>
      <c r="P29" s="65">
        <f>VLOOKUP($A29,'Return Data'!$B$7:$R$2843,11,0)</f>
        <v>2.6627000000000001</v>
      </c>
      <c r="Q29" s="66">
        <f t="shared" si="6"/>
        <v>23</v>
      </c>
      <c r="R29" s="65">
        <f>VLOOKUP($A29,'Return Data'!$B$7:$R$2843,12,0)</f>
        <v>2.7846000000000002</v>
      </c>
      <c r="S29" s="66">
        <f t="shared" si="7"/>
        <v>23</v>
      </c>
      <c r="T29" s="65">
        <f>VLOOKUP($A29,'Return Data'!$B$7:$R$2843,13,0)</f>
        <v>2.8031000000000001</v>
      </c>
      <c r="U29" s="66">
        <f t="shared" si="8"/>
        <v>23</v>
      </c>
      <c r="V29" s="65">
        <f>VLOOKUP($A29,'Return Data'!$B$7:$R$2843,17,0)</f>
        <v>4.1665999999999999</v>
      </c>
      <c r="W29" s="66">
        <f t="shared" si="9"/>
        <v>20</v>
      </c>
      <c r="X29" s="65">
        <f>VLOOKUP($A29,'Return Data'!$B$7:$R$2843,14,0)</f>
        <v>3.1825999999999999</v>
      </c>
      <c r="Y29" s="66">
        <f t="shared" si="11"/>
        <v>16</v>
      </c>
      <c r="Z29" s="65">
        <f>VLOOKUP($A29,'Return Data'!$B$7:$R$2843,16,0)</f>
        <v>5.9752999999999998</v>
      </c>
      <c r="AA29" s="67">
        <f t="shared" si="10"/>
        <v>18</v>
      </c>
    </row>
    <row r="30" spans="1:27" x14ac:dyDescent="0.3">
      <c r="A30" s="63" t="s">
        <v>1545</v>
      </c>
      <c r="B30" s="64">
        <f>VLOOKUP($A30,'Return Data'!$B$7:$R$2843,3,0)</f>
        <v>44379</v>
      </c>
      <c r="C30" s="65">
        <f>VLOOKUP($A30,'Return Data'!$B$7:$R$2843,4,0)</f>
        <v>4717.6971000000003</v>
      </c>
      <c r="D30" s="65">
        <f>VLOOKUP($A30,'Return Data'!$B$7:$R$2843,5,0)</f>
        <v>4.5915999999999997</v>
      </c>
      <c r="E30" s="66">
        <f t="shared" si="0"/>
        <v>8</v>
      </c>
      <c r="F30" s="65">
        <f>VLOOKUP($A30,'Return Data'!$B$7:$R$2843,6,0)</f>
        <v>4.6970000000000001</v>
      </c>
      <c r="G30" s="66">
        <f t="shared" si="1"/>
        <v>9</v>
      </c>
      <c r="H30" s="65">
        <f>VLOOKUP($A30,'Return Data'!$B$7:$R$2843,7,0)</f>
        <v>4.048</v>
      </c>
      <c r="I30" s="66">
        <f t="shared" si="2"/>
        <v>5</v>
      </c>
      <c r="J30" s="65">
        <f>VLOOKUP($A30,'Return Data'!$B$7:$R$2843,8,0)</f>
        <v>3.9236</v>
      </c>
      <c r="K30" s="66">
        <f t="shared" si="3"/>
        <v>4</v>
      </c>
      <c r="L30" s="65">
        <f>VLOOKUP($A30,'Return Data'!$B$7:$R$2843,9,0)</f>
        <v>3.5463</v>
      </c>
      <c r="M30" s="66">
        <f t="shared" si="4"/>
        <v>5</v>
      </c>
      <c r="N30" s="65">
        <f>VLOOKUP($A30,'Return Data'!$B$7:$R$2843,10,0)</f>
        <v>3.3456999999999999</v>
      </c>
      <c r="O30" s="66">
        <f t="shared" si="5"/>
        <v>11</v>
      </c>
      <c r="P30" s="65">
        <f>VLOOKUP($A30,'Return Data'!$B$7:$R$2843,11,0)</f>
        <v>3.2991000000000001</v>
      </c>
      <c r="Q30" s="66">
        <f t="shared" si="6"/>
        <v>9</v>
      </c>
      <c r="R30" s="65">
        <f>VLOOKUP($A30,'Return Data'!$B$7:$R$2843,12,0)</f>
        <v>3.6052</v>
      </c>
      <c r="S30" s="66">
        <f t="shared" si="7"/>
        <v>9</v>
      </c>
      <c r="T30" s="65">
        <f>VLOOKUP($A30,'Return Data'!$B$7:$R$2843,13,0)</f>
        <v>3.7797000000000001</v>
      </c>
      <c r="U30" s="66">
        <f t="shared" si="8"/>
        <v>9</v>
      </c>
      <c r="V30" s="65">
        <f>VLOOKUP($A30,'Return Data'!$B$7:$R$2843,17,0)</f>
        <v>5.6886000000000001</v>
      </c>
      <c r="W30" s="66">
        <f t="shared" si="9"/>
        <v>7</v>
      </c>
      <c r="X30" s="65">
        <f>VLOOKUP($A30,'Return Data'!$B$7:$R$2843,14,0)</f>
        <v>6.5319000000000003</v>
      </c>
      <c r="Y30" s="66">
        <f t="shared" si="11"/>
        <v>5</v>
      </c>
      <c r="Z30" s="65">
        <f>VLOOKUP($A30,'Return Data'!$B$7:$R$2843,16,0)</f>
        <v>7.2591999999999999</v>
      </c>
      <c r="AA30" s="67">
        <f t="shared" si="10"/>
        <v>9</v>
      </c>
    </row>
    <row r="31" spans="1:27" x14ac:dyDescent="0.3">
      <c r="A31" s="63" t="s">
        <v>1547</v>
      </c>
      <c r="B31" s="64">
        <f>VLOOKUP($A31,'Return Data'!$B$7:$R$2843,3,0)</f>
        <v>44379</v>
      </c>
      <c r="C31" s="65">
        <f>VLOOKUP($A31,'Return Data'!$B$7:$R$2843,4,0)</f>
        <v>10.914199999999999</v>
      </c>
      <c r="D31" s="65">
        <f>VLOOKUP($A31,'Return Data'!$B$7:$R$2843,5,0)</f>
        <v>1.6721999999999999</v>
      </c>
      <c r="E31" s="66">
        <f t="shared" si="0"/>
        <v>25</v>
      </c>
      <c r="F31" s="65">
        <f>VLOOKUP($A31,'Return Data'!$B$7:$R$2843,6,0)</f>
        <v>2.7875000000000001</v>
      </c>
      <c r="G31" s="66">
        <f t="shared" si="1"/>
        <v>25</v>
      </c>
      <c r="H31" s="65">
        <f>VLOOKUP($A31,'Return Data'!$B$7:$R$2843,7,0)</f>
        <v>2.7246000000000001</v>
      </c>
      <c r="I31" s="66">
        <f t="shared" si="2"/>
        <v>26</v>
      </c>
      <c r="J31" s="65">
        <f>VLOOKUP($A31,'Return Data'!$B$7:$R$2843,8,0)</f>
        <v>2.5345</v>
      </c>
      <c r="K31" s="66">
        <f t="shared" si="3"/>
        <v>24</v>
      </c>
      <c r="L31" s="65">
        <f>VLOOKUP($A31,'Return Data'!$B$7:$R$2843,9,0)</f>
        <v>2.3791000000000002</v>
      </c>
      <c r="M31" s="66">
        <f t="shared" si="4"/>
        <v>25</v>
      </c>
      <c r="N31" s="65">
        <f>VLOOKUP($A31,'Return Data'!$B$7:$R$2843,10,0)</f>
        <v>2.5261999999999998</v>
      </c>
      <c r="O31" s="66">
        <f t="shared" si="5"/>
        <v>24</v>
      </c>
      <c r="P31" s="65">
        <f>VLOOKUP($A31,'Return Data'!$B$7:$R$2843,11,0)</f>
        <v>2.3085</v>
      </c>
      <c r="Q31" s="66">
        <f t="shared" si="6"/>
        <v>25</v>
      </c>
      <c r="R31" s="65">
        <f>VLOOKUP($A31,'Return Data'!$B$7:$R$2843,12,0)</f>
        <v>2.5207999999999999</v>
      </c>
      <c r="S31" s="66">
        <f t="shared" si="7"/>
        <v>26</v>
      </c>
      <c r="T31" s="65">
        <f>VLOOKUP($A31,'Return Data'!$B$7:$R$2843,13,0)</f>
        <v>2.6890000000000001</v>
      </c>
      <c r="U31" s="66">
        <f t="shared" si="8"/>
        <v>26</v>
      </c>
      <c r="V31" s="65"/>
      <c r="W31" s="66"/>
      <c r="X31" s="65"/>
      <c r="Y31" s="66"/>
      <c r="Z31" s="65">
        <f>VLOOKUP($A31,'Return Data'!$B$7:$R$2843,16,0)</f>
        <v>4.4154</v>
      </c>
      <c r="AA31" s="67">
        <f t="shared" si="10"/>
        <v>23</v>
      </c>
    </row>
    <row r="32" spans="1:27" x14ac:dyDescent="0.3">
      <c r="A32" s="63" t="s">
        <v>1549</v>
      </c>
      <c r="B32" s="64">
        <f>VLOOKUP($A32,'Return Data'!$B$7:$R$2843,3,0)</f>
        <v>44379</v>
      </c>
      <c r="C32" s="65">
        <f>VLOOKUP($A32,'Return Data'!$B$7:$R$2843,4,0)</f>
        <v>11.356299999999999</v>
      </c>
      <c r="D32" s="65">
        <f>VLOOKUP($A32,'Return Data'!$B$7:$R$2843,5,0)</f>
        <v>1.9285000000000001</v>
      </c>
      <c r="E32" s="66">
        <f t="shared" si="0"/>
        <v>23</v>
      </c>
      <c r="F32" s="65">
        <f>VLOOKUP($A32,'Return Data'!$B$7:$R$2843,6,0)</f>
        <v>3.3220999999999998</v>
      </c>
      <c r="G32" s="66">
        <f t="shared" si="1"/>
        <v>21</v>
      </c>
      <c r="H32" s="65">
        <f>VLOOKUP($A32,'Return Data'!$B$7:$R$2843,7,0)</f>
        <v>3.1240999999999999</v>
      </c>
      <c r="I32" s="66">
        <f t="shared" si="2"/>
        <v>19</v>
      </c>
      <c r="J32" s="65">
        <f>VLOOKUP($A32,'Return Data'!$B$7:$R$2843,8,0)</f>
        <v>3.1949999999999998</v>
      </c>
      <c r="K32" s="66">
        <f t="shared" si="3"/>
        <v>18</v>
      </c>
      <c r="L32" s="65">
        <f>VLOOKUP($A32,'Return Data'!$B$7:$R$2843,9,0)</f>
        <v>2.8996</v>
      </c>
      <c r="M32" s="66">
        <f t="shared" si="4"/>
        <v>20</v>
      </c>
      <c r="N32" s="65">
        <f>VLOOKUP($A32,'Return Data'!$B$7:$R$2843,10,0)</f>
        <v>3.1528</v>
      </c>
      <c r="O32" s="66">
        <f t="shared" si="5"/>
        <v>18</v>
      </c>
      <c r="P32" s="65">
        <f>VLOOKUP($A32,'Return Data'!$B$7:$R$2843,11,0)</f>
        <v>2.9695</v>
      </c>
      <c r="Q32" s="66">
        <f t="shared" si="6"/>
        <v>21</v>
      </c>
      <c r="R32" s="65">
        <f>VLOOKUP($A32,'Return Data'!$B$7:$R$2843,12,0)</f>
        <v>3.2406000000000001</v>
      </c>
      <c r="S32" s="66">
        <f t="shared" si="7"/>
        <v>19</v>
      </c>
      <c r="T32" s="65">
        <f>VLOOKUP($A32,'Return Data'!$B$7:$R$2843,13,0)</f>
        <v>3.2926000000000002</v>
      </c>
      <c r="U32" s="66">
        <f t="shared" si="8"/>
        <v>20</v>
      </c>
      <c r="V32" s="65">
        <f>VLOOKUP($A32,'Return Data'!$B$7:$R$2843,17,0)</f>
        <v>4.9085999999999999</v>
      </c>
      <c r="W32" s="66">
        <f t="shared" si="9"/>
        <v>16</v>
      </c>
      <c r="X32" s="65"/>
      <c r="Y32" s="66"/>
      <c r="Z32" s="65">
        <f>VLOOKUP($A32,'Return Data'!$B$7:$R$2843,16,0)</f>
        <v>5.3422000000000001</v>
      </c>
      <c r="AA32" s="67">
        <f t="shared" si="10"/>
        <v>20</v>
      </c>
    </row>
    <row r="33" spans="1:27" x14ac:dyDescent="0.3">
      <c r="A33" s="63" t="s">
        <v>1551</v>
      </c>
      <c r="B33" s="64">
        <f>VLOOKUP($A33,'Return Data'!$B$7:$R$2843,3,0)</f>
        <v>44379</v>
      </c>
      <c r="C33" s="65">
        <f>VLOOKUP($A33,'Return Data'!$B$7:$R$2843,4,0)</f>
        <v>3286.0855000000001</v>
      </c>
      <c r="D33" s="65">
        <f>VLOOKUP($A33,'Return Data'!$B$7:$R$2843,5,0)</f>
        <v>1.6773</v>
      </c>
      <c r="E33" s="66">
        <f t="shared" si="0"/>
        <v>24</v>
      </c>
      <c r="F33" s="65">
        <f>VLOOKUP($A33,'Return Data'!$B$7:$R$2843,6,0)</f>
        <v>2.8834</v>
      </c>
      <c r="G33" s="66">
        <f t="shared" si="1"/>
        <v>23</v>
      </c>
      <c r="H33" s="65">
        <f>VLOOKUP($A33,'Return Data'!$B$7:$R$2843,7,0)</f>
        <v>2.9701</v>
      </c>
      <c r="I33" s="66">
        <f t="shared" si="2"/>
        <v>24</v>
      </c>
      <c r="J33" s="65">
        <f>VLOOKUP($A33,'Return Data'!$B$7:$R$2843,8,0)</f>
        <v>3.1917</v>
      </c>
      <c r="K33" s="66">
        <f t="shared" si="3"/>
        <v>19</v>
      </c>
      <c r="L33" s="65">
        <f>VLOOKUP($A33,'Return Data'!$B$7:$R$2843,9,0)</f>
        <v>3.1953999999999998</v>
      </c>
      <c r="M33" s="66">
        <f t="shared" si="4"/>
        <v>15</v>
      </c>
      <c r="N33" s="65">
        <f>VLOOKUP($A33,'Return Data'!$B$7:$R$2843,10,0)</f>
        <v>3.2696000000000001</v>
      </c>
      <c r="O33" s="66">
        <f t="shared" si="5"/>
        <v>16</v>
      </c>
      <c r="P33" s="65">
        <f>VLOOKUP($A33,'Return Data'!$B$7:$R$2843,11,0)</f>
        <v>3.2816000000000001</v>
      </c>
      <c r="Q33" s="66">
        <f t="shared" si="6"/>
        <v>13</v>
      </c>
      <c r="R33" s="65">
        <f>VLOOKUP($A33,'Return Data'!$B$7:$R$2843,12,0)</f>
        <v>3.7652999999999999</v>
      </c>
      <c r="S33" s="66">
        <f t="shared" si="7"/>
        <v>7</v>
      </c>
      <c r="T33" s="65">
        <f>VLOOKUP($A33,'Return Data'!$B$7:$R$2843,13,0)</f>
        <v>3.9424000000000001</v>
      </c>
      <c r="U33" s="66">
        <f t="shared" si="8"/>
        <v>7</v>
      </c>
      <c r="V33" s="65">
        <f>VLOOKUP($A33,'Return Data'!$B$7:$R$2843,17,0)</f>
        <v>5.2038000000000002</v>
      </c>
      <c r="W33" s="66">
        <f t="shared" si="9"/>
        <v>13</v>
      </c>
      <c r="X33" s="65">
        <f>VLOOKUP($A33,'Return Data'!$B$7:$R$2843,14,0)</f>
        <v>4.6201999999999996</v>
      </c>
      <c r="Y33" s="66">
        <f t="shared" si="11"/>
        <v>14</v>
      </c>
      <c r="Z33" s="65">
        <f>VLOOKUP($A33,'Return Data'!$B$7:$R$2843,16,0)</f>
        <v>6.8902000000000001</v>
      </c>
      <c r="AA33" s="67">
        <f t="shared" si="10"/>
        <v>13</v>
      </c>
    </row>
    <row r="34" spans="1:27" x14ac:dyDescent="0.3">
      <c r="A34" s="63" t="s">
        <v>1553</v>
      </c>
      <c r="B34" s="64">
        <f>VLOOKUP($A34,'Return Data'!$B$7:$R$2843,3,0)</f>
        <v>44379</v>
      </c>
      <c r="C34" s="65">
        <f>VLOOKUP($A34,'Return Data'!$B$7:$R$2843,4,0)</f>
        <v>1092.1559</v>
      </c>
      <c r="D34" s="65">
        <f>VLOOKUP($A34,'Return Data'!$B$7:$R$2843,5,0)</f>
        <v>3.4893999999999998</v>
      </c>
      <c r="E34" s="66">
        <f t="shared" si="0"/>
        <v>15</v>
      </c>
      <c r="F34" s="65">
        <f>VLOOKUP($A34,'Return Data'!$B$7:$R$2843,6,0)</f>
        <v>2.7801</v>
      </c>
      <c r="G34" s="66">
        <f t="shared" si="1"/>
        <v>26</v>
      </c>
      <c r="H34" s="65">
        <f>VLOOKUP($A34,'Return Data'!$B$7:$R$2843,7,0)</f>
        <v>2.5196999999999998</v>
      </c>
      <c r="I34" s="66">
        <f t="shared" si="2"/>
        <v>27</v>
      </c>
      <c r="J34" s="65">
        <f>VLOOKUP($A34,'Return Data'!$B$7:$R$2843,8,0)</f>
        <v>2.4546000000000001</v>
      </c>
      <c r="K34" s="66">
        <f t="shared" si="3"/>
        <v>25</v>
      </c>
      <c r="L34" s="65">
        <f>VLOOKUP($A34,'Return Data'!$B$7:$R$2843,9,0)</f>
        <v>2.4298999999999999</v>
      </c>
      <c r="M34" s="66">
        <f t="shared" si="4"/>
        <v>24</v>
      </c>
      <c r="N34" s="65">
        <f>VLOOKUP($A34,'Return Data'!$B$7:$R$2843,10,0)</f>
        <v>2.4773999999999998</v>
      </c>
      <c r="O34" s="66">
        <f t="shared" si="5"/>
        <v>25</v>
      </c>
      <c r="P34" s="65">
        <f>VLOOKUP($A34,'Return Data'!$B$7:$R$2843,11,0)</f>
        <v>3.9893999999999998</v>
      </c>
      <c r="Q34" s="66">
        <f t="shared" si="6"/>
        <v>4</v>
      </c>
      <c r="R34" s="65">
        <f>VLOOKUP($A34,'Return Data'!$B$7:$R$2843,12,0)</f>
        <v>3.5078999999999998</v>
      </c>
      <c r="S34" s="66">
        <f t="shared" si="7"/>
        <v>13</v>
      </c>
      <c r="T34" s="65">
        <f>VLOOKUP($A34,'Return Data'!$B$7:$R$2843,13,0)</f>
        <v>3.8153999999999999</v>
      </c>
      <c r="U34" s="66">
        <f t="shared" si="8"/>
        <v>8</v>
      </c>
      <c r="V34" s="65"/>
      <c r="W34" s="66"/>
      <c r="X34" s="65"/>
      <c r="Y34" s="66"/>
      <c r="Z34" s="65">
        <f>VLOOKUP($A34,'Return Data'!$B$7:$R$2843,16,0)</f>
        <v>4.3421000000000003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3.7283851851851861</v>
      </c>
      <c r="E36" s="74"/>
      <c r="F36" s="75">
        <f>AVERAGE(F8:F34)</f>
        <v>4.3100555555555555</v>
      </c>
      <c r="G36" s="74"/>
      <c r="H36" s="75">
        <f>AVERAGE(H8:H34)</f>
        <v>3.6581962962962966</v>
      </c>
      <c r="I36" s="74"/>
      <c r="J36" s="75">
        <f>AVERAGE(J8:J34)</f>
        <v>4.0552740740740729</v>
      </c>
      <c r="K36" s="74"/>
      <c r="L36" s="75">
        <f>AVERAGE(L8:L34)</f>
        <v>4.0727481481481496</v>
      </c>
      <c r="M36" s="74"/>
      <c r="N36" s="75">
        <f>AVERAGE(N8:N34)</f>
        <v>3.56131111111111</v>
      </c>
      <c r="O36" s="74"/>
      <c r="P36" s="75">
        <f>AVERAGE(P8:P34)</f>
        <v>3.4328518518518516</v>
      </c>
      <c r="Q36" s="74"/>
      <c r="R36" s="75">
        <f>AVERAGE(R8:R34)</f>
        <v>3.6507740740740733</v>
      </c>
      <c r="S36" s="74"/>
      <c r="T36" s="75">
        <f>AVERAGE(T8:T34)</f>
        <v>3.7727296296296293</v>
      </c>
      <c r="U36" s="74"/>
      <c r="V36" s="75">
        <f>AVERAGE(V8:V34)</f>
        <v>5.3789227272727285</v>
      </c>
      <c r="W36" s="74"/>
      <c r="X36" s="75">
        <f>AVERAGE(X8:X34)</f>
        <v>5.5245235294117636</v>
      </c>
      <c r="Y36" s="74"/>
      <c r="Z36" s="75">
        <f>AVERAGE(Z8:Z34)</f>
        <v>6.3264259259259257</v>
      </c>
      <c r="AA36" s="76"/>
    </row>
    <row r="37" spans="1:27" x14ac:dyDescent="0.3">
      <c r="A37" s="73" t="s">
        <v>28</v>
      </c>
      <c r="B37" s="74"/>
      <c r="C37" s="74"/>
      <c r="D37" s="75">
        <f>MIN(D8:D34)</f>
        <v>1.5916999999999999</v>
      </c>
      <c r="E37" s="74"/>
      <c r="F37" s="75">
        <f>MIN(F8:F34)</f>
        <v>2.7667999999999999</v>
      </c>
      <c r="G37" s="74"/>
      <c r="H37" s="75">
        <f>MIN(H8:H34)</f>
        <v>2.5196999999999998</v>
      </c>
      <c r="I37" s="74"/>
      <c r="J37" s="75">
        <f>MIN(J8:J34)</f>
        <v>2.0314999999999999</v>
      </c>
      <c r="K37" s="74"/>
      <c r="L37" s="75">
        <f>MIN(L8:L34)</f>
        <v>1.8129</v>
      </c>
      <c r="M37" s="74"/>
      <c r="N37" s="75">
        <f>MIN(N8:N34)</f>
        <v>1.8911</v>
      </c>
      <c r="O37" s="74"/>
      <c r="P37" s="75">
        <f>MIN(P8:P34)</f>
        <v>1.7423</v>
      </c>
      <c r="Q37" s="74"/>
      <c r="R37" s="75">
        <f>MIN(R8:R34)</f>
        <v>1.8882000000000001</v>
      </c>
      <c r="S37" s="74"/>
      <c r="T37" s="75">
        <f>MIN(T8:T34)</f>
        <v>1.9991000000000001</v>
      </c>
      <c r="U37" s="74"/>
      <c r="V37" s="75">
        <f>MIN(V8:V34)</f>
        <v>3.7381000000000002</v>
      </c>
      <c r="W37" s="74"/>
      <c r="X37" s="75">
        <f>MIN(X8:X34)</f>
        <v>-2.47E-2</v>
      </c>
      <c r="Y37" s="74"/>
      <c r="Z37" s="75">
        <f>MIN(Z8:Z34)</f>
        <v>3.8395999999999999</v>
      </c>
      <c r="AA37" s="76"/>
    </row>
    <row r="38" spans="1:27" ht="15" thickBot="1" x14ac:dyDescent="0.35">
      <c r="A38" s="77" t="s">
        <v>29</v>
      </c>
      <c r="B38" s="78"/>
      <c r="C38" s="78"/>
      <c r="D38" s="79">
        <f>MAX(D8:D34)</f>
        <v>7.4504000000000001</v>
      </c>
      <c r="E38" s="78"/>
      <c r="F38" s="79">
        <f>MAX(F8:F34)</f>
        <v>7.4132999999999996</v>
      </c>
      <c r="G38" s="78"/>
      <c r="H38" s="79">
        <f>MAX(H8:H34)</f>
        <v>7.6317000000000004</v>
      </c>
      <c r="I38" s="78"/>
      <c r="J38" s="79">
        <f>MAX(J8:J34)</f>
        <v>23.500599999999999</v>
      </c>
      <c r="K38" s="78"/>
      <c r="L38" s="79">
        <f>MAX(L8:L34)</f>
        <v>16.915600000000001</v>
      </c>
      <c r="M38" s="78"/>
      <c r="N38" s="79">
        <f>MAX(N8:N34)</f>
        <v>8.6494999999999997</v>
      </c>
      <c r="O38" s="78"/>
      <c r="P38" s="79">
        <f>MAX(P8:P34)</f>
        <v>8.0036000000000005</v>
      </c>
      <c r="Q38" s="78"/>
      <c r="R38" s="79">
        <f>MAX(R8:R34)</f>
        <v>7.8512000000000004</v>
      </c>
      <c r="S38" s="78"/>
      <c r="T38" s="79">
        <f>MAX(T8:T34)</f>
        <v>8.2706</v>
      </c>
      <c r="U38" s="78"/>
      <c r="V38" s="79">
        <f>MAX(V8:V34)</f>
        <v>7.6990999999999996</v>
      </c>
      <c r="W38" s="78"/>
      <c r="X38" s="79">
        <f>MAX(X8:X34)</f>
        <v>8.3757000000000001</v>
      </c>
      <c r="Y38" s="78"/>
      <c r="Z38" s="79">
        <f>MAX(Z8:Z34)</f>
        <v>8.5478000000000005</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44379</v>
      </c>
      <c r="C8" s="65">
        <f>VLOOKUP($A8,'Return Data'!$B$7:$R$2843,4,0)</f>
        <v>290.10340000000002</v>
      </c>
      <c r="D8" s="65">
        <f>VLOOKUP($A8,'Return Data'!$B$7:$R$2843,5,0)</f>
        <v>3.9763000000000002</v>
      </c>
      <c r="E8" s="66">
        <f t="shared" ref="E8:E24" si="0">RANK(D8,D$8:D$24,0)</f>
        <v>14</v>
      </c>
      <c r="F8" s="65">
        <f>VLOOKUP($A8,'Return Data'!$B$7:$R$2843,6,0)</f>
        <v>5.2237</v>
      </c>
      <c r="G8" s="66">
        <f t="shared" ref="G8:G24" si="1">RANK(F8,F$8:F$24,0)</f>
        <v>13</v>
      </c>
      <c r="H8" s="65">
        <f>VLOOKUP($A8,'Return Data'!$B$7:$R$2843,7,0)</f>
        <v>4.3244999999999996</v>
      </c>
      <c r="I8" s="66">
        <f t="shared" ref="I8:I24" si="2">RANK(H8,H$8:H$24,0)</f>
        <v>15</v>
      </c>
      <c r="J8" s="65">
        <f>VLOOKUP($A8,'Return Data'!$B$7:$R$2843,8,0)</f>
        <v>4.2793999999999999</v>
      </c>
      <c r="K8" s="66">
        <f t="shared" ref="K8:K24" si="3">RANK(J8,J$8:J$24,0)</f>
        <v>9</v>
      </c>
      <c r="L8" s="65">
        <f>VLOOKUP($A8,'Return Data'!$B$7:$R$2843,9,0)</f>
        <v>3.9056999999999999</v>
      </c>
      <c r="M8" s="66">
        <f t="shared" ref="M8:M24" si="4">RANK(L8,L$8:L$24,0)</f>
        <v>3</v>
      </c>
      <c r="N8" s="65">
        <f>VLOOKUP($A8,'Return Data'!$B$7:$R$2843,10,0)</f>
        <v>4.0075000000000003</v>
      </c>
      <c r="O8" s="66">
        <f t="shared" ref="O8:O24" si="5">RANK(N8,N$8:N$24,0)</f>
        <v>3</v>
      </c>
      <c r="P8" s="65">
        <f>VLOOKUP($A8,'Return Data'!$B$7:$R$2843,11,0)</f>
        <v>3.9641000000000002</v>
      </c>
      <c r="Q8" s="66">
        <f t="shared" ref="Q8:Q24" si="6">RANK(P8,P$8:P$24,0)</f>
        <v>3</v>
      </c>
      <c r="R8" s="65">
        <f>VLOOKUP($A8,'Return Data'!$B$7:$R$2843,12,0)</f>
        <v>4.1421000000000001</v>
      </c>
      <c r="S8" s="66">
        <f t="shared" ref="S8:S24" si="7">RANK(R8,R$8:R$24,0)</f>
        <v>2</v>
      </c>
      <c r="T8" s="65">
        <f>VLOOKUP($A8,'Return Data'!$B$7:$R$2843,13,0)</f>
        <v>4.4050000000000002</v>
      </c>
      <c r="U8" s="66">
        <f t="shared" ref="U8:U19" si="8">RANK(T8,T$8:T$24,0)</f>
        <v>2</v>
      </c>
      <c r="V8" s="65">
        <f>VLOOKUP($A8,'Return Data'!$B$7:$R$2843,17,0)</f>
        <v>6.3109999999999999</v>
      </c>
      <c r="W8" s="66">
        <f>RANK(V8,V$8:V$24,0)</f>
        <v>3</v>
      </c>
      <c r="X8" s="65">
        <f>VLOOKUP($A8,'Return Data'!$B$7:$R$2843,14,0)</f>
        <v>7.0476999999999999</v>
      </c>
      <c r="Y8" s="66">
        <f>RANK(X8,X$8:X$24,0)</f>
        <v>1</v>
      </c>
      <c r="Z8" s="65">
        <f>VLOOKUP($A8,'Return Data'!$B$7:$R$2843,16,0)</f>
        <v>7.8457999999999997</v>
      </c>
      <c r="AA8" s="67">
        <f t="shared" ref="AA8:AA24" si="9">RANK(Z8,Z$8:Z$24,0)</f>
        <v>5</v>
      </c>
    </row>
    <row r="9" spans="1:27" x14ac:dyDescent="0.3">
      <c r="A9" s="63" t="s">
        <v>1202</v>
      </c>
      <c r="B9" s="64">
        <f>VLOOKUP($A9,'Return Data'!$B$7:$R$2843,3,0)</f>
        <v>44379</v>
      </c>
      <c r="C9" s="65">
        <f>VLOOKUP($A9,'Return Data'!$B$7:$R$2843,4,0)</f>
        <v>1117.9976999999999</v>
      </c>
      <c r="D9" s="65">
        <f>VLOOKUP($A9,'Return Data'!$B$7:$R$2843,5,0)</f>
        <v>4.8193999999999999</v>
      </c>
      <c r="E9" s="66">
        <f t="shared" si="0"/>
        <v>8</v>
      </c>
      <c r="F9" s="65">
        <f>VLOOKUP($A9,'Return Data'!$B$7:$R$2843,6,0)</f>
        <v>5.6342999999999996</v>
      </c>
      <c r="G9" s="66">
        <f t="shared" si="1"/>
        <v>11</v>
      </c>
      <c r="H9" s="65">
        <f>VLOOKUP($A9,'Return Data'!$B$7:$R$2843,7,0)</f>
        <v>4.6582999999999997</v>
      </c>
      <c r="I9" s="66">
        <f t="shared" si="2"/>
        <v>9</v>
      </c>
      <c r="J9" s="65">
        <f>VLOOKUP($A9,'Return Data'!$B$7:$R$2843,8,0)</f>
        <v>4.3365</v>
      </c>
      <c r="K9" s="66">
        <f t="shared" si="3"/>
        <v>7</v>
      </c>
      <c r="L9" s="65">
        <f>VLOOKUP($A9,'Return Data'!$B$7:$R$2843,9,0)</f>
        <v>3.8632</v>
      </c>
      <c r="M9" s="66">
        <f t="shared" si="4"/>
        <v>7</v>
      </c>
      <c r="N9" s="65">
        <f>VLOOKUP($A9,'Return Data'!$B$7:$R$2843,10,0)</f>
        <v>3.9401999999999999</v>
      </c>
      <c r="O9" s="66">
        <f t="shared" si="5"/>
        <v>5</v>
      </c>
      <c r="P9" s="65">
        <f>VLOOKUP($A9,'Return Data'!$B$7:$R$2843,11,0)</f>
        <v>3.9298000000000002</v>
      </c>
      <c r="Q9" s="66">
        <f t="shared" si="6"/>
        <v>6</v>
      </c>
      <c r="R9" s="65">
        <f>VLOOKUP($A9,'Return Data'!$B$7:$R$2843,12,0)</f>
        <v>4.0616000000000003</v>
      </c>
      <c r="S9" s="66">
        <f t="shared" si="7"/>
        <v>3</v>
      </c>
      <c r="T9" s="65">
        <f>VLOOKUP($A9,'Return Data'!$B$7:$R$2843,13,0)</f>
        <v>4.2313999999999998</v>
      </c>
      <c r="U9" s="66">
        <f t="shared" si="8"/>
        <v>6</v>
      </c>
      <c r="V9" s="65"/>
      <c r="W9" s="66"/>
      <c r="X9" s="65"/>
      <c r="Y9" s="66"/>
      <c r="Z9" s="65">
        <f>VLOOKUP($A9,'Return Data'!$B$7:$R$2843,16,0)</f>
        <v>6.0239000000000003</v>
      </c>
      <c r="AA9" s="67">
        <f t="shared" si="9"/>
        <v>15</v>
      </c>
    </row>
    <row r="10" spans="1:27" x14ac:dyDescent="0.3">
      <c r="A10" s="63" t="s">
        <v>1204</v>
      </c>
      <c r="B10" s="64">
        <f>VLOOKUP($A10,'Return Data'!$B$7:$R$2843,3,0)</f>
        <v>44379</v>
      </c>
      <c r="C10" s="65">
        <f>VLOOKUP($A10,'Return Data'!$B$7:$R$2843,4,0)</f>
        <v>1098.9349</v>
      </c>
      <c r="D10" s="65">
        <f>VLOOKUP($A10,'Return Data'!$B$7:$R$2843,5,0)</f>
        <v>2.8267000000000002</v>
      </c>
      <c r="E10" s="66">
        <f t="shared" si="0"/>
        <v>17</v>
      </c>
      <c r="F10" s="65">
        <f>VLOOKUP($A10,'Return Data'!$B$7:$R$2843,6,0)</f>
        <v>2.8205</v>
      </c>
      <c r="G10" s="66">
        <f t="shared" si="1"/>
        <v>17</v>
      </c>
      <c r="H10" s="65">
        <f>VLOOKUP($A10,'Return Data'!$B$7:$R$2843,7,0)</f>
        <v>2.8361000000000001</v>
      </c>
      <c r="I10" s="66">
        <f t="shared" si="2"/>
        <v>17</v>
      </c>
      <c r="J10" s="65">
        <f>VLOOKUP($A10,'Return Data'!$B$7:$R$2843,8,0)</f>
        <v>2.87</v>
      </c>
      <c r="K10" s="66">
        <f t="shared" si="3"/>
        <v>17</v>
      </c>
      <c r="L10" s="65">
        <f>VLOOKUP($A10,'Return Data'!$B$7:$R$2843,9,0)</f>
        <v>2.8492999999999999</v>
      </c>
      <c r="M10" s="66">
        <f t="shared" si="4"/>
        <v>17</v>
      </c>
      <c r="N10" s="65">
        <f>VLOOKUP($A10,'Return Data'!$B$7:$R$2843,10,0)</f>
        <v>2.8567999999999998</v>
      </c>
      <c r="O10" s="66">
        <f t="shared" si="5"/>
        <v>17</v>
      </c>
      <c r="P10" s="65">
        <f>VLOOKUP($A10,'Return Data'!$B$7:$R$2843,11,0)</f>
        <v>2.8986999999999998</v>
      </c>
      <c r="Q10" s="66">
        <f t="shared" si="6"/>
        <v>17</v>
      </c>
      <c r="R10" s="65">
        <f>VLOOKUP($A10,'Return Data'!$B$7:$R$2843,12,0)</f>
        <v>3.0678999999999998</v>
      </c>
      <c r="S10" s="66">
        <f t="shared" si="7"/>
        <v>17</v>
      </c>
      <c r="T10" s="65">
        <f>VLOOKUP($A10,'Return Data'!$B$7:$R$2843,13,0)</f>
        <v>3.0861000000000001</v>
      </c>
      <c r="U10" s="66">
        <f t="shared" si="8"/>
        <v>16</v>
      </c>
      <c r="V10" s="65"/>
      <c r="W10" s="66"/>
      <c r="X10" s="65"/>
      <c r="Y10" s="66"/>
      <c r="Z10" s="65">
        <f>VLOOKUP($A10,'Return Data'!$B$7:$R$2843,16,0)</f>
        <v>4.7370999999999999</v>
      </c>
      <c r="AA10" s="67">
        <f t="shared" si="9"/>
        <v>16</v>
      </c>
    </row>
    <row r="11" spans="1:27" x14ac:dyDescent="0.3">
      <c r="A11" s="63" t="s">
        <v>1206</v>
      </c>
      <c r="B11" s="64">
        <f>VLOOKUP($A11,'Return Data'!$B$7:$R$2843,3,0)</f>
        <v>44379</v>
      </c>
      <c r="C11" s="65">
        <f>VLOOKUP($A11,'Return Data'!$B$7:$R$2843,4,0)</f>
        <v>42.5364</v>
      </c>
      <c r="D11" s="65">
        <f>VLOOKUP($A11,'Return Data'!$B$7:$R$2843,5,0)</f>
        <v>7.8960999999999997</v>
      </c>
      <c r="E11" s="66">
        <f t="shared" si="0"/>
        <v>2</v>
      </c>
      <c r="F11" s="65">
        <f>VLOOKUP($A11,'Return Data'!$B$7:$R$2843,6,0)</f>
        <v>5.4370000000000003</v>
      </c>
      <c r="G11" s="66">
        <f t="shared" si="1"/>
        <v>12</v>
      </c>
      <c r="H11" s="65">
        <f>VLOOKUP($A11,'Return Data'!$B$7:$R$2843,7,0)</f>
        <v>4.5887000000000002</v>
      </c>
      <c r="I11" s="66">
        <f t="shared" si="2"/>
        <v>12</v>
      </c>
      <c r="J11" s="65">
        <f>VLOOKUP($A11,'Return Data'!$B$7:$R$2843,8,0)</f>
        <v>4.1745000000000001</v>
      </c>
      <c r="K11" s="66">
        <f t="shared" si="3"/>
        <v>11</v>
      </c>
      <c r="L11" s="65">
        <f>VLOOKUP($A11,'Return Data'!$B$7:$R$2843,9,0)</f>
        <v>3.5973999999999999</v>
      </c>
      <c r="M11" s="66">
        <f t="shared" si="4"/>
        <v>13</v>
      </c>
      <c r="N11" s="65">
        <f>VLOOKUP($A11,'Return Data'!$B$7:$R$2843,10,0)</f>
        <v>4.0617000000000001</v>
      </c>
      <c r="O11" s="66">
        <f t="shared" si="5"/>
        <v>2</v>
      </c>
      <c r="P11" s="65">
        <f>VLOOKUP($A11,'Return Data'!$B$7:$R$2843,11,0)</f>
        <v>3.9112</v>
      </c>
      <c r="Q11" s="66">
        <f t="shared" si="6"/>
        <v>7</v>
      </c>
      <c r="R11" s="65">
        <f>VLOOKUP($A11,'Return Data'!$B$7:$R$2843,12,0)</f>
        <v>3.8687999999999998</v>
      </c>
      <c r="S11" s="66">
        <f t="shared" si="7"/>
        <v>11</v>
      </c>
      <c r="T11" s="65">
        <f>VLOOKUP($A11,'Return Data'!$B$7:$R$2843,13,0)</f>
        <v>3.9971999999999999</v>
      </c>
      <c r="U11" s="66">
        <f t="shared" si="8"/>
        <v>11</v>
      </c>
      <c r="V11" s="65">
        <f>VLOOKUP($A11,'Return Data'!$B$7:$R$2843,17,0)</f>
        <v>5.8964999999999996</v>
      </c>
      <c r="W11" s="66">
        <f t="shared" ref="W11:W19" si="10">RANK(V11,V$8:V$24,0)</f>
        <v>10</v>
      </c>
      <c r="X11" s="65">
        <f>VLOOKUP($A11,'Return Data'!$B$7:$R$2843,14,0)</f>
        <v>6.6673</v>
      </c>
      <c r="Y11" s="66">
        <f t="shared" ref="Y11:Y19" si="11">RANK(X11,X$8:X$24,0)</f>
        <v>9</v>
      </c>
      <c r="Z11" s="65">
        <f>VLOOKUP($A11,'Return Data'!$B$7:$R$2843,16,0)</f>
        <v>7.4023000000000003</v>
      </c>
      <c r="AA11" s="67">
        <f t="shared" si="9"/>
        <v>12</v>
      </c>
    </row>
    <row r="12" spans="1:27" x14ac:dyDescent="0.3">
      <c r="A12" s="63" t="s">
        <v>1209</v>
      </c>
      <c r="B12" s="64">
        <f>VLOOKUP($A12,'Return Data'!$B$7:$R$2843,3,0)</f>
        <v>44379</v>
      </c>
      <c r="C12" s="65">
        <f>VLOOKUP($A12,'Return Data'!$B$7:$R$2843,4,0)</f>
        <v>40.3369</v>
      </c>
      <c r="D12" s="65">
        <f>VLOOKUP($A12,'Return Data'!$B$7:$R$2843,5,0)</f>
        <v>6.9688999999999997</v>
      </c>
      <c r="E12" s="66">
        <f t="shared" si="0"/>
        <v>5</v>
      </c>
      <c r="F12" s="65">
        <f>VLOOKUP($A12,'Return Data'!$B$7:$R$2843,6,0)</f>
        <v>6.6092000000000004</v>
      </c>
      <c r="G12" s="66">
        <f t="shared" si="1"/>
        <v>2</v>
      </c>
      <c r="H12" s="65">
        <f>VLOOKUP($A12,'Return Data'!$B$7:$R$2843,7,0)</f>
        <v>5.1759000000000004</v>
      </c>
      <c r="I12" s="66">
        <f t="shared" si="2"/>
        <v>2</v>
      </c>
      <c r="J12" s="65">
        <f>VLOOKUP($A12,'Return Data'!$B$7:$R$2843,8,0)</f>
        <v>4.4349999999999996</v>
      </c>
      <c r="K12" s="66">
        <f t="shared" si="3"/>
        <v>3</v>
      </c>
      <c r="L12" s="65">
        <f>VLOOKUP($A12,'Return Data'!$B$7:$R$2843,9,0)</f>
        <v>3.7425999999999999</v>
      </c>
      <c r="M12" s="66">
        <f t="shared" si="4"/>
        <v>9</v>
      </c>
      <c r="N12" s="65">
        <f>VLOOKUP($A12,'Return Data'!$B$7:$R$2843,10,0)</f>
        <v>3.8018999999999998</v>
      </c>
      <c r="O12" s="66">
        <f t="shared" si="5"/>
        <v>10</v>
      </c>
      <c r="P12" s="65">
        <f>VLOOKUP($A12,'Return Data'!$B$7:$R$2843,11,0)</f>
        <v>3.6871</v>
      </c>
      <c r="Q12" s="66">
        <f t="shared" si="6"/>
        <v>12</v>
      </c>
      <c r="R12" s="65">
        <f>VLOOKUP($A12,'Return Data'!$B$7:$R$2843,12,0)</f>
        <v>3.7503000000000002</v>
      </c>
      <c r="S12" s="66">
        <f t="shared" si="7"/>
        <v>13</v>
      </c>
      <c r="T12" s="65">
        <f>VLOOKUP($A12,'Return Data'!$B$7:$R$2843,13,0)</f>
        <v>3.9704999999999999</v>
      </c>
      <c r="U12" s="66">
        <f t="shared" si="8"/>
        <v>12</v>
      </c>
      <c r="V12" s="65">
        <f>VLOOKUP($A12,'Return Data'!$B$7:$R$2843,17,0)</f>
        <v>6.0773000000000001</v>
      </c>
      <c r="W12" s="66">
        <f t="shared" si="10"/>
        <v>6</v>
      </c>
      <c r="X12" s="65">
        <f>VLOOKUP($A12,'Return Data'!$B$7:$R$2843,14,0)</f>
        <v>6.8936000000000002</v>
      </c>
      <c r="Y12" s="66">
        <f t="shared" si="11"/>
        <v>3</v>
      </c>
      <c r="Z12" s="65">
        <f>VLOOKUP($A12,'Return Data'!$B$7:$R$2843,16,0)</f>
        <v>7.9996</v>
      </c>
      <c r="AA12" s="67">
        <f t="shared" si="9"/>
        <v>4</v>
      </c>
    </row>
    <row r="13" spans="1:27" x14ac:dyDescent="0.3">
      <c r="A13" s="63" t="s">
        <v>1211</v>
      </c>
      <c r="B13" s="64">
        <f>VLOOKUP($A13,'Return Data'!$B$7:$R$2843,3,0)</f>
        <v>44379</v>
      </c>
      <c r="C13" s="65">
        <f>VLOOKUP($A13,'Return Data'!$B$7:$R$2843,4,0)</f>
        <v>4519.4940999999999</v>
      </c>
      <c r="D13" s="65">
        <f>VLOOKUP($A13,'Return Data'!$B$7:$R$2843,5,0)</f>
        <v>4.5894000000000004</v>
      </c>
      <c r="E13" s="66">
        <f t="shared" si="0"/>
        <v>10</v>
      </c>
      <c r="F13" s="65">
        <f>VLOOKUP($A13,'Return Data'!$B$7:$R$2843,6,0)</f>
        <v>5.1836000000000002</v>
      </c>
      <c r="G13" s="66">
        <f t="shared" si="1"/>
        <v>14</v>
      </c>
      <c r="H13" s="65">
        <f>VLOOKUP($A13,'Return Data'!$B$7:$R$2843,7,0)</f>
        <v>4.3993000000000002</v>
      </c>
      <c r="I13" s="66">
        <f t="shared" si="2"/>
        <v>14</v>
      </c>
      <c r="J13" s="65">
        <f>VLOOKUP($A13,'Return Data'!$B$7:$R$2843,8,0)</f>
        <v>4.1619999999999999</v>
      </c>
      <c r="K13" s="66">
        <f t="shared" si="3"/>
        <v>12</v>
      </c>
      <c r="L13" s="65">
        <f>VLOOKUP($A13,'Return Data'!$B$7:$R$2843,9,0)</f>
        <v>3.8746</v>
      </c>
      <c r="M13" s="66">
        <f t="shared" si="4"/>
        <v>6</v>
      </c>
      <c r="N13" s="65">
        <f>VLOOKUP($A13,'Return Data'!$B$7:$R$2843,10,0)</f>
        <v>3.9975999999999998</v>
      </c>
      <c r="O13" s="66">
        <f t="shared" si="5"/>
        <v>4</v>
      </c>
      <c r="P13" s="65">
        <f>VLOOKUP($A13,'Return Data'!$B$7:$R$2843,11,0)</f>
        <v>3.9466000000000001</v>
      </c>
      <c r="Q13" s="66">
        <f t="shared" si="6"/>
        <v>4</v>
      </c>
      <c r="R13" s="65">
        <f>VLOOKUP($A13,'Return Data'!$B$7:$R$2843,12,0)</f>
        <v>4.0262000000000002</v>
      </c>
      <c r="S13" s="66">
        <f t="shared" si="7"/>
        <v>6</v>
      </c>
      <c r="T13" s="65">
        <f>VLOOKUP($A13,'Return Data'!$B$7:$R$2843,13,0)</f>
        <v>4.2900999999999998</v>
      </c>
      <c r="U13" s="66">
        <f t="shared" si="8"/>
        <v>4</v>
      </c>
      <c r="V13" s="65">
        <f>VLOOKUP($A13,'Return Data'!$B$7:$R$2843,17,0)</f>
        <v>6.3350999999999997</v>
      </c>
      <c r="W13" s="66">
        <f t="shared" si="10"/>
        <v>2</v>
      </c>
      <c r="X13" s="65">
        <f>VLOOKUP($A13,'Return Data'!$B$7:$R$2843,14,0)</f>
        <v>6.9843000000000002</v>
      </c>
      <c r="Y13" s="66">
        <f t="shared" si="11"/>
        <v>2</v>
      </c>
      <c r="Z13" s="65">
        <f>VLOOKUP($A13,'Return Data'!$B$7:$R$2843,16,0)</f>
        <v>7.7282999999999999</v>
      </c>
      <c r="AA13" s="67">
        <f t="shared" si="9"/>
        <v>6</v>
      </c>
    </row>
    <row r="14" spans="1:27" x14ac:dyDescent="0.3">
      <c r="A14" s="63" t="s">
        <v>1213</v>
      </c>
      <c r="B14" s="64">
        <f>VLOOKUP($A14,'Return Data'!$B$7:$R$2843,3,0)</f>
        <v>44379</v>
      </c>
      <c r="C14" s="65">
        <f>VLOOKUP($A14,'Return Data'!$B$7:$R$2843,4,0)</f>
        <v>298.18209999999999</v>
      </c>
      <c r="D14" s="65">
        <f>VLOOKUP($A14,'Return Data'!$B$7:$R$2843,5,0)</f>
        <v>5.2031000000000001</v>
      </c>
      <c r="E14" s="66">
        <f t="shared" si="0"/>
        <v>7</v>
      </c>
      <c r="F14" s="65">
        <f>VLOOKUP($A14,'Return Data'!$B$7:$R$2843,6,0)</f>
        <v>6.1642999999999999</v>
      </c>
      <c r="G14" s="66">
        <f t="shared" si="1"/>
        <v>6</v>
      </c>
      <c r="H14" s="65">
        <f>VLOOKUP($A14,'Return Data'!$B$7:$R$2843,7,0)</f>
        <v>4.7835999999999999</v>
      </c>
      <c r="I14" s="66">
        <f t="shared" si="2"/>
        <v>7</v>
      </c>
      <c r="J14" s="65">
        <f>VLOOKUP($A14,'Return Data'!$B$7:$R$2843,8,0)</f>
        <v>4.3764000000000003</v>
      </c>
      <c r="K14" s="66">
        <f t="shared" si="3"/>
        <v>5</v>
      </c>
      <c r="L14" s="65">
        <f>VLOOKUP($A14,'Return Data'!$B$7:$R$2843,9,0)</f>
        <v>3.8927999999999998</v>
      </c>
      <c r="M14" s="66">
        <f t="shared" si="4"/>
        <v>5</v>
      </c>
      <c r="N14" s="65">
        <f>VLOOKUP($A14,'Return Data'!$B$7:$R$2843,10,0)</f>
        <v>3.8593999999999999</v>
      </c>
      <c r="O14" s="66">
        <f t="shared" si="5"/>
        <v>7</v>
      </c>
      <c r="P14" s="65">
        <f>VLOOKUP($A14,'Return Data'!$B$7:$R$2843,11,0)</f>
        <v>3.8338000000000001</v>
      </c>
      <c r="Q14" s="66">
        <f t="shared" si="6"/>
        <v>10</v>
      </c>
      <c r="R14" s="65">
        <f>VLOOKUP($A14,'Return Data'!$B$7:$R$2843,12,0)</f>
        <v>3.9449999999999998</v>
      </c>
      <c r="S14" s="66">
        <f t="shared" si="7"/>
        <v>9</v>
      </c>
      <c r="T14" s="65">
        <f>VLOOKUP($A14,'Return Data'!$B$7:$R$2843,13,0)</f>
        <v>4.1631</v>
      </c>
      <c r="U14" s="66">
        <f t="shared" si="8"/>
        <v>8</v>
      </c>
      <c r="V14" s="65">
        <f>VLOOKUP($A14,'Return Data'!$B$7:$R$2843,17,0)</f>
        <v>6.0289000000000001</v>
      </c>
      <c r="W14" s="66">
        <f t="shared" si="10"/>
        <v>7</v>
      </c>
      <c r="X14" s="65">
        <f>VLOOKUP($A14,'Return Data'!$B$7:$R$2843,14,0)</f>
        <v>6.7649999999999997</v>
      </c>
      <c r="Y14" s="66">
        <f t="shared" si="11"/>
        <v>7</v>
      </c>
      <c r="Z14" s="65">
        <f>VLOOKUP($A14,'Return Data'!$B$7:$R$2843,16,0)</f>
        <v>7.6805000000000003</v>
      </c>
      <c r="AA14" s="67">
        <f t="shared" si="9"/>
        <v>9</v>
      </c>
    </row>
    <row r="15" spans="1:27" x14ac:dyDescent="0.3">
      <c r="A15" s="63" t="s">
        <v>1214</v>
      </c>
      <c r="B15" s="64">
        <f>VLOOKUP($A15,'Return Data'!$B$7:$R$2843,3,0)</f>
        <v>44379</v>
      </c>
      <c r="C15" s="65">
        <f>VLOOKUP($A15,'Return Data'!$B$7:$R$2843,4,0)</f>
        <v>33.957599999999999</v>
      </c>
      <c r="D15" s="65">
        <f>VLOOKUP($A15,'Return Data'!$B$7:$R$2843,5,0)</f>
        <v>4.085</v>
      </c>
      <c r="E15" s="66">
        <f t="shared" si="0"/>
        <v>13</v>
      </c>
      <c r="F15" s="65">
        <f>VLOOKUP($A15,'Return Data'!$B$7:$R$2843,6,0)</f>
        <v>5.0180999999999996</v>
      </c>
      <c r="G15" s="66">
        <f t="shared" si="1"/>
        <v>15</v>
      </c>
      <c r="H15" s="65">
        <f>VLOOKUP($A15,'Return Data'!$B$7:$R$2843,7,0)</f>
        <v>4.6260000000000003</v>
      </c>
      <c r="I15" s="66">
        <f t="shared" si="2"/>
        <v>10</v>
      </c>
      <c r="J15" s="65">
        <f>VLOOKUP($A15,'Return Data'!$B$7:$R$2843,8,0)</f>
        <v>3.9830999999999999</v>
      </c>
      <c r="K15" s="66">
        <f t="shared" si="3"/>
        <v>15</v>
      </c>
      <c r="L15" s="65">
        <f>VLOOKUP($A15,'Return Data'!$B$7:$R$2843,9,0)</f>
        <v>3.5971000000000002</v>
      </c>
      <c r="M15" s="66">
        <f t="shared" si="4"/>
        <v>14</v>
      </c>
      <c r="N15" s="65">
        <f>VLOOKUP($A15,'Return Data'!$B$7:$R$2843,10,0)</f>
        <v>3.6112000000000002</v>
      </c>
      <c r="O15" s="66">
        <f t="shared" si="5"/>
        <v>14</v>
      </c>
      <c r="P15" s="65">
        <f>VLOOKUP($A15,'Return Data'!$B$7:$R$2843,11,0)</f>
        <v>3.6751999999999998</v>
      </c>
      <c r="Q15" s="66">
        <f t="shared" si="6"/>
        <v>13</v>
      </c>
      <c r="R15" s="65">
        <f>VLOOKUP($A15,'Return Data'!$B$7:$R$2843,12,0)</f>
        <v>3.698</v>
      </c>
      <c r="S15" s="66">
        <f t="shared" si="7"/>
        <v>14</v>
      </c>
      <c r="T15" s="65">
        <f>VLOOKUP($A15,'Return Data'!$B$7:$R$2843,13,0)</f>
        <v>3.7833000000000001</v>
      </c>
      <c r="U15" s="66">
        <f t="shared" si="8"/>
        <v>13</v>
      </c>
      <c r="V15" s="65">
        <f>VLOOKUP($A15,'Return Data'!$B$7:$R$2843,17,0)</f>
        <v>5.5507</v>
      </c>
      <c r="W15" s="66">
        <f t="shared" si="10"/>
        <v>13</v>
      </c>
      <c r="X15" s="65">
        <f>VLOOKUP($A15,'Return Data'!$B$7:$R$2843,14,0)</f>
        <v>6.2969999999999997</v>
      </c>
      <c r="Y15" s="66">
        <f t="shared" si="11"/>
        <v>12</v>
      </c>
      <c r="Z15" s="65">
        <f>VLOOKUP($A15,'Return Data'!$B$7:$R$2843,16,0)</f>
        <v>7.6192000000000002</v>
      </c>
      <c r="AA15" s="67">
        <f t="shared" si="9"/>
        <v>11</v>
      </c>
    </row>
    <row r="16" spans="1:27" x14ac:dyDescent="0.3">
      <c r="A16" s="63" t="s">
        <v>1219</v>
      </c>
      <c r="B16" s="64">
        <f>VLOOKUP($A16,'Return Data'!$B$7:$R$2843,3,0)</f>
        <v>44379</v>
      </c>
      <c r="C16" s="65">
        <f>VLOOKUP($A16,'Return Data'!$B$7:$R$2843,4,0)</f>
        <v>2469.2289000000001</v>
      </c>
      <c r="D16" s="65">
        <f>VLOOKUP($A16,'Return Data'!$B$7:$R$2843,5,0)</f>
        <v>10.368</v>
      </c>
      <c r="E16" s="66">
        <f t="shared" si="0"/>
        <v>1</v>
      </c>
      <c r="F16" s="65">
        <f>VLOOKUP($A16,'Return Data'!$B$7:$R$2843,6,0)</f>
        <v>6.2057000000000002</v>
      </c>
      <c r="G16" s="66">
        <f t="shared" si="1"/>
        <v>5</v>
      </c>
      <c r="H16" s="65">
        <f>VLOOKUP($A16,'Return Data'!$B$7:$R$2843,7,0)</f>
        <v>4.9317000000000002</v>
      </c>
      <c r="I16" s="66">
        <f t="shared" si="2"/>
        <v>6</v>
      </c>
      <c r="J16" s="65">
        <f>VLOOKUP($A16,'Return Data'!$B$7:$R$2843,8,0)</f>
        <v>4.4135999999999997</v>
      </c>
      <c r="K16" s="66">
        <f t="shared" si="3"/>
        <v>4</v>
      </c>
      <c r="L16" s="65">
        <f>VLOOKUP($A16,'Return Data'!$B$7:$R$2843,9,0)</f>
        <v>3.5724</v>
      </c>
      <c r="M16" s="66">
        <f t="shared" si="4"/>
        <v>15</v>
      </c>
      <c r="N16" s="65">
        <f>VLOOKUP($A16,'Return Data'!$B$7:$R$2843,10,0)</f>
        <v>3.9058000000000002</v>
      </c>
      <c r="O16" s="66">
        <f t="shared" si="5"/>
        <v>6</v>
      </c>
      <c r="P16" s="65">
        <f>VLOOKUP($A16,'Return Data'!$B$7:$R$2843,11,0)</f>
        <v>3.9876999999999998</v>
      </c>
      <c r="Q16" s="66">
        <f t="shared" si="6"/>
        <v>2</v>
      </c>
      <c r="R16" s="65">
        <f>VLOOKUP($A16,'Return Data'!$B$7:$R$2843,12,0)</f>
        <v>3.9939</v>
      </c>
      <c r="S16" s="66">
        <f t="shared" si="7"/>
        <v>7</v>
      </c>
      <c r="T16" s="65">
        <f>VLOOKUP($A16,'Return Data'!$B$7:$R$2843,13,0)</f>
        <v>4.0011000000000001</v>
      </c>
      <c r="U16" s="66">
        <f t="shared" si="8"/>
        <v>10</v>
      </c>
      <c r="V16" s="65">
        <f>VLOOKUP($A16,'Return Data'!$B$7:$R$2843,17,0)</f>
        <v>5.6715999999999998</v>
      </c>
      <c r="W16" s="66">
        <f t="shared" si="10"/>
        <v>12</v>
      </c>
      <c r="X16" s="65">
        <f>VLOOKUP($A16,'Return Data'!$B$7:$R$2843,14,0)</f>
        <v>6.4329000000000001</v>
      </c>
      <c r="Y16" s="66">
        <f t="shared" si="11"/>
        <v>11</v>
      </c>
      <c r="Z16" s="65">
        <f>VLOOKUP($A16,'Return Data'!$B$7:$R$2843,16,0)</f>
        <v>8.0976999999999997</v>
      </c>
      <c r="AA16" s="67">
        <f t="shared" si="9"/>
        <v>1</v>
      </c>
    </row>
    <row r="17" spans="1:27" x14ac:dyDescent="0.3">
      <c r="A17" s="63" t="s">
        <v>1223</v>
      </c>
      <c r="B17" s="64">
        <f>VLOOKUP($A17,'Return Data'!$B$7:$R$2843,3,0)</f>
        <v>44379</v>
      </c>
      <c r="C17" s="65">
        <f>VLOOKUP($A17,'Return Data'!$B$7:$R$2843,4,0)</f>
        <v>3516.3346999999999</v>
      </c>
      <c r="D17" s="65">
        <f>VLOOKUP($A17,'Return Data'!$B$7:$R$2843,5,0)</f>
        <v>4.1473000000000004</v>
      </c>
      <c r="E17" s="66">
        <f t="shared" si="0"/>
        <v>12</v>
      </c>
      <c r="F17" s="65">
        <f>VLOOKUP($A17,'Return Data'!$B$7:$R$2843,6,0)</f>
        <v>5.8247</v>
      </c>
      <c r="G17" s="66">
        <f t="shared" si="1"/>
        <v>10</v>
      </c>
      <c r="H17" s="65">
        <f>VLOOKUP($A17,'Return Data'!$B$7:$R$2843,7,0)</f>
        <v>4.5628000000000002</v>
      </c>
      <c r="I17" s="66">
        <f t="shared" si="2"/>
        <v>13</v>
      </c>
      <c r="J17" s="65">
        <f>VLOOKUP($A17,'Return Data'!$B$7:$R$2843,8,0)</f>
        <v>4.1524999999999999</v>
      </c>
      <c r="K17" s="66">
        <f t="shared" si="3"/>
        <v>13</v>
      </c>
      <c r="L17" s="65">
        <f>VLOOKUP($A17,'Return Data'!$B$7:$R$2843,9,0)</f>
        <v>3.7191999999999998</v>
      </c>
      <c r="M17" s="66">
        <f t="shared" si="4"/>
        <v>11</v>
      </c>
      <c r="N17" s="65">
        <f>VLOOKUP($A17,'Return Data'!$B$7:$R$2843,10,0)</f>
        <v>3.6657000000000002</v>
      </c>
      <c r="O17" s="66">
        <f t="shared" si="5"/>
        <v>12</v>
      </c>
      <c r="P17" s="65">
        <f>VLOOKUP($A17,'Return Data'!$B$7:$R$2843,11,0)</f>
        <v>3.6960000000000002</v>
      </c>
      <c r="Q17" s="66">
        <f t="shared" si="6"/>
        <v>11</v>
      </c>
      <c r="R17" s="65">
        <f>VLOOKUP($A17,'Return Data'!$B$7:$R$2843,12,0)</f>
        <v>3.9127000000000001</v>
      </c>
      <c r="S17" s="66">
        <f t="shared" si="7"/>
        <v>10</v>
      </c>
      <c r="T17" s="65">
        <f>VLOOKUP($A17,'Return Data'!$B$7:$R$2843,13,0)</f>
        <v>4.0259999999999998</v>
      </c>
      <c r="U17" s="66">
        <f t="shared" si="8"/>
        <v>9</v>
      </c>
      <c r="V17" s="65">
        <f>VLOOKUP($A17,'Return Data'!$B$7:$R$2843,17,0)</f>
        <v>5.7026000000000003</v>
      </c>
      <c r="W17" s="66">
        <f t="shared" si="10"/>
        <v>11</v>
      </c>
      <c r="X17" s="65">
        <f>VLOOKUP($A17,'Return Data'!$B$7:$R$2843,14,0)</f>
        <v>6.5838000000000001</v>
      </c>
      <c r="Y17" s="66">
        <f t="shared" si="11"/>
        <v>10</v>
      </c>
      <c r="Z17" s="65">
        <f>VLOOKUP($A17,'Return Data'!$B$7:$R$2843,16,0)</f>
        <v>7.6271000000000004</v>
      </c>
      <c r="AA17" s="67">
        <f t="shared" si="9"/>
        <v>10</v>
      </c>
    </row>
    <row r="18" spans="1:27" x14ac:dyDescent="0.3">
      <c r="A18" s="63" t="s">
        <v>1224</v>
      </c>
      <c r="B18" s="64">
        <f>VLOOKUP($A18,'Return Data'!$B$7:$R$2843,3,0)</f>
        <v>44379</v>
      </c>
      <c r="C18" s="65">
        <f>VLOOKUP($A18,'Return Data'!$B$7:$R$2843,4,0)</f>
        <v>32.453127343632801</v>
      </c>
      <c r="D18" s="65">
        <f>VLOOKUP($A18,'Return Data'!$B$7:$R$2843,5,0)</f>
        <v>3.5430000000000001</v>
      </c>
      <c r="E18" s="66">
        <f t="shared" si="0"/>
        <v>15</v>
      </c>
      <c r="F18" s="65">
        <f>VLOOKUP($A18,'Return Data'!$B$7:$R$2843,6,0)</f>
        <v>4.6691000000000003</v>
      </c>
      <c r="G18" s="66">
        <f t="shared" si="1"/>
        <v>16</v>
      </c>
      <c r="H18" s="65">
        <f>VLOOKUP($A18,'Return Data'!$B$7:$R$2843,7,0)</f>
        <v>4.0035999999999996</v>
      </c>
      <c r="I18" s="66">
        <f t="shared" si="2"/>
        <v>16</v>
      </c>
      <c r="J18" s="65">
        <f>VLOOKUP($A18,'Return Data'!$B$7:$R$2843,8,0)</f>
        <v>3.7408000000000001</v>
      </c>
      <c r="K18" s="66">
        <f t="shared" si="3"/>
        <v>16</v>
      </c>
      <c r="L18" s="65">
        <f>VLOOKUP($A18,'Return Data'!$B$7:$R$2843,9,0)</f>
        <v>3.3833000000000002</v>
      </c>
      <c r="M18" s="66">
        <f t="shared" si="4"/>
        <v>16</v>
      </c>
      <c r="N18" s="65">
        <f>VLOOKUP($A18,'Return Data'!$B$7:$R$2843,10,0)</f>
        <v>3.2519</v>
      </c>
      <c r="O18" s="66">
        <f t="shared" si="5"/>
        <v>16</v>
      </c>
      <c r="P18" s="65">
        <f>VLOOKUP($A18,'Return Data'!$B$7:$R$2843,11,0)</f>
        <v>3.1798000000000002</v>
      </c>
      <c r="Q18" s="66">
        <f t="shared" si="6"/>
        <v>16</v>
      </c>
      <c r="R18" s="65">
        <f>VLOOKUP($A18,'Return Data'!$B$7:$R$2843,12,0)</f>
        <v>3.4382999999999999</v>
      </c>
      <c r="S18" s="66">
        <f t="shared" si="7"/>
        <v>16</v>
      </c>
      <c r="T18" s="65">
        <f>VLOOKUP($A18,'Return Data'!$B$7:$R$2843,13,0)</f>
        <v>3.5407999999999999</v>
      </c>
      <c r="U18" s="66">
        <f t="shared" si="8"/>
        <v>15</v>
      </c>
      <c r="V18" s="65">
        <f>VLOOKUP($A18,'Return Data'!$B$7:$R$2843,17,0)</f>
        <v>6.6219000000000001</v>
      </c>
      <c r="W18" s="66">
        <f t="shared" si="10"/>
        <v>1</v>
      </c>
      <c r="X18" s="65">
        <f>VLOOKUP($A18,'Return Data'!$B$7:$R$2843,14,0)</f>
        <v>6.7264999999999997</v>
      </c>
      <c r="Y18" s="66">
        <f t="shared" si="11"/>
        <v>8</v>
      </c>
      <c r="Z18" s="65">
        <f>VLOOKUP($A18,'Return Data'!$B$7:$R$2843,16,0)</f>
        <v>8.0174000000000003</v>
      </c>
      <c r="AA18" s="67">
        <f t="shared" si="9"/>
        <v>3</v>
      </c>
    </row>
    <row r="19" spans="1:27" x14ac:dyDescent="0.3">
      <c r="A19" s="63" t="s">
        <v>1227</v>
      </c>
      <c r="B19" s="64">
        <f>VLOOKUP($A19,'Return Data'!$B$7:$R$2843,3,0)</f>
        <v>44379</v>
      </c>
      <c r="C19" s="65">
        <f>VLOOKUP($A19,'Return Data'!$B$7:$R$2843,4,0)</f>
        <v>3252.3216000000002</v>
      </c>
      <c r="D19" s="65">
        <f>VLOOKUP($A19,'Return Data'!$B$7:$R$2843,5,0)</f>
        <v>7.7925000000000004</v>
      </c>
      <c r="E19" s="66">
        <f t="shared" si="0"/>
        <v>3</v>
      </c>
      <c r="F19" s="65">
        <f>VLOOKUP($A19,'Return Data'!$B$7:$R$2843,6,0)</f>
        <v>7.1429999999999998</v>
      </c>
      <c r="G19" s="66">
        <f t="shared" si="1"/>
        <v>1</v>
      </c>
      <c r="H19" s="65">
        <f>VLOOKUP($A19,'Return Data'!$B$7:$R$2843,7,0)</f>
        <v>5.3954000000000004</v>
      </c>
      <c r="I19" s="66">
        <f t="shared" si="2"/>
        <v>1</v>
      </c>
      <c r="J19" s="65">
        <f>VLOOKUP($A19,'Return Data'!$B$7:$R$2843,8,0)</f>
        <v>4.6017999999999999</v>
      </c>
      <c r="K19" s="66">
        <f t="shared" si="3"/>
        <v>1</v>
      </c>
      <c r="L19" s="65">
        <f>VLOOKUP($A19,'Return Data'!$B$7:$R$2843,9,0)</f>
        <v>4.0448000000000004</v>
      </c>
      <c r="M19" s="66">
        <f t="shared" si="4"/>
        <v>1</v>
      </c>
      <c r="N19" s="65">
        <f>VLOOKUP($A19,'Return Data'!$B$7:$R$2843,10,0)</f>
        <v>3.8471000000000002</v>
      </c>
      <c r="O19" s="66">
        <f t="shared" si="5"/>
        <v>8</v>
      </c>
      <c r="P19" s="65">
        <f>VLOOKUP($A19,'Return Data'!$B$7:$R$2843,11,0)</f>
        <v>3.9365999999999999</v>
      </c>
      <c r="Q19" s="66">
        <f t="shared" si="6"/>
        <v>5</v>
      </c>
      <c r="R19" s="65">
        <f>VLOOKUP($A19,'Return Data'!$B$7:$R$2843,12,0)</f>
        <v>4.0578000000000003</v>
      </c>
      <c r="S19" s="66">
        <f t="shared" si="7"/>
        <v>4</v>
      </c>
      <c r="T19" s="65">
        <f>VLOOKUP($A19,'Return Data'!$B$7:$R$2843,13,0)</f>
        <v>4.2130999999999998</v>
      </c>
      <c r="U19" s="66">
        <f t="shared" si="8"/>
        <v>7</v>
      </c>
      <c r="V19" s="65">
        <f>VLOOKUP($A19,'Return Data'!$B$7:$R$2843,17,0)</f>
        <v>5.9584000000000001</v>
      </c>
      <c r="W19" s="66">
        <f t="shared" si="10"/>
        <v>8</v>
      </c>
      <c r="X19" s="65">
        <f>VLOOKUP($A19,'Return Data'!$B$7:$R$2843,14,0)</f>
        <v>6.8094999999999999</v>
      </c>
      <c r="Y19" s="66">
        <f t="shared" si="11"/>
        <v>5</v>
      </c>
      <c r="Z19" s="65">
        <f>VLOOKUP($A19,'Return Data'!$B$7:$R$2843,16,0)</f>
        <v>7.7035</v>
      </c>
      <c r="AA19" s="67">
        <f t="shared" si="9"/>
        <v>7</v>
      </c>
    </row>
    <row r="20" spans="1:27" x14ac:dyDescent="0.3">
      <c r="A20" s="63" t="s">
        <v>1228</v>
      </c>
      <c r="B20" s="64">
        <f>VLOOKUP($A20,'Return Data'!$B$7:$R$2843,3,0)</f>
        <v>44379</v>
      </c>
      <c r="C20" s="65">
        <f>VLOOKUP($A20,'Return Data'!$B$7:$R$2843,4,0)</f>
        <v>1062.6324</v>
      </c>
      <c r="D20" s="65">
        <f>VLOOKUP($A20,'Return Data'!$B$7:$R$2843,5,0)</f>
        <v>4.7064000000000004</v>
      </c>
      <c r="E20" s="66">
        <f t="shared" si="0"/>
        <v>9</v>
      </c>
      <c r="F20" s="65">
        <f>VLOOKUP($A20,'Return Data'!$B$7:$R$2843,6,0)</f>
        <v>5.9279999999999999</v>
      </c>
      <c r="G20" s="66">
        <f t="shared" si="1"/>
        <v>7</v>
      </c>
      <c r="H20" s="65">
        <f>VLOOKUP($A20,'Return Data'!$B$7:$R$2843,7,0)</f>
        <v>5.0423</v>
      </c>
      <c r="I20" s="66">
        <f t="shared" si="2"/>
        <v>5</v>
      </c>
      <c r="J20" s="65">
        <f>VLOOKUP($A20,'Return Data'!$B$7:$R$2843,8,0)</f>
        <v>4.3529</v>
      </c>
      <c r="K20" s="66">
        <f t="shared" si="3"/>
        <v>6</v>
      </c>
      <c r="L20" s="65">
        <f>VLOOKUP($A20,'Return Data'!$B$7:$R$2843,9,0)</f>
        <v>3.7288000000000001</v>
      </c>
      <c r="M20" s="66">
        <f t="shared" si="4"/>
        <v>10</v>
      </c>
      <c r="N20" s="65">
        <f>VLOOKUP($A20,'Return Data'!$B$7:$R$2843,10,0)</f>
        <v>3.6255000000000002</v>
      </c>
      <c r="O20" s="66">
        <f t="shared" si="5"/>
        <v>13</v>
      </c>
      <c r="P20" s="65">
        <f>VLOOKUP($A20,'Return Data'!$B$7:$R$2843,11,0)</f>
        <v>3.6097999999999999</v>
      </c>
      <c r="Q20" s="66">
        <f t="shared" si="6"/>
        <v>14</v>
      </c>
      <c r="R20" s="65">
        <f>VLOOKUP($A20,'Return Data'!$B$7:$R$2843,12,0)</f>
        <v>3.8165</v>
      </c>
      <c r="S20" s="66">
        <f t="shared" si="7"/>
        <v>12</v>
      </c>
      <c r="T20" s="65"/>
      <c r="U20" s="66"/>
      <c r="V20" s="65"/>
      <c r="W20" s="66"/>
      <c r="X20" s="65"/>
      <c r="Y20" s="66"/>
      <c r="Z20" s="65">
        <f>VLOOKUP($A20,'Return Data'!$B$7:$R$2843,16,0)</f>
        <v>4.6978</v>
      </c>
      <c r="AA20" s="67">
        <f t="shared" si="9"/>
        <v>17</v>
      </c>
    </row>
    <row r="21" spans="1:27" x14ac:dyDescent="0.3">
      <c r="A21" s="63" t="s">
        <v>1232</v>
      </c>
      <c r="B21" s="64">
        <f>VLOOKUP($A21,'Return Data'!$B$7:$R$2843,3,0)</f>
        <v>44379</v>
      </c>
      <c r="C21" s="65">
        <f>VLOOKUP($A21,'Return Data'!$B$7:$R$2843,4,0)</f>
        <v>34.529699999999998</v>
      </c>
      <c r="D21" s="65">
        <f>VLOOKUP($A21,'Return Data'!$B$7:$R$2843,5,0)</f>
        <v>7.7182000000000004</v>
      </c>
      <c r="E21" s="66">
        <f t="shared" si="0"/>
        <v>4</v>
      </c>
      <c r="F21" s="65">
        <f>VLOOKUP($A21,'Return Data'!$B$7:$R$2843,6,0)</f>
        <v>6.2398999999999996</v>
      </c>
      <c r="G21" s="66">
        <f t="shared" si="1"/>
        <v>4</v>
      </c>
      <c r="H21" s="65">
        <f>VLOOKUP($A21,'Return Data'!$B$7:$R$2843,7,0)</f>
        <v>4.7309000000000001</v>
      </c>
      <c r="I21" s="66">
        <f t="shared" si="2"/>
        <v>8</v>
      </c>
      <c r="J21" s="65">
        <f>VLOOKUP($A21,'Return Data'!$B$7:$R$2843,8,0)</f>
        <v>4.2351000000000001</v>
      </c>
      <c r="K21" s="66">
        <f t="shared" si="3"/>
        <v>10</v>
      </c>
      <c r="L21" s="65">
        <f>VLOOKUP($A21,'Return Data'!$B$7:$R$2843,9,0)</f>
        <v>3.7570999999999999</v>
      </c>
      <c r="M21" s="66">
        <f t="shared" si="4"/>
        <v>8</v>
      </c>
      <c r="N21" s="65">
        <f>VLOOKUP($A21,'Return Data'!$B$7:$R$2843,10,0)</f>
        <v>3.8321999999999998</v>
      </c>
      <c r="O21" s="66">
        <f t="shared" si="5"/>
        <v>9</v>
      </c>
      <c r="P21" s="65">
        <f>VLOOKUP($A21,'Return Data'!$B$7:$R$2843,11,0)</f>
        <v>3.8542999999999998</v>
      </c>
      <c r="Q21" s="66">
        <f t="shared" si="6"/>
        <v>8</v>
      </c>
      <c r="R21" s="65">
        <f>VLOOKUP($A21,'Return Data'!$B$7:$R$2843,12,0)</f>
        <v>4.0400999999999998</v>
      </c>
      <c r="S21" s="66">
        <f t="shared" si="7"/>
        <v>5</v>
      </c>
      <c r="T21" s="65">
        <f>VLOOKUP($A21,'Return Data'!$B$7:$R$2843,13,0)</f>
        <v>4.2934999999999999</v>
      </c>
      <c r="U21" s="66">
        <f>RANK(T21,T$8:T$24,0)</f>
        <v>3</v>
      </c>
      <c r="V21" s="65">
        <f>VLOOKUP($A21,'Return Data'!$B$7:$R$2843,17,0)</f>
        <v>6.1550000000000002</v>
      </c>
      <c r="W21" s="66">
        <f>RANK(V21,V$8:V$24,0)</f>
        <v>5</v>
      </c>
      <c r="X21" s="65">
        <f>VLOOKUP($A21,'Return Data'!$B$7:$R$2843,14,0)</f>
        <v>6.8917000000000002</v>
      </c>
      <c r="Y21" s="66">
        <f>RANK(X21,X$8:X$24,0)</f>
        <v>4</v>
      </c>
      <c r="Z21" s="65">
        <f>VLOOKUP($A21,'Return Data'!$B$7:$R$2843,16,0)</f>
        <v>8.0570000000000004</v>
      </c>
      <c r="AA21" s="67">
        <f t="shared" si="9"/>
        <v>2</v>
      </c>
    </row>
    <row r="22" spans="1:27" x14ac:dyDescent="0.3">
      <c r="A22" s="63" t="s">
        <v>1234</v>
      </c>
      <c r="B22" s="64">
        <f>VLOOKUP($A22,'Return Data'!$B$7:$R$2843,3,0)</f>
        <v>44379</v>
      </c>
      <c r="C22" s="65">
        <f>VLOOKUP($A22,'Return Data'!$B$7:$R$2843,4,0)</f>
        <v>11.813599999999999</v>
      </c>
      <c r="D22" s="65">
        <f>VLOOKUP($A22,'Return Data'!$B$7:$R$2843,5,0)</f>
        <v>3.0899000000000001</v>
      </c>
      <c r="E22" s="66">
        <f t="shared" si="0"/>
        <v>16</v>
      </c>
      <c r="F22" s="65">
        <f>VLOOKUP($A22,'Return Data'!$B$7:$R$2843,6,0)</f>
        <v>5.8731999999999998</v>
      </c>
      <c r="G22" s="66">
        <f t="shared" si="1"/>
        <v>9</v>
      </c>
      <c r="H22" s="65">
        <f>VLOOKUP($A22,'Return Data'!$B$7:$R$2843,7,0)</f>
        <v>5.0808</v>
      </c>
      <c r="I22" s="66">
        <f t="shared" si="2"/>
        <v>4</v>
      </c>
      <c r="J22" s="65">
        <f>VLOOKUP($A22,'Return Data'!$B$7:$R$2843,8,0)</f>
        <v>4.0670000000000002</v>
      </c>
      <c r="K22" s="66">
        <f t="shared" si="3"/>
        <v>14</v>
      </c>
      <c r="L22" s="65">
        <f>VLOOKUP($A22,'Return Data'!$B$7:$R$2843,9,0)</f>
        <v>3.605</v>
      </c>
      <c r="M22" s="66">
        <f t="shared" si="4"/>
        <v>12</v>
      </c>
      <c r="N22" s="65">
        <f>VLOOKUP($A22,'Return Data'!$B$7:$R$2843,10,0)</f>
        <v>3.4655</v>
      </c>
      <c r="O22" s="66">
        <f t="shared" si="5"/>
        <v>15</v>
      </c>
      <c r="P22" s="65">
        <f>VLOOKUP($A22,'Return Data'!$B$7:$R$2843,11,0)</f>
        <v>3.4344000000000001</v>
      </c>
      <c r="Q22" s="66">
        <f t="shared" si="6"/>
        <v>15</v>
      </c>
      <c r="R22" s="65">
        <f>VLOOKUP($A22,'Return Data'!$B$7:$R$2843,12,0)</f>
        <v>3.4923999999999999</v>
      </c>
      <c r="S22" s="66">
        <f t="shared" si="7"/>
        <v>15</v>
      </c>
      <c r="T22" s="65">
        <f>VLOOKUP($A22,'Return Data'!$B$7:$R$2843,13,0)</f>
        <v>3.6417000000000002</v>
      </c>
      <c r="U22" s="66">
        <f>RANK(T22,T$8:T$24,0)</f>
        <v>14</v>
      </c>
      <c r="V22" s="65">
        <f>VLOOKUP($A22,'Return Data'!$B$7:$R$2843,17,0)</f>
        <v>5.3944000000000001</v>
      </c>
      <c r="W22" s="66">
        <f>RANK(V22,V$8:V$24,0)</f>
        <v>14</v>
      </c>
      <c r="X22" s="65"/>
      <c r="Y22" s="66"/>
      <c r="Z22" s="65">
        <f>VLOOKUP($A22,'Return Data'!$B$7:$R$2843,16,0)</f>
        <v>6.2081999999999997</v>
      </c>
      <c r="AA22" s="67">
        <f t="shared" si="9"/>
        <v>14</v>
      </c>
    </row>
    <row r="23" spans="1:27" x14ac:dyDescent="0.3">
      <c r="A23" s="63" t="s">
        <v>1236</v>
      </c>
      <c r="B23" s="64">
        <f>VLOOKUP($A23,'Return Data'!$B$7:$R$2843,3,0)</f>
        <v>44379</v>
      </c>
      <c r="C23" s="65">
        <f>VLOOKUP($A23,'Return Data'!$B$7:$R$2843,4,0)</f>
        <v>3708.9549999999999</v>
      </c>
      <c r="D23" s="65">
        <f>VLOOKUP($A23,'Return Data'!$B$7:$R$2843,5,0)</f>
        <v>6.2382999999999997</v>
      </c>
      <c r="E23" s="66">
        <f t="shared" si="0"/>
        <v>6</v>
      </c>
      <c r="F23" s="65">
        <f>VLOOKUP($A23,'Return Data'!$B$7:$R$2843,6,0)</f>
        <v>5.9077999999999999</v>
      </c>
      <c r="G23" s="66">
        <f t="shared" si="1"/>
        <v>8</v>
      </c>
      <c r="H23" s="65">
        <f>VLOOKUP($A23,'Return Data'!$B$7:$R$2843,7,0)</f>
        <v>4.5918999999999999</v>
      </c>
      <c r="I23" s="66">
        <f t="shared" si="2"/>
        <v>11</v>
      </c>
      <c r="J23" s="65">
        <f>VLOOKUP($A23,'Return Data'!$B$7:$R$2843,8,0)</f>
        <v>4.3224999999999998</v>
      </c>
      <c r="K23" s="66">
        <f t="shared" si="3"/>
        <v>8</v>
      </c>
      <c r="L23" s="65">
        <f>VLOOKUP($A23,'Return Data'!$B$7:$R$2843,9,0)</f>
        <v>3.9161000000000001</v>
      </c>
      <c r="M23" s="66">
        <f t="shared" si="4"/>
        <v>2</v>
      </c>
      <c r="N23" s="65">
        <f>VLOOKUP($A23,'Return Data'!$B$7:$R$2843,10,0)</f>
        <v>4.1795</v>
      </c>
      <c r="O23" s="66">
        <f t="shared" si="5"/>
        <v>1</v>
      </c>
      <c r="P23" s="65">
        <f>VLOOKUP($A23,'Return Data'!$B$7:$R$2843,11,0)</f>
        <v>4.2205000000000004</v>
      </c>
      <c r="Q23" s="66">
        <f t="shared" si="6"/>
        <v>1</v>
      </c>
      <c r="R23" s="65">
        <f>VLOOKUP($A23,'Return Data'!$B$7:$R$2843,12,0)</f>
        <v>4.3029000000000002</v>
      </c>
      <c r="S23" s="66">
        <f t="shared" si="7"/>
        <v>1</v>
      </c>
      <c r="T23" s="65">
        <f>VLOOKUP($A23,'Return Data'!$B$7:$R$2843,13,0)</f>
        <v>4.5113000000000003</v>
      </c>
      <c r="U23" s="66">
        <f>RANK(T23,T$8:T$24,0)</f>
        <v>1</v>
      </c>
      <c r="V23" s="65">
        <f>VLOOKUP($A23,'Return Data'!$B$7:$R$2843,17,0)</f>
        <v>6.1950000000000003</v>
      </c>
      <c r="W23" s="66">
        <f>RANK(V23,V$8:V$24,0)</f>
        <v>4</v>
      </c>
      <c r="X23" s="65">
        <f>VLOOKUP($A23,'Return Data'!$B$7:$R$2843,14,0)</f>
        <v>4.3140000000000001</v>
      </c>
      <c r="Y23" s="66">
        <f>RANK(X23,X$8:X$24,0)</f>
        <v>13</v>
      </c>
      <c r="Z23" s="65">
        <f>VLOOKUP($A23,'Return Data'!$B$7:$R$2843,16,0)</f>
        <v>6.7916999999999996</v>
      </c>
      <c r="AA23" s="67">
        <f t="shared" si="9"/>
        <v>13</v>
      </c>
    </row>
    <row r="24" spans="1:27" x14ac:dyDescent="0.3">
      <c r="A24" s="63" t="s">
        <v>1238</v>
      </c>
      <c r="B24" s="64">
        <f>VLOOKUP($A24,'Return Data'!$B$7:$R$2843,3,0)</f>
        <v>44379</v>
      </c>
      <c r="C24" s="65">
        <f>VLOOKUP($A24,'Return Data'!$B$7:$R$2843,4,0)</f>
        <v>2418.2813000000001</v>
      </c>
      <c r="D24" s="65">
        <f>VLOOKUP($A24,'Return Data'!$B$7:$R$2843,5,0)</f>
        <v>4.4244000000000003</v>
      </c>
      <c r="E24" s="66">
        <f t="shared" si="0"/>
        <v>11</v>
      </c>
      <c r="F24" s="65">
        <f>VLOOKUP($A24,'Return Data'!$B$7:$R$2843,6,0)</f>
        <v>6.4593999999999996</v>
      </c>
      <c r="G24" s="66">
        <f t="shared" si="1"/>
        <v>3</v>
      </c>
      <c r="H24" s="65">
        <f>VLOOKUP($A24,'Return Data'!$B$7:$R$2843,7,0)</f>
        <v>5.1075999999999997</v>
      </c>
      <c r="I24" s="66">
        <f t="shared" si="2"/>
        <v>3</v>
      </c>
      <c r="J24" s="65">
        <f>VLOOKUP($A24,'Return Data'!$B$7:$R$2843,8,0)</f>
        <v>4.4484000000000004</v>
      </c>
      <c r="K24" s="66">
        <f t="shared" si="3"/>
        <v>2</v>
      </c>
      <c r="L24" s="65">
        <f>VLOOKUP($A24,'Return Data'!$B$7:$R$2843,9,0)</f>
        <v>3.9056000000000002</v>
      </c>
      <c r="M24" s="66">
        <f t="shared" si="4"/>
        <v>4</v>
      </c>
      <c r="N24" s="65">
        <f>VLOOKUP($A24,'Return Data'!$B$7:$R$2843,10,0)</f>
        <v>3.7866</v>
      </c>
      <c r="O24" s="66">
        <f t="shared" si="5"/>
        <v>11</v>
      </c>
      <c r="P24" s="65">
        <f>VLOOKUP($A24,'Return Data'!$B$7:$R$2843,11,0)</f>
        <v>3.8472</v>
      </c>
      <c r="Q24" s="66">
        <f t="shared" si="6"/>
        <v>9</v>
      </c>
      <c r="R24" s="65">
        <f>VLOOKUP($A24,'Return Data'!$B$7:$R$2843,12,0)</f>
        <v>3.9601000000000002</v>
      </c>
      <c r="S24" s="66">
        <f t="shared" si="7"/>
        <v>8</v>
      </c>
      <c r="T24" s="65">
        <f>VLOOKUP($A24,'Return Data'!$B$7:$R$2843,13,0)</f>
        <v>4.2393999999999998</v>
      </c>
      <c r="U24" s="66">
        <f>RANK(T24,T$8:T$24,0)</f>
        <v>5</v>
      </c>
      <c r="V24" s="65">
        <f>VLOOKUP($A24,'Return Data'!$B$7:$R$2843,17,0)</f>
        <v>5.9313000000000002</v>
      </c>
      <c r="W24" s="66">
        <f>RANK(V24,V$8:V$24,0)</f>
        <v>9</v>
      </c>
      <c r="X24" s="65">
        <f>VLOOKUP($A24,'Return Data'!$B$7:$R$2843,14,0)</f>
        <v>6.7651000000000003</v>
      </c>
      <c r="Y24" s="66">
        <f>RANK(X24,X$8:X$24,0)</f>
        <v>6</v>
      </c>
      <c r="Z24" s="65">
        <f>VLOOKUP($A24,'Return Data'!$B$7:$R$2843,16,0)</f>
        <v>7.7028999999999996</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5.434876470588236</v>
      </c>
      <c r="E26" s="74"/>
      <c r="F26" s="75">
        <f>AVERAGE(F8:F24)</f>
        <v>5.6671470588235291</v>
      </c>
      <c r="G26" s="74"/>
      <c r="H26" s="75">
        <f>AVERAGE(H8:H24)</f>
        <v>4.6376117647058823</v>
      </c>
      <c r="I26" s="74"/>
      <c r="J26" s="75">
        <f>AVERAGE(J8:J24)</f>
        <v>4.1736176470588244</v>
      </c>
      <c r="K26" s="74"/>
      <c r="L26" s="75">
        <f>AVERAGE(L8:L24)</f>
        <v>3.7032352941176474</v>
      </c>
      <c r="M26" s="74"/>
      <c r="N26" s="75">
        <f>AVERAGE(N8:N24)</f>
        <v>3.7468294117647059</v>
      </c>
      <c r="O26" s="74"/>
      <c r="P26" s="75">
        <f>AVERAGE(P8:P24)</f>
        <v>3.7419294117647062</v>
      </c>
      <c r="Q26" s="74"/>
      <c r="R26" s="75">
        <f>AVERAGE(R8:R24)</f>
        <v>3.8573294117647059</v>
      </c>
      <c r="S26" s="74"/>
      <c r="T26" s="75">
        <f>AVERAGE(T8:T24)</f>
        <v>4.0245999999999995</v>
      </c>
      <c r="U26" s="74"/>
      <c r="V26" s="75">
        <f>AVERAGE(V8:V24)</f>
        <v>5.9878357142857146</v>
      </c>
      <c r="W26" s="74"/>
      <c r="X26" s="75">
        <f>AVERAGE(X8:X24)</f>
        <v>6.5521846153846148</v>
      </c>
      <c r="Y26" s="74"/>
      <c r="Z26" s="75">
        <f>AVERAGE(Z8:Z24)</f>
        <v>7.172941176470589</v>
      </c>
      <c r="AA26" s="76"/>
    </row>
    <row r="27" spans="1:27" x14ac:dyDescent="0.3">
      <c r="A27" s="73" t="s">
        <v>28</v>
      </c>
      <c r="B27" s="74"/>
      <c r="C27" s="74"/>
      <c r="D27" s="75">
        <f>MIN(D8:D24)</f>
        <v>2.8267000000000002</v>
      </c>
      <c r="E27" s="74"/>
      <c r="F27" s="75">
        <f>MIN(F8:F24)</f>
        <v>2.8205</v>
      </c>
      <c r="G27" s="74"/>
      <c r="H27" s="75">
        <f>MIN(H8:H24)</f>
        <v>2.8361000000000001</v>
      </c>
      <c r="I27" s="74"/>
      <c r="J27" s="75">
        <f>MIN(J8:J24)</f>
        <v>2.87</v>
      </c>
      <c r="K27" s="74"/>
      <c r="L27" s="75">
        <f>MIN(L8:L24)</f>
        <v>2.8492999999999999</v>
      </c>
      <c r="M27" s="74"/>
      <c r="N27" s="75">
        <f>MIN(N8:N24)</f>
        <v>2.8567999999999998</v>
      </c>
      <c r="O27" s="74"/>
      <c r="P27" s="75">
        <f>MIN(P8:P24)</f>
        <v>2.8986999999999998</v>
      </c>
      <c r="Q27" s="74"/>
      <c r="R27" s="75">
        <f>MIN(R8:R24)</f>
        <v>3.0678999999999998</v>
      </c>
      <c r="S27" s="74"/>
      <c r="T27" s="75">
        <f>MIN(T8:T24)</f>
        <v>3.0861000000000001</v>
      </c>
      <c r="U27" s="74"/>
      <c r="V27" s="75">
        <f>MIN(V8:V24)</f>
        <v>5.3944000000000001</v>
      </c>
      <c r="W27" s="74"/>
      <c r="X27" s="75">
        <f>MIN(X8:X24)</f>
        <v>4.3140000000000001</v>
      </c>
      <c r="Y27" s="74"/>
      <c r="Z27" s="75">
        <f>MIN(Z8:Z24)</f>
        <v>4.6978</v>
      </c>
      <c r="AA27" s="76"/>
    </row>
    <row r="28" spans="1:27" ht="15" thickBot="1" x14ac:dyDescent="0.35">
      <c r="A28" s="77" t="s">
        <v>29</v>
      </c>
      <c r="B28" s="78"/>
      <c r="C28" s="78"/>
      <c r="D28" s="79">
        <f>MAX(D8:D24)</f>
        <v>10.368</v>
      </c>
      <c r="E28" s="78"/>
      <c r="F28" s="79">
        <f>MAX(F8:F24)</f>
        <v>7.1429999999999998</v>
      </c>
      <c r="G28" s="78"/>
      <c r="H28" s="79">
        <f>MAX(H8:H24)</f>
        <v>5.3954000000000004</v>
      </c>
      <c r="I28" s="78"/>
      <c r="J28" s="79">
        <f>MAX(J8:J24)</f>
        <v>4.6017999999999999</v>
      </c>
      <c r="K28" s="78"/>
      <c r="L28" s="79">
        <f>MAX(L8:L24)</f>
        <v>4.0448000000000004</v>
      </c>
      <c r="M28" s="78"/>
      <c r="N28" s="79">
        <f>MAX(N8:N24)</f>
        <v>4.1795</v>
      </c>
      <c r="O28" s="78"/>
      <c r="P28" s="79">
        <f>MAX(P8:P24)</f>
        <v>4.2205000000000004</v>
      </c>
      <c r="Q28" s="78"/>
      <c r="R28" s="79">
        <f>MAX(R8:R24)</f>
        <v>4.3029000000000002</v>
      </c>
      <c r="S28" s="78"/>
      <c r="T28" s="79">
        <f>MAX(T8:T24)</f>
        <v>4.5113000000000003</v>
      </c>
      <c r="U28" s="78"/>
      <c r="V28" s="79">
        <f>MAX(V8:V24)</f>
        <v>6.6219000000000001</v>
      </c>
      <c r="W28" s="78"/>
      <c r="X28" s="79">
        <f>MAX(X8:X24)</f>
        <v>7.0476999999999999</v>
      </c>
      <c r="Y28" s="78"/>
      <c r="Z28" s="79">
        <f>MAX(Z8:Z24)</f>
        <v>8.0976999999999997</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44379</v>
      </c>
      <c r="C8" s="65">
        <f>VLOOKUP($A8,'Return Data'!$B$7:$R$2843,4,0)</f>
        <v>287.8021</v>
      </c>
      <c r="D8" s="65">
        <f>VLOOKUP($A8,'Return Data'!$B$7:$R$2843,5,0)</f>
        <v>3.8685</v>
      </c>
      <c r="E8" s="66">
        <f t="shared" ref="E8:E24" si="0">RANK(D8,D$8:D$24,0)</f>
        <v>12</v>
      </c>
      <c r="F8" s="65">
        <f>VLOOKUP($A8,'Return Data'!$B$7:$R$2843,6,0)</f>
        <v>5.1131000000000002</v>
      </c>
      <c r="G8" s="66">
        <f t="shared" ref="G8:G24" si="1">RANK(F8,F$8:F$24,0)</f>
        <v>12</v>
      </c>
      <c r="H8" s="65">
        <f>VLOOKUP($A8,'Return Data'!$B$7:$R$2843,7,0)</f>
        <v>4.2157</v>
      </c>
      <c r="I8" s="66">
        <f t="shared" ref="I8:I24" si="2">RANK(H8,H$8:H$24,0)</f>
        <v>12</v>
      </c>
      <c r="J8" s="65">
        <f>VLOOKUP($A8,'Return Data'!$B$7:$R$2843,8,0)</f>
        <v>4.1745999999999999</v>
      </c>
      <c r="K8" s="66">
        <f t="shared" ref="K8:K24" si="3">RANK(J8,J$8:J$24,0)</f>
        <v>7</v>
      </c>
      <c r="L8" s="65">
        <f>VLOOKUP($A8,'Return Data'!$B$7:$R$2843,9,0)</f>
        <v>3.8119999999999998</v>
      </c>
      <c r="M8" s="66">
        <f t="shared" ref="M8:M24" si="4">RANK(L8,L$8:L$24,0)</f>
        <v>3</v>
      </c>
      <c r="N8" s="65">
        <f>VLOOKUP($A8,'Return Data'!$B$7:$R$2843,10,0)</f>
        <v>3.9140999999999999</v>
      </c>
      <c r="O8" s="66">
        <f t="shared" ref="O8:O24" si="5">RANK(N8,N$8:N$24,0)</f>
        <v>2</v>
      </c>
      <c r="P8" s="65">
        <f>VLOOKUP($A8,'Return Data'!$B$7:$R$2843,11,0)</f>
        <v>3.8647999999999998</v>
      </c>
      <c r="Q8" s="66">
        <f t="shared" ref="Q8:Q24" si="6">RANK(P8,P$8:P$24,0)</f>
        <v>2</v>
      </c>
      <c r="R8" s="65">
        <f>VLOOKUP($A8,'Return Data'!$B$7:$R$2843,12,0)</f>
        <v>4.0334000000000003</v>
      </c>
      <c r="S8" s="66">
        <f t="shared" ref="S8:S24" si="7">RANK(R8,R$8:R$24,0)</f>
        <v>2</v>
      </c>
      <c r="T8" s="65">
        <f>VLOOKUP($A8,'Return Data'!$B$7:$R$2843,13,0)</f>
        <v>4.2892000000000001</v>
      </c>
      <c r="U8" s="66">
        <f t="shared" ref="U8:U19" si="8">RANK(T8,T$8:T$24,0)</f>
        <v>2</v>
      </c>
      <c r="V8" s="65">
        <f>VLOOKUP($A8,'Return Data'!$B$7:$R$2843,17,0)</f>
        <v>6.1872999999999996</v>
      </c>
      <c r="W8" s="66">
        <f>RANK(V8,V$8:V$24,0)</f>
        <v>1</v>
      </c>
      <c r="X8" s="65">
        <f>VLOOKUP($A8,'Return Data'!$B$7:$R$2843,14,0)</f>
        <v>6.9161999999999999</v>
      </c>
      <c r="Y8" s="66">
        <f>RANK(X8,X$8:X$24,0)</f>
        <v>1</v>
      </c>
      <c r="Z8" s="65">
        <f>VLOOKUP($A8,'Return Data'!$B$7:$R$2843,16,0)</f>
        <v>6.9508000000000001</v>
      </c>
      <c r="AA8" s="67">
        <f t="shared" ref="AA8:AA24" si="9">RANK(Z8,Z$8:Z$24,0)</f>
        <v>10</v>
      </c>
    </row>
    <row r="9" spans="1:27" x14ac:dyDescent="0.3">
      <c r="A9" s="63" t="s">
        <v>1203</v>
      </c>
      <c r="B9" s="64">
        <f>VLOOKUP($A9,'Return Data'!$B$7:$R$2843,3,0)</f>
        <v>44379</v>
      </c>
      <c r="C9" s="65">
        <f>VLOOKUP($A9,'Return Data'!$B$7:$R$2843,4,0)</f>
        <v>1114.8474000000001</v>
      </c>
      <c r="D9" s="65">
        <f>VLOOKUP($A9,'Return Data'!$B$7:$R$2843,5,0)</f>
        <v>4.6692999999999998</v>
      </c>
      <c r="E9" s="66">
        <f t="shared" si="0"/>
        <v>8</v>
      </c>
      <c r="F9" s="65">
        <f>VLOOKUP($A9,'Return Data'!$B$7:$R$2843,6,0)</f>
        <v>5.4852999999999996</v>
      </c>
      <c r="G9" s="66">
        <f t="shared" si="1"/>
        <v>10</v>
      </c>
      <c r="H9" s="65">
        <f>VLOOKUP($A9,'Return Data'!$B$7:$R$2843,7,0)</f>
        <v>4.5111999999999997</v>
      </c>
      <c r="I9" s="66">
        <f t="shared" si="2"/>
        <v>7</v>
      </c>
      <c r="J9" s="65">
        <f>VLOOKUP($A9,'Return Data'!$B$7:$R$2843,8,0)</f>
        <v>4.1904000000000003</v>
      </c>
      <c r="K9" s="66">
        <f t="shared" si="3"/>
        <v>5</v>
      </c>
      <c r="L9" s="65">
        <f>VLOOKUP($A9,'Return Data'!$B$7:$R$2843,9,0)</f>
        <v>3.7176999999999998</v>
      </c>
      <c r="M9" s="66">
        <f t="shared" si="4"/>
        <v>7</v>
      </c>
      <c r="N9" s="65">
        <f>VLOOKUP($A9,'Return Data'!$B$7:$R$2843,10,0)</f>
        <v>3.7703000000000002</v>
      </c>
      <c r="O9" s="66">
        <f t="shared" si="5"/>
        <v>5</v>
      </c>
      <c r="P9" s="65">
        <f>VLOOKUP($A9,'Return Data'!$B$7:$R$2843,11,0)</f>
        <v>3.7648000000000001</v>
      </c>
      <c r="Q9" s="66">
        <f t="shared" si="6"/>
        <v>5</v>
      </c>
      <c r="R9" s="65">
        <f>VLOOKUP($A9,'Return Data'!$B$7:$R$2843,12,0)</f>
        <v>3.9003999999999999</v>
      </c>
      <c r="S9" s="66">
        <f t="shared" si="7"/>
        <v>4</v>
      </c>
      <c r="T9" s="65">
        <f>VLOOKUP($A9,'Return Data'!$B$7:$R$2843,13,0)</f>
        <v>4.0712000000000002</v>
      </c>
      <c r="U9" s="66">
        <f t="shared" si="8"/>
        <v>6</v>
      </c>
      <c r="V9" s="65"/>
      <c r="W9" s="66"/>
      <c r="X9" s="65"/>
      <c r="Y9" s="66"/>
      <c r="Z9" s="65">
        <f>VLOOKUP($A9,'Return Data'!$B$7:$R$2843,16,0)</f>
        <v>5.8670999999999998</v>
      </c>
      <c r="AA9" s="67">
        <f t="shared" si="9"/>
        <v>15</v>
      </c>
    </row>
    <row r="10" spans="1:27" x14ac:dyDescent="0.3">
      <c r="A10" s="63" t="s">
        <v>1205</v>
      </c>
      <c r="B10" s="64">
        <f>VLOOKUP($A10,'Return Data'!$B$7:$R$2843,3,0)</f>
        <v>44379</v>
      </c>
      <c r="C10" s="65">
        <f>VLOOKUP($A10,'Return Data'!$B$7:$R$2843,4,0)</f>
        <v>1092.1242999999999</v>
      </c>
      <c r="D10" s="65">
        <f>VLOOKUP($A10,'Return Data'!$B$7:$R$2843,5,0)</f>
        <v>2.5367999999999999</v>
      </c>
      <c r="E10" s="66">
        <f t="shared" si="0"/>
        <v>17</v>
      </c>
      <c r="F10" s="65">
        <f>VLOOKUP($A10,'Return Data'!$B$7:$R$2843,6,0)</f>
        <v>2.5316000000000001</v>
      </c>
      <c r="G10" s="66">
        <f t="shared" si="1"/>
        <v>17</v>
      </c>
      <c r="H10" s="65">
        <f>VLOOKUP($A10,'Return Data'!$B$7:$R$2843,7,0)</f>
        <v>2.5459999999999998</v>
      </c>
      <c r="I10" s="66">
        <f t="shared" si="2"/>
        <v>17</v>
      </c>
      <c r="J10" s="65">
        <f>VLOOKUP($A10,'Return Data'!$B$7:$R$2843,8,0)</f>
        <v>2.5939000000000001</v>
      </c>
      <c r="K10" s="66">
        <f t="shared" si="3"/>
        <v>17</v>
      </c>
      <c r="L10" s="65">
        <f>VLOOKUP($A10,'Return Data'!$B$7:$R$2843,9,0)</f>
        <v>2.5851000000000002</v>
      </c>
      <c r="M10" s="66">
        <f t="shared" si="4"/>
        <v>17</v>
      </c>
      <c r="N10" s="65">
        <f>VLOOKUP($A10,'Return Data'!$B$7:$R$2843,10,0)</f>
        <v>2.5663999999999998</v>
      </c>
      <c r="O10" s="66">
        <f t="shared" si="5"/>
        <v>17</v>
      </c>
      <c r="P10" s="65">
        <f>VLOOKUP($A10,'Return Data'!$B$7:$R$2843,11,0)</f>
        <v>2.5958000000000001</v>
      </c>
      <c r="Q10" s="66">
        <f t="shared" si="6"/>
        <v>17</v>
      </c>
      <c r="R10" s="65">
        <f>VLOOKUP($A10,'Return Data'!$B$7:$R$2843,12,0)</f>
        <v>2.7385999999999999</v>
      </c>
      <c r="S10" s="66">
        <f t="shared" si="7"/>
        <v>17</v>
      </c>
      <c r="T10" s="65">
        <f>VLOOKUP($A10,'Return Data'!$B$7:$R$2843,13,0)</f>
        <v>2.7505000000000002</v>
      </c>
      <c r="U10" s="66">
        <f t="shared" si="8"/>
        <v>16</v>
      </c>
      <c r="V10" s="65"/>
      <c r="W10" s="66"/>
      <c r="X10" s="65"/>
      <c r="Y10" s="66"/>
      <c r="Z10" s="65">
        <f>VLOOKUP($A10,'Return Data'!$B$7:$R$2843,16,0)</f>
        <v>4.4180999999999999</v>
      </c>
      <c r="AA10" s="67">
        <f t="shared" si="9"/>
        <v>16</v>
      </c>
    </row>
    <row r="11" spans="1:27" x14ac:dyDescent="0.3">
      <c r="A11" s="63" t="s">
        <v>1207</v>
      </c>
      <c r="B11" s="64">
        <f>VLOOKUP($A11,'Return Data'!$B$7:$R$2843,3,0)</f>
        <v>44379</v>
      </c>
      <c r="C11" s="65">
        <f>VLOOKUP($A11,'Return Data'!$B$7:$R$2843,4,0)</f>
        <v>41.671700000000001</v>
      </c>
      <c r="D11" s="65">
        <f>VLOOKUP($A11,'Return Data'!$B$7:$R$2843,5,0)</f>
        <v>7.6219000000000001</v>
      </c>
      <c r="E11" s="66">
        <f t="shared" si="0"/>
        <v>3</v>
      </c>
      <c r="F11" s="65">
        <f>VLOOKUP($A11,'Return Data'!$B$7:$R$2843,6,0)</f>
        <v>5.1992000000000003</v>
      </c>
      <c r="G11" s="66">
        <f t="shared" si="1"/>
        <v>11</v>
      </c>
      <c r="H11" s="65">
        <f>VLOOKUP($A11,'Return Data'!$B$7:$R$2843,7,0)</f>
        <v>4.3705999999999996</v>
      </c>
      <c r="I11" s="66">
        <f t="shared" si="2"/>
        <v>10</v>
      </c>
      <c r="J11" s="65">
        <f>VLOOKUP($A11,'Return Data'!$B$7:$R$2843,8,0)</f>
        <v>3.9538000000000002</v>
      </c>
      <c r="K11" s="66">
        <f t="shared" si="3"/>
        <v>12</v>
      </c>
      <c r="L11" s="65">
        <f>VLOOKUP($A11,'Return Data'!$B$7:$R$2843,9,0)</f>
        <v>3.3757000000000001</v>
      </c>
      <c r="M11" s="66">
        <f t="shared" si="4"/>
        <v>11</v>
      </c>
      <c r="N11" s="65">
        <f>VLOOKUP($A11,'Return Data'!$B$7:$R$2843,10,0)</f>
        <v>3.8441000000000001</v>
      </c>
      <c r="O11" s="66">
        <f t="shared" si="5"/>
        <v>4</v>
      </c>
      <c r="P11" s="65">
        <f>VLOOKUP($A11,'Return Data'!$B$7:$R$2843,11,0)</f>
        <v>3.6856</v>
      </c>
      <c r="Q11" s="66">
        <f t="shared" si="6"/>
        <v>8</v>
      </c>
      <c r="R11" s="65">
        <f>VLOOKUP($A11,'Return Data'!$B$7:$R$2843,12,0)</f>
        <v>3.6389999999999998</v>
      </c>
      <c r="S11" s="66">
        <f t="shared" si="7"/>
        <v>9</v>
      </c>
      <c r="T11" s="65">
        <f>VLOOKUP($A11,'Return Data'!$B$7:$R$2843,13,0)</f>
        <v>3.7749999999999999</v>
      </c>
      <c r="U11" s="66">
        <f t="shared" si="8"/>
        <v>10</v>
      </c>
      <c r="V11" s="65">
        <f>VLOOKUP($A11,'Return Data'!$B$7:$R$2843,17,0)</f>
        <v>5.6612999999999998</v>
      </c>
      <c r="W11" s="66">
        <f t="shared" ref="W11:W19" si="10">RANK(V11,V$8:V$24,0)</f>
        <v>9</v>
      </c>
      <c r="X11" s="65">
        <f>VLOOKUP($A11,'Return Data'!$B$7:$R$2843,14,0)</f>
        <v>6.4196</v>
      </c>
      <c r="Y11" s="66">
        <f t="shared" ref="Y11:Y19" si="11">RANK(X11,X$8:X$24,0)</f>
        <v>8</v>
      </c>
      <c r="Z11" s="65">
        <f>VLOOKUP($A11,'Return Data'!$B$7:$R$2843,16,0)</f>
        <v>6.7756999999999996</v>
      </c>
      <c r="AA11" s="67">
        <f t="shared" si="9"/>
        <v>12</v>
      </c>
    </row>
    <row r="12" spans="1:27" x14ac:dyDescent="0.3">
      <c r="A12" s="63" t="s">
        <v>1208</v>
      </c>
      <c r="B12" s="64">
        <f>VLOOKUP($A12,'Return Data'!$B$7:$R$2843,3,0)</f>
        <v>44379</v>
      </c>
      <c r="C12" s="65">
        <f>VLOOKUP($A12,'Return Data'!$B$7:$R$2843,4,0)</f>
        <v>39.290399999999998</v>
      </c>
      <c r="D12" s="65">
        <f>VLOOKUP($A12,'Return Data'!$B$7:$R$2843,5,0)</f>
        <v>6.7827999999999999</v>
      </c>
      <c r="E12" s="66">
        <f t="shared" si="0"/>
        <v>5</v>
      </c>
      <c r="F12" s="65">
        <f>VLOOKUP($A12,'Return Data'!$B$7:$R$2843,6,0)</f>
        <v>6.4443000000000001</v>
      </c>
      <c r="G12" s="66">
        <f t="shared" si="1"/>
        <v>2</v>
      </c>
      <c r="H12" s="65">
        <f>VLOOKUP($A12,'Return Data'!$B$7:$R$2843,7,0)</f>
        <v>5.0213000000000001</v>
      </c>
      <c r="I12" s="66">
        <f t="shared" si="2"/>
        <v>2</v>
      </c>
      <c r="J12" s="65">
        <f>VLOOKUP($A12,'Return Data'!$B$7:$R$2843,8,0)</f>
        <v>4.2736999999999998</v>
      </c>
      <c r="K12" s="66">
        <f t="shared" si="3"/>
        <v>3</v>
      </c>
      <c r="L12" s="65">
        <f>VLOOKUP($A12,'Return Data'!$B$7:$R$2843,9,0)</f>
        <v>3.5809000000000002</v>
      </c>
      <c r="M12" s="66">
        <f t="shared" si="4"/>
        <v>9</v>
      </c>
      <c r="N12" s="65">
        <f>VLOOKUP($A12,'Return Data'!$B$7:$R$2843,10,0)</f>
        <v>3.6385000000000001</v>
      </c>
      <c r="O12" s="66">
        <f t="shared" si="5"/>
        <v>9</v>
      </c>
      <c r="P12" s="65">
        <f>VLOOKUP($A12,'Return Data'!$B$7:$R$2843,11,0)</f>
        <v>3.5278</v>
      </c>
      <c r="Q12" s="66">
        <f t="shared" si="6"/>
        <v>11</v>
      </c>
      <c r="R12" s="65">
        <f>VLOOKUP($A12,'Return Data'!$B$7:$R$2843,12,0)</f>
        <v>3.5914999999999999</v>
      </c>
      <c r="S12" s="66">
        <f t="shared" si="7"/>
        <v>11</v>
      </c>
      <c r="T12" s="65">
        <f>VLOOKUP($A12,'Return Data'!$B$7:$R$2843,13,0)</f>
        <v>3.8105000000000002</v>
      </c>
      <c r="U12" s="66">
        <f t="shared" si="8"/>
        <v>9</v>
      </c>
      <c r="V12" s="65">
        <f>VLOOKUP($A12,'Return Data'!$B$7:$R$2843,17,0)</f>
        <v>5.9160000000000004</v>
      </c>
      <c r="W12" s="66">
        <f t="shared" si="10"/>
        <v>5</v>
      </c>
      <c r="X12" s="65">
        <f>VLOOKUP($A12,'Return Data'!$B$7:$R$2843,14,0)</f>
        <v>6.7241</v>
      </c>
      <c r="Y12" s="66">
        <f t="shared" si="11"/>
        <v>3</v>
      </c>
      <c r="Z12" s="65">
        <f>VLOOKUP($A12,'Return Data'!$B$7:$R$2843,16,0)</f>
        <v>7.3083</v>
      </c>
      <c r="AA12" s="67">
        <f t="shared" si="9"/>
        <v>6</v>
      </c>
    </row>
    <row r="13" spans="1:27" x14ac:dyDescent="0.3">
      <c r="A13" s="63" t="s">
        <v>1210</v>
      </c>
      <c r="B13" s="64">
        <f>VLOOKUP($A13,'Return Data'!$B$7:$R$2843,3,0)</f>
        <v>44379</v>
      </c>
      <c r="C13" s="65">
        <f>VLOOKUP($A13,'Return Data'!$B$7:$R$2843,4,0)</f>
        <v>4462.0448999999999</v>
      </c>
      <c r="D13" s="65">
        <f>VLOOKUP($A13,'Return Data'!$B$7:$R$2843,5,0)</f>
        <v>4.4497</v>
      </c>
      <c r="E13" s="66">
        <f t="shared" si="0"/>
        <v>9</v>
      </c>
      <c r="F13" s="65">
        <f>VLOOKUP($A13,'Return Data'!$B$7:$R$2843,6,0)</f>
        <v>5.0434999999999999</v>
      </c>
      <c r="G13" s="66">
        <f t="shared" si="1"/>
        <v>13</v>
      </c>
      <c r="H13" s="65">
        <f>VLOOKUP($A13,'Return Data'!$B$7:$R$2843,7,0)</f>
        <v>4.2591000000000001</v>
      </c>
      <c r="I13" s="66">
        <f t="shared" si="2"/>
        <v>11</v>
      </c>
      <c r="J13" s="65">
        <f>VLOOKUP($A13,'Return Data'!$B$7:$R$2843,8,0)</f>
        <v>4.0216000000000003</v>
      </c>
      <c r="K13" s="66">
        <f t="shared" si="3"/>
        <v>10</v>
      </c>
      <c r="L13" s="65">
        <f>VLOOKUP($A13,'Return Data'!$B$7:$R$2843,9,0)</f>
        <v>3.7339000000000002</v>
      </c>
      <c r="M13" s="66">
        <f t="shared" si="4"/>
        <v>6</v>
      </c>
      <c r="N13" s="65">
        <f>VLOOKUP($A13,'Return Data'!$B$7:$R$2843,10,0)</f>
        <v>3.8563000000000001</v>
      </c>
      <c r="O13" s="66">
        <f t="shared" si="5"/>
        <v>3</v>
      </c>
      <c r="P13" s="65">
        <f>VLOOKUP($A13,'Return Data'!$B$7:$R$2843,11,0)</f>
        <v>3.8037999999999998</v>
      </c>
      <c r="Q13" s="66">
        <f t="shared" si="6"/>
        <v>4</v>
      </c>
      <c r="R13" s="65">
        <f>VLOOKUP($A13,'Return Data'!$B$7:$R$2843,12,0)</f>
        <v>3.8828</v>
      </c>
      <c r="S13" s="66">
        <f t="shared" si="7"/>
        <v>5</v>
      </c>
      <c r="T13" s="65">
        <f>VLOOKUP($A13,'Return Data'!$B$7:$R$2843,13,0)</f>
        <v>4.1447000000000003</v>
      </c>
      <c r="U13" s="66">
        <f t="shared" si="8"/>
        <v>3</v>
      </c>
      <c r="V13" s="65">
        <f>VLOOKUP($A13,'Return Data'!$B$7:$R$2843,17,0)</f>
        <v>6.1562999999999999</v>
      </c>
      <c r="W13" s="66">
        <f t="shared" si="10"/>
        <v>2</v>
      </c>
      <c r="X13" s="65">
        <f>VLOOKUP($A13,'Return Data'!$B$7:$R$2843,14,0)</f>
        <v>6.7927999999999997</v>
      </c>
      <c r="Y13" s="66">
        <f t="shared" si="11"/>
        <v>2</v>
      </c>
      <c r="Z13" s="65">
        <f>VLOOKUP($A13,'Return Data'!$B$7:$R$2843,16,0)</f>
        <v>7.1445999999999996</v>
      </c>
      <c r="AA13" s="67">
        <f t="shared" si="9"/>
        <v>9</v>
      </c>
    </row>
    <row r="14" spans="1:27" x14ac:dyDescent="0.3">
      <c r="A14" s="63" t="s">
        <v>1212</v>
      </c>
      <c r="B14" s="64">
        <f>VLOOKUP($A14,'Return Data'!$B$7:$R$2843,3,0)</f>
        <v>44379</v>
      </c>
      <c r="C14" s="65">
        <f>VLOOKUP($A14,'Return Data'!$B$7:$R$2843,4,0)</f>
        <v>295.86320000000001</v>
      </c>
      <c r="D14" s="65">
        <f>VLOOKUP($A14,'Return Data'!$B$7:$R$2843,5,0)</f>
        <v>5.0834999999999999</v>
      </c>
      <c r="E14" s="66">
        <f t="shared" si="0"/>
        <v>7</v>
      </c>
      <c r="F14" s="65">
        <f>VLOOKUP($A14,'Return Data'!$B$7:$R$2843,6,0)</f>
        <v>6.0438999999999998</v>
      </c>
      <c r="G14" s="66">
        <f t="shared" si="1"/>
        <v>4</v>
      </c>
      <c r="H14" s="65">
        <f>VLOOKUP($A14,'Return Data'!$B$7:$R$2843,7,0)</f>
        <v>4.6638999999999999</v>
      </c>
      <c r="I14" s="66">
        <f t="shared" si="2"/>
        <v>5</v>
      </c>
      <c r="J14" s="65">
        <f>VLOOKUP($A14,'Return Data'!$B$7:$R$2843,8,0)</f>
        <v>4.2561</v>
      </c>
      <c r="K14" s="66">
        <f t="shared" si="3"/>
        <v>4</v>
      </c>
      <c r="L14" s="65">
        <f>VLOOKUP($A14,'Return Data'!$B$7:$R$2843,9,0)</f>
        <v>3.7723</v>
      </c>
      <c r="M14" s="66">
        <f t="shared" si="4"/>
        <v>4</v>
      </c>
      <c r="N14" s="65">
        <f>VLOOKUP($A14,'Return Data'!$B$7:$R$2843,10,0)</f>
        <v>3.7383000000000002</v>
      </c>
      <c r="O14" s="66">
        <f t="shared" si="5"/>
        <v>7</v>
      </c>
      <c r="P14" s="65">
        <f>VLOOKUP($A14,'Return Data'!$B$7:$R$2843,11,0)</f>
        <v>3.7117</v>
      </c>
      <c r="Q14" s="66">
        <f t="shared" si="6"/>
        <v>7</v>
      </c>
      <c r="R14" s="65">
        <f>VLOOKUP($A14,'Return Data'!$B$7:$R$2843,12,0)</f>
        <v>3.8214999999999999</v>
      </c>
      <c r="S14" s="66">
        <f t="shared" si="7"/>
        <v>7</v>
      </c>
      <c r="T14" s="65">
        <f>VLOOKUP($A14,'Return Data'!$B$7:$R$2843,13,0)</f>
        <v>4.0381999999999998</v>
      </c>
      <c r="U14" s="66">
        <f t="shared" si="8"/>
        <v>7</v>
      </c>
      <c r="V14" s="65">
        <f>VLOOKUP($A14,'Return Data'!$B$7:$R$2843,17,0)</f>
        <v>5.9028999999999998</v>
      </c>
      <c r="W14" s="66">
        <f t="shared" si="10"/>
        <v>6</v>
      </c>
      <c r="X14" s="65">
        <f>VLOOKUP($A14,'Return Data'!$B$7:$R$2843,14,0)</f>
        <v>6.6378000000000004</v>
      </c>
      <c r="Y14" s="66">
        <f t="shared" si="11"/>
        <v>6</v>
      </c>
      <c r="Z14" s="65">
        <f>VLOOKUP($A14,'Return Data'!$B$7:$R$2843,16,0)</f>
        <v>7.3327999999999998</v>
      </c>
      <c r="AA14" s="67">
        <f t="shared" si="9"/>
        <v>5</v>
      </c>
    </row>
    <row r="15" spans="1:27" x14ac:dyDescent="0.3">
      <c r="A15" s="63" t="s">
        <v>1215</v>
      </c>
      <c r="B15" s="64">
        <f>VLOOKUP($A15,'Return Data'!$B$7:$R$2843,3,0)</f>
        <v>44379</v>
      </c>
      <c r="C15" s="65">
        <f>VLOOKUP($A15,'Return Data'!$B$7:$R$2843,4,0)</f>
        <v>32.139899999999997</v>
      </c>
      <c r="D15" s="65">
        <f>VLOOKUP($A15,'Return Data'!$B$7:$R$2843,5,0)</f>
        <v>3.5209000000000001</v>
      </c>
      <c r="E15" s="66">
        <f t="shared" si="0"/>
        <v>14</v>
      </c>
      <c r="F15" s="65">
        <f>VLOOKUP($A15,'Return Data'!$B$7:$R$2843,6,0)</f>
        <v>4.3928000000000003</v>
      </c>
      <c r="G15" s="66">
        <f t="shared" si="1"/>
        <v>15</v>
      </c>
      <c r="H15" s="65">
        <f>VLOOKUP($A15,'Return Data'!$B$7:$R$2843,7,0)</f>
        <v>3.9615999999999998</v>
      </c>
      <c r="I15" s="66">
        <f t="shared" si="2"/>
        <v>15</v>
      </c>
      <c r="J15" s="65">
        <f>VLOOKUP($A15,'Return Data'!$B$7:$R$2843,8,0)</f>
        <v>3.3056999999999999</v>
      </c>
      <c r="K15" s="66">
        <f t="shared" si="3"/>
        <v>15</v>
      </c>
      <c r="L15" s="65">
        <f>VLOOKUP($A15,'Return Data'!$B$7:$R$2843,9,0)</f>
        <v>2.9142999999999999</v>
      </c>
      <c r="M15" s="66">
        <f t="shared" si="4"/>
        <v>14</v>
      </c>
      <c r="N15" s="65">
        <f>VLOOKUP($A15,'Return Data'!$B$7:$R$2843,10,0)</f>
        <v>2.9255</v>
      </c>
      <c r="O15" s="66">
        <f t="shared" si="5"/>
        <v>14</v>
      </c>
      <c r="P15" s="65">
        <f>VLOOKUP($A15,'Return Data'!$B$7:$R$2843,11,0)</f>
        <v>2.9807999999999999</v>
      </c>
      <c r="Q15" s="66">
        <f t="shared" si="6"/>
        <v>14</v>
      </c>
      <c r="R15" s="65">
        <f>VLOOKUP($A15,'Return Data'!$B$7:$R$2843,12,0)</f>
        <v>2.9723999999999999</v>
      </c>
      <c r="S15" s="66">
        <f t="shared" si="7"/>
        <v>14</v>
      </c>
      <c r="T15" s="65">
        <f>VLOOKUP($A15,'Return Data'!$B$7:$R$2843,13,0)</f>
        <v>3.0266999999999999</v>
      </c>
      <c r="U15" s="66">
        <f t="shared" si="8"/>
        <v>15</v>
      </c>
      <c r="V15" s="65">
        <f>VLOOKUP($A15,'Return Data'!$B$7:$R$2843,17,0)</f>
        <v>4.7648999999999999</v>
      </c>
      <c r="W15" s="66">
        <f t="shared" si="10"/>
        <v>14</v>
      </c>
      <c r="X15" s="65">
        <f>VLOOKUP($A15,'Return Data'!$B$7:$R$2843,14,0)</f>
        <v>5.5372000000000003</v>
      </c>
      <c r="Y15" s="66">
        <f t="shared" si="11"/>
        <v>12</v>
      </c>
      <c r="Z15" s="65">
        <f>VLOOKUP($A15,'Return Data'!$B$7:$R$2843,16,0)</f>
        <v>6.5579000000000001</v>
      </c>
      <c r="AA15" s="67">
        <f t="shared" si="9"/>
        <v>13</v>
      </c>
    </row>
    <row r="16" spans="1:27" x14ac:dyDescent="0.3">
      <c r="A16" s="63" t="s">
        <v>1218</v>
      </c>
      <c r="B16" s="64">
        <f>VLOOKUP($A16,'Return Data'!$B$7:$R$2843,3,0)</f>
        <v>44379</v>
      </c>
      <c r="C16" s="65">
        <f>VLOOKUP($A16,'Return Data'!$B$7:$R$2843,4,0)</f>
        <v>2413.7013999999999</v>
      </c>
      <c r="D16" s="65">
        <f>VLOOKUP($A16,'Return Data'!$B$7:$R$2843,5,0)</f>
        <v>10.0181</v>
      </c>
      <c r="E16" s="66">
        <f t="shared" si="0"/>
        <v>1</v>
      </c>
      <c r="F16" s="65">
        <f>VLOOKUP($A16,'Return Data'!$B$7:$R$2843,6,0)</f>
        <v>5.8555000000000001</v>
      </c>
      <c r="G16" s="66">
        <f t="shared" si="1"/>
        <v>6</v>
      </c>
      <c r="H16" s="65">
        <f>VLOOKUP($A16,'Return Data'!$B$7:$R$2843,7,0)</f>
        <v>4.5815000000000001</v>
      </c>
      <c r="I16" s="66">
        <f t="shared" si="2"/>
        <v>6</v>
      </c>
      <c r="J16" s="65">
        <f>VLOOKUP($A16,'Return Data'!$B$7:$R$2843,8,0)</f>
        <v>4.0629999999999997</v>
      </c>
      <c r="K16" s="66">
        <f t="shared" si="3"/>
        <v>9</v>
      </c>
      <c r="L16" s="65">
        <f>VLOOKUP($A16,'Return Data'!$B$7:$R$2843,9,0)</f>
        <v>3.2221000000000002</v>
      </c>
      <c r="M16" s="66">
        <f t="shared" si="4"/>
        <v>13</v>
      </c>
      <c r="N16" s="65">
        <f>VLOOKUP($A16,'Return Data'!$B$7:$R$2843,10,0)</f>
        <v>3.5525000000000002</v>
      </c>
      <c r="O16" s="66">
        <f t="shared" si="5"/>
        <v>11</v>
      </c>
      <c r="P16" s="65">
        <f>VLOOKUP($A16,'Return Data'!$B$7:$R$2843,11,0)</f>
        <v>3.6307</v>
      </c>
      <c r="Q16" s="66">
        <f t="shared" si="6"/>
        <v>9</v>
      </c>
      <c r="R16" s="65">
        <f>VLOOKUP($A16,'Return Data'!$B$7:$R$2843,12,0)</f>
        <v>3.6337000000000002</v>
      </c>
      <c r="S16" s="66">
        <f t="shared" si="7"/>
        <v>10</v>
      </c>
      <c r="T16" s="65">
        <f>VLOOKUP($A16,'Return Data'!$B$7:$R$2843,13,0)</f>
        <v>3.6377000000000002</v>
      </c>
      <c r="U16" s="66">
        <f t="shared" si="8"/>
        <v>12</v>
      </c>
      <c r="V16" s="65">
        <f>VLOOKUP($A16,'Return Data'!$B$7:$R$2843,17,0)</f>
        <v>5.3377999999999997</v>
      </c>
      <c r="W16" s="66">
        <f t="shared" si="10"/>
        <v>12</v>
      </c>
      <c r="X16" s="65">
        <f>VLOOKUP($A16,'Return Data'!$B$7:$R$2843,14,0)</f>
        <v>6.1214000000000004</v>
      </c>
      <c r="Y16" s="66">
        <f t="shared" si="11"/>
        <v>11</v>
      </c>
      <c r="Z16" s="65">
        <f>VLOOKUP($A16,'Return Data'!$B$7:$R$2843,16,0)</f>
        <v>7.718</v>
      </c>
      <c r="AA16" s="67">
        <f t="shared" si="9"/>
        <v>1</v>
      </c>
    </row>
    <row r="17" spans="1:27" x14ac:dyDescent="0.3">
      <c r="A17" s="63" t="s">
        <v>1222</v>
      </c>
      <c r="B17" s="64">
        <f>VLOOKUP($A17,'Return Data'!$B$7:$R$2843,3,0)</f>
        <v>44379</v>
      </c>
      <c r="C17" s="65">
        <f>VLOOKUP($A17,'Return Data'!$B$7:$R$2843,4,0)</f>
        <v>3498.623</v>
      </c>
      <c r="D17" s="65">
        <f>VLOOKUP($A17,'Return Data'!$B$7:$R$2843,5,0)</f>
        <v>4.0734000000000004</v>
      </c>
      <c r="E17" s="66">
        <f t="shared" si="0"/>
        <v>11</v>
      </c>
      <c r="F17" s="65">
        <f>VLOOKUP($A17,'Return Data'!$B$7:$R$2843,6,0)</f>
        <v>5.7504</v>
      </c>
      <c r="G17" s="66">
        <f t="shared" si="1"/>
        <v>7</v>
      </c>
      <c r="H17" s="65">
        <f>VLOOKUP($A17,'Return Data'!$B$7:$R$2843,7,0)</f>
        <v>4.4859</v>
      </c>
      <c r="I17" s="66">
        <f t="shared" si="2"/>
        <v>8</v>
      </c>
      <c r="J17" s="65">
        <f>VLOOKUP($A17,'Return Data'!$B$7:$R$2843,8,0)</f>
        <v>4.077</v>
      </c>
      <c r="K17" s="66">
        <f t="shared" si="3"/>
        <v>8</v>
      </c>
      <c r="L17" s="65">
        <f>VLOOKUP($A17,'Return Data'!$B$7:$R$2843,9,0)</f>
        <v>3.6442000000000001</v>
      </c>
      <c r="M17" s="66">
        <f t="shared" si="4"/>
        <v>8</v>
      </c>
      <c r="N17" s="65">
        <f>VLOOKUP($A17,'Return Data'!$B$7:$R$2843,10,0)</f>
        <v>3.5861999999999998</v>
      </c>
      <c r="O17" s="66">
        <f t="shared" si="5"/>
        <v>10</v>
      </c>
      <c r="P17" s="65">
        <f>VLOOKUP($A17,'Return Data'!$B$7:$R$2843,11,0)</f>
        <v>3.6032000000000002</v>
      </c>
      <c r="Q17" s="66">
        <f t="shared" si="6"/>
        <v>10</v>
      </c>
      <c r="R17" s="65">
        <f>VLOOKUP($A17,'Return Data'!$B$7:$R$2843,12,0)</f>
        <v>3.8174999999999999</v>
      </c>
      <c r="S17" s="66">
        <f t="shared" si="7"/>
        <v>8</v>
      </c>
      <c r="T17" s="65">
        <f>VLOOKUP($A17,'Return Data'!$B$7:$R$2843,13,0)</f>
        <v>3.9281999999999999</v>
      </c>
      <c r="U17" s="66">
        <f t="shared" si="8"/>
        <v>8</v>
      </c>
      <c r="V17" s="65">
        <f>VLOOKUP($A17,'Return Data'!$B$7:$R$2843,17,0)</f>
        <v>5.609</v>
      </c>
      <c r="W17" s="66">
        <f t="shared" si="10"/>
        <v>10</v>
      </c>
      <c r="X17" s="65">
        <f>VLOOKUP($A17,'Return Data'!$B$7:$R$2843,14,0)</f>
        <v>6.5011000000000001</v>
      </c>
      <c r="Y17" s="66">
        <f t="shared" si="11"/>
        <v>7</v>
      </c>
      <c r="Z17" s="65">
        <f>VLOOKUP($A17,'Return Data'!$B$7:$R$2843,16,0)</f>
        <v>7.2133000000000003</v>
      </c>
      <c r="AA17" s="67">
        <f t="shared" si="9"/>
        <v>8</v>
      </c>
    </row>
    <row r="18" spans="1:27" x14ac:dyDescent="0.3">
      <c r="A18" s="63" t="s">
        <v>1225</v>
      </c>
      <c r="B18" s="64">
        <f>VLOOKUP($A18,'Return Data'!$B$7:$R$2843,3,0)</f>
        <v>44379</v>
      </c>
      <c r="C18" s="65">
        <f>VLOOKUP($A18,'Return Data'!$B$7:$R$2843,4,0)</f>
        <v>31.375881205939699</v>
      </c>
      <c r="D18" s="65">
        <f>VLOOKUP($A18,'Return Data'!$B$7:$R$2843,5,0)</f>
        <v>2.9664999999999999</v>
      </c>
      <c r="E18" s="66">
        <f t="shared" si="0"/>
        <v>16</v>
      </c>
      <c r="F18" s="65">
        <f>VLOOKUP($A18,'Return Data'!$B$7:$R$2843,6,0)</f>
        <v>4.1891999999999996</v>
      </c>
      <c r="G18" s="66">
        <f t="shared" si="1"/>
        <v>16</v>
      </c>
      <c r="H18" s="65">
        <f>VLOOKUP($A18,'Return Data'!$B$7:$R$2843,7,0)</f>
        <v>3.5419999999999998</v>
      </c>
      <c r="I18" s="66">
        <f t="shared" si="2"/>
        <v>16</v>
      </c>
      <c r="J18" s="65">
        <f>VLOOKUP($A18,'Return Data'!$B$7:$R$2843,8,0)</f>
        <v>3.2570000000000001</v>
      </c>
      <c r="K18" s="66">
        <f t="shared" si="3"/>
        <v>16</v>
      </c>
      <c r="L18" s="65">
        <f>VLOOKUP($A18,'Return Data'!$B$7:$R$2843,9,0)</f>
        <v>2.9034</v>
      </c>
      <c r="M18" s="66">
        <f t="shared" si="4"/>
        <v>15</v>
      </c>
      <c r="N18" s="65">
        <f>VLOOKUP($A18,'Return Data'!$B$7:$R$2843,10,0)</f>
        <v>2.7679999999999998</v>
      </c>
      <c r="O18" s="66">
        <f t="shared" si="5"/>
        <v>15</v>
      </c>
      <c r="P18" s="65">
        <f>VLOOKUP($A18,'Return Data'!$B$7:$R$2843,11,0)</f>
        <v>2.6962000000000002</v>
      </c>
      <c r="Q18" s="66">
        <f t="shared" si="6"/>
        <v>16</v>
      </c>
      <c r="R18" s="65">
        <f>VLOOKUP($A18,'Return Data'!$B$7:$R$2843,12,0)</f>
        <v>2.9485999999999999</v>
      </c>
      <c r="S18" s="66">
        <f t="shared" si="7"/>
        <v>15</v>
      </c>
      <c r="T18" s="65">
        <f>VLOOKUP($A18,'Return Data'!$B$7:$R$2843,13,0)</f>
        <v>3.0463</v>
      </c>
      <c r="U18" s="66">
        <f t="shared" si="8"/>
        <v>14</v>
      </c>
      <c r="V18" s="65">
        <f>VLOOKUP($A18,'Return Data'!$B$7:$R$2843,17,0)</f>
        <v>6.1132</v>
      </c>
      <c r="W18" s="66">
        <f t="shared" si="10"/>
        <v>3</v>
      </c>
      <c r="X18" s="65">
        <f>VLOOKUP($A18,'Return Data'!$B$7:$R$2843,14,0)</f>
        <v>6.2186000000000003</v>
      </c>
      <c r="Y18" s="66">
        <f t="shared" si="11"/>
        <v>10</v>
      </c>
      <c r="Z18" s="65">
        <f>VLOOKUP($A18,'Return Data'!$B$7:$R$2843,16,0)</f>
        <v>7.4543999999999997</v>
      </c>
      <c r="AA18" s="67">
        <f t="shared" si="9"/>
        <v>4</v>
      </c>
    </row>
    <row r="19" spans="1:27" x14ac:dyDescent="0.3">
      <c r="A19" s="63" t="s">
        <v>1226</v>
      </c>
      <c r="B19" s="64">
        <f>VLOOKUP($A19,'Return Data'!$B$7:$R$2843,3,0)</f>
        <v>44379</v>
      </c>
      <c r="C19" s="65">
        <f>VLOOKUP($A19,'Return Data'!$B$7:$R$2843,4,0)</f>
        <v>3226.6100999999999</v>
      </c>
      <c r="D19" s="65">
        <f>VLOOKUP($A19,'Return Data'!$B$7:$R$2843,5,0)</f>
        <v>7.6928000000000001</v>
      </c>
      <c r="E19" s="66">
        <f t="shared" si="0"/>
        <v>2</v>
      </c>
      <c r="F19" s="65">
        <f>VLOOKUP($A19,'Return Data'!$B$7:$R$2843,6,0)</f>
        <v>7.0429000000000004</v>
      </c>
      <c r="G19" s="66">
        <f t="shared" si="1"/>
        <v>1</v>
      </c>
      <c r="H19" s="65">
        <f>VLOOKUP($A19,'Return Data'!$B$7:$R$2843,7,0)</f>
        <v>5.2950999999999997</v>
      </c>
      <c r="I19" s="66">
        <f t="shared" si="2"/>
        <v>1</v>
      </c>
      <c r="J19" s="65">
        <f>VLOOKUP($A19,'Return Data'!$B$7:$R$2843,8,0)</f>
        <v>4.5015000000000001</v>
      </c>
      <c r="K19" s="66">
        <f t="shared" si="3"/>
        <v>1</v>
      </c>
      <c r="L19" s="65">
        <f>VLOOKUP($A19,'Return Data'!$B$7:$R$2843,9,0)</f>
        <v>3.9443999999999999</v>
      </c>
      <c r="M19" s="66">
        <f t="shared" si="4"/>
        <v>1</v>
      </c>
      <c r="N19" s="65">
        <f>VLOOKUP($A19,'Return Data'!$B$7:$R$2843,10,0)</f>
        <v>3.7461000000000002</v>
      </c>
      <c r="O19" s="66">
        <f t="shared" si="5"/>
        <v>6</v>
      </c>
      <c r="P19" s="65">
        <f>VLOOKUP($A19,'Return Data'!$B$7:$R$2843,11,0)</f>
        <v>3.8347000000000002</v>
      </c>
      <c r="Q19" s="66">
        <f t="shared" si="6"/>
        <v>3</v>
      </c>
      <c r="R19" s="65">
        <f>VLOOKUP($A19,'Return Data'!$B$7:$R$2843,12,0)</f>
        <v>3.9548999999999999</v>
      </c>
      <c r="S19" s="66">
        <f t="shared" si="7"/>
        <v>3</v>
      </c>
      <c r="T19" s="65">
        <f>VLOOKUP($A19,'Return Data'!$B$7:$R$2843,13,0)</f>
        <v>4.109</v>
      </c>
      <c r="U19" s="66">
        <f t="shared" si="8"/>
        <v>5</v>
      </c>
      <c r="V19" s="65">
        <f>VLOOKUP($A19,'Return Data'!$B$7:$R$2843,17,0)</f>
        <v>5.8526999999999996</v>
      </c>
      <c r="W19" s="66">
        <f t="shared" si="10"/>
        <v>7</v>
      </c>
      <c r="X19" s="65">
        <f>VLOOKUP($A19,'Return Data'!$B$7:$R$2843,14,0)</f>
        <v>6.7028999999999996</v>
      </c>
      <c r="Y19" s="66">
        <f t="shared" si="11"/>
        <v>4</v>
      </c>
      <c r="Z19" s="65">
        <f>VLOOKUP($A19,'Return Data'!$B$7:$R$2843,16,0)</f>
        <v>7.5678999999999998</v>
      </c>
      <c r="AA19" s="67">
        <f t="shared" si="9"/>
        <v>2</v>
      </c>
    </row>
    <row r="20" spans="1:27" x14ac:dyDescent="0.3">
      <c r="A20" s="63" t="s">
        <v>1229</v>
      </c>
      <c r="B20" s="64">
        <f>VLOOKUP($A20,'Return Data'!$B$7:$R$2843,3,0)</f>
        <v>44379</v>
      </c>
      <c r="C20" s="65">
        <f>VLOOKUP($A20,'Return Data'!$B$7:$R$2843,4,0)</f>
        <v>1050.5120999999999</v>
      </c>
      <c r="D20" s="65">
        <f>VLOOKUP($A20,'Return Data'!$B$7:$R$2843,5,0)</f>
        <v>3.7945000000000002</v>
      </c>
      <c r="E20" s="66">
        <f t="shared" si="0"/>
        <v>13</v>
      </c>
      <c r="F20" s="65">
        <f>VLOOKUP($A20,'Return Data'!$B$7:$R$2843,6,0)</f>
        <v>5.0168999999999997</v>
      </c>
      <c r="G20" s="66">
        <f t="shared" si="1"/>
        <v>14</v>
      </c>
      <c r="H20" s="65">
        <f>VLOOKUP($A20,'Return Data'!$B$7:$R$2843,7,0)</f>
        <v>4.1304999999999996</v>
      </c>
      <c r="I20" s="66">
        <f t="shared" si="2"/>
        <v>14</v>
      </c>
      <c r="J20" s="65">
        <f>VLOOKUP($A20,'Return Data'!$B$7:$R$2843,8,0)</f>
        <v>3.4468000000000001</v>
      </c>
      <c r="K20" s="66">
        <f t="shared" si="3"/>
        <v>14</v>
      </c>
      <c r="L20" s="65">
        <f>VLOOKUP($A20,'Return Data'!$B$7:$R$2843,9,0)</f>
        <v>2.8247</v>
      </c>
      <c r="M20" s="66">
        <f t="shared" si="4"/>
        <v>16</v>
      </c>
      <c r="N20" s="65">
        <f>VLOOKUP($A20,'Return Data'!$B$7:$R$2843,10,0)</f>
        <v>2.7193000000000001</v>
      </c>
      <c r="O20" s="66">
        <f t="shared" si="5"/>
        <v>16</v>
      </c>
      <c r="P20" s="65">
        <f>VLOOKUP($A20,'Return Data'!$B$7:$R$2843,11,0)</f>
        <v>2.7044999999999999</v>
      </c>
      <c r="Q20" s="66">
        <f t="shared" si="6"/>
        <v>15</v>
      </c>
      <c r="R20" s="65">
        <f>VLOOKUP($A20,'Return Data'!$B$7:$R$2843,12,0)</f>
        <v>2.9039999999999999</v>
      </c>
      <c r="S20" s="66">
        <f t="shared" si="7"/>
        <v>16</v>
      </c>
      <c r="T20" s="65"/>
      <c r="U20" s="66"/>
      <c r="V20" s="65"/>
      <c r="W20" s="66"/>
      <c r="X20" s="65"/>
      <c r="Y20" s="66"/>
      <c r="Z20" s="65">
        <f>VLOOKUP($A20,'Return Data'!$B$7:$R$2843,16,0)</f>
        <v>3.7940999999999998</v>
      </c>
      <c r="AA20" s="67">
        <f t="shared" si="9"/>
        <v>17</v>
      </c>
    </row>
    <row r="21" spans="1:27" x14ac:dyDescent="0.3">
      <c r="A21" s="63" t="s">
        <v>1233</v>
      </c>
      <c r="B21" s="64">
        <f>VLOOKUP($A21,'Return Data'!$B$7:$R$2843,3,0)</f>
        <v>44379</v>
      </c>
      <c r="C21" s="65">
        <f>VLOOKUP($A21,'Return Data'!$B$7:$R$2843,4,0)</f>
        <v>32.844700000000003</v>
      </c>
      <c r="D21" s="65">
        <f>VLOOKUP($A21,'Return Data'!$B$7:$R$2843,5,0)</f>
        <v>7.2248000000000001</v>
      </c>
      <c r="E21" s="66">
        <f t="shared" si="0"/>
        <v>4</v>
      </c>
      <c r="F21" s="65">
        <f>VLOOKUP($A21,'Return Data'!$B$7:$R$2843,6,0)</f>
        <v>5.7073</v>
      </c>
      <c r="G21" s="66">
        <f t="shared" si="1"/>
        <v>9</v>
      </c>
      <c r="H21" s="65">
        <f>VLOOKUP($A21,'Return Data'!$B$7:$R$2843,7,0)</f>
        <v>4.2103999999999999</v>
      </c>
      <c r="I21" s="66">
        <f t="shared" si="2"/>
        <v>13</v>
      </c>
      <c r="J21" s="65">
        <f>VLOOKUP($A21,'Return Data'!$B$7:$R$2843,8,0)</f>
        <v>3.7042999999999999</v>
      </c>
      <c r="K21" s="66">
        <f t="shared" si="3"/>
        <v>13</v>
      </c>
      <c r="L21" s="65">
        <f>VLOOKUP($A21,'Return Data'!$B$7:$R$2843,9,0)</f>
        <v>3.2239</v>
      </c>
      <c r="M21" s="66">
        <f t="shared" si="4"/>
        <v>12</v>
      </c>
      <c r="N21" s="65">
        <f>VLOOKUP($A21,'Return Data'!$B$7:$R$2843,10,0)</f>
        <v>3.2968000000000002</v>
      </c>
      <c r="O21" s="66">
        <f t="shared" si="5"/>
        <v>13</v>
      </c>
      <c r="P21" s="65">
        <f>VLOOKUP($A21,'Return Data'!$B$7:$R$2843,11,0)</f>
        <v>3.3713000000000002</v>
      </c>
      <c r="Q21" s="66">
        <f t="shared" si="6"/>
        <v>12</v>
      </c>
      <c r="R21" s="65">
        <f>VLOOKUP($A21,'Return Data'!$B$7:$R$2843,12,0)</f>
        <v>3.5224000000000002</v>
      </c>
      <c r="S21" s="66">
        <f t="shared" si="7"/>
        <v>12</v>
      </c>
      <c r="T21" s="65">
        <f>VLOOKUP($A21,'Return Data'!$B$7:$R$2843,13,0)</f>
        <v>3.7471999999999999</v>
      </c>
      <c r="U21" s="66">
        <f>RANK(T21,T$8:T$24,0)</f>
        <v>11</v>
      </c>
      <c r="V21" s="65">
        <f>VLOOKUP($A21,'Return Data'!$B$7:$R$2843,17,0)</f>
        <v>5.5705</v>
      </c>
      <c r="W21" s="66">
        <f>RANK(V21,V$8:V$24,0)</f>
        <v>11</v>
      </c>
      <c r="X21" s="65">
        <f>VLOOKUP($A21,'Return Data'!$B$7:$R$2843,14,0)</f>
        <v>6.2678000000000003</v>
      </c>
      <c r="Y21" s="66">
        <f>RANK(X21,X$8:X$24,0)</f>
        <v>9</v>
      </c>
      <c r="Z21" s="65">
        <f>VLOOKUP($A21,'Return Data'!$B$7:$R$2843,16,0)</f>
        <v>7.2554999999999996</v>
      </c>
      <c r="AA21" s="67">
        <f t="shared" si="9"/>
        <v>7</v>
      </c>
    </row>
    <row r="22" spans="1:27" x14ac:dyDescent="0.3">
      <c r="A22" s="63" t="s">
        <v>1235</v>
      </c>
      <c r="B22" s="64">
        <f>VLOOKUP($A22,'Return Data'!$B$7:$R$2843,3,0)</f>
        <v>44379</v>
      </c>
      <c r="C22" s="65">
        <f>VLOOKUP($A22,'Return Data'!$B$7:$R$2843,4,0)</f>
        <v>11.7821</v>
      </c>
      <c r="D22" s="65">
        <f>VLOOKUP($A22,'Return Data'!$B$7:$R$2843,5,0)</f>
        <v>3.0981999999999998</v>
      </c>
      <c r="E22" s="66">
        <f t="shared" si="0"/>
        <v>15</v>
      </c>
      <c r="F22" s="65">
        <f>VLOOKUP($A22,'Return Data'!$B$7:$R$2843,6,0)</f>
        <v>5.8888999999999996</v>
      </c>
      <c r="G22" s="66">
        <f t="shared" si="1"/>
        <v>5</v>
      </c>
      <c r="H22" s="65">
        <f>VLOOKUP($A22,'Return Data'!$B$7:$R$2843,7,0)</f>
        <v>5.0057</v>
      </c>
      <c r="I22" s="66">
        <f t="shared" si="2"/>
        <v>4</v>
      </c>
      <c r="J22" s="65">
        <f>VLOOKUP($A22,'Return Data'!$B$7:$R$2843,8,0)</f>
        <v>4.0113000000000003</v>
      </c>
      <c r="K22" s="66">
        <f t="shared" si="3"/>
        <v>11</v>
      </c>
      <c r="L22" s="65">
        <f>VLOOKUP($A22,'Return Data'!$B$7:$R$2843,9,0)</f>
        <v>3.5314999999999999</v>
      </c>
      <c r="M22" s="66">
        <f t="shared" si="4"/>
        <v>10</v>
      </c>
      <c r="N22" s="65">
        <f>VLOOKUP($A22,'Return Data'!$B$7:$R$2843,10,0)</f>
        <v>3.4104000000000001</v>
      </c>
      <c r="O22" s="66">
        <f t="shared" si="5"/>
        <v>12</v>
      </c>
      <c r="P22" s="65">
        <f>VLOOKUP($A22,'Return Data'!$B$7:$R$2843,11,0)</f>
        <v>3.3626999999999998</v>
      </c>
      <c r="Q22" s="66">
        <f t="shared" si="6"/>
        <v>13</v>
      </c>
      <c r="R22" s="65">
        <f>VLOOKUP($A22,'Return Data'!$B$7:$R$2843,12,0)</f>
        <v>3.4138999999999999</v>
      </c>
      <c r="S22" s="66">
        <f t="shared" si="7"/>
        <v>13</v>
      </c>
      <c r="T22" s="65">
        <f>VLOOKUP($A22,'Return Data'!$B$7:$R$2843,13,0)</f>
        <v>3.5579999999999998</v>
      </c>
      <c r="U22" s="66">
        <f>RANK(T22,T$8:T$24,0)</f>
        <v>13</v>
      </c>
      <c r="V22" s="65">
        <f>VLOOKUP($A22,'Return Data'!$B$7:$R$2843,17,0)</f>
        <v>5.3118999999999996</v>
      </c>
      <c r="W22" s="66">
        <f>RANK(V22,V$8:V$24,0)</f>
        <v>13</v>
      </c>
      <c r="X22" s="65"/>
      <c r="Y22" s="66"/>
      <c r="Z22" s="65">
        <f>VLOOKUP($A22,'Return Data'!$B$7:$R$2843,16,0)</f>
        <v>6.1056999999999997</v>
      </c>
      <c r="AA22" s="67">
        <f t="shared" si="9"/>
        <v>14</v>
      </c>
    </row>
    <row r="23" spans="1:27" x14ac:dyDescent="0.3">
      <c r="A23" s="63" t="s">
        <v>1237</v>
      </c>
      <c r="B23" s="64">
        <f>VLOOKUP($A23,'Return Data'!$B$7:$R$2843,3,0)</f>
        <v>44379</v>
      </c>
      <c r="C23" s="65">
        <f>VLOOKUP($A23,'Return Data'!$B$7:$R$2843,4,0)</f>
        <v>3677.2251000000001</v>
      </c>
      <c r="D23" s="65">
        <f>VLOOKUP($A23,'Return Data'!$B$7:$R$2843,5,0)</f>
        <v>6.0587999999999997</v>
      </c>
      <c r="E23" s="66">
        <f t="shared" si="0"/>
        <v>6</v>
      </c>
      <c r="F23" s="65">
        <f>VLOOKUP($A23,'Return Data'!$B$7:$R$2843,6,0)</f>
        <v>5.7272999999999996</v>
      </c>
      <c r="G23" s="66">
        <f t="shared" si="1"/>
        <v>8</v>
      </c>
      <c r="H23" s="65">
        <f>VLOOKUP($A23,'Return Data'!$B$7:$R$2843,7,0)</f>
        <v>4.4336000000000002</v>
      </c>
      <c r="I23" s="66">
        <f t="shared" si="2"/>
        <v>9</v>
      </c>
      <c r="J23" s="65">
        <f>VLOOKUP($A23,'Return Data'!$B$7:$R$2843,8,0)</f>
        <v>4.1871999999999998</v>
      </c>
      <c r="K23" s="66">
        <f t="shared" si="3"/>
        <v>6</v>
      </c>
      <c r="L23" s="65">
        <f>VLOOKUP($A23,'Return Data'!$B$7:$R$2843,9,0)</f>
        <v>3.7448000000000001</v>
      </c>
      <c r="M23" s="66">
        <f t="shared" si="4"/>
        <v>5</v>
      </c>
      <c r="N23" s="65">
        <f>VLOOKUP($A23,'Return Data'!$B$7:$R$2843,10,0)</f>
        <v>4.0166000000000004</v>
      </c>
      <c r="O23" s="66">
        <f t="shared" si="5"/>
        <v>1</v>
      </c>
      <c r="P23" s="65">
        <f>VLOOKUP($A23,'Return Data'!$B$7:$R$2843,11,0)</f>
        <v>4.0378999999999996</v>
      </c>
      <c r="Q23" s="66">
        <f t="shared" si="6"/>
        <v>1</v>
      </c>
      <c r="R23" s="65">
        <f>VLOOKUP($A23,'Return Data'!$B$7:$R$2843,12,0)</f>
        <v>4.1063999999999998</v>
      </c>
      <c r="S23" s="66">
        <f t="shared" si="7"/>
        <v>1</v>
      </c>
      <c r="T23" s="65">
        <f>VLOOKUP($A23,'Return Data'!$B$7:$R$2843,13,0)</f>
        <v>4.3116000000000003</v>
      </c>
      <c r="U23" s="66">
        <f>RANK(T23,T$8:T$24,0)</f>
        <v>1</v>
      </c>
      <c r="V23" s="65">
        <f>VLOOKUP($A23,'Return Data'!$B$7:$R$2843,17,0)</f>
        <v>6.016</v>
      </c>
      <c r="W23" s="66">
        <f>RANK(V23,V$8:V$24,0)</f>
        <v>4</v>
      </c>
      <c r="X23" s="65">
        <f>VLOOKUP($A23,'Return Data'!$B$7:$R$2843,14,0)</f>
        <v>4.1528999999999998</v>
      </c>
      <c r="Y23" s="66">
        <f>RANK(X23,X$8:X$24,0)</f>
        <v>13</v>
      </c>
      <c r="Z23" s="65">
        <f>VLOOKUP($A23,'Return Data'!$B$7:$R$2843,16,0)</f>
        <v>6.8250999999999999</v>
      </c>
      <c r="AA23" s="67">
        <f t="shared" si="9"/>
        <v>11</v>
      </c>
    </row>
    <row r="24" spans="1:27" x14ac:dyDescent="0.3">
      <c r="A24" s="63" t="s">
        <v>1239</v>
      </c>
      <c r="B24" s="64">
        <f>VLOOKUP($A24,'Return Data'!$B$7:$R$2843,3,0)</f>
        <v>44379</v>
      </c>
      <c r="C24" s="65">
        <f>VLOOKUP($A24,'Return Data'!$B$7:$R$2843,4,0)</f>
        <v>2397.1667000000002</v>
      </c>
      <c r="D24" s="65">
        <f>VLOOKUP($A24,'Return Data'!$B$7:$R$2843,5,0)</f>
        <v>4.3353999999999999</v>
      </c>
      <c r="E24" s="66">
        <f t="shared" si="0"/>
        <v>10</v>
      </c>
      <c r="F24" s="65">
        <f>VLOOKUP($A24,'Return Data'!$B$7:$R$2843,6,0)</f>
        <v>6.3695000000000004</v>
      </c>
      <c r="G24" s="66">
        <f t="shared" si="1"/>
        <v>3</v>
      </c>
      <c r="H24" s="65">
        <f>VLOOKUP($A24,'Return Data'!$B$7:$R$2843,7,0)</f>
        <v>5.0175000000000001</v>
      </c>
      <c r="I24" s="66">
        <f t="shared" si="2"/>
        <v>3</v>
      </c>
      <c r="J24" s="65">
        <f>VLOOKUP($A24,'Return Data'!$B$7:$R$2843,8,0)</f>
        <v>4.3582999999999998</v>
      </c>
      <c r="K24" s="66">
        <f t="shared" si="3"/>
        <v>2</v>
      </c>
      <c r="L24" s="65">
        <f>VLOOKUP($A24,'Return Data'!$B$7:$R$2843,9,0)</f>
        <v>3.8153000000000001</v>
      </c>
      <c r="M24" s="66">
        <f t="shared" si="4"/>
        <v>2</v>
      </c>
      <c r="N24" s="65">
        <f>VLOOKUP($A24,'Return Data'!$B$7:$R$2843,10,0)</f>
        <v>3.6974999999999998</v>
      </c>
      <c r="O24" s="66">
        <f t="shared" si="5"/>
        <v>8</v>
      </c>
      <c r="P24" s="65">
        <f>VLOOKUP($A24,'Return Data'!$B$7:$R$2843,11,0)</f>
        <v>3.7564000000000002</v>
      </c>
      <c r="Q24" s="66">
        <f t="shared" si="6"/>
        <v>6</v>
      </c>
      <c r="R24" s="65">
        <f>VLOOKUP($A24,'Return Data'!$B$7:$R$2843,12,0)</f>
        <v>3.8675999999999999</v>
      </c>
      <c r="S24" s="66">
        <f t="shared" si="7"/>
        <v>6</v>
      </c>
      <c r="T24" s="65">
        <f>VLOOKUP($A24,'Return Data'!$B$7:$R$2843,13,0)</f>
        <v>4.1430999999999996</v>
      </c>
      <c r="U24" s="66">
        <f>RANK(T24,T$8:T$24,0)</f>
        <v>4</v>
      </c>
      <c r="V24" s="65">
        <f>VLOOKUP($A24,'Return Data'!$B$7:$R$2843,17,0)</f>
        <v>5.8301999999999996</v>
      </c>
      <c r="W24" s="66">
        <f>RANK(V24,V$8:V$24,0)</f>
        <v>8</v>
      </c>
      <c r="X24" s="65">
        <f>VLOOKUP($A24,'Return Data'!$B$7:$R$2843,14,0)</f>
        <v>6.6509999999999998</v>
      </c>
      <c r="Y24" s="66">
        <f>RANK(X24,X$8:X$24,0)</f>
        <v>5</v>
      </c>
      <c r="Z24" s="65">
        <f>VLOOKUP($A24,'Return Data'!$B$7:$R$2843,16,0)</f>
        <v>7.5648999999999997</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5.1644647058823541</v>
      </c>
      <c r="E26" s="74"/>
      <c r="F26" s="75">
        <f>AVERAGE(F8:F24)</f>
        <v>5.4000941176470594</v>
      </c>
      <c r="G26" s="74"/>
      <c r="H26" s="75">
        <f>AVERAGE(H8:H24)</f>
        <v>4.367741176470588</v>
      </c>
      <c r="I26" s="74"/>
      <c r="J26" s="75">
        <f>AVERAGE(J8:J24)</f>
        <v>3.9044823529411765</v>
      </c>
      <c r="K26" s="74"/>
      <c r="L26" s="75">
        <f>AVERAGE(L8:L24)</f>
        <v>3.4321294117647061</v>
      </c>
      <c r="M26" s="74"/>
      <c r="N26" s="75">
        <f>AVERAGE(N8:N24)</f>
        <v>3.4733470588235287</v>
      </c>
      <c r="O26" s="74"/>
      <c r="P26" s="75">
        <f>AVERAGE(P8:P24)</f>
        <v>3.4666294117647052</v>
      </c>
      <c r="Q26" s="74"/>
      <c r="R26" s="75">
        <f>AVERAGE(R8:R24)</f>
        <v>3.5734470588235294</v>
      </c>
      <c r="S26" s="74"/>
      <c r="T26" s="75">
        <f>AVERAGE(T8:T24)</f>
        <v>3.7741937499999998</v>
      </c>
      <c r="U26" s="74"/>
      <c r="V26" s="75">
        <f>AVERAGE(V8:V24)</f>
        <v>5.7307142857142868</v>
      </c>
      <c r="W26" s="74"/>
      <c r="X26" s="75">
        <f>AVERAGE(X8:X24)</f>
        <v>6.280261538461537</v>
      </c>
      <c r="Y26" s="74"/>
      <c r="Z26" s="75">
        <f>AVERAGE(Z8:Z24)</f>
        <v>6.6973058823529419</v>
      </c>
      <c r="AA26" s="76"/>
    </row>
    <row r="27" spans="1:27" x14ac:dyDescent="0.3">
      <c r="A27" s="73" t="s">
        <v>28</v>
      </c>
      <c r="B27" s="74"/>
      <c r="C27" s="74"/>
      <c r="D27" s="75">
        <f>MIN(D8:D24)</f>
        <v>2.5367999999999999</v>
      </c>
      <c r="E27" s="74"/>
      <c r="F27" s="75">
        <f>MIN(F8:F24)</f>
        <v>2.5316000000000001</v>
      </c>
      <c r="G27" s="74"/>
      <c r="H27" s="75">
        <f>MIN(H8:H24)</f>
        <v>2.5459999999999998</v>
      </c>
      <c r="I27" s="74"/>
      <c r="J27" s="75">
        <f>MIN(J8:J24)</f>
        <v>2.5939000000000001</v>
      </c>
      <c r="K27" s="74"/>
      <c r="L27" s="75">
        <f>MIN(L8:L24)</f>
        <v>2.5851000000000002</v>
      </c>
      <c r="M27" s="74"/>
      <c r="N27" s="75">
        <f>MIN(N8:N24)</f>
        <v>2.5663999999999998</v>
      </c>
      <c r="O27" s="74"/>
      <c r="P27" s="75">
        <f>MIN(P8:P24)</f>
        <v>2.5958000000000001</v>
      </c>
      <c r="Q27" s="74"/>
      <c r="R27" s="75">
        <f>MIN(R8:R24)</f>
        <v>2.7385999999999999</v>
      </c>
      <c r="S27" s="74"/>
      <c r="T27" s="75">
        <f>MIN(T8:T24)</f>
        <v>2.7505000000000002</v>
      </c>
      <c r="U27" s="74"/>
      <c r="V27" s="75">
        <f>MIN(V8:V24)</f>
        <v>4.7648999999999999</v>
      </c>
      <c r="W27" s="74"/>
      <c r="X27" s="75">
        <f>MIN(X8:X24)</f>
        <v>4.1528999999999998</v>
      </c>
      <c r="Y27" s="74"/>
      <c r="Z27" s="75">
        <f>MIN(Z8:Z24)</f>
        <v>3.7940999999999998</v>
      </c>
      <c r="AA27" s="76"/>
    </row>
    <row r="28" spans="1:27" ht="15" thickBot="1" x14ac:dyDescent="0.35">
      <c r="A28" s="77" t="s">
        <v>29</v>
      </c>
      <c r="B28" s="78"/>
      <c r="C28" s="78"/>
      <c r="D28" s="79">
        <f>MAX(D8:D24)</f>
        <v>10.0181</v>
      </c>
      <c r="E28" s="78"/>
      <c r="F28" s="79">
        <f>MAX(F8:F24)</f>
        <v>7.0429000000000004</v>
      </c>
      <c r="G28" s="78"/>
      <c r="H28" s="79">
        <f>MAX(H8:H24)</f>
        <v>5.2950999999999997</v>
      </c>
      <c r="I28" s="78"/>
      <c r="J28" s="79">
        <f>MAX(J8:J24)</f>
        <v>4.5015000000000001</v>
      </c>
      <c r="K28" s="78"/>
      <c r="L28" s="79">
        <f>MAX(L8:L24)</f>
        <v>3.9443999999999999</v>
      </c>
      <c r="M28" s="78"/>
      <c r="N28" s="79">
        <f>MAX(N8:N24)</f>
        <v>4.0166000000000004</v>
      </c>
      <c r="O28" s="78"/>
      <c r="P28" s="79">
        <f>MAX(P8:P24)</f>
        <v>4.0378999999999996</v>
      </c>
      <c r="Q28" s="78"/>
      <c r="R28" s="79">
        <f>MAX(R8:R24)</f>
        <v>4.1063999999999998</v>
      </c>
      <c r="S28" s="78"/>
      <c r="T28" s="79">
        <f>MAX(T8:T24)</f>
        <v>4.3116000000000003</v>
      </c>
      <c r="U28" s="78"/>
      <c r="V28" s="79">
        <f>MAX(V8:V24)</f>
        <v>6.1872999999999996</v>
      </c>
      <c r="W28" s="78"/>
      <c r="X28" s="79">
        <f>MAX(X8:X24)</f>
        <v>6.9161999999999999</v>
      </c>
      <c r="Y28" s="78"/>
      <c r="Z28" s="79">
        <f>MAX(Z8:Z24)</f>
        <v>7.718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44379</v>
      </c>
      <c r="C8" s="65">
        <f>VLOOKUP($A8,'Return Data'!$B$7:$R$2843,4,0)</f>
        <v>30.776900000000001</v>
      </c>
      <c r="D8" s="65">
        <f>VLOOKUP($A8,'Return Data'!$B$7:$R$2843,10,0)</f>
        <v>8.2535000000000007</v>
      </c>
      <c r="E8" s="66">
        <f t="shared" ref="E8:E16" si="0">RANK(D8,D$8:D$16,0)</f>
        <v>3</v>
      </c>
      <c r="F8" s="65">
        <f>VLOOKUP($A8,'Return Data'!$B$7:$R$2843,11,0)</f>
        <v>10.721</v>
      </c>
      <c r="G8" s="66">
        <f t="shared" ref="G8:G16" si="1">RANK(F8,F$8:F$16,0)</f>
        <v>4</v>
      </c>
      <c r="H8" s="65">
        <f>VLOOKUP($A8,'Return Data'!$B$7:$R$2843,12,0)</f>
        <v>30.404</v>
      </c>
      <c r="I8" s="66">
        <f t="shared" ref="I8:I16" si="2">RANK(H8,H$8:H$16,0)</f>
        <v>4</v>
      </c>
      <c r="J8" s="65">
        <f>VLOOKUP($A8,'Return Data'!$B$7:$R$2843,13,0)</f>
        <v>40.121099999999998</v>
      </c>
      <c r="K8" s="66">
        <f t="shared" ref="K8:K16" si="3">RANK(J8,J$8:J$16,0)</f>
        <v>4</v>
      </c>
      <c r="L8" s="65">
        <f>VLOOKUP($A8,'Return Data'!$B$7:$R$2843,17,0)</f>
        <v>19.359100000000002</v>
      </c>
      <c r="M8" s="66">
        <f t="shared" ref="M8:M14" si="4">RANK(L8,L$8:L$16,0)</f>
        <v>2</v>
      </c>
      <c r="N8" s="65">
        <f>VLOOKUP($A8,'Return Data'!$B$7:$R$2843,14,0)</f>
        <v>16.156700000000001</v>
      </c>
      <c r="O8" s="66">
        <f t="shared" ref="O8:O14" si="5">RANK(N8,N$8:N$16,0)</f>
        <v>2</v>
      </c>
      <c r="P8" s="65">
        <f>VLOOKUP($A8,'Return Data'!$B$7:$R$2843,15,0)</f>
        <v>12.9247</v>
      </c>
      <c r="Q8" s="66">
        <f t="shared" ref="Q8:Q14" si="6">RANK(P8,P$8:P$16,0)</f>
        <v>3</v>
      </c>
      <c r="R8" s="65">
        <f>VLOOKUP($A8,'Return Data'!$B$7:$R$2843,16,0)</f>
        <v>10.9825</v>
      </c>
      <c r="S8" s="67">
        <f t="shared" ref="S8:S16" si="7">RANK(R8,R$8:R$16,0)</f>
        <v>6</v>
      </c>
    </row>
    <row r="9" spans="1:20" x14ac:dyDescent="0.3">
      <c r="A9" s="63" t="s">
        <v>1245</v>
      </c>
      <c r="B9" s="64">
        <f>VLOOKUP($A9,'Return Data'!$B$7:$R$2843,3,0)</f>
        <v>44379</v>
      </c>
      <c r="C9" s="65">
        <f>VLOOKUP($A9,'Return Data'!$B$7:$R$2843,4,0)</f>
        <v>46.97</v>
      </c>
      <c r="D9" s="65">
        <f>VLOOKUP($A9,'Return Data'!$B$7:$R$2843,10,0)</f>
        <v>7.4558</v>
      </c>
      <c r="E9" s="66">
        <f t="shared" si="0"/>
        <v>6</v>
      </c>
      <c r="F9" s="65">
        <f>VLOOKUP($A9,'Return Data'!$B$7:$R$2843,11,0)</f>
        <v>9.9330999999999996</v>
      </c>
      <c r="G9" s="66">
        <f t="shared" si="1"/>
        <v>5</v>
      </c>
      <c r="H9" s="65">
        <f>VLOOKUP($A9,'Return Data'!$B$7:$R$2843,12,0)</f>
        <v>25.749600000000001</v>
      </c>
      <c r="I9" s="66">
        <f t="shared" si="2"/>
        <v>5</v>
      </c>
      <c r="J9" s="65">
        <f>VLOOKUP($A9,'Return Data'!$B$7:$R$2843,13,0)</f>
        <v>37.3352</v>
      </c>
      <c r="K9" s="66">
        <f t="shared" si="3"/>
        <v>5</v>
      </c>
      <c r="L9" s="65">
        <f>VLOOKUP($A9,'Return Data'!$B$7:$R$2843,17,0)</f>
        <v>17.9316</v>
      </c>
      <c r="M9" s="66">
        <f t="shared" si="4"/>
        <v>3</v>
      </c>
      <c r="N9" s="65">
        <f>VLOOKUP($A9,'Return Data'!$B$7:$R$2843,14,0)</f>
        <v>14.094799999999999</v>
      </c>
      <c r="O9" s="66">
        <f t="shared" si="5"/>
        <v>4</v>
      </c>
      <c r="P9" s="65">
        <f>VLOOKUP($A9,'Return Data'!$B$7:$R$2843,15,0)</f>
        <v>11.408300000000001</v>
      </c>
      <c r="Q9" s="66">
        <f t="shared" si="6"/>
        <v>4</v>
      </c>
      <c r="R9" s="65">
        <f>VLOOKUP($A9,'Return Data'!$B$7:$R$2843,16,0)</f>
        <v>11.1275</v>
      </c>
      <c r="S9" s="67">
        <f t="shared" si="7"/>
        <v>5</v>
      </c>
    </row>
    <row r="10" spans="1:20" x14ac:dyDescent="0.3">
      <c r="A10" s="63" t="s">
        <v>1247</v>
      </c>
      <c r="B10" s="64">
        <f>VLOOKUP($A10,'Return Data'!$B$7:$R$2843,3,0)</f>
        <v>44379</v>
      </c>
      <c r="C10" s="65">
        <f>VLOOKUP($A10,'Return Data'!$B$7:$R$2843,4,0)</f>
        <v>388.0727</v>
      </c>
      <c r="D10" s="65">
        <f>VLOOKUP($A10,'Return Data'!$B$7:$R$2843,10,0)</f>
        <v>8.0940999999999992</v>
      </c>
      <c r="E10" s="66">
        <f t="shared" si="0"/>
        <v>4</v>
      </c>
      <c r="F10" s="65">
        <f>VLOOKUP($A10,'Return Data'!$B$7:$R$2843,11,0)</f>
        <v>18.9191</v>
      </c>
      <c r="G10" s="66">
        <f t="shared" si="1"/>
        <v>2</v>
      </c>
      <c r="H10" s="65">
        <f>VLOOKUP($A10,'Return Data'!$B$7:$R$2843,12,0)</f>
        <v>41.726900000000001</v>
      </c>
      <c r="I10" s="66">
        <f t="shared" si="2"/>
        <v>2</v>
      </c>
      <c r="J10" s="65">
        <f>VLOOKUP($A10,'Return Data'!$B$7:$R$2843,13,0)</f>
        <v>43.6267</v>
      </c>
      <c r="K10" s="66">
        <f t="shared" si="3"/>
        <v>2</v>
      </c>
      <c r="L10" s="65">
        <f>VLOOKUP($A10,'Return Data'!$B$7:$R$2843,17,0)</f>
        <v>15.7707</v>
      </c>
      <c r="M10" s="66">
        <f t="shared" si="4"/>
        <v>4</v>
      </c>
      <c r="N10" s="65">
        <f>VLOOKUP($A10,'Return Data'!$B$7:$R$2843,14,0)</f>
        <v>14.3735</v>
      </c>
      <c r="O10" s="66">
        <f t="shared" si="5"/>
        <v>3</v>
      </c>
      <c r="P10" s="65">
        <f>VLOOKUP($A10,'Return Data'!$B$7:$R$2843,15,0)</f>
        <v>14.446</v>
      </c>
      <c r="Q10" s="66">
        <f t="shared" si="6"/>
        <v>2</v>
      </c>
      <c r="R10" s="65">
        <f>VLOOKUP($A10,'Return Data'!$B$7:$R$2843,16,0)</f>
        <v>15.1328</v>
      </c>
      <c r="S10" s="67">
        <f t="shared" si="7"/>
        <v>2</v>
      </c>
    </row>
    <row r="11" spans="1:20" x14ac:dyDescent="0.3">
      <c r="A11" s="63" t="s">
        <v>2024</v>
      </c>
      <c r="B11" s="64">
        <f>VLOOKUP($A11,'Return Data'!$B$7:$R$2843,3,0)</f>
        <v>44379</v>
      </c>
      <c r="C11" s="65">
        <f>VLOOKUP($A11,'Return Data'!$B$7:$R$2843,4,0)</f>
        <v>25.7638</v>
      </c>
      <c r="D11" s="65">
        <f>VLOOKUP($A11,'Return Data'!$B$7:$R$2843,10,0)</f>
        <v>6.7952000000000004</v>
      </c>
      <c r="E11" s="66">
        <f t="shared" si="0"/>
        <v>8</v>
      </c>
      <c r="F11" s="65">
        <f>VLOOKUP($A11,'Return Data'!$B$7:$R$2843,11,0)</f>
        <v>8.7951999999999995</v>
      </c>
      <c r="G11" s="66">
        <f t="shared" si="1"/>
        <v>6</v>
      </c>
      <c r="H11" s="65">
        <f>VLOOKUP($A11,'Return Data'!$B$7:$R$2843,12,0)</f>
        <v>24.5199</v>
      </c>
      <c r="I11" s="66">
        <f t="shared" si="2"/>
        <v>6</v>
      </c>
      <c r="J11" s="65">
        <f>VLOOKUP($A11,'Return Data'!$B$7:$R$2843,13,0)</f>
        <v>33.721200000000003</v>
      </c>
      <c r="K11" s="66">
        <f t="shared" si="3"/>
        <v>6</v>
      </c>
      <c r="L11" s="65">
        <f>VLOOKUP($A11,'Return Data'!$B$7:$R$2843,17,0)</f>
        <v>14.7478</v>
      </c>
      <c r="M11" s="66">
        <f t="shared" si="4"/>
        <v>5</v>
      </c>
      <c r="N11" s="65">
        <f>VLOOKUP($A11,'Return Data'!$B$7:$R$2843,14,0)</f>
        <v>12.2326</v>
      </c>
      <c r="O11" s="66">
        <f t="shared" si="5"/>
        <v>5</v>
      </c>
      <c r="P11" s="65">
        <f>VLOOKUP($A11,'Return Data'!$B$7:$R$2843,15,0)</f>
        <v>9.8231999999999999</v>
      </c>
      <c r="Q11" s="66">
        <f t="shared" si="6"/>
        <v>6</v>
      </c>
      <c r="R11" s="65">
        <f>VLOOKUP($A11,'Return Data'!$B$7:$R$2843,16,0)</f>
        <v>9.3970000000000002</v>
      </c>
      <c r="S11" s="67">
        <f t="shared" si="7"/>
        <v>8</v>
      </c>
    </row>
    <row r="12" spans="1:20" x14ac:dyDescent="0.3">
      <c r="A12" s="63" t="s">
        <v>1249</v>
      </c>
      <c r="B12" s="64">
        <f>VLOOKUP($A12,'Return Data'!$B$7:$R$2843,3,0)</f>
        <v>44379</v>
      </c>
      <c r="C12" s="65">
        <f>VLOOKUP($A12,'Return Data'!$B$7:$R$2843,4,0)</f>
        <v>71.367099999999994</v>
      </c>
      <c r="D12" s="65">
        <f>VLOOKUP($A12,'Return Data'!$B$7:$R$2843,10,0)</f>
        <v>28.914300000000001</v>
      </c>
      <c r="E12" s="66">
        <f t="shared" si="0"/>
        <v>1</v>
      </c>
      <c r="F12" s="65">
        <f>VLOOKUP($A12,'Return Data'!$B$7:$R$2843,11,0)</f>
        <v>40.592399999999998</v>
      </c>
      <c r="G12" s="66">
        <f t="shared" si="1"/>
        <v>1</v>
      </c>
      <c r="H12" s="65">
        <f>VLOOKUP($A12,'Return Data'!$B$7:$R$2843,12,0)</f>
        <v>54.4178</v>
      </c>
      <c r="I12" s="66">
        <f t="shared" si="2"/>
        <v>1</v>
      </c>
      <c r="J12" s="65">
        <f>VLOOKUP($A12,'Return Data'!$B$7:$R$2843,13,0)</f>
        <v>92.9268</v>
      </c>
      <c r="K12" s="66">
        <f t="shared" si="3"/>
        <v>1</v>
      </c>
      <c r="L12" s="65">
        <f>VLOOKUP($A12,'Return Data'!$B$7:$R$2843,17,0)</f>
        <v>38.523400000000002</v>
      </c>
      <c r="M12" s="66">
        <f t="shared" si="4"/>
        <v>1</v>
      </c>
      <c r="N12" s="65">
        <f>VLOOKUP($A12,'Return Data'!$B$7:$R$2843,14,0)</f>
        <v>27.5412</v>
      </c>
      <c r="O12" s="66">
        <f t="shared" si="5"/>
        <v>1</v>
      </c>
      <c r="P12" s="65">
        <f>VLOOKUP($A12,'Return Data'!$B$7:$R$2843,15,0)</f>
        <v>17.728200000000001</v>
      </c>
      <c r="Q12" s="66">
        <f t="shared" si="6"/>
        <v>1</v>
      </c>
      <c r="R12" s="65">
        <f>VLOOKUP($A12,'Return Data'!$B$7:$R$2843,16,0)</f>
        <v>13.460800000000001</v>
      </c>
      <c r="S12" s="67">
        <f t="shared" si="7"/>
        <v>3</v>
      </c>
    </row>
    <row r="13" spans="1:20" x14ac:dyDescent="0.3">
      <c r="A13" s="63" t="s">
        <v>761</v>
      </c>
      <c r="B13" s="64">
        <f>VLOOKUP($A13,'Return Data'!$B$7:$R$2843,3,0)</f>
        <v>44379</v>
      </c>
      <c r="C13" s="65">
        <f>VLOOKUP($A13,'Return Data'!$B$7:$R$2843,4,0)</f>
        <v>22.819199999999999</v>
      </c>
      <c r="D13" s="65">
        <f>VLOOKUP($A13,'Return Data'!$B$7:$R$2843,10,0)</f>
        <v>12.5129</v>
      </c>
      <c r="E13" s="66">
        <f t="shared" si="0"/>
        <v>2</v>
      </c>
      <c r="F13" s="65">
        <f>VLOOKUP($A13,'Return Data'!$B$7:$R$2843,11,0)</f>
        <v>8.2868999999999993</v>
      </c>
      <c r="G13" s="66">
        <f t="shared" si="1"/>
        <v>7</v>
      </c>
      <c r="H13" s="65">
        <f>VLOOKUP($A13,'Return Data'!$B$7:$R$2843,12,0)</f>
        <v>15.0358</v>
      </c>
      <c r="I13" s="66">
        <f t="shared" si="2"/>
        <v>9</v>
      </c>
      <c r="J13" s="65">
        <f>VLOOKUP($A13,'Return Data'!$B$7:$R$2843,13,0)</f>
        <v>15.937099999999999</v>
      </c>
      <c r="K13" s="66">
        <f t="shared" si="3"/>
        <v>9</v>
      </c>
      <c r="L13" s="65">
        <f>VLOOKUP($A13,'Return Data'!$B$7:$R$2843,17,0)</f>
        <v>10.4635</v>
      </c>
      <c r="M13" s="66">
        <f t="shared" si="4"/>
        <v>8</v>
      </c>
      <c r="N13" s="65">
        <f>VLOOKUP($A13,'Return Data'!$B$7:$R$2843,14,0)</f>
        <v>9.6152999999999995</v>
      </c>
      <c r="O13" s="66">
        <f t="shared" si="5"/>
        <v>7</v>
      </c>
      <c r="P13" s="65">
        <f>VLOOKUP($A13,'Return Data'!$B$7:$R$2843,15,0)</f>
        <v>8.9331999999999994</v>
      </c>
      <c r="Q13" s="66">
        <f t="shared" si="6"/>
        <v>7</v>
      </c>
      <c r="R13" s="65">
        <f>VLOOKUP($A13,'Return Data'!$B$7:$R$2843,16,0)</f>
        <v>9.6216000000000008</v>
      </c>
      <c r="S13" s="67">
        <f t="shared" si="7"/>
        <v>7</v>
      </c>
    </row>
    <row r="14" spans="1:20" x14ac:dyDescent="0.3">
      <c r="A14" s="63" t="s">
        <v>1250</v>
      </c>
      <c r="B14" s="64">
        <f>VLOOKUP($A14,'Return Data'!$B$7:$R$2843,3,0)</f>
        <v>44379</v>
      </c>
      <c r="C14" s="65">
        <f>VLOOKUP($A14,'Return Data'!$B$7:$R$2843,4,0)</f>
        <v>37.909399999999998</v>
      </c>
      <c r="D14" s="65">
        <f>VLOOKUP($A14,'Return Data'!$B$7:$R$2843,10,0)</f>
        <v>7.9451999999999998</v>
      </c>
      <c r="E14" s="66">
        <f t="shared" si="0"/>
        <v>5</v>
      </c>
      <c r="F14" s="65">
        <f>VLOOKUP($A14,'Return Data'!$B$7:$R$2843,11,0)</f>
        <v>7.9074999999999998</v>
      </c>
      <c r="G14" s="66">
        <f t="shared" si="1"/>
        <v>8</v>
      </c>
      <c r="H14" s="65">
        <f>VLOOKUP($A14,'Return Data'!$B$7:$R$2843,12,0)</f>
        <v>17.432700000000001</v>
      </c>
      <c r="I14" s="66">
        <f t="shared" si="2"/>
        <v>7</v>
      </c>
      <c r="J14" s="65">
        <f>VLOOKUP($A14,'Return Data'!$B$7:$R$2843,13,0)</f>
        <v>21.063300000000002</v>
      </c>
      <c r="K14" s="66">
        <f t="shared" si="3"/>
        <v>8</v>
      </c>
      <c r="L14" s="65">
        <f>VLOOKUP($A14,'Return Data'!$B$7:$R$2843,17,0)</f>
        <v>14.682600000000001</v>
      </c>
      <c r="M14" s="66">
        <f t="shared" si="4"/>
        <v>6</v>
      </c>
      <c r="N14" s="65">
        <f>VLOOKUP($A14,'Return Data'!$B$7:$R$2843,14,0)</f>
        <v>12.128500000000001</v>
      </c>
      <c r="O14" s="66">
        <f t="shared" si="5"/>
        <v>6</v>
      </c>
      <c r="P14" s="65">
        <f>VLOOKUP($A14,'Return Data'!$B$7:$R$2843,15,0)</f>
        <v>10.371600000000001</v>
      </c>
      <c r="Q14" s="66">
        <f t="shared" si="6"/>
        <v>5</v>
      </c>
      <c r="R14" s="65">
        <f>VLOOKUP($A14,'Return Data'!$B$7:$R$2843,16,0)</f>
        <v>11.355</v>
      </c>
      <c r="S14" s="67">
        <f t="shared" si="7"/>
        <v>4</v>
      </c>
    </row>
    <row r="15" spans="1:20" x14ac:dyDescent="0.3">
      <c r="A15" s="63" t="s">
        <v>1252</v>
      </c>
      <c r="B15" s="64">
        <f>VLOOKUP($A15,'Return Data'!$B$7:$R$2843,3,0)</f>
        <v>44379</v>
      </c>
      <c r="C15" s="65">
        <f>VLOOKUP($A15,'Return Data'!$B$7:$R$2843,4,0)</f>
        <v>14.635</v>
      </c>
      <c r="D15" s="65">
        <f>VLOOKUP($A15,'Return Data'!$B$7:$R$2843,10,0)</f>
        <v>7.0358000000000001</v>
      </c>
      <c r="E15" s="66">
        <f t="shared" si="0"/>
        <v>7</v>
      </c>
      <c r="F15" s="65">
        <f>VLOOKUP($A15,'Return Data'!$B$7:$R$2843,11,0)</f>
        <v>14.583</v>
      </c>
      <c r="G15" s="66">
        <f t="shared" si="1"/>
        <v>3</v>
      </c>
      <c r="H15" s="65">
        <f>VLOOKUP($A15,'Return Data'!$B$7:$R$2843,12,0)</f>
        <v>31.178000000000001</v>
      </c>
      <c r="I15" s="66">
        <f t="shared" si="2"/>
        <v>3</v>
      </c>
      <c r="J15" s="65">
        <f>VLOOKUP($A15,'Return Data'!$B$7:$R$2843,13,0)</f>
        <v>40.725200000000001</v>
      </c>
      <c r="K15" s="66">
        <f t="shared" si="3"/>
        <v>3</v>
      </c>
      <c r="L15" s="65"/>
      <c r="M15" s="66"/>
      <c r="N15" s="65"/>
      <c r="O15" s="66"/>
      <c r="P15" s="65"/>
      <c r="Q15" s="66"/>
      <c r="R15" s="65">
        <f>VLOOKUP($A15,'Return Data'!$B$7:$R$2843,16,0)</f>
        <v>33.189799999999998</v>
      </c>
      <c r="S15" s="67">
        <f t="shared" si="7"/>
        <v>1</v>
      </c>
    </row>
    <row r="16" spans="1:20" x14ac:dyDescent="0.3">
      <c r="A16" s="63" t="s">
        <v>1254</v>
      </c>
      <c r="B16" s="64">
        <f>VLOOKUP($A16,'Return Data'!$B$7:$R$2843,3,0)</f>
        <v>44379</v>
      </c>
      <c r="C16" s="65">
        <f>VLOOKUP($A16,'Return Data'!$B$7:$R$2843,4,0)</f>
        <v>44.723599999999998</v>
      </c>
      <c r="D16" s="65">
        <f>VLOOKUP($A16,'Return Data'!$B$7:$R$2843,10,0)</f>
        <v>4.4882999999999997</v>
      </c>
      <c r="E16" s="66">
        <f t="shared" si="0"/>
        <v>9</v>
      </c>
      <c r="F16" s="65">
        <f>VLOOKUP($A16,'Return Data'!$B$7:$R$2843,11,0)</f>
        <v>6.6829000000000001</v>
      </c>
      <c r="G16" s="66">
        <f t="shared" si="1"/>
        <v>9</v>
      </c>
      <c r="H16" s="65">
        <f>VLOOKUP($A16,'Return Data'!$B$7:$R$2843,12,0)</f>
        <v>16.917400000000001</v>
      </c>
      <c r="I16" s="66">
        <f t="shared" si="2"/>
        <v>8</v>
      </c>
      <c r="J16" s="65">
        <f>VLOOKUP($A16,'Return Data'!$B$7:$R$2843,13,0)</f>
        <v>24.476299999999998</v>
      </c>
      <c r="K16" s="66">
        <f t="shared" si="3"/>
        <v>7</v>
      </c>
      <c r="L16" s="65">
        <f>VLOOKUP($A16,'Return Data'!$B$7:$R$2843,17,0)</f>
        <v>11.964700000000001</v>
      </c>
      <c r="M16" s="66">
        <f>RANK(L16,L$8:L$16,0)</f>
        <v>7</v>
      </c>
      <c r="N16" s="65">
        <f>VLOOKUP($A16,'Return Data'!$B$7:$R$2843,14,0)</f>
        <v>9.0838999999999999</v>
      </c>
      <c r="O16" s="66">
        <f>RANK(N16,N$8:N$16,0)</f>
        <v>8</v>
      </c>
      <c r="P16" s="65">
        <f>VLOOKUP($A16,'Return Data'!$B$7:$R$2843,15,0)</f>
        <v>8.8576999999999995</v>
      </c>
      <c r="Q16" s="66">
        <f>RANK(P16,P$8:P$16,0)</f>
        <v>8</v>
      </c>
      <c r="R16" s="65">
        <f>VLOOKUP($A16,'Return Data'!$B$7:$R$2843,16,0)</f>
        <v>7.7960000000000003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10.166122222222221</v>
      </c>
      <c r="E18" s="74"/>
      <c r="F18" s="75">
        <f>AVERAGE(F8:F16)</f>
        <v>14.046788888888891</v>
      </c>
      <c r="G18" s="74"/>
      <c r="H18" s="75">
        <f>AVERAGE(H8:H16)</f>
        <v>28.598011111111109</v>
      </c>
      <c r="I18" s="74"/>
      <c r="J18" s="75">
        <f>AVERAGE(J8:J16)</f>
        <v>38.881433333333327</v>
      </c>
      <c r="K18" s="74"/>
      <c r="L18" s="75">
        <f>AVERAGE(L8:L16)</f>
        <v>17.930425</v>
      </c>
      <c r="M18" s="74"/>
      <c r="N18" s="75">
        <f>AVERAGE(N8:N16)</f>
        <v>14.4033125</v>
      </c>
      <c r="O18" s="74"/>
      <c r="P18" s="75">
        <f>AVERAGE(P8:P16)</f>
        <v>11.811612499999999</v>
      </c>
      <c r="Q18" s="74"/>
      <c r="R18" s="75">
        <f>AVERAGE(R8:R16)</f>
        <v>13.562555555555555</v>
      </c>
      <c r="S18" s="76"/>
    </row>
    <row r="19" spans="1:19" x14ac:dyDescent="0.3">
      <c r="A19" s="73" t="s">
        <v>28</v>
      </c>
      <c r="B19" s="74"/>
      <c r="C19" s="74"/>
      <c r="D19" s="75">
        <f>MIN(D8:D16)</f>
        <v>4.4882999999999997</v>
      </c>
      <c r="E19" s="74"/>
      <c r="F19" s="75">
        <f>MIN(F8:F16)</f>
        <v>6.6829000000000001</v>
      </c>
      <c r="G19" s="74"/>
      <c r="H19" s="75">
        <f>MIN(H8:H16)</f>
        <v>15.0358</v>
      </c>
      <c r="I19" s="74"/>
      <c r="J19" s="75">
        <f>MIN(J8:J16)</f>
        <v>15.937099999999999</v>
      </c>
      <c r="K19" s="74"/>
      <c r="L19" s="75">
        <f>MIN(L8:L16)</f>
        <v>10.4635</v>
      </c>
      <c r="M19" s="74"/>
      <c r="N19" s="75">
        <f>MIN(N8:N16)</f>
        <v>9.0838999999999999</v>
      </c>
      <c r="O19" s="74"/>
      <c r="P19" s="75">
        <f>MIN(P8:P16)</f>
        <v>8.8576999999999995</v>
      </c>
      <c r="Q19" s="74"/>
      <c r="R19" s="75">
        <f>MIN(R8:R16)</f>
        <v>7.7960000000000003</v>
      </c>
      <c r="S19" s="76"/>
    </row>
    <row r="20" spans="1:19" ht="15" thickBot="1" x14ac:dyDescent="0.35">
      <c r="A20" s="77" t="s">
        <v>29</v>
      </c>
      <c r="B20" s="78"/>
      <c r="C20" s="78"/>
      <c r="D20" s="79">
        <f>MAX(D8:D16)</f>
        <v>28.914300000000001</v>
      </c>
      <c r="E20" s="78"/>
      <c r="F20" s="79">
        <f>MAX(F8:F16)</f>
        <v>40.592399999999998</v>
      </c>
      <c r="G20" s="78"/>
      <c r="H20" s="79">
        <f>MAX(H8:H16)</f>
        <v>54.4178</v>
      </c>
      <c r="I20" s="78"/>
      <c r="J20" s="79">
        <f>MAX(J8:J16)</f>
        <v>92.9268</v>
      </c>
      <c r="K20" s="78"/>
      <c r="L20" s="79">
        <f>MAX(L8:L16)</f>
        <v>38.523400000000002</v>
      </c>
      <c r="M20" s="78"/>
      <c r="N20" s="79">
        <f>MAX(N8:N16)</f>
        <v>27.5412</v>
      </c>
      <c r="O20" s="78"/>
      <c r="P20" s="79">
        <f>MAX(P8:P16)</f>
        <v>17.728200000000001</v>
      </c>
      <c r="Q20" s="78"/>
      <c r="R20" s="79">
        <f>MAX(R8:R16)</f>
        <v>33.189799999999998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44379</v>
      </c>
      <c r="C8" s="65">
        <f>VLOOKUP($A8,'Return Data'!$B$7:$R$2843,4,0)</f>
        <v>274.3947</v>
      </c>
      <c r="D8" s="65">
        <f>VLOOKUP($A8,'Return Data'!$B$7:$R$2843,5,0)</f>
        <v>-1.6893</v>
      </c>
      <c r="E8" s="66">
        <f>RANK(D8,D$8:D$14,0)</f>
        <v>5</v>
      </c>
      <c r="F8" s="65">
        <f>VLOOKUP($A8,'Return Data'!$B$7:$R$2843,6,0)</f>
        <v>3.9474999999999998</v>
      </c>
      <c r="G8" s="66">
        <f>RANK(F8,F$8:F$14,0)</f>
        <v>1</v>
      </c>
      <c r="H8" s="65">
        <f>VLOOKUP($A8,'Return Data'!$B$7:$R$2843,7,0)</f>
        <v>-0.20899999999999999</v>
      </c>
      <c r="I8" s="66">
        <f>RANK(H8,H$8:H$14,0)</f>
        <v>4</v>
      </c>
      <c r="J8" s="65">
        <f>VLOOKUP($A8,'Return Data'!$B$7:$R$2843,8,0)</f>
        <v>0.89629999999999999</v>
      </c>
      <c r="K8" s="66">
        <f>RANK(J8,J$8:J$14,0)</f>
        <v>5</v>
      </c>
      <c r="L8" s="65">
        <f>VLOOKUP($A8,'Return Data'!$B$7:$R$2843,9,0)</f>
        <v>3.0577999999999999</v>
      </c>
      <c r="M8" s="66">
        <f>RANK(L8,L$8:L$14,0)</f>
        <v>5</v>
      </c>
      <c r="N8" s="65">
        <f>VLOOKUP($A8,'Return Data'!$B$7:$R$2843,10,0)</f>
        <v>5.3811</v>
      </c>
      <c r="O8" s="66">
        <f>RANK(N8,N$8:N$14,0)</f>
        <v>5</v>
      </c>
      <c r="P8" s="65">
        <f>VLOOKUP($A8,'Return Data'!$B$7:$R$2843,11,0)</f>
        <v>3.4110999999999998</v>
      </c>
      <c r="Q8" s="66">
        <f>RANK(P8,P$8:P$14,0)</f>
        <v>6</v>
      </c>
      <c r="R8" s="65">
        <f>VLOOKUP($A8,'Return Data'!$B$7:$R$2843,12,0)</f>
        <v>4.8029999999999999</v>
      </c>
      <c r="S8" s="66">
        <f>RANK(R8,R$8:R$14,0)</f>
        <v>5</v>
      </c>
      <c r="T8" s="65">
        <f>VLOOKUP($A8,'Return Data'!$B$7:$R$2843,13,0)</f>
        <v>5.1909999999999998</v>
      </c>
      <c r="U8" s="66">
        <f>RANK(T8,T$8:T$14,0)</f>
        <v>5</v>
      </c>
      <c r="V8" s="65">
        <f>VLOOKUP($A8,'Return Data'!$B$7:$R$2843,17,0)</f>
        <v>7.4722999999999997</v>
      </c>
      <c r="W8" s="66">
        <f>RANK(V8,V$8:V$14,0)</f>
        <v>5</v>
      </c>
      <c r="X8" s="65">
        <f>VLOOKUP($A8,'Return Data'!$B$7:$R$2843,14,0)</f>
        <v>7.8879999999999999</v>
      </c>
      <c r="Y8" s="66">
        <f>RANK(X8,X$8:X$14,0)</f>
        <v>4</v>
      </c>
      <c r="Z8" s="65">
        <f>VLOOKUP($A8,'Return Data'!$B$7:$R$2843,16,0)</f>
        <v>8.5545000000000009</v>
      </c>
      <c r="AA8" s="67">
        <f>RANK(Z8,Z$8:Z$14,0)</f>
        <v>3</v>
      </c>
    </row>
    <row r="9" spans="1:27" x14ac:dyDescent="0.3">
      <c r="A9" s="63" t="s">
        <v>806</v>
      </c>
      <c r="B9" s="64">
        <f>VLOOKUP($A9,'Return Data'!$B$7:$R$2843,3,0)</f>
        <v>44379</v>
      </c>
      <c r="C9" s="65">
        <f>VLOOKUP($A9,'Return Data'!$B$7:$R$2843,4,0)</f>
        <v>33.620399999999997</v>
      </c>
      <c r="D9" s="65">
        <f>VLOOKUP($A9,'Return Data'!$B$7:$R$2843,5,0)</f>
        <v>4.7774999999999999</v>
      </c>
      <c r="E9" s="66">
        <f t="shared" ref="E9:E14" si="0">RANK(D9,D$8:D$14,0)</f>
        <v>3</v>
      </c>
      <c r="F9" s="65">
        <f>VLOOKUP($A9,'Return Data'!$B$7:$R$2843,6,0)</f>
        <v>1.9906999999999999</v>
      </c>
      <c r="G9" s="66">
        <f t="shared" ref="G9:G14" si="1">RANK(F9,F$8:F$14,0)</f>
        <v>3</v>
      </c>
      <c r="H9" s="65">
        <f>VLOOKUP($A9,'Return Data'!$B$7:$R$2843,7,0)</f>
        <v>2.048</v>
      </c>
      <c r="I9" s="66">
        <f t="shared" ref="I9:I14" si="2">RANK(H9,H$8:H$14,0)</f>
        <v>1</v>
      </c>
      <c r="J9" s="65">
        <f>VLOOKUP($A9,'Return Data'!$B$7:$R$2843,8,0)</f>
        <v>3.5487000000000002</v>
      </c>
      <c r="K9" s="66">
        <f t="shared" ref="K9:K14" si="3">RANK(J9,J$8:J$14,0)</f>
        <v>3</v>
      </c>
      <c r="L9" s="65">
        <f>VLOOKUP($A9,'Return Data'!$B$7:$R$2843,9,0)</f>
        <v>3.3929999999999998</v>
      </c>
      <c r="M9" s="66">
        <f t="shared" ref="M9:M14" si="4">RANK(L9,L$8:L$14,0)</f>
        <v>4</v>
      </c>
      <c r="N9" s="65">
        <f>VLOOKUP($A9,'Return Data'!$B$7:$R$2843,10,0)</f>
        <v>4.6074000000000002</v>
      </c>
      <c r="O9" s="66">
        <f t="shared" ref="O9:O14" si="5">RANK(N9,N$8:N$14,0)</f>
        <v>7</v>
      </c>
      <c r="P9" s="65">
        <f>VLOOKUP($A9,'Return Data'!$B$7:$R$2843,11,0)</f>
        <v>3.9358</v>
      </c>
      <c r="Q9" s="66">
        <f t="shared" ref="Q9:Q14" si="6">RANK(P9,P$8:P$14,0)</f>
        <v>3</v>
      </c>
      <c r="R9" s="65">
        <f>VLOOKUP($A9,'Return Data'!$B$7:$R$2843,12,0)</f>
        <v>4.6860999999999997</v>
      </c>
      <c r="S9" s="66">
        <f t="shared" ref="S9:S14" si="7">RANK(R9,R$8:R$14,0)</f>
        <v>7</v>
      </c>
      <c r="T9" s="65">
        <f>VLOOKUP($A9,'Return Data'!$B$7:$R$2843,13,0)</f>
        <v>5.1593999999999998</v>
      </c>
      <c r="U9" s="66">
        <f t="shared" ref="U9:U14" si="8">RANK(T9,T$8:T$14,0)</f>
        <v>6</v>
      </c>
      <c r="V9" s="65">
        <f>VLOOKUP($A9,'Return Data'!$B$7:$R$2843,17,0)</f>
        <v>6.3880999999999997</v>
      </c>
      <c r="W9" s="66">
        <f t="shared" ref="W9:W13" si="9">RANK(V9,V$8:V$14,0)</f>
        <v>6</v>
      </c>
      <c r="X9" s="65">
        <f>VLOOKUP($A9,'Return Data'!$B$7:$R$2843,14,0)</f>
        <v>6.7864000000000004</v>
      </c>
      <c r="Y9" s="66">
        <f t="shared" ref="Y9:Y13" si="10">RANK(X9,X$8:X$14,0)</f>
        <v>5</v>
      </c>
      <c r="Z9" s="65">
        <f>VLOOKUP($A9,'Return Data'!$B$7:$R$2843,16,0)</f>
        <v>7.0861999999999998</v>
      </c>
      <c r="AA9" s="67">
        <f t="shared" ref="AA9:AA14" si="11">RANK(Z9,Z$8:Z$14,0)</f>
        <v>7</v>
      </c>
    </row>
    <row r="10" spans="1:27" x14ac:dyDescent="0.3">
      <c r="A10" s="63" t="s">
        <v>808</v>
      </c>
      <c r="B10" s="64">
        <f>VLOOKUP($A10,'Return Data'!$B$7:$R$2843,3,0)</f>
        <v>44379</v>
      </c>
      <c r="C10" s="65">
        <f>VLOOKUP($A10,'Return Data'!$B$7:$R$2843,4,0)</f>
        <v>38.865900000000003</v>
      </c>
      <c r="D10" s="65">
        <f>VLOOKUP($A10,'Return Data'!$B$7:$R$2843,5,0)</f>
        <v>6.0114000000000001</v>
      </c>
      <c r="E10" s="66">
        <f t="shared" si="0"/>
        <v>2</v>
      </c>
      <c r="F10" s="65">
        <f>VLOOKUP($A10,'Return Data'!$B$7:$R$2843,6,0)</f>
        <v>1.7533000000000001</v>
      </c>
      <c r="G10" s="66">
        <f t="shared" si="1"/>
        <v>4</v>
      </c>
      <c r="H10" s="65">
        <f>VLOOKUP($A10,'Return Data'!$B$7:$R$2843,7,0)</f>
        <v>0.63060000000000005</v>
      </c>
      <c r="I10" s="66">
        <f t="shared" si="2"/>
        <v>3</v>
      </c>
      <c r="J10" s="65">
        <f>VLOOKUP($A10,'Return Data'!$B$7:$R$2843,8,0)</f>
        <v>3.0356000000000001</v>
      </c>
      <c r="K10" s="66">
        <f t="shared" si="3"/>
        <v>4</v>
      </c>
      <c r="L10" s="65">
        <f>VLOOKUP($A10,'Return Data'!$B$7:$R$2843,9,0)</f>
        <v>4.7201000000000004</v>
      </c>
      <c r="M10" s="66">
        <f t="shared" si="4"/>
        <v>3</v>
      </c>
      <c r="N10" s="65">
        <f>VLOOKUP($A10,'Return Data'!$B$7:$R$2843,10,0)</f>
        <v>5.8947000000000003</v>
      </c>
      <c r="O10" s="66">
        <f t="shared" si="5"/>
        <v>3</v>
      </c>
      <c r="P10" s="65">
        <f>VLOOKUP($A10,'Return Data'!$B$7:$R$2843,11,0)</f>
        <v>4.1938000000000004</v>
      </c>
      <c r="Q10" s="66">
        <f t="shared" si="6"/>
        <v>2</v>
      </c>
      <c r="R10" s="65">
        <f>VLOOKUP($A10,'Return Data'!$B$7:$R$2843,12,0)</f>
        <v>6.0594999999999999</v>
      </c>
      <c r="S10" s="66">
        <f t="shared" si="7"/>
        <v>3</v>
      </c>
      <c r="T10" s="65">
        <f>VLOOKUP($A10,'Return Data'!$B$7:$R$2843,13,0)</f>
        <v>6.5256999999999996</v>
      </c>
      <c r="U10" s="66">
        <f t="shared" si="8"/>
        <v>3</v>
      </c>
      <c r="V10" s="65">
        <f>VLOOKUP($A10,'Return Data'!$B$7:$R$2843,17,0)</f>
        <v>7.9474999999999998</v>
      </c>
      <c r="W10" s="66">
        <f t="shared" si="9"/>
        <v>3</v>
      </c>
      <c r="X10" s="65">
        <f>VLOOKUP($A10,'Return Data'!$B$7:$R$2843,14,0)</f>
        <v>8.0654000000000003</v>
      </c>
      <c r="Y10" s="66">
        <f t="shared" si="10"/>
        <v>3</v>
      </c>
      <c r="Z10" s="65">
        <f>VLOOKUP($A10,'Return Data'!$B$7:$R$2843,16,0)</f>
        <v>8.3634000000000004</v>
      </c>
      <c r="AA10" s="67">
        <f t="shared" si="11"/>
        <v>4</v>
      </c>
    </row>
    <row r="11" spans="1:27" x14ac:dyDescent="0.3">
      <c r="A11" s="63" t="s">
        <v>810</v>
      </c>
      <c r="B11" s="64">
        <f>VLOOKUP($A11,'Return Data'!$B$7:$R$2843,3,0)</f>
        <v>44379</v>
      </c>
      <c r="C11" s="65">
        <f>VLOOKUP($A11,'Return Data'!$B$7:$R$2843,4,0)</f>
        <v>350.36009999999999</v>
      </c>
      <c r="D11" s="65">
        <f>VLOOKUP($A11,'Return Data'!$B$7:$R$2843,5,0)</f>
        <v>1.2189000000000001</v>
      </c>
      <c r="E11" s="66">
        <f t="shared" si="0"/>
        <v>4</v>
      </c>
      <c r="F11" s="65">
        <f>VLOOKUP($A11,'Return Data'!$B$7:$R$2843,6,0)</f>
        <v>-1.6805000000000001</v>
      </c>
      <c r="G11" s="66">
        <f t="shared" si="1"/>
        <v>6</v>
      </c>
      <c r="H11" s="65">
        <f>VLOOKUP($A11,'Return Data'!$B$7:$R$2843,7,0)</f>
        <v>-2.3593000000000002</v>
      </c>
      <c r="I11" s="66">
        <f t="shared" si="2"/>
        <v>6</v>
      </c>
      <c r="J11" s="65">
        <f>VLOOKUP($A11,'Return Data'!$B$7:$R$2843,8,0)</f>
        <v>6.1536</v>
      </c>
      <c r="K11" s="66">
        <f t="shared" si="3"/>
        <v>1</v>
      </c>
      <c r="L11" s="65">
        <f>VLOOKUP($A11,'Return Data'!$B$7:$R$2843,9,0)</f>
        <v>7.6689999999999996</v>
      </c>
      <c r="M11" s="66">
        <f t="shared" si="4"/>
        <v>1</v>
      </c>
      <c r="N11" s="65">
        <f>VLOOKUP($A11,'Return Data'!$B$7:$R$2843,10,0)</f>
        <v>6.9561999999999999</v>
      </c>
      <c r="O11" s="66">
        <f t="shared" si="5"/>
        <v>2</v>
      </c>
      <c r="P11" s="65">
        <f>VLOOKUP($A11,'Return Data'!$B$7:$R$2843,11,0)</f>
        <v>4.2205000000000004</v>
      </c>
      <c r="Q11" s="66">
        <f t="shared" si="6"/>
        <v>1</v>
      </c>
      <c r="R11" s="65">
        <f>VLOOKUP($A11,'Return Data'!$B$7:$R$2843,12,0)</f>
        <v>6.5061999999999998</v>
      </c>
      <c r="S11" s="66">
        <f t="shared" si="7"/>
        <v>2</v>
      </c>
      <c r="T11" s="65">
        <f>VLOOKUP($A11,'Return Data'!$B$7:$R$2843,13,0)</f>
        <v>7.2831000000000001</v>
      </c>
      <c r="U11" s="66">
        <f t="shared" si="8"/>
        <v>1</v>
      </c>
      <c r="V11" s="65">
        <f>VLOOKUP($A11,'Return Data'!$B$7:$R$2843,17,0)</f>
        <v>8.6399000000000008</v>
      </c>
      <c r="W11" s="66">
        <f t="shared" si="9"/>
        <v>2</v>
      </c>
      <c r="X11" s="65">
        <f>VLOOKUP($A11,'Return Data'!$B$7:$R$2843,14,0)</f>
        <v>8.5586000000000002</v>
      </c>
      <c r="Y11" s="66">
        <f t="shared" si="10"/>
        <v>2</v>
      </c>
      <c r="Z11" s="65">
        <f>VLOOKUP($A11,'Return Data'!$B$7:$R$2843,16,0)</f>
        <v>8.8313000000000006</v>
      </c>
      <c r="AA11" s="67">
        <f t="shared" si="11"/>
        <v>1</v>
      </c>
    </row>
    <row r="12" spans="1:27" x14ac:dyDescent="0.3">
      <c r="A12" s="63" t="s">
        <v>811</v>
      </c>
      <c r="B12" s="64">
        <f>VLOOKUP($A12,'Return Data'!$B$7:$R$2843,3,0)</f>
        <v>44379</v>
      </c>
      <c r="C12" s="65">
        <f>VLOOKUP($A12,'Return Data'!$B$7:$R$2843,4,0)</f>
        <v>1181.6913999999999</v>
      </c>
      <c r="D12" s="65">
        <f>VLOOKUP($A12,'Return Data'!$B$7:$R$2843,5,0)</f>
        <v>-22.4633</v>
      </c>
      <c r="E12" s="66">
        <f t="shared" si="0"/>
        <v>7</v>
      </c>
      <c r="F12" s="65">
        <f>VLOOKUP($A12,'Return Data'!$B$7:$R$2843,6,0)</f>
        <v>-3.5489999999999999</v>
      </c>
      <c r="G12" s="66">
        <f t="shared" si="1"/>
        <v>7</v>
      </c>
      <c r="H12" s="65">
        <f>VLOOKUP($A12,'Return Data'!$B$7:$R$2843,7,0)</f>
        <v>-3.681</v>
      </c>
      <c r="I12" s="66">
        <f t="shared" si="2"/>
        <v>7</v>
      </c>
      <c r="J12" s="65">
        <f>VLOOKUP($A12,'Return Data'!$B$7:$R$2843,8,0)</f>
        <v>-3.5297000000000001</v>
      </c>
      <c r="K12" s="66">
        <f t="shared" si="3"/>
        <v>7</v>
      </c>
      <c r="L12" s="65">
        <f>VLOOKUP($A12,'Return Data'!$B$7:$R$2843,9,0)</f>
        <v>-0.65639999999999998</v>
      </c>
      <c r="M12" s="66">
        <f t="shared" si="4"/>
        <v>7</v>
      </c>
      <c r="N12" s="65">
        <f>VLOOKUP($A12,'Return Data'!$B$7:$R$2843,10,0)</f>
        <v>8.3572000000000006</v>
      </c>
      <c r="O12" s="66">
        <f t="shared" si="5"/>
        <v>1</v>
      </c>
      <c r="P12" s="65">
        <f>VLOOKUP($A12,'Return Data'!$B$7:$R$2843,11,0)</f>
        <v>3.3435000000000001</v>
      </c>
      <c r="Q12" s="66">
        <f t="shared" si="6"/>
        <v>7</v>
      </c>
      <c r="R12" s="65">
        <f>VLOOKUP($A12,'Return Data'!$B$7:$R$2843,12,0)</f>
        <v>6.5942999999999996</v>
      </c>
      <c r="S12" s="66">
        <f t="shared" si="7"/>
        <v>1</v>
      </c>
      <c r="T12" s="65">
        <f>VLOOKUP($A12,'Return Data'!$B$7:$R$2843,13,0)</f>
        <v>6.8364000000000003</v>
      </c>
      <c r="U12" s="66">
        <f t="shared" si="8"/>
        <v>2</v>
      </c>
      <c r="V12" s="65"/>
      <c r="W12" s="66"/>
      <c r="X12" s="65"/>
      <c r="Y12" s="66"/>
      <c r="Z12" s="65">
        <f>VLOOKUP($A12,'Return Data'!$B$7:$R$2843,16,0)</f>
        <v>8.1255000000000006</v>
      </c>
      <c r="AA12" s="67">
        <f t="shared" si="11"/>
        <v>5</v>
      </c>
    </row>
    <row r="13" spans="1:27" x14ac:dyDescent="0.3">
      <c r="A13" s="63" t="s">
        <v>814</v>
      </c>
      <c r="B13" s="64">
        <f>VLOOKUP($A13,'Return Data'!$B$7:$R$2843,3,0)</f>
        <v>44379</v>
      </c>
      <c r="C13" s="65">
        <f>VLOOKUP($A13,'Return Data'!$B$7:$R$2843,4,0)</f>
        <v>36.523600000000002</v>
      </c>
      <c r="D13" s="65">
        <f>VLOOKUP($A13,'Return Data'!$B$7:$R$2843,5,0)</f>
        <v>-3.5973000000000002</v>
      </c>
      <c r="E13" s="66">
        <f t="shared" si="0"/>
        <v>6</v>
      </c>
      <c r="F13" s="65">
        <f>VLOOKUP($A13,'Return Data'!$B$7:$R$2843,6,0)</f>
        <v>-0.1666</v>
      </c>
      <c r="G13" s="66">
        <f t="shared" si="1"/>
        <v>5</v>
      </c>
      <c r="H13" s="65">
        <f>VLOOKUP($A13,'Return Data'!$B$7:$R$2843,7,0)</f>
        <v>-2.3117999999999999</v>
      </c>
      <c r="I13" s="66">
        <f t="shared" si="2"/>
        <v>5</v>
      </c>
      <c r="J13" s="65">
        <f>VLOOKUP($A13,'Return Data'!$B$7:$R$2843,8,0)</f>
        <v>-2.4746000000000001</v>
      </c>
      <c r="K13" s="66">
        <f t="shared" si="3"/>
        <v>6</v>
      </c>
      <c r="L13" s="65">
        <f>VLOOKUP($A13,'Return Data'!$B$7:$R$2843,9,0)</f>
        <v>2.1892</v>
      </c>
      <c r="M13" s="66">
        <f t="shared" si="4"/>
        <v>6</v>
      </c>
      <c r="N13" s="65">
        <f>VLOOKUP($A13,'Return Data'!$B$7:$R$2843,10,0)</f>
        <v>5.8411</v>
      </c>
      <c r="O13" s="66">
        <f t="shared" si="5"/>
        <v>4</v>
      </c>
      <c r="P13" s="65">
        <f>VLOOKUP($A13,'Return Data'!$B$7:$R$2843,11,0)</f>
        <v>3.5030000000000001</v>
      </c>
      <c r="Q13" s="66">
        <f t="shared" si="6"/>
        <v>5</v>
      </c>
      <c r="R13" s="65">
        <f>VLOOKUP($A13,'Return Data'!$B$7:$R$2843,12,0)</f>
        <v>5.9897999999999998</v>
      </c>
      <c r="S13" s="66">
        <f t="shared" si="7"/>
        <v>4</v>
      </c>
      <c r="T13" s="65">
        <f>VLOOKUP($A13,'Return Data'!$B$7:$R$2843,13,0)</f>
        <v>6.1250999999999998</v>
      </c>
      <c r="U13" s="66">
        <f t="shared" si="8"/>
        <v>4</v>
      </c>
      <c r="V13" s="65">
        <f>VLOOKUP($A13,'Return Data'!$B$7:$R$2843,17,0)</f>
        <v>9.0075000000000003</v>
      </c>
      <c r="W13" s="66">
        <f t="shared" si="9"/>
        <v>1</v>
      </c>
      <c r="X13" s="65">
        <f>VLOOKUP($A13,'Return Data'!$B$7:$R$2843,14,0)</f>
        <v>9.0175000000000001</v>
      </c>
      <c r="Y13" s="66">
        <f t="shared" si="10"/>
        <v>1</v>
      </c>
      <c r="Z13" s="65">
        <f>VLOOKUP($A13,'Return Data'!$B$7:$R$2843,16,0)</f>
        <v>8.5841999999999992</v>
      </c>
      <c r="AA13" s="67">
        <f t="shared" si="11"/>
        <v>2</v>
      </c>
    </row>
    <row r="14" spans="1:27" x14ac:dyDescent="0.3">
      <c r="A14" s="63" t="s">
        <v>815</v>
      </c>
      <c r="B14" s="64">
        <f>VLOOKUP($A14,'Return Data'!$B$7:$R$2843,3,0)</f>
        <v>44379</v>
      </c>
      <c r="C14" s="65">
        <f>VLOOKUP($A14,'Return Data'!$B$7:$R$2843,4,0)</f>
        <v>1224.6425999999999</v>
      </c>
      <c r="D14" s="65">
        <f>VLOOKUP($A14,'Return Data'!$B$7:$R$2843,5,0)</f>
        <v>16.874199999999998</v>
      </c>
      <c r="E14" s="66">
        <f t="shared" si="0"/>
        <v>1</v>
      </c>
      <c r="F14" s="65">
        <f>VLOOKUP($A14,'Return Data'!$B$7:$R$2843,6,0)</f>
        <v>3.5994999999999999</v>
      </c>
      <c r="G14" s="66">
        <f t="shared" si="1"/>
        <v>2</v>
      </c>
      <c r="H14" s="65">
        <f>VLOOKUP($A14,'Return Data'!$B$7:$R$2843,7,0)</f>
        <v>1.3734999999999999</v>
      </c>
      <c r="I14" s="66">
        <f t="shared" si="2"/>
        <v>2</v>
      </c>
      <c r="J14" s="65">
        <f>VLOOKUP($A14,'Return Data'!$B$7:$R$2843,8,0)</f>
        <v>4.4465000000000003</v>
      </c>
      <c r="K14" s="66">
        <f t="shared" si="3"/>
        <v>2</v>
      </c>
      <c r="L14" s="65">
        <f>VLOOKUP($A14,'Return Data'!$B$7:$R$2843,9,0)</f>
        <v>4.9074999999999998</v>
      </c>
      <c r="M14" s="66">
        <f t="shared" si="4"/>
        <v>2</v>
      </c>
      <c r="N14" s="65">
        <f>VLOOKUP($A14,'Return Data'!$B$7:$R$2843,10,0)</f>
        <v>4.8940999999999999</v>
      </c>
      <c r="O14" s="66">
        <f t="shared" si="5"/>
        <v>6</v>
      </c>
      <c r="P14" s="65">
        <f>VLOOKUP($A14,'Return Data'!$B$7:$R$2843,11,0)</f>
        <v>3.9177</v>
      </c>
      <c r="Q14" s="66">
        <f t="shared" si="6"/>
        <v>4</v>
      </c>
      <c r="R14" s="65">
        <f>VLOOKUP($A14,'Return Data'!$B$7:$R$2843,12,0)</f>
        <v>4.6951000000000001</v>
      </c>
      <c r="S14" s="66">
        <f t="shared" si="7"/>
        <v>6</v>
      </c>
      <c r="T14" s="65">
        <f>VLOOKUP($A14,'Return Data'!$B$7:$R$2843,13,0)</f>
        <v>4.8178999999999998</v>
      </c>
      <c r="U14" s="66">
        <f t="shared" si="8"/>
        <v>7</v>
      </c>
      <c r="V14" s="65">
        <f>VLOOKUP($A14,'Return Data'!$B$7:$R$2843,17,0)</f>
        <v>7.5087000000000002</v>
      </c>
      <c r="W14" s="66">
        <f t="shared" ref="W14" si="12">RANK(V14,V$8:V$14,0)</f>
        <v>4</v>
      </c>
      <c r="X14" s="65"/>
      <c r="Y14" s="66"/>
      <c r="Z14" s="65">
        <f>VLOOKUP($A14,'Return Data'!$B$7:$R$2843,16,0)</f>
        <v>7.8731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0.16172857142857083</v>
      </c>
      <c r="E16" s="74"/>
      <c r="F16" s="75">
        <f>AVERAGE(F8:F14)</f>
        <v>0.84212857142857145</v>
      </c>
      <c r="G16" s="74"/>
      <c r="H16" s="75">
        <f>AVERAGE(H8:H14)</f>
        <v>-0.64414285714285724</v>
      </c>
      <c r="I16" s="74"/>
      <c r="J16" s="75">
        <f>AVERAGE(J8:J14)</f>
        <v>1.7251999999999998</v>
      </c>
      <c r="K16" s="74"/>
      <c r="L16" s="75">
        <f>AVERAGE(L8:L14)</f>
        <v>3.6114571428571423</v>
      </c>
      <c r="M16" s="74"/>
      <c r="N16" s="75">
        <f>AVERAGE(N8:N14)</f>
        <v>5.9902571428571436</v>
      </c>
      <c r="O16" s="74"/>
      <c r="P16" s="75">
        <f>AVERAGE(P8:P14)</f>
        <v>3.7893428571428571</v>
      </c>
      <c r="Q16" s="74"/>
      <c r="R16" s="75">
        <f>AVERAGE(R8:R14)</f>
        <v>5.6191428571428572</v>
      </c>
      <c r="S16" s="74"/>
      <c r="T16" s="75">
        <f>AVERAGE(T8:T14)</f>
        <v>5.9912285714285716</v>
      </c>
      <c r="U16" s="74"/>
      <c r="V16" s="75">
        <f>AVERAGE(V8:V14)</f>
        <v>7.8273333333333319</v>
      </c>
      <c r="W16" s="74"/>
      <c r="X16" s="75">
        <f>AVERAGE(X8:X14)</f>
        <v>8.0631799999999991</v>
      </c>
      <c r="Y16" s="74"/>
      <c r="Z16" s="75">
        <f>AVERAGE(Z8:Z14)</f>
        <v>8.2026000000000003</v>
      </c>
      <c r="AA16" s="76"/>
    </row>
    <row r="17" spans="1:27" x14ac:dyDescent="0.3">
      <c r="A17" s="73" t="s">
        <v>28</v>
      </c>
      <c r="B17" s="74"/>
      <c r="C17" s="74"/>
      <c r="D17" s="75">
        <f>MIN(D8:D14)</f>
        <v>-22.4633</v>
      </c>
      <c r="E17" s="74"/>
      <c r="F17" s="75">
        <f>MIN(F8:F14)</f>
        <v>-3.5489999999999999</v>
      </c>
      <c r="G17" s="74"/>
      <c r="H17" s="75">
        <f>MIN(H8:H14)</f>
        <v>-3.681</v>
      </c>
      <c r="I17" s="74"/>
      <c r="J17" s="75">
        <f>MIN(J8:J14)</f>
        <v>-3.5297000000000001</v>
      </c>
      <c r="K17" s="74"/>
      <c r="L17" s="75">
        <f>MIN(L8:L14)</f>
        <v>-0.65639999999999998</v>
      </c>
      <c r="M17" s="74"/>
      <c r="N17" s="75">
        <f>MIN(N8:N14)</f>
        <v>4.6074000000000002</v>
      </c>
      <c r="O17" s="74"/>
      <c r="P17" s="75">
        <f>MIN(P8:P14)</f>
        <v>3.3435000000000001</v>
      </c>
      <c r="Q17" s="74"/>
      <c r="R17" s="75">
        <f>MIN(R8:R14)</f>
        <v>4.6860999999999997</v>
      </c>
      <c r="S17" s="74"/>
      <c r="T17" s="75">
        <f>MIN(T8:T14)</f>
        <v>4.8178999999999998</v>
      </c>
      <c r="U17" s="74"/>
      <c r="V17" s="75">
        <f>MIN(V8:V14)</f>
        <v>6.3880999999999997</v>
      </c>
      <c r="W17" s="74"/>
      <c r="X17" s="75">
        <f>MIN(X8:X14)</f>
        <v>6.7864000000000004</v>
      </c>
      <c r="Y17" s="74"/>
      <c r="Z17" s="75">
        <f>MIN(Z8:Z14)</f>
        <v>7.0861999999999998</v>
      </c>
      <c r="AA17" s="76"/>
    </row>
    <row r="18" spans="1:27" ht="15" thickBot="1" x14ac:dyDescent="0.35">
      <c r="A18" s="77" t="s">
        <v>29</v>
      </c>
      <c r="B18" s="78"/>
      <c r="C18" s="78"/>
      <c r="D18" s="79">
        <f>MAX(D8:D14)</f>
        <v>16.874199999999998</v>
      </c>
      <c r="E18" s="78"/>
      <c r="F18" s="79">
        <f>MAX(F8:F14)</f>
        <v>3.9474999999999998</v>
      </c>
      <c r="G18" s="78"/>
      <c r="H18" s="79">
        <f>MAX(H8:H14)</f>
        <v>2.048</v>
      </c>
      <c r="I18" s="78"/>
      <c r="J18" s="79">
        <f>MAX(J8:J14)</f>
        <v>6.1536</v>
      </c>
      <c r="K18" s="78"/>
      <c r="L18" s="79">
        <f>MAX(L8:L14)</f>
        <v>7.6689999999999996</v>
      </c>
      <c r="M18" s="78"/>
      <c r="N18" s="79">
        <f>MAX(N8:N14)</f>
        <v>8.3572000000000006</v>
      </c>
      <c r="O18" s="78"/>
      <c r="P18" s="79">
        <f>MAX(P8:P14)</f>
        <v>4.2205000000000004</v>
      </c>
      <c r="Q18" s="78"/>
      <c r="R18" s="79">
        <f>MAX(R8:R14)</f>
        <v>6.5942999999999996</v>
      </c>
      <c r="S18" s="78"/>
      <c r="T18" s="79">
        <f>MAX(T8:T14)</f>
        <v>7.2831000000000001</v>
      </c>
      <c r="U18" s="78"/>
      <c r="V18" s="79">
        <f>MAX(V8:V14)</f>
        <v>9.0075000000000003</v>
      </c>
      <c r="W18" s="78"/>
      <c r="X18" s="79">
        <f>MAX(X8:X14)</f>
        <v>9.0175000000000001</v>
      </c>
      <c r="Y18" s="78"/>
      <c r="Z18" s="79">
        <f>MAX(Z8:Z14)</f>
        <v>8.8313000000000006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44379</v>
      </c>
      <c r="C8" s="65">
        <f>VLOOKUP($A8,'Return Data'!$B$7:$R$2843,4,0)</f>
        <v>269.35700000000003</v>
      </c>
      <c r="D8" s="65">
        <f>VLOOKUP($A8,'Return Data'!$B$7:$R$2843,5,0)</f>
        <v>-1.8428</v>
      </c>
      <c r="E8" s="66">
        <f>RANK(D8,D$8:D$14,0)</f>
        <v>5</v>
      </c>
      <c r="F8" s="65">
        <f>VLOOKUP($A8,'Return Data'!$B$7:$R$2843,6,0)</f>
        <v>3.7999000000000001</v>
      </c>
      <c r="G8" s="66">
        <f>RANK(F8,F$8:F$14,0)</f>
        <v>1</v>
      </c>
      <c r="H8" s="65">
        <f>VLOOKUP($A8,'Return Data'!$B$7:$R$2843,7,0)</f>
        <v>-0.35809999999999997</v>
      </c>
      <c r="I8" s="66">
        <f>RANK(H8,H$8:H$14,0)</f>
        <v>4</v>
      </c>
      <c r="J8" s="65">
        <f>VLOOKUP($A8,'Return Data'!$B$7:$R$2843,8,0)</f>
        <v>0.74739999999999995</v>
      </c>
      <c r="K8" s="66">
        <f>RANK(J8,J$8:J$14,0)</f>
        <v>5</v>
      </c>
      <c r="L8" s="65">
        <f>VLOOKUP($A8,'Return Data'!$B$7:$R$2843,9,0)</f>
        <v>2.9077000000000002</v>
      </c>
      <c r="M8" s="66">
        <f>RANK(L8,L$8:L$14,0)</f>
        <v>4</v>
      </c>
      <c r="N8" s="65">
        <f>VLOOKUP($A8,'Return Data'!$B$7:$R$2843,10,0)</f>
        <v>5.2283999999999997</v>
      </c>
      <c r="O8" s="66">
        <f>RANK(N8,N$8:N$14,0)</f>
        <v>5</v>
      </c>
      <c r="P8" s="65">
        <f>VLOOKUP($A8,'Return Data'!$B$7:$R$2843,11,0)</f>
        <v>3.2572999999999999</v>
      </c>
      <c r="Q8" s="66">
        <f>RANK(P8,P$8:P$14,0)</f>
        <v>4</v>
      </c>
      <c r="R8" s="65">
        <f>VLOOKUP($A8,'Return Data'!$B$7:$R$2843,12,0)</f>
        <v>4.6395</v>
      </c>
      <c r="S8" s="66">
        <f>RANK(R8,R$8:R$14,0)</f>
        <v>5</v>
      </c>
      <c r="T8" s="65">
        <f>VLOOKUP($A8,'Return Data'!$B$7:$R$2843,13,0)</f>
        <v>5.0208000000000004</v>
      </c>
      <c r="U8" s="66">
        <f>RANK(T8,T$8:T$14,0)</f>
        <v>5</v>
      </c>
      <c r="V8" s="65">
        <f>VLOOKUP($A8,'Return Data'!$B$7:$R$2843,17,0)</f>
        <v>7.2721999999999998</v>
      </c>
      <c r="W8" s="66">
        <f>RANK(V8,V$8:V$14,0)</f>
        <v>4</v>
      </c>
      <c r="X8" s="65">
        <f>VLOOKUP($A8,'Return Data'!$B$7:$R$2843,14,0)</f>
        <v>7.6734</v>
      </c>
      <c r="Y8" s="66">
        <f>RANK(X8,X$8:X$14,0)</f>
        <v>4</v>
      </c>
      <c r="Z8" s="65">
        <f>VLOOKUP($A8,'Return Data'!$B$7:$R$2843,16,0)</f>
        <v>8.4019999999999992</v>
      </c>
      <c r="AA8" s="67">
        <f>RANK(Z8,Z$8:Z$14,0)</f>
        <v>1</v>
      </c>
    </row>
    <row r="9" spans="1:27" x14ac:dyDescent="0.3">
      <c r="A9" s="63" t="s">
        <v>805</v>
      </c>
      <c r="B9" s="64">
        <f>VLOOKUP($A9,'Return Data'!$B$7:$R$2843,3,0)</f>
        <v>44379</v>
      </c>
      <c r="C9" s="65">
        <f>VLOOKUP($A9,'Return Data'!$B$7:$R$2843,4,0)</f>
        <v>31.685400000000001</v>
      </c>
      <c r="D9" s="65">
        <f>VLOOKUP($A9,'Return Data'!$B$7:$R$2843,5,0)</f>
        <v>4.1475</v>
      </c>
      <c r="E9" s="66">
        <f t="shared" ref="E9:E14" si="0">RANK(D9,D$8:D$14,0)</f>
        <v>3</v>
      </c>
      <c r="F9" s="65">
        <f>VLOOKUP($A9,'Return Data'!$B$7:$R$2843,6,0)</f>
        <v>1.3441000000000001</v>
      </c>
      <c r="G9" s="66">
        <f t="shared" ref="G9:G14" si="1">RANK(F9,F$8:F$14,0)</f>
        <v>4</v>
      </c>
      <c r="H9" s="65">
        <f>VLOOKUP($A9,'Return Data'!$B$7:$R$2843,7,0)</f>
        <v>1.3827</v>
      </c>
      <c r="I9" s="66">
        <f t="shared" ref="I9:I14" si="2">RANK(H9,H$8:H$14,0)</f>
        <v>1</v>
      </c>
      <c r="J9" s="65">
        <f>VLOOKUP($A9,'Return Data'!$B$7:$R$2843,8,0)</f>
        <v>2.8831000000000002</v>
      </c>
      <c r="K9" s="66">
        <f t="shared" ref="K9:K14" si="3">RANK(J9,J$8:J$14,0)</f>
        <v>3</v>
      </c>
      <c r="L9" s="65">
        <f>VLOOKUP($A9,'Return Data'!$B$7:$R$2843,9,0)</f>
        <v>2.7284999999999999</v>
      </c>
      <c r="M9" s="66">
        <f t="shared" ref="M9:M14" si="4">RANK(L9,L$8:L$14,0)</f>
        <v>5</v>
      </c>
      <c r="N9" s="65">
        <f>VLOOKUP($A9,'Return Data'!$B$7:$R$2843,10,0)</f>
        <v>3.9333999999999998</v>
      </c>
      <c r="O9" s="66">
        <f t="shared" ref="O9:O14" si="5">RANK(N9,N$8:N$14,0)</f>
        <v>7</v>
      </c>
      <c r="P9" s="65">
        <f>VLOOKUP($A9,'Return Data'!$B$7:$R$2843,11,0)</f>
        <v>3.2997999999999998</v>
      </c>
      <c r="Q9" s="66">
        <f t="shared" ref="Q9:Q14" si="6">RANK(P9,P$8:P$14,0)</f>
        <v>3</v>
      </c>
      <c r="R9" s="65">
        <f>VLOOKUP($A9,'Return Data'!$B$7:$R$2843,12,0)</f>
        <v>4.0250000000000004</v>
      </c>
      <c r="S9" s="66">
        <f t="shared" ref="S9:S14" si="7">RANK(R9,R$8:R$14,0)</f>
        <v>6</v>
      </c>
      <c r="T9" s="65">
        <f>VLOOKUP($A9,'Return Data'!$B$7:$R$2843,13,0)</f>
        <v>4.4537000000000004</v>
      </c>
      <c r="U9" s="66">
        <f t="shared" ref="U9:U14" si="8">RANK(T9,T$8:T$14,0)</f>
        <v>6</v>
      </c>
      <c r="V9" s="65">
        <f>VLOOKUP($A9,'Return Data'!$B$7:$R$2843,17,0)</f>
        <v>5.7058999999999997</v>
      </c>
      <c r="W9" s="66">
        <f t="shared" ref="W9:W11" si="9">RANK(V9,V$8:V$14,0)</f>
        <v>6</v>
      </c>
      <c r="X9" s="65">
        <f>VLOOKUP($A9,'Return Data'!$B$7:$R$2843,14,0)</f>
        <v>6.1471</v>
      </c>
      <c r="Y9" s="66">
        <f t="shared" ref="Y9:Y11" si="10">RANK(X9,X$8:X$14,0)</f>
        <v>5</v>
      </c>
      <c r="Z9" s="65">
        <f>VLOOKUP($A9,'Return Data'!$B$7:$R$2843,16,0)</f>
        <v>5.8737000000000004</v>
      </c>
      <c r="AA9" s="67">
        <f t="shared" ref="AA9:AA14" si="11">RANK(Z9,Z$8:Z$14,0)</f>
        <v>7</v>
      </c>
    </row>
    <row r="10" spans="1:27" x14ac:dyDescent="0.3">
      <c r="A10" s="63" t="s">
        <v>807</v>
      </c>
      <c r="B10" s="64">
        <f>VLOOKUP($A10,'Return Data'!$B$7:$R$2843,3,0)</f>
        <v>44379</v>
      </c>
      <c r="C10" s="65">
        <f>VLOOKUP($A10,'Return Data'!$B$7:$R$2843,4,0)</f>
        <v>38.456600000000002</v>
      </c>
      <c r="D10" s="65">
        <f>VLOOKUP($A10,'Return Data'!$B$7:$R$2843,5,0)</f>
        <v>5.6955999999999998</v>
      </c>
      <c r="E10" s="66">
        <f t="shared" si="0"/>
        <v>2</v>
      </c>
      <c r="F10" s="65">
        <f>VLOOKUP($A10,'Return Data'!$B$7:$R$2843,6,0)</f>
        <v>1.4871000000000001</v>
      </c>
      <c r="G10" s="66">
        <f t="shared" si="1"/>
        <v>3</v>
      </c>
      <c r="H10" s="65">
        <f>VLOOKUP($A10,'Return Data'!$B$7:$R$2843,7,0)</f>
        <v>0.36609999999999998</v>
      </c>
      <c r="I10" s="66">
        <f t="shared" si="2"/>
        <v>3</v>
      </c>
      <c r="J10" s="65">
        <f>VLOOKUP($A10,'Return Data'!$B$7:$R$2843,8,0)</f>
        <v>2.7757000000000001</v>
      </c>
      <c r="K10" s="66">
        <f t="shared" si="3"/>
        <v>4</v>
      </c>
      <c r="L10" s="65">
        <f>VLOOKUP($A10,'Return Data'!$B$7:$R$2843,9,0)</f>
        <v>4.4645000000000001</v>
      </c>
      <c r="M10" s="66">
        <f t="shared" si="4"/>
        <v>2</v>
      </c>
      <c r="N10" s="65">
        <f>VLOOKUP($A10,'Return Data'!$B$7:$R$2843,10,0)</f>
        <v>5.6398999999999999</v>
      </c>
      <c r="O10" s="66">
        <f t="shared" si="5"/>
        <v>3</v>
      </c>
      <c r="P10" s="65">
        <f>VLOOKUP($A10,'Return Data'!$B$7:$R$2843,11,0)</f>
        <v>3.9380000000000002</v>
      </c>
      <c r="Q10" s="66">
        <f t="shared" si="6"/>
        <v>1</v>
      </c>
      <c r="R10" s="65">
        <f>VLOOKUP($A10,'Return Data'!$B$7:$R$2843,12,0)</f>
        <v>5.798</v>
      </c>
      <c r="S10" s="66">
        <f t="shared" si="7"/>
        <v>2</v>
      </c>
      <c r="T10" s="65">
        <f>VLOOKUP($A10,'Return Data'!$B$7:$R$2843,13,0)</f>
        <v>6.2591999999999999</v>
      </c>
      <c r="U10" s="66">
        <f t="shared" si="8"/>
        <v>3</v>
      </c>
      <c r="V10" s="65">
        <f>VLOOKUP($A10,'Return Data'!$B$7:$R$2843,17,0)</f>
        <v>7.7293000000000003</v>
      </c>
      <c r="W10" s="66">
        <f t="shared" si="9"/>
        <v>3</v>
      </c>
      <c r="X10" s="65">
        <f>VLOOKUP($A10,'Return Data'!$B$7:$R$2843,14,0)</f>
        <v>7.8658000000000001</v>
      </c>
      <c r="Y10" s="66">
        <f t="shared" si="10"/>
        <v>2</v>
      </c>
      <c r="Z10" s="65">
        <f>VLOOKUP($A10,'Return Data'!$B$7:$R$2843,16,0)</f>
        <v>8.1278000000000006</v>
      </c>
      <c r="AA10" s="67">
        <f t="shared" si="11"/>
        <v>2</v>
      </c>
    </row>
    <row r="11" spans="1:27" x14ac:dyDescent="0.3">
      <c r="A11" s="63" t="s">
        <v>809</v>
      </c>
      <c r="B11" s="64">
        <f>VLOOKUP($A11,'Return Data'!$B$7:$R$2843,3,0)</f>
        <v>44379</v>
      </c>
      <c r="C11" s="65">
        <f>VLOOKUP($A11,'Return Data'!$B$7:$R$2843,4,0)</f>
        <v>329.46300000000002</v>
      </c>
      <c r="D11" s="65">
        <f>VLOOKUP($A11,'Return Data'!$B$7:$R$2843,5,0)</f>
        <v>0.48749999999999999</v>
      </c>
      <c r="E11" s="66">
        <f t="shared" si="0"/>
        <v>4</v>
      </c>
      <c r="F11" s="65">
        <f>VLOOKUP($A11,'Return Data'!$B$7:$R$2843,6,0)</f>
        <v>-2.4036</v>
      </c>
      <c r="G11" s="66">
        <f t="shared" si="1"/>
        <v>6</v>
      </c>
      <c r="H11" s="65">
        <f>VLOOKUP($A11,'Return Data'!$B$7:$R$2843,7,0)</f>
        <v>-3.0796000000000001</v>
      </c>
      <c r="I11" s="66">
        <f t="shared" si="2"/>
        <v>6</v>
      </c>
      <c r="J11" s="65">
        <f>VLOOKUP($A11,'Return Data'!$B$7:$R$2843,8,0)</f>
        <v>5.4318999999999997</v>
      </c>
      <c r="K11" s="66">
        <f t="shared" si="3"/>
        <v>1</v>
      </c>
      <c r="L11" s="65">
        <f>VLOOKUP($A11,'Return Data'!$B$7:$R$2843,9,0)</f>
        <v>6.9443999999999999</v>
      </c>
      <c r="M11" s="66">
        <f t="shared" si="4"/>
        <v>1</v>
      </c>
      <c r="N11" s="65">
        <f>VLOOKUP($A11,'Return Data'!$B$7:$R$2843,10,0)</f>
        <v>6.2240000000000002</v>
      </c>
      <c r="O11" s="66">
        <f t="shared" si="5"/>
        <v>2</v>
      </c>
      <c r="P11" s="65">
        <f>VLOOKUP($A11,'Return Data'!$B$7:$R$2843,11,0)</f>
        <v>3.4866000000000001</v>
      </c>
      <c r="Q11" s="66">
        <f t="shared" si="6"/>
        <v>2</v>
      </c>
      <c r="R11" s="65">
        <f>VLOOKUP($A11,'Return Data'!$B$7:$R$2843,12,0)</f>
        <v>5.7531999999999996</v>
      </c>
      <c r="S11" s="66">
        <f t="shared" si="7"/>
        <v>3</v>
      </c>
      <c r="T11" s="65">
        <f>VLOOKUP($A11,'Return Data'!$B$7:$R$2843,13,0)</f>
        <v>6.5134999999999996</v>
      </c>
      <c r="U11" s="66">
        <f t="shared" si="8"/>
        <v>1</v>
      </c>
      <c r="V11" s="65">
        <f>VLOOKUP($A11,'Return Data'!$B$7:$R$2843,17,0)</f>
        <v>7.8520000000000003</v>
      </c>
      <c r="W11" s="66">
        <f t="shared" si="9"/>
        <v>2</v>
      </c>
      <c r="X11" s="65">
        <f>VLOOKUP($A11,'Return Data'!$B$7:$R$2843,14,0)</f>
        <v>7.7561</v>
      </c>
      <c r="Y11" s="66">
        <f t="shared" si="10"/>
        <v>3</v>
      </c>
      <c r="Z11" s="65">
        <f>VLOOKUP($A11,'Return Data'!$B$7:$R$2843,16,0)</f>
        <v>7.9252000000000002</v>
      </c>
      <c r="AA11" s="67">
        <f t="shared" si="11"/>
        <v>3</v>
      </c>
    </row>
    <row r="12" spans="1:27" x14ac:dyDescent="0.3">
      <c r="A12" s="63" t="s">
        <v>812</v>
      </c>
      <c r="B12" s="64">
        <f>VLOOKUP($A12,'Return Data'!$B$7:$R$2843,3,0)</f>
        <v>44379</v>
      </c>
      <c r="C12" s="65">
        <f>VLOOKUP($A12,'Return Data'!$B$7:$R$2843,4,0)</f>
        <v>1173.1334999999999</v>
      </c>
      <c r="D12" s="65">
        <f>VLOOKUP($A12,'Return Data'!$B$7:$R$2843,5,0)</f>
        <v>-22.863199999999999</v>
      </c>
      <c r="E12" s="66">
        <f t="shared" si="0"/>
        <v>7</v>
      </c>
      <c r="F12" s="65">
        <f>VLOOKUP($A12,'Return Data'!$B$7:$R$2843,6,0)</f>
        <v>-3.948</v>
      </c>
      <c r="G12" s="66">
        <f t="shared" si="1"/>
        <v>7</v>
      </c>
      <c r="H12" s="65">
        <f>VLOOKUP($A12,'Return Data'!$B$7:$R$2843,7,0)</f>
        <v>-4.0811000000000002</v>
      </c>
      <c r="I12" s="66">
        <f t="shared" si="2"/>
        <v>7</v>
      </c>
      <c r="J12" s="65">
        <f>VLOOKUP($A12,'Return Data'!$B$7:$R$2843,8,0)</f>
        <v>-3.9289999999999998</v>
      </c>
      <c r="K12" s="66">
        <f t="shared" si="3"/>
        <v>7</v>
      </c>
      <c r="L12" s="65">
        <f>VLOOKUP($A12,'Return Data'!$B$7:$R$2843,9,0)</f>
        <v>-1.0562</v>
      </c>
      <c r="M12" s="66">
        <f t="shared" si="4"/>
        <v>7</v>
      </c>
      <c r="N12" s="65">
        <f>VLOOKUP($A12,'Return Data'!$B$7:$R$2843,10,0)</f>
        <v>7.9488000000000003</v>
      </c>
      <c r="O12" s="66">
        <f t="shared" si="5"/>
        <v>1</v>
      </c>
      <c r="P12" s="65">
        <f>VLOOKUP($A12,'Return Data'!$B$7:$R$2843,11,0)</f>
        <v>2.9369999999999998</v>
      </c>
      <c r="Q12" s="66">
        <f t="shared" si="6"/>
        <v>7</v>
      </c>
      <c r="R12" s="65">
        <f>VLOOKUP($A12,'Return Data'!$B$7:$R$2843,12,0)</f>
        <v>6.1749999999999998</v>
      </c>
      <c r="S12" s="66">
        <f t="shared" si="7"/>
        <v>1</v>
      </c>
      <c r="T12" s="65">
        <f>VLOOKUP($A12,'Return Data'!$B$7:$R$2843,13,0)</f>
        <v>6.4097</v>
      </c>
      <c r="U12" s="66">
        <f t="shared" si="8"/>
        <v>2</v>
      </c>
      <c r="V12" s="65"/>
      <c r="W12" s="66"/>
      <c r="X12" s="65"/>
      <c r="Y12" s="66"/>
      <c r="Z12" s="65">
        <f>VLOOKUP($A12,'Return Data'!$B$7:$R$2843,16,0)</f>
        <v>7.7584</v>
      </c>
      <c r="AA12" s="67">
        <f t="shared" si="11"/>
        <v>4</v>
      </c>
    </row>
    <row r="13" spans="1:27" x14ac:dyDescent="0.3">
      <c r="A13" s="63" t="s">
        <v>813</v>
      </c>
      <c r="B13" s="64">
        <f>VLOOKUP($A13,'Return Data'!$B$7:$R$2843,3,0)</f>
        <v>44379</v>
      </c>
      <c r="C13" s="65">
        <f>VLOOKUP($A13,'Return Data'!$B$7:$R$2843,4,0)</f>
        <v>35.144399999999997</v>
      </c>
      <c r="D13" s="65">
        <f>VLOOKUP($A13,'Return Data'!$B$7:$R$2843,5,0)</f>
        <v>-3.8422999999999998</v>
      </c>
      <c r="E13" s="66">
        <f t="shared" si="0"/>
        <v>6</v>
      </c>
      <c r="F13" s="65">
        <f>VLOOKUP($A13,'Return Data'!$B$7:$R$2843,6,0)</f>
        <v>-0.48459999999999998</v>
      </c>
      <c r="G13" s="66">
        <f t="shared" si="1"/>
        <v>5</v>
      </c>
      <c r="H13" s="65">
        <f>VLOOKUP($A13,'Return Data'!$B$7:$R$2843,7,0)</f>
        <v>-2.6248</v>
      </c>
      <c r="I13" s="66">
        <f t="shared" si="2"/>
        <v>5</v>
      </c>
      <c r="J13" s="65">
        <f>VLOOKUP($A13,'Return Data'!$B$7:$R$2843,8,0)</f>
        <v>-2.8010999999999999</v>
      </c>
      <c r="K13" s="66">
        <f t="shared" si="3"/>
        <v>6</v>
      </c>
      <c r="L13" s="65">
        <f>VLOOKUP($A13,'Return Data'!$B$7:$R$2843,9,0)</f>
        <v>1.8619000000000001</v>
      </c>
      <c r="M13" s="66">
        <f t="shared" si="4"/>
        <v>6</v>
      </c>
      <c r="N13" s="65">
        <f>VLOOKUP($A13,'Return Data'!$B$7:$R$2843,10,0)</f>
        <v>5.5080999999999998</v>
      </c>
      <c r="O13" s="66">
        <f t="shared" si="5"/>
        <v>4</v>
      </c>
      <c r="P13" s="65">
        <f>VLOOKUP($A13,'Return Data'!$B$7:$R$2843,11,0)</f>
        <v>3.1614</v>
      </c>
      <c r="Q13" s="66">
        <f t="shared" si="6"/>
        <v>5</v>
      </c>
      <c r="R13" s="65">
        <f>VLOOKUP($A13,'Return Data'!$B$7:$R$2843,12,0)</f>
        <v>5.6341000000000001</v>
      </c>
      <c r="S13" s="66">
        <f t="shared" si="7"/>
        <v>4</v>
      </c>
      <c r="T13" s="65">
        <f>VLOOKUP($A13,'Return Data'!$B$7:$R$2843,13,0)</f>
        <v>5.7626999999999997</v>
      </c>
      <c r="U13" s="66">
        <f t="shared" si="8"/>
        <v>4</v>
      </c>
      <c r="V13" s="65">
        <f>VLOOKUP($A13,'Return Data'!$B$7:$R$2843,17,0)</f>
        <v>8.5968999999999998</v>
      </c>
      <c r="W13" s="66">
        <f t="shared" ref="W13:W14" si="12">RANK(V13,V$8:V$14,0)</f>
        <v>1</v>
      </c>
      <c r="X13" s="65">
        <f>VLOOKUP($A13,'Return Data'!$B$7:$R$2843,14,0)</f>
        <v>8.5808</v>
      </c>
      <c r="Y13" s="66">
        <f t="shared" ref="Y13" si="13">RANK(X13,X$8:X$14,0)</f>
        <v>1</v>
      </c>
      <c r="Z13" s="65">
        <f>VLOOKUP($A13,'Return Data'!$B$7:$R$2843,16,0)</f>
        <v>7.7487000000000004</v>
      </c>
      <c r="AA13" s="67">
        <f t="shared" si="11"/>
        <v>5</v>
      </c>
    </row>
    <row r="14" spans="1:27" x14ac:dyDescent="0.3">
      <c r="A14" s="63" t="s">
        <v>816</v>
      </c>
      <c r="B14" s="64">
        <f>VLOOKUP($A14,'Return Data'!$B$7:$R$2843,3,0)</f>
        <v>44379</v>
      </c>
      <c r="C14" s="65">
        <f>VLOOKUP($A14,'Return Data'!$B$7:$R$2843,4,0)</f>
        <v>1193.6261</v>
      </c>
      <c r="D14" s="65">
        <f>VLOOKUP($A14,'Return Data'!$B$7:$R$2843,5,0)</f>
        <v>16.0029</v>
      </c>
      <c r="E14" s="66">
        <f t="shared" si="0"/>
        <v>1</v>
      </c>
      <c r="F14" s="65">
        <f>VLOOKUP($A14,'Return Data'!$B$7:$R$2843,6,0)</f>
        <v>2.7292999999999998</v>
      </c>
      <c r="G14" s="66">
        <f t="shared" si="1"/>
        <v>2</v>
      </c>
      <c r="H14" s="65">
        <f>VLOOKUP($A14,'Return Data'!$B$7:$R$2843,7,0)</f>
        <v>0.50329999999999997</v>
      </c>
      <c r="I14" s="66">
        <f t="shared" si="2"/>
        <v>2</v>
      </c>
      <c r="J14" s="65">
        <f>VLOOKUP($A14,'Return Data'!$B$7:$R$2843,8,0)</f>
        <v>3.5752000000000002</v>
      </c>
      <c r="K14" s="66">
        <f t="shared" si="3"/>
        <v>2</v>
      </c>
      <c r="L14" s="65">
        <f>VLOOKUP($A14,'Return Data'!$B$7:$R$2843,9,0)</f>
        <v>4.0343</v>
      </c>
      <c r="M14" s="66">
        <f t="shared" si="4"/>
        <v>3</v>
      </c>
      <c r="N14" s="65">
        <f>VLOOKUP($A14,'Return Data'!$B$7:$R$2843,10,0)</f>
        <v>4.0129000000000001</v>
      </c>
      <c r="O14" s="66">
        <f t="shared" si="5"/>
        <v>6</v>
      </c>
      <c r="P14" s="65">
        <f>VLOOKUP($A14,'Return Data'!$B$7:$R$2843,11,0)</f>
        <v>3.0259999999999998</v>
      </c>
      <c r="Q14" s="66">
        <f t="shared" si="6"/>
        <v>6</v>
      </c>
      <c r="R14" s="65">
        <f>VLOOKUP($A14,'Return Data'!$B$7:$R$2843,12,0)</f>
        <v>3.7783000000000002</v>
      </c>
      <c r="S14" s="66">
        <f t="shared" si="7"/>
        <v>7</v>
      </c>
      <c r="T14" s="65">
        <f>VLOOKUP($A14,'Return Data'!$B$7:$R$2843,13,0)</f>
        <v>3.8795000000000002</v>
      </c>
      <c r="U14" s="66">
        <f t="shared" si="8"/>
        <v>7</v>
      </c>
      <c r="V14" s="65">
        <f>VLOOKUP($A14,'Return Data'!$B$7:$R$2843,17,0)</f>
        <v>6.5198</v>
      </c>
      <c r="W14" s="66">
        <f t="shared" si="12"/>
        <v>5</v>
      </c>
      <c r="X14" s="65"/>
      <c r="Y14" s="66"/>
      <c r="Z14" s="65">
        <f>VLOOKUP($A14,'Return Data'!$B$7:$R$2843,16,0)</f>
        <v>6.8432000000000004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-0.31640000000000007</v>
      </c>
      <c r="E16" s="74"/>
      <c r="F16" s="75">
        <f>AVERAGE(F8:F14)</f>
        <v>0.36059999999999998</v>
      </c>
      <c r="G16" s="74"/>
      <c r="H16" s="75">
        <f>AVERAGE(H8:H14)</f>
        <v>-1.1273571428571427</v>
      </c>
      <c r="I16" s="74"/>
      <c r="J16" s="75">
        <f>AVERAGE(J8:J14)</f>
        <v>1.2404571428571429</v>
      </c>
      <c r="K16" s="74"/>
      <c r="L16" s="75">
        <f>AVERAGE(L8:L14)</f>
        <v>3.1264428571428562</v>
      </c>
      <c r="M16" s="74"/>
      <c r="N16" s="75">
        <f>AVERAGE(N8:N14)</f>
        <v>5.4993571428571428</v>
      </c>
      <c r="O16" s="74"/>
      <c r="P16" s="75">
        <f>AVERAGE(P8:P14)</f>
        <v>3.3008714285714289</v>
      </c>
      <c r="Q16" s="74"/>
      <c r="R16" s="75">
        <f>AVERAGE(R8:R14)</f>
        <v>5.1147285714285715</v>
      </c>
      <c r="S16" s="74"/>
      <c r="T16" s="75">
        <f>AVERAGE(T8:T14)</f>
        <v>5.4713000000000003</v>
      </c>
      <c r="U16" s="74"/>
      <c r="V16" s="75">
        <f>AVERAGE(V8:V14)</f>
        <v>7.2793500000000009</v>
      </c>
      <c r="W16" s="74"/>
      <c r="X16" s="75">
        <f>AVERAGE(X8:X14)</f>
        <v>7.6046400000000007</v>
      </c>
      <c r="Y16" s="74"/>
      <c r="Z16" s="75">
        <f>AVERAGE(Z8:Z14)</f>
        <v>7.5255714285714292</v>
      </c>
      <c r="AA16" s="76"/>
    </row>
    <row r="17" spans="1:27" x14ac:dyDescent="0.3">
      <c r="A17" s="73" t="s">
        <v>28</v>
      </c>
      <c r="B17" s="74"/>
      <c r="C17" s="74"/>
      <c r="D17" s="75">
        <f>MIN(D8:D14)</f>
        <v>-22.863199999999999</v>
      </c>
      <c r="E17" s="74"/>
      <c r="F17" s="75">
        <f>MIN(F8:F14)</f>
        <v>-3.948</v>
      </c>
      <c r="G17" s="74"/>
      <c r="H17" s="75">
        <f>MIN(H8:H14)</f>
        <v>-4.0811000000000002</v>
      </c>
      <c r="I17" s="74"/>
      <c r="J17" s="75">
        <f>MIN(J8:J14)</f>
        <v>-3.9289999999999998</v>
      </c>
      <c r="K17" s="74"/>
      <c r="L17" s="75">
        <f>MIN(L8:L14)</f>
        <v>-1.0562</v>
      </c>
      <c r="M17" s="74"/>
      <c r="N17" s="75">
        <f>MIN(N8:N14)</f>
        <v>3.9333999999999998</v>
      </c>
      <c r="O17" s="74"/>
      <c r="P17" s="75">
        <f>MIN(P8:P14)</f>
        <v>2.9369999999999998</v>
      </c>
      <c r="Q17" s="74"/>
      <c r="R17" s="75">
        <f>MIN(R8:R14)</f>
        <v>3.7783000000000002</v>
      </c>
      <c r="S17" s="74"/>
      <c r="T17" s="75">
        <f>MIN(T8:T14)</f>
        <v>3.8795000000000002</v>
      </c>
      <c r="U17" s="74"/>
      <c r="V17" s="75">
        <f>MIN(V8:V14)</f>
        <v>5.7058999999999997</v>
      </c>
      <c r="W17" s="74"/>
      <c r="X17" s="75">
        <f>MIN(X8:X14)</f>
        <v>6.1471</v>
      </c>
      <c r="Y17" s="74"/>
      <c r="Z17" s="75">
        <f>MIN(Z8:Z14)</f>
        <v>5.8737000000000004</v>
      </c>
      <c r="AA17" s="76"/>
    </row>
    <row r="18" spans="1:27" ht="15" thickBot="1" x14ac:dyDescent="0.35">
      <c r="A18" s="77" t="s">
        <v>29</v>
      </c>
      <c r="B18" s="78"/>
      <c r="C18" s="78"/>
      <c r="D18" s="79">
        <f>MAX(D8:D14)</f>
        <v>16.0029</v>
      </c>
      <c r="E18" s="78"/>
      <c r="F18" s="79">
        <f>MAX(F8:F14)</f>
        <v>3.7999000000000001</v>
      </c>
      <c r="G18" s="78"/>
      <c r="H18" s="79">
        <f>MAX(H8:H14)</f>
        <v>1.3827</v>
      </c>
      <c r="I18" s="78"/>
      <c r="J18" s="79">
        <f>MAX(J8:J14)</f>
        <v>5.4318999999999997</v>
      </c>
      <c r="K18" s="78"/>
      <c r="L18" s="79">
        <f>MAX(L8:L14)</f>
        <v>6.9443999999999999</v>
      </c>
      <c r="M18" s="78"/>
      <c r="N18" s="79">
        <f>MAX(N8:N14)</f>
        <v>7.9488000000000003</v>
      </c>
      <c r="O18" s="78"/>
      <c r="P18" s="79">
        <f>MAX(P8:P14)</f>
        <v>3.9380000000000002</v>
      </c>
      <c r="Q18" s="78"/>
      <c r="R18" s="79">
        <f>MAX(R8:R14)</f>
        <v>6.1749999999999998</v>
      </c>
      <c r="S18" s="78"/>
      <c r="T18" s="79">
        <f>MAX(T8:T14)</f>
        <v>6.5134999999999996</v>
      </c>
      <c r="U18" s="78"/>
      <c r="V18" s="79">
        <f>MAX(V8:V14)</f>
        <v>8.5968999999999998</v>
      </c>
      <c r="W18" s="78"/>
      <c r="X18" s="79">
        <f>MAX(X8:X14)</f>
        <v>8.5808</v>
      </c>
      <c r="Y18" s="78"/>
      <c r="Z18" s="79">
        <f>MAX(Z8:Z14)</f>
        <v>8.4019999999999992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44381</v>
      </c>
      <c r="C8" s="65">
        <f>VLOOKUP($A8,'Return Data'!$B$7:$R$2843,4,0)</f>
        <v>334.38850000000002</v>
      </c>
      <c r="D8" s="65">
        <f>VLOOKUP($A8,'Return Data'!$B$7:$R$2843,5,0)</f>
        <v>3.2749000000000001</v>
      </c>
      <c r="E8" s="66">
        <f t="shared" ref="E8:E50" si="0">RANK(D8,D$8:D$50,0)</f>
        <v>16</v>
      </c>
      <c r="F8" s="65">
        <f>VLOOKUP($A8,'Return Data'!$B$7:$R$2843,6,0)</f>
        <v>2.7804000000000002</v>
      </c>
      <c r="G8" s="66">
        <f t="shared" ref="G8:G50" si="1">RANK(F8,F$8:F$50,0)</f>
        <v>41</v>
      </c>
      <c r="H8" s="65">
        <f>VLOOKUP($A8,'Return Data'!$B$7:$R$2843,7,0)</f>
        <v>3.4843999999999999</v>
      </c>
      <c r="I8" s="66">
        <f t="shared" ref="I8:I50" si="2">RANK(H8,H$8:H$50,0)</f>
        <v>11</v>
      </c>
      <c r="J8" s="65">
        <f>VLOOKUP($A8,'Return Data'!$B$7:$R$2843,8,0)</f>
        <v>3.6595</v>
      </c>
      <c r="K8" s="66">
        <f t="shared" ref="K8:K50" si="3">RANK(J8,J$8:J$50,0)</f>
        <v>6</v>
      </c>
      <c r="L8" s="65">
        <f>VLOOKUP($A8,'Return Data'!$B$7:$R$2843,9,0)</f>
        <v>3.4070999999999998</v>
      </c>
      <c r="M8" s="66">
        <f t="shared" ref="M8:M50" si="4">RANK(L8,L$8:L$50,0)</f>
        <v>9</v>
      </c>
      <c r="N8" s="65">
        <f>VLOOKUP($A8,'Return Data'!$B$7:$R$2843,10,0)</f>
        <v>3.3144</v>
      </c>
      <c r="O8" s="66">
        <f t="shared" ref="O8:O50" si="5">RANK(N8,N$8:N$50,0)</f>
        <v>9</v>
      </c>
      <c r="P8" s="65">
        <f>VLOOKUP($A8,'Return Data'!$B$7:$R$2843,11,0)</f>
        <v>3.2726999999999999</v>
      </c>
      <c r="Q8" s="66">
        <f t="shared" ref="Q8:Q50" si="6">RANK(P8,P$8:P$50,0)</f>
        <v>17</v>
      </c>
      <c r="R8" s="65">
        <f>VLOOKUP($A8,'Return Data'!$B$7:$R$2843,12,0)</f>
        <v>3.2532000000000001</v>
      </c>
      <c r="S8" s="66">
        <f t="shared" ref="S8:S50" si="7">RANK(R8,R$8:R$50,0)</f>
        <v>12</v>
      </c>
      <c r="T8" s="65">
        <f>VLOOKUP($A8,'Return Data'!$B$7:$R$2843,13,0)</f>
        <v>3.3060999999999998</v>
      </c>
      <c r="U8" s="66">
        <f t="shared" ref="U8:U23" si="8">RANK(T8,T$8:T$50,0)</f>
        <v>12</v>
      </c>
      <c r="V8" s="65">
        <f>VLOOKUP($A8,'Return Data'!$B$7:$R$2843,17,0)</f>
        <v>4.5118999999999998</v>
      </c>
      <c r="W8" s="66">
        <f t="shared" ref="W8:W23" si="9">RANK(V8,V$8:V$50,0)</f>
        <v>6</v>
      </c>
      <c r="X8" s="65">
        <f>VLOOKUP($A8,'Return Data'!$B$7:$R$2843,14,0)</f>
        <v>5.5232000000000001</v>
      </c>
      <c r="Y8" s="66">
        <f t="shared" ref="Y8:Y23" si="10">RANK(X8,X$8:X$50,0)</f>
        <v>7</v>
      </c>
      <c r="Z8" s="65">
        <f>VLOOKUP($A8,'Return Data'!$B$7:$R$2843,16,0)</f>
        <v>7.2717999999999998</v>
      </c>
      <c r="AA8" s="67">
        <f t="shared" ref="AA8:AA50" si="11">RANK(Z8,Z$8:Z$50,0)</f>
        <v>3</v>
      </c>
    </row>
    <row r="9" spans="1:27" x14ac:dyDescent="0.3">
      <c r="A9" s="63" t="s">
        <v>119</v>
      </c>
      <c r="B9" s="64">
        <f>VLOOKUP($A9,'Return Data'!$B$7:$R$2843,3,0)</f>
        <v>44381</v>
      </c>
      <c r="C9" s="65">
        <f>VLOOKUP($A9,'Return Data'!$B$7:$R$2843,4,0)</f>
        <v>2304.1831999999999</v>
      </c>
      <c r="D9" s="65">
        <f>VLOOKUP($A9,'Return Data'!$B$7:$R$2843,5,0)</f>
        <v>3.254</v>
      </c>
      <c r="E9" s="66">
        <f t="shared" si="0"/>
        <v>22</v>
      </c>
      <c r="F9" s="65">
        <f>VLOOKUP($A9,'Return Data'!$B$7:$R$2843,6,0)</f>
        <v>2.8277000000000001</v>
      </c>
      <c r="G9" s="66">
        <f t="shared" si="1"/>
        <v>39</v>
      </c>
      <c r="H9" s="65">
        <f>VLOOKUP($A9,'Return Data'!$B$7:$R$2843,7,0)</f>
        <v>3.4331</v>
      </c>
      <c r="I9" s="66">
        <f t="shared" si="2"/>
        <v>23</v>
      </c>
      <c r="J9" s="65">
        <f>VLOOKUP($A9,'Return Data'!$B$7:$R$2843,8,0)</f>
        <v>3.5838000000000001</v>
      </c>
      <c r="K9" s="66">
        <f t="shared" si="3"/>
        <v>17</v>
      </c>
      <c r="L9" s="65">
        <f>VLOOKUP($A9,'Return Data'!$B$7:$R$2843,9,0)</f>
        <v>3.3666</v>
      </c>
      <c r="M9" s="66">
        <f t="shared" si="4"/>
        <v>16</v>
      </c>
      <c r="N9" s="65">
        <f>VLOOKUP($A9,'Return Data'!$B$7:$R$2843,10,0)</f>
        <v>3.2608999999999999</v>
      </c>
      <c r="O9" s="66">
        <f t="shared" si="5"/>
        <v>20</v>
      </c>
      <c r="P9" s="65">
        <f>VLOOKUP($A9,'Return Data'!$B$7:$R$2843,11,0)</f>
        <v>3.2456</v>
      </c>
      <c r="Q9" s="66">
        <f t="shared" si="6"/>
        <v>23</v>
      </c>
      <c r="R9" s="65">
        <f>VLOOKUP($A9,'Return Data'!$B$7:$R$2843,12,0)</f>
        <v>3.2309999999999999</v>
      </c>
      <c r="S9" s="66">
        <f t="shared" si="7"/>
        <v>21</v>
      </c>
      <c r="T9" s="65">
        <f>VLOOKUP($A9,'Return Data'!$B$7:$R$2843,13,0)</f>
        <v>3.2685</v>
      </c>
      <c r="U9" s="66">
        <f t="shared" si="8"/>
        <v>17</v>
      </c>
      <c r="V9" s="65">
        <f>VLOOKUP($A9,'Return Data'!$B$7:$R$2843,17,0)</f>
        <v>4.4462999999999999</v>
      </c>
      <c r="W9" s="66">
        <f t="shared" si="9"/>
        <v>14</v>
      </c>
      <c r="X9" s="65">
        <f>VLOOKUP($A9,'Return Data'!$B$7:$R$2843,14,0)</f>
        <v>5.47</v>
      </c>
      <c r="Y9" s="66">
        <f t="shared" si="10"/>
        <v>12</v>
      </c>
      <c r="Z9" s="65">
        <f>VLOOKUP($A9,'Return Data'!$B$7:$R$2843,16,0)</f>
        <v>7.2195</v>
      </c>
      <c r="AA9" s="67">
        <f t="shared" si="11"/>
        <v>10</v>
      </c>
    </row>
    <row r="10" spans="1:27" x14ac:dyDescent="0.3">
      <c r="A10" s="63" t="s">
        <v>120</v>
      </c>
      <c r="B10" s="64">
        <f>VLOOKUP($A10,'Return Data'!$B$7:$R$2843,3,0)</f>
        <v>44381</v>
      </c>
      <c r="C10" s="65">
        <f>VLOOKUP($A10,'Return Data'!$B$7:$R$2843,4,0)</f>
        <v>2390.0133999999998</v>
      </c>
      <c r="D10" s="65">
        <f>VLOOKUP($A10,'Return Data'!$B$7:$R$2843,5,0)</f>
        <v>3.3279999999999998</v>
      </c>
      <c r="E10" s="66">
        <f t="shared" si="0"/>
        <v>8</v>
      </c>
      <c r="F10" s="65">
        <f>VLOOKUP($A10,'Return Data'!$B$7:$R$2843,6,0)</f>
        <v>2.9039000000000001</v>
      </c>
      <c r="G10" s="66">
        <f t="shared" si="1"/>
        <v>27</v>
      </c>
      <c r="H10" s="65">
        <f>VLOOKUP($A10,'Return Data'!$B$7:$R$2843,7,0)</f>
        <v>3.4771000000000001</v>
      </c>
      <c r="I10" s="66">
        <f t="shared" si="2"/>
        <v>14</v>
      </c>
      <c r="J10" s="65">
        <f>VLOOKUP($A10,'Return Data'!$B$7:$R$2843,8,0)</f>
        <v>3.5777999999999999</v>
      </c>
      <c r="K10" s="66">
        <f t="shared" si="3"/>
        <v>18</v>
      </c>
      <c r="L10" s="65">
        <f>VLOOKUP($A10,'Return Data'!$B$7:$R$2843,9,0)</f>
        <v>3.4198</v>
      </c>
      <c r="M10" s="66">
        <f t="shared" si="4"/>
        <v>7</v>
      </c>
      <c r="N10" s="65">
        <f>VLOOKUP($A10,'Return Data'!$B$7:$R$2843,10,0)</f>
        <v>3.3323</v>
      </c>
      <c r="O10" s="66">
        <f t="shared" si="5"/>
        <v>8</v>
      </c>
      <c r="P10" s="65">
        <f>VLOOKUP($A10,'Return Data'!$B$7:$R$2843,11,0)</f>
        <v>3.3466</v>
      </c>
      <c r="Q10" s="66">
        <f t="shared" si="6"/>
        <v>6</v>
      </c>
      <c r="R10" s="65">
        <f>VLOOKUP($A10,'Return Data'!$B$7:$R$2843,12,0)</f>
        <v>3.2995000000000001</v>
      </c>
      <c r="S10" s="66">
        <f t="shared" si="7"/>
        <v>7</v>
      </c>
      <c r="T10" s="65">
        <f>VLOOKUP($A10,'Return Data'!$B$7:$R$2843,13,0)</f>
        <v>3.3108</v>
      </c>
      <c r="U10" s="66">
        <f t="shared" si="8"/>
        <v>10</v>
      </c>
      <c r="V10" s="65">
        <f>VLOOKUP($A10,'Return Data'!$B$7:$R$2843,17,0)</f>
        <v>4.4276</v>
      </c>
      <c r="W10" s="66">
        <f t="shared" si="9"/>
        <v>16</v>
      </c>
      <c r="X10" s="65">
        <f>VLOOKUP($A10,'Return Data'!$B$7:$R$2843,14,0)</f>
        <v>5.4691000000000001</v>
      </c>
      <c r="Y10" s="66">
        <f t="shared" si="10"/>
        <v>14</v>
      </c>
      <c r="Z10" s="65">
        <f>VLOOKUP($A10,'Return Data'!$B$7:$R$2843,16,0)</f>
        <v>7.2596999999999996</v>
      </c>
      <c r="AA10" s="67">
        <f t="shared" si="11"/>
        <v>4</v>
      </c>
    </row>
    <row r="11" spans="1:27" x14ac:dyDescent="0.3">
      <c r="A11" s="63" t="s">
        <v>121</v>
      </c>
      <c r="B11" s="64">
        <f>VLOOKUP($A11,'Return Data'!$B$7:$R$2843,3,0)</f>
        <v>44381</v>
      </c>
      <c r="C11" s="65">
        <f>VLOOKUP($A11,'Return Data'!$B$7:$R$2843,4,0)</f>
        <v>3194.5057000000002</v>
      </c>
      <c r="D11" s="65">
        <f>VLOOKUP($A11,'Return Data'!$B$7:$R$2843,5,0)</f>
        <v>3.3340999999999998</v>
      </c>
      <c r="E11" s="66">
        <f t="shared" si="0"/>
        <v>7</v>
      </c>
      <c r="F11" s="65">
        <f>VLOOKUP($A11,'Return Data'!$B$7:$R$2843,6,0)</f>
        <v>3.0457999999999998</v>
      </c>
      <c r="G11" s="66">
        <f t="shared" si="1"/>
        <v>11</v>
      </c>
      <c r="H11" s="65">
        <f>VLOOKUP($A11,'Return Data'!$B$7:$R$2843,7,0)</f>
        <v>3.5531000000000001</v>
      </c>
      <c r="I11" s="66">
        <f t="shared" si="2"/>
        <v>7</v>
      </c>
      <c r="J11" s="65">
        <f>VLOOKUP($A11,'Return Data'!$B$7:$R$2843,8,0)</f>
        <v>3.6332</v>
      </c>
      <c r="K11" s="66">
        <f t="shared" si="3"/>
        <v>10</v>
      </c>
      <c r="L11" s="65">
        <f>VLOOKUP($A11,'Return Data'!$B$7:$R$2843,9,0)</f>
        <v>3.4561999999999999</v>
      </c>
      <c r="M11" s="66">
        <f t="shared" si="4"/>
        <v>5</v>
      </c>
      <c r="N11" s="65">
        <f>VLOOKUP($A11,'Return Data'!$B$7:$R$2843,10,0)</f>
        <v>3.3542999999999998</v>
      </c>
      <c r="O11" s="66">
        <f t="shared" si="5"/>
        <v>7</v>
      </c>
      <c r="P11" s="65">
        <f>VLOOKUP($A11,'Return Data'!$B$7:$R$2843,11,0)</f>
        <v>3.3653</v>
      </c>
      <c r="Q11" s="66">
        <f t="shared" si="6"/>
        <v>4</v>
      </c>
      <c r="R11" s="65">
        <f>VLOOKUP($A11,'Return Data'!$B$7:$R$2843,12,0)</f>
        <v>3.3334999999999999</v>
      </c>
      <c r="S11" s="66">
        <f t="shared" si="7"/>
        <v>6</v>
      </c>
      <c r="T11" s="65">
        <f>VLOOKUP($A11,'Return Data'!$B$7:$R$2843,13,0)</f>
        <v>3.3479000000000001</v>
      </c>
      <c r="U11" s="66">
        <f t="shared" si="8"/>
        <v>6</v>
      </c>
      <c r="V11" s="65">
        <f>VLOOKUP($A11,'Return Data'!$B$7:$R$2843,17,0)</f>
        <v>4.4668999999999999</v>
      </c>
      <c r="W11" s="66">
        <f t="shared" si="9"/>
        <v>11</v>
      </c>
      <c r="X11" s="65">
        <f>VLOOKUP($A11,'Return Data'!$B$7:$R$2843,14,0)</f>
        <v>5.5052000000000003</v>
      </c>
      <c r="Y11" s="66">
        <f t="shared" si="10"/>
        <v>9</v>
      </c>
      <c r="Z11" s="65">
        <f>VLOOKUP($A11,'Return Data'!$B$7:$R$2843,16,0)</f>
        <v>7.2019000000000002</v>
      </c>
      <c r="AA11" s="67">
        <f t="shared" si="11"/>
        <v>14</v>
      </c>
    </row>
    <row r="12" spans="1:27" x14ac:dyDescent="0.3">
      <c r="A12" s="63" t="s">
        <v>122</v>
      </c>
      <c r="B12" s="64">
        <f>VLOOKUP($A12,'Return Data'!$B$7:$R$2843,3,0)</f>
        <v>44381</v>
      </c>
      <c r="C12" s="65">
        <f>VLOOKUP($A12,'Return Data'!$B$7:$R$2843,4,0)</f>
        <v>2386.9735999999998</v>
      </c>
      <c r="D12" s="65">
        <f>VLOOKUP($A12,'Return Data'!$B$7:$R$2843,5,0)</f>
        <v>2.8108</v>
      </c>
      <c r="E12" s="66">
        <f t="shared" si="0"/>
        <v>41</v>
      </c>
      <c r="F12" s="65">
        <f>VLOOKUP($A12,'Return Data'!$B$7:$R$2843,6,0)</f>
        <v>2.8637000000000001</v>
      </c>
      <c r="G12" s="66">
        <f t="shared" si="1"/>
        <v>33</v>
      </c>
      <c r="H12" s="65">
        <f>VLOOKUP($A12,'Return Data'!$B$7:$R$2843,7,0)</f>
        <v>3.2401</v>
      </c>
      <c r="I12" s="66">
        <f t="shared" si="2"/>
        <v>38</v>
      </c>
      <c r="J12" s="65">
        <f>VLOOKUP($A12,'Return Data'!$B$7:$R$2843,8,0)</f>
        <v>3.3954</v>
      </c>
      <c r="K12" s="66">
        <f t="shared" si="3"/>
        <v>34</v>
      </c>
      <c r="L12" s="65">
        <f>VLOOKUP($A12,'Return Data'!$B$7:$R$2843,9,0)</f>
        <v>3.2700999999999998</v>
      </c>
      <c r="M12" s="66">
        <f t="shared" si="4"/>
        <v>29</v>
      </c>
      <c r="N12" s="65">
        <f>VLOOKUP($A12,'Return Data'!$B$7:$R$2843,10,0)</f>
        <v>3.2115999999999998</v>
      </c>
      <c r="O12" s="66">
        <f t="shared" si="5"/>
        <v>29</v>
      </c>
      <c r="P12" s="65">
        <f>VLOOKUP($A12,'Return Data'!$B$7:$R$2843,11,0)</f>
        <v>3.2191999999999998</v>
      </c>
      <c r="Q12" s="66">
        <f t="shared" si="6"/>
        <v>29</v>
      </c>
      <c r="R12" s="65">
        <f>VLOOKUP($A12,'Return Data'!$B$7:$R$2843,12,0)</f>
        <v>3.2124999999999999</v>
      </c>
      <c r="S12" s="66">
        <f t="shared" si="7"/>
        <v>28</v>
      </c>
      <c r="T12" s="65">
        <f>VLOOKUP($A12,'Return Data'!$B$7:$R$2843,13,0)</f>
        <v>3.2170000000000001</v>
      </c>
      <c r="U12" s="66">
        <f t="shared" si="8"/>
        <v>26</v>
      </c>
      <c r="V12" s="65">
        <f>VLOOKUP($A12,'Return Data'!$B$7:$R$2843,17,0)</f>
        <v>4.3074000000000003</v>
      </c>
      <c r="W12" s="66">
        <f t="shared" si="9"/>
        <v>25</v>
      </c>
      <c r="X12" s="65">
        <f>VLOOKUP($A12,'Return Data'!$B$7:$R$2843,14,0)</f>
        <v>5.3503999999999996</v>
      </c>
      <c r="Y12" s="66">
        <f t="shared" si="10"/>
        <v>25</v>
      </c>
      <c r="Z12" s="65">
        <f>VLOOKUP($A12,'Return Data'!$B$7:$R$2843,16,0)</f>
        <v>7.1871</v>
      </c>
      <c r="AA12" s="67">
        <f t="shared" si="11"/>
        <v>16</v>
      </c>
    </row>
    <row r="13" spans="1:27" x14ac:dyDescent="0.3">
      <c r="A13" s="63" t="s">
        <v>123</v>
      </c>
      <c r="B13" s="64">
        <f>VLOOKUP($A13,'Return Data'!$B$7:$R$2843,3,0)</f>
        <v>44381</v>
      </c>
      <c r="C13" s="65">
        <f>VLOOKUP($A13,'Return Data'!$B$7:$R$2843,4,0)</f>
        <v>2487.4209000000001</v>
      </c>
      <c r="D13" s="65">
        <f>VLOOKUP($A13,'Return Data'!$B$7:$R$2843,5,0)</f>
        <v>3.2153</v>
      </c>
      <c r="E13" s="66">
        <f t="shared" si="0"/>
        <v>29</v>
      </c>
      <c r="F13" s="65">
        <f>VLOOKUP($A13,'Return Data'!$B$7:$R$2843,6,0)</f>
        <v>2.9765999999999999</v>
      </c>
      <c r="G13" s="66">
        <f t="shared" si="1"/>
        <v>16</v>
      </c>
      <c r="H13" s="65">
        <f>VLOOKUP($A13,'Return Data'!$B$7:$R$2843,7,0)</f>
        <v>3.2471999999999999</v>
      </c>
      <c r="I13" s="66">
        <f t="shared" si="2"/>
        <v>37</v>
      </c>
      <c r="J13" s="65">
        <f>VLOOKUP($A13,'Return Data'!$B$7:$R$2843,8,0)</f>
        <v>3.3512</v>
      </c>
      <c r="K13" s="66">
        <f t="shared" si="3"/>
        <v>37</v>
      </c>
      <c r="L13" s="65">
        <f>VLOOKUP($A13,'Return Data'!$B$7:$R$2843,9,0)</f>
        <v>3.2360000000000002</v>
      </c>
      <c r="M13" s="66">
        <f t="shared" si="4"/>
        <v>32</v>
      </c>
      <c r="N13" s="65">
        <f>VLOOKUP($A13,'Return Data'!$B$7:$R$2843,10,0)</f>
        <v>3.1819000000000002</v>
      </c>
      <c r="O13" s="66">
        <f t="shared" si="5"/>
        <v>30</v>
      </c>
      <c r="P13" s="65">
        <f>VLOOKUP($A13,'Return Data'!$B$7:$R$2843,11,0)</f>
        <v>3.1760000000000002</v>
      </c>
      <c r="Q13" s="66">
        <f t="shared" si="6"/>
        <v>34</v>
      </c>
      <c r="R13" s="65">
        <f>VLOOKUP($A13,'Return Data'!$B$7:$R$2843,12,0)</f>
        <v>3.1486999999999998</v>
      </c>
      <c r="S13" s="66">
        <f t="shared" si="7"/>
        <v>34</v>
      </c>
      <c r="T13" s="65">
        <f>VLOOKUP($A13,'Return Data'!$B$7:$R$2843,13,0)</f>
        <v>3.1629999999999998</v>
      </c>
      <c r="U13" s="66">
        <f t="shared" si="8"/>
        <v>31</v>
      </c>
      <c r="V13" s="65">
        <f>VLOOKUP($A13,'Return Data'!$B$7:$R$2843,17,0)</f>
        <v>4.0175000000000001</v>
      </c>
      <c r="W13" s="66">
        <f t="shared" si="9"/>
        <v>31</v>
      </c>
      <c r="X13" s="65">
        <f>VLOOKUP($A13,'Return Data'!$B$7:$R$2843,14,0)</f>
        <v>5.1166999999999998</v>
      </c>
      <c r="Y13" s="66">
        <f t="shared" si="10"/>
        <v>30</v>
      </c>
      <c r="Z13" s="65">
        <f>VLOOKUP($A13,'Return Data'!$B$7:$R$2843,16,0)</f>
        <v>7.0138999999999996</v>
      </c>
      <c r="AA13" s="67">
        <f t="shared" si="11"/>
        <v>28</v>
      </c>
    </row>
    <row r="14" spans="1:27" x14ac:dyDescent="0.3">
      <c r="A14" s="63" t="s">
        <v>124</v>
      </c>
      <c r="B14" s="64">
        <f>VLOOKUP($A14,'Return Data'!$B$7:$R$2843,3,0)</f>
        <v>44381</v>
      </c>
      <c r="C14" s="65">
        <f>VLOOKUP($A14,'Return Data'!$B$7:$R$2843,4,0)</f>
        <v>2966.2944000000002</v>
      </c>
      <c r="D14" s="65">
        <f>VLOOKUP($A14,'Return Data'!$B$7:$R$2843,5,0)</f>
        <v>3.2524999999999999</v>
      </c>
      <c r="E14" s="66">
        <f t="shared" si="0"/>
        <v>23</v>
      </c>
      <c r="F14" s="65">
        <f>VLOOKUP($A14,'Return Data'!$B$7:$R$2843,6,0)</f>
        <v>2.8956</v>
      </c>
      <c r="G14" s="66">
        <f t="shared" si="1"/>
        <v>28</v>
      </c>
      <c r="H14" s="65">
        <f>VLOOKUP($A14,'Return Data'!$B$7:$R$2843,7,0)</f>
        <v>3.4285000000000001</v>
      </c>
      <c r="I14" s="66">
        <f t="shared" si="2"/>
        <v>25</v>
      </c>
      <c r="J14" s="65">
        <f>VLOOKUP($A14,'Return Data'!$B$7:$R$2843,8,0)</f>
        <v>3.5975999999999999</v>
      </c>
      <c r="K14" s="66">
        <f t="shared" si="3"/>
        <v>14</v>
      </c>
      <c r="L14" s="65">
        <f>VLOOKUP($A14,'Return Data'!$B$7:$R$2843,9,0)</f>
        <v>3.3456999999999999</v>
      </c>
      <c r="M14" s="66">
        <f t="shared" si="4"/>
        <v>24</v>
      </c>
      <c r="N14" s="65">
        <f>VLOOKUP($A14,'Return Data'!$B$7:$R$2843,10,0)</f>
        <v>3.2785000000000002</v>
      </c>
      <c r="O14" s="66">
        <f t="shared" si="5"/>
        <v>16</v>
      </c>
      <c r="P14" s="65">
        <f>VLOOKUP($A14,'Return Data'!$B$7:$R$2843,11,0)</f>
        <v>3.2593999999999999</v>
      </c>
      <c r="Q14" s="66">
        <f t="shared" si="6"/>
        <v>20</v>
      </c>
      <c r="R14" s="65">
        <f>VLOOKUP($A14,'Return Data'!$B$7:$R$2843,12,0)</f>
        <v>3.234</v>
      </c>
      <c r="S14" s="66">
        <f t="shared" si="7"/>
        <v>18</v>
      </c>
      <c r="T14" s="65">
        <f>VLOOKUP($A14,'Return Data'!$B$7:$R$2843,13,0)</f>
        <v>3.2502</v>
      </c>
      <c r="U14" s="66">
        <f t="shared" si="8"/>
        <v>22</v>
      </c>
      <c r="V14" s="65">
        <f>VLOOKUP($A14,'Return Data'!$B$7:$R$2843,17,0)</f>
        <v>4.3765999999999998</v>
      </c>
      <c r="W14" s="66">
        <f t="shared" si="9"/>
        <v>20</v>
      </c>
      <c r="X14" s="65">
        <f>VLOOKUP($A14,'Return Data'!$B$7:$R$2843,14,0)</f>
        <v>5.4151999999999996</v>
      </c>
      <c r="Y14" s="66">
        <f t="shared" si="10"/>
        <v>18</v>
      </c>
      <c r="Z14" s="65">
        <f>VLOOKUP($A14,'Return Data'!$B$7:$R$2843,16,0)</f>
        <v>7.1820000000000004</v>
      </c>
      <c r="AA14" s="67">
        <f t="shared" si="11"/>
        <v>18</v>
      </c>
    </row>
    <row r="15" spans="1:27" x14ac:dyDescent="0.3">
      <c r="A15" s="63" t="s">
        <v>125</v>
      </c>
      <c r="B15" s="64">
        <f>VLOOKUP($A15,'Return Data'!$B$7:$R$2843,3,0)</f>
        <v>44381</v>
      </c>
      <c r="C15" s="65">
        <f>VLOOKUP($A15,'Return Data'!$B$7:$R$2843,4,0)</f>
        <v>2677.5592000000001</v>
      </c>
      <c r="D15" s="65">
        <f>VLOOKUP($A15,'Return Data'!$B$7:$R$2843,5,0)</f>
        <v>3.411</v>
      </c>
      <c r="E15" s="66">
        <f t="shared" si="0"/>
        <v>3</v>
      </c>
      <c r="F15" s="65">
        <f>VLOOKUP($A15,'Return Data'!$B$7:$R$2843,6,0)</f>
        <v>2.9733999999999998</v>
      </c>
      <c r="G15" s="66">
        <f t="shared" si="1"/>
        <v>17</v>
      </c>
      <c r="H15" s="65">
        <f>VLOOKUP($A15,'Return Data'!$B$7:$R$2843,7,0)</f>
        <v>3.5625</v>
      </c>
      <c r="I15" s="66">
        <f t="shared" si="2"/>
        <v>5</v>
      </c>
      <c r="J15" s="65">
        <f>VLOOKUP($A15,'Return Data'!$B$7:$R$2843,8,0)</f>
        <v>3.7643</v>
      </c>
      <c r="K15" s="66">
        <f t="shared" si="3"/>
        <v>4</v>
      </c>
      <c r="L15" s="65">
        <f>VLOOKUP($A15,'Return Data'!$B$7:$R$2843,9,0)</f>
        <v>3.4857999999999998</v>
      </c>
      <c r="M15" s="66">
        <f t="shared" si="4"/>
        <v>3</v>
      </c>
      <c r="N15" s="65">
        <f>VLOOKUP($A15,'Return Data'!$B$7:$R$2843,10,0)</f>
        <v>3.4733999999999998</v>
      </c>
      <c r="O15" s="66">
        <f t="shared" si="5"/>
        <v>2</v>
      </c>
      <c r="P15" s="65">
        <f>VLOOKUP($A15,'Return Data'!$B$7:$R$2843,11,0)</f>
        <v>3.4373999999999998</v>
      </c>
      <c r="Q15" s="66">
        <f t="shared" si="6"/>
        <v>2</v>
      </c>
      <c r="R15" s="65">
        <f>VLOOKUP($A15,'Return Data'!$B$7:$R$2843,12,0)</f>
        <v>3.3959999999999999</v>
      </c>
      <c r="S15" s="66">
        <f t="shared" si="7"/>
        <v>2</v>
      </c>
      <c r="T15" s="65">
        <f>VLOOKUP($A15,'Return Data'!$B$7:$R$2843,13,0)</f>
        <v>3.3915999999999999</v>
      </c>
      <c r="U15" s="66">
        <f t="shared" si="8"/>
        <v>4</v>
      </c>
      <c r="V15" s="65">
        <f>VLOOKUP($A15,'Return Data'!$B$7:$R$2843,17,0)</f>
        <v>4.5660999999999996</v>
      </c>
      <c r="W15" s="66">
        <f t="shared" si="9"/>
        <v>3</v>
      </c>
      <c r="X15" s="65">
        <f>VLOOKUP($A15,'Return Data'!$B$7:$R$2843,14,0)</f>
        <v>5.5609999999999999</v>
      </c>
      <c r="Y15" s="66">
        <f t="shared" si="10"/>
        <v>5</v>
      </c>
      <c r="Z15" s="65">
        <f>VLOOKUP($A15,'Return Data'!$B$7:$R$2843,16,0)</f>
        <v>7.1364000000000001</v>
      </c>
      <c r="AA15" s="67">
        <f t="shared" si="11"/>
        <v>26</v>
      </c>
    </row>
    <row r="16" spans="1:27" x14ac:dyDescent="0.3">
      <c r="A16" s="63" t="s">
        <v>127</v>
      </c>
      <c r="B16" s="64">
        <f>VLOOKUP($A16,'Return Data'!$B$7:$R$2843,3,0)</f>
        <v>44381</v>
      </c>
      <c r="C16" s="65">
        <f>VLOOKUP($A16,'Return Data'!$B$7:$R$2843,4,0)</f>
        <v>3118.0144</v>
      </c>
      <c r="D16" s="65">
        <f>VLOOKUP($A16,'Return Data'!$B$7:$R$2843,5,0)</f>
        <v>3.3073000000000001</v>
      </c>
      <c r="E16" s="66">
        <f t="shared" si="0"/>
        <v>11</v>
      </c>
      <c r="F16" s="65">
        <f>VLOOKUP($A16,'Return Data'!$B$7:$R$2843,6,0)</f>
        <v>2.9392999999999998</v>
      </c>
      <c r="G16" s="66">
        <f t="shared" si="1"/>
        <v>23</v>
      </c>
      <c r="H16" s="65">
        <f>VLOOKUP($A16,'Return Data'!$B$7:$R$2843,7,0)</f>
        <v>3.4729999999999999</v>
      </c>
      <c r="I16" s="66">
        <f t="shared" si="2"/>
        <v>16</v>
      </c>
      <c r="J16" s="65">
        <f>VLOOKUP($A16,'Return Data'!$B$7:$R$2843,8,0)</f>
        <v>3.5583999999999998</v>
      </c>
      <c r="K16" s="66">
        <f t="shared" si="3"/>
        <v>23</v>
      </c>
      <c r="L16" s="65">
        <f>VLOOKUP($A16,'Return Data'!$B$7:$R$2843,9,0)</f>
        <v>3.3675999999999999</v>
      </c>
      <c r="M16" s="66">
        <f t="shared" si="4"/>
        <v>15</v>
      </c>
      <c r="N16" s="65">
        <f>VLOOKUP($A16,'Return Data'!$B$7:$R$2843,10,0)</f>
        <v>3.2572000000000001</v>
      </c>
      <c r="O16" s="66">
        <f t="shared" si="5"/>
        <v>22</v>
      </c>
      <c r="P16" s="65">
        <f>VLOOKUP($A16,'Return Data'!$B$7:$R$2843,11,0)</f>
        <v>3.2321</v>
      </c>
      <c r="Q16" s="66">
        <f t="shared" si="6"/>
        <v>27</v>
      </c>
      <c r="R16" s="65">
        <f>VLOOKUP($A16,'Return Data'!$B$7:$R$2843,12,0)</f>
        <v>3.2136999999999998</v>
      </c>
      <c r="S16" s="66">
        <f t="shared" si="7"/>
        <v>27</v>
      </c>
      <c r="T16" s="65">
        <f>VLOOKUP($A16,'Return Data'!$B$7:$R$2843,13,0)</f>
        <v>3.2374000000000001</v>
      </c>
      <c r="U16" s="66">
        <f t="shared" si="8"/>
        <v>23</v>
      </c>
      <c r="V16" s="65">
        <f>VLOOKUP($A16,'Return Data'!$B$7:$R$2843,17,0)</f>
        <v>4.5632999999999999</v>
      </c>
      <c r="W16" s="66">
        <f t="shared" si="9"/>
        <v>4</v>
      </c>
      <c r="X16" s="65">
        <f>VLOOKUP($A16,'Return Data'!$B$7:$R$2843,14,0)</f>
        <v>5.5955000000000004</v>
      </c>
      <c r="Y16" s="66">
        <f t="shared" si="10"/>
        <v>3</v>
      </c>
      <c r="Z16" s="65">
        <f>VLOOKUP($A16,'Return Data'!$B$7:$R$2843,16,0)</f>
        <v>7.3154000000000003</v>
      </c>
      <c r="AA16" s="67">
        <f t="shared" si="11"/>
        <v>2</v>
      </c>
    </row>
    <row r="17" spans="1:27" x14ac:dyDescent="0.3">
      <c r="A17" s="63" t="s">
        <v>128</v>
      </c>
      <c r="B17" s="64">
        <f>VLOOKUP($A17,'Return Data'!$B$7:$R$2843,3,0)</f>
        <v>44381</v>
      </c>
      <c r="C17" s="65">
        <f>VLOOKUP($A17,'Return Data'!$B$7:$R$2843,4,0)</f>
        <v>4079.424</v>
      </c>
      <c r="D17" s="65">
        <f>VLOOKUP($A17,'Return Data'!$B$7:$R$2843,5,0)</f>
        <v>3.2652000000000001</v>
      </c>
      <c r="E17" s="66">
        <f t="shared" si="0"/>
        <v>19</v>
      </c>
      <c r="F17" s="65">
        <f>VLOOKUP($A17,'Return Data'!$B$7:$R$2843,6,0)</f>
        <v>2.8113000000000001</v>
      </c>
      <c r="G17" s="66">
        <f t="shared" si="1"/>
        <v>40</v>
      </c>
      <c r="H17" s="65">
        <f>VLOOKUP($A17,'Return Data'!$B$7:$R$2843,7,0)</f>
        <v>3.4339</v>
      </c>
      <c r="I17" s="66">
        <f t="shared" si="2"/>
        <v>22</v>
      </c>
      <c r="J17" s="65">
        <f>VLOOKUP($A17,'Return Data'!$B$7:$R$2843,8,0)</f>
        <v>3.5467</v>
      </c>
      <c r="K17" s="66">
        <f t="shared" si="3"/>
        <v>25</v>
      </c>
      <c r="L17" s="65">
        <f>VLOOKUP($A17,'Return Data'!$B$7:$R$2843,9,0)</f>
        <v>3.3498000000000001</v>
      </c>
      <c r="M17" s="66">
        <f t="shared" si="4"/>
        <v>21</v>
      </c>
      <c r="N17" s="65">
        <f>VLOOKUP($A17,'Return Data'!$B$7:$R$2843,10,0)</f>
        <v>3.2271000000000001</v>
      </c>
      <c r="O17" s="66">
        <f t="shared" si="5"/>
        <v>26</v>
      </c>
      <c r="P17" s="65">
        <f>VLOOKUP($A17,'Return Data'!$B$7:$R$2843,11,0)</f>
        <v>3.1852</v>
      </c>
      <c r="Q17" s="66">
        <f t="shared" si="6"/>
        <v>33</v>
      </c>
      <c r="R17" s="65">
        <f>VLOOKUP($A17,'Return Data'!$B$7:$R$2843,12,0)</f>
        <v>3.1722999999999999</v>
      </c>
      <c r="S17" s="66">
        <f t="shared" si="7"/>
        <v>32</v>
      </c>
      <c r="T17" s="65">
        <f>VLOOKUP($A17,'Return Data'!$B$7:$R$2843,13,0)</f>
        <v>3.2029000000000001</v>
      </c>
      <c r="U17" s="66">
        <f t="shared" si="8"/>
        <v>28</v>
      </c>
      <c r="V17" s="65">
        <f>VLOOKUP($A17,'Return Data'!$B$7:$R$2843,17,0)</f>
        <v>4.3399000000000001</v>
      </c>
      <c r="W17" s="66">
        <f t="shared" si="9"/>
        <v>23</v>
      </c>
      <c r="X17" s="65">
        <f>VLOOKUP($A17,'Return Data'!$B$7:$R$2843,14,0)</f>
        <v>5.3658000000000001</v>
      </c>
      <c r="Y17" s="66">
        <f t="shared" si="10"/>
        <v>23</v>
      </c>
      <c r="Z17" s="65">
        <f>VLOOKUP($A17,'Return Data'!$B$7:$R$2843,16,0)</f>
        <v>7.1554000000000002</v>
      </c>
      <c r="AA17" s="67">
        <f t="shared" si="11"/>
        <v>23</v>
      </c>
    </row>
    <row r="18" spans="1:27" x14ac:dyDescent="0.3">
      <c r="A18" s="63" t="s">
        <v>129</v>
      </c>
      <c r="B18" s="64">
        <f>VLOOKUP($A18,'Return Data'!$B$7:$R$2843,3,0)</f>
        <v>44381</v>
      </c>
      <c r="C18" s="65">
        <f>VLOOKUP($A18,'Return Data'!$B$7:$R$2843,4,0)</f>
        <v>2066.2831999999999</v>
      </c>
      <c r="D18" s="65">
        <f>VLOOKUP($A18,'Return Data'!$B$7:$R$2843,5,0)</f>
        <v>3.3012000000000001</v>
      </c>
      <c r="E18" s="66">
        <f t="shared" si="0"/>
        <v>13</v>
      </c>
      <c r="F18" s="65">
        <f>VLOOKUP($A18,'Return Data'!$B$7:$R$2843,6,0)</f>
        <v>3.0232000000000001</v>
      </c>
      <c r="G18" s="66">
        <f t="shared" si="1"/>
        <v>13</v>
      </c>
      <c r="H18" s="65">
        <f>VLOOKUP($A18,'Return Data'!$B$7:$R$2843,7,0)</f>
        <v>3.6088</v>
      </c>
      <c r="I18" s="66">
        <f t="shared" si="2"/>
        <v>4</v>
      </c>
      <c r="J18" s="65">
        <f>VLOOKUP($A18,'Return Data'!$B$7:$R$2843,8,0)</f>
        <v>3.6551</v>
      </c>
      <c r="K18" s="66">
        <f t="shared" si="3"/>
        <v>7</v>
      </c>
      <c r="L18" s="65">
        <f>VLOOKUP($A18,'Return Data'!$B$7:$R$2843,9,0)</f>
        <v>3.4018000000000002</v>
      </c>
      <c r="M18" s="66">
        <f t="shared" si="4"/>
        <v>10</v>
      </c>
      <c r="N18" s="65">
        <f>VLOOKUP($A18,'Return Data'!$B$7:$R$2843,10,0)</f>
        <v>3.2772999999999999</v>
      </c>
      <c r="O18" s="66">
        <f t="shared" si="5"/>
        <v>17</v>
      </c>
      <c r="P18" s="65">
        <f>VLOOKUP($A18,'Return Data'!$B$7:$R$2843,11,0)</f>
        <v>3.2492999999999999</v>
      </c>
      <c r="Q18" s="66">
        <f t="shared" si="6"/>
        <v>22</v>
      </c>
      <c r="R18" s="65">
        <f>VLOOKUP($A18,'Return Data'!$B$7:$R$2843,12,0)</f>
        <v>3.2290999999999999</v>
      </c>
      <c r="S18" s="66">
        <f t="shared" si="7"/>
        <v>22</v>
      </c>
      <c r="T18" s="65">
        <f>VLOOKUP($A18,'Return Data'!$B$7:$R$2843,13,0)</f>
        <v>3.2517</v>
      </c>
      <c r="U18" s="66">
        <f t="shared" si="8"/>
        <v>20</v>
      </c>
      <c r="V18" s="65">
        <f>VLOOKUP($A18,'Return Data'!$B$7:$R$2843,17,0)</f>
        <v>4.3573000000000004</v>
      </c>
      <c r="W18" s="66">
        <f t="shared" si="9"/>
        <v>22</v>
      </c>
      <c r="X18" s="65">
        <f>VLOOKUP($A18,'Return Data'!$B$7:$R$2843,14,0)</f>
        <v>5.4146000000000001</v>
      </c>
      <c r="Y18" s="66">
        <f t="shared" si="10"/>
        <v>19</v>
      </c>
      <c r="Z18" s="65">
        <f>VLOOKUP($A18,'Return Data'!$B$7:$R$2843,16,0)</f>
        <v>7.1760999999999999</v>
      </c>
      <c r="AA18" s="67">
        <f t="shared" si="11"/>
        <v>22</v>
      </c>
    </row>
    <row r="19" spans="1:27" x14ac:dyDescent="0.3">
      <c r="A19" s="63" t="s">
        <v>130</v>
      </c>
      <c r="B19" s="64">
        <f>VLOOKUP($A19,'Return Data'!$B$7:$R$2843,3,0)</f>
        <v>44381</v>
      </c>
      <c r="C19" s="65">
        <f>VLOOKUP($A19,'Return Data'!$B$7:$R$2843,4,0)</f>
        <v>307.31619999999998</v>
      </c>
      <c r="D19" s="65">
        <f>VLOOKUP($A19,'Return Data'!$B$7:$R$2843,5,0)</f>
        <v>3.2427000000000001</v>
      </c>
      <c r="E19" s="66">
        <f t="shared" si="0"/>
        <v>26</v>
      </c>
      <c r="F19" s="65">
        <f>VLOOKUP($A19,'Return Data'!$B$7:$R$2843,6,0)</f>
        <v>2.8353000000000002</v>
      </c>
      <c r="G19" s="66">
        <f t="shared" si="1"/>
        <v>38</v>
      </c>
      <c r="H19" s="65">
        <f>VLOOKUP($A19,'Return Data'!$B$7:$R$2843,7,0)</f>
        <v>3.4415</v>
      </c>
      <c r="I19" s="66">
        <f t="shared" si="2"/>
        <v>21</v>
      </c>
      <c r="J19" s="65">
        <f>VLOOKUP($A19,'Return Data'!$B$7:$R$2843,8,0)</f>
        <v>3.5629</v>
      </c>
      <c r="K19" s="66">
        <f t="shared" si="3"/>
        <v>22</v>
      </c>
      <c r="L19" s="65">
        <f>VLOOKUP($A19,'Return Data'!$B$7:$R$2843,9,0)</f>
        <v>3.3481999999999998</v>
      </c>
      <c r="M19" s="66">
        <f t="shared" si="4"/>
        <v>23</v>
      </c>
      <c r="N19" s="65">
        <f>VLOOKUP($A19,'Return Data'!$B$7:$R$2843,10,0)</f>
        <v>3.2574000000000001</v>
      </c>
      <c r="O19" s="66">
        <f t="shared" si="5"/>
        <v>21</v>
      </c>
      <c r="P19" s="65">
        <f>VLOOKUP($A19,'Return Data'!$B$7:$R$2843,11,0)</f>
        <v>3.2551999999999999</v>
      </c>
      <c r="Q19" s="66">
        <f t="shared" si="6"/>
        <v>21</v>
      </c>
      <c r="R19" s="65">
        <f>VLOOKUP($A19,'Return Data'!$B$7:$R$2843,12,0)</f>
        <v>3.2490999999999999</v>
      </c>
      <c r="S19" s="66">
        <f t="shared" si="7"/>
        <v>14</v>
      </c>
      <c r="T19" s="65">
        <f>VLOOKUP($A19,'Return Data'!$B$7:$R$2843,13,0)</f>
        <v>3.2911000000000001</v>
      </c>
      <c r="U19" s="66">
        <f t="shared" si="8"/>
        <v>13</v>
      </c>
      <c r="V19" s="65">
        <f>VLOOKUP($A19,'Return Data'!$B$7:$R$2843,17,0)</f>
        <v>4.4668000000000001</v>
      </c>
      <c r="W19" s="66">
        <f t="shared" si="9"/>
        <v>12</v>
      </c>
      <c r="X19" s="65">
        <f>VLOOKUP($A19,'Return Data'!$B$7:$R$2843,14,0)</f>
        <v>5.47</v>
      </c>
      <c r="Y19" s="66">
        <f t="shared" si="10"/>
        <v>12</v>
      </c>
      <c r="Z19" s="65">
        <f>VLOOKUP($A19,'Return Data'!$B$7:$R$2843,16,0)</f>
        <v>7.2130999999999998</v>
      </c>
      <c r="AA19" s="67">
        <f t="shared" si="11"/>
        <v>12</v>
      </c>
    </row>
    <row r="20" spans="1:27" x14ac:dyDescent="0.3">
      <c r="A20" s="63" t="s">
        <v>131</v>
      </c>
      <c r="B20" s="64">
        <f>VLOOKUP($A20,'Return Data'!$B$7:$R$2843,3,0)</f>
        <v>44381</v>
      </c>
      <c r="C20" s="65">
        <f>VLOOKUP($A20,'Return Data'!$B$7:$R$2843,4,0)</f>
        <v>2232.9322000000002</v>
      </c>
      <c r="D20" s="65">
        <f>VLOOKUP($A20,'Return Data'!$B$7:$R$2843,5,0)</f>
        <v>3.2663000000000002</v>
      </c>
      <c r="E20" s="66">
        <f t="shared" si="0"/>
        <v>17</v>
      </c>
      <c r="F20" s="65">
        <f>VLOOKUP($A20,'Return Data'!$B$7:$R$2843,6,0)</f>
        <v>2.8835999999999999</v>
      </c>
      <c r="G20" s="66">
        <f t="shared" si="1"/>
        <v>30</v>
      </c>
      <c r="H20" s="65">
        <f>VLOOKUP($A20,'Return Data'!$B$7:$R$2843,7,0)</f>
        <v>3.6682999999999999</v>
      </c>
      <c r="I20" s="66">
        <f t="shared" si="2"/>
        <v>3</v>
      </c>
      <c r="J20" s="65">
        <f>VLOOKUP($A20,'Return Data'!$B$7:$R$2843,8,0)</f>
        <v>3.7765</v>
      </c>
      <c r="K20" s="66">
        <f t="shared" si="3"/>
        <v>3</v>
      </c>
      <c r="L20" s="65">
        <f>VLOOKUP($A20,'Return Data'!$B$7:$R$2843,9,0)</f>
        <v>3.5409999999999999</v>
      </c>
      <c r="M20" s="66">
        <f t="shared" si="4"/>
        <v>2</v>
      </c>
      <c r="N20" s="65">
        <f>VLOOKUP($A20,'Return Data'!$B$7:$R$2843,10,0)</f>
        <v>3.4167999999999998</v>
      </c>
      <c r="O20" s="66">
        <f t="shared" si="5"/>
        <v>3</v>
      </c>
      <c r="P20" s="65">
        <f>VLOOKUP($A20,'Return Data'!$B$7:$R$2843,11,0)</f>
        <v>3.3809</v>
      </c>
      <c r="Q20" s="66">
        <f t="shared" si="6"/>
        <v>3</v>
      </c>
      <c r="R20" s="65">
        <f>VLOOKUP($A20,'Return Data'!$B$7:$R$2843,12,0)</f>
        <v>3.3759000000000001</v>
      </c>
      <c r="S20" s="66">
        <f t="shared" si="7"/>
        <v>3</v>
      </c>
      <c r="T20" s="65">
        <f>VLOOKUP($A20,'Return Data'!$B$7:$R$2843,13,0)</f>
        <v>3.4643000000000002</v>
      </c>
      <c r="U20" s="66">
        <f t="shared" si="8"/>
        <v>2</v>
      </c>
      <c r="V20" s="65">
        <f>VLOOKUP($A20,'Return Data'!$B$7:$R$2843,17,0)</f>
        <v>4.6222000000000003</v>
      </c>
      <c r="W20" s="66">
        <f t="shared" si="9"/>
        <v>2</v>
      </c>
      <c r="X20" s="65">
        <f>VLOOKUP($A20,'Return Data'!$B$7:$R$2843,14,0)</f>
        <v>5.6026999999999996</v>
      </c>
      <c r="Y20" s="66">
        <f t="shared" si="10"/>
        <v>2</v>
      </c>
      <c r="Z20" s="65">
        <f>VLOOKUP($A20,'Return Data'!$B$7:$R$2843,16,0)</f>
        <v>7.2287999999999997</v>
      </c>
      <c r="AA20" s="67">
        <f t="shared" si="11"/>
        <v>9</v>
      </c>
    </row>
    <row r="21" spans="1:27" x14ac:dyDescent="0.3">
      <c r="A21" s="63" t="s">
        <v>132</v>
      </c>
      <c r="B21" s="64">
        <f>VLOOKUP($A21,'Return Data'!$B$7:$R$2843,3,0)</f>
        <v>44381</v>
      </c>
      <c r="C21" s="65">
        <f>VLOOKUP($A21,'Return Data'!$B$7:$R$2843,4,0)</f>
        <v>2506.9256</v>
      </c>
      <c r="D21" s="65">
        <f>VLOOKUP($A21,'Return Data'!$B$7:$R$2843,5,0)</f>
        <v>3.2151000000000001</v>
      </c>
      <c r="E21" s="66">
        <f t="shared" si="0"/>
        <v>30</v>
      </c>
      <c r="F21" s="65">
        <f>VLOOKUP($A21,'Return Data'!$B$7:$R$2843,6,0)</f>
        <v>2.9097</v>
      </c>
      <c r="G21" s="66">
        <f t="shared" si="1"/>
        <v>26</v>
      </c>
      <c r="H21" s="65">
        <f>VLOOKUP($A21,'Return Data'!$B$7:$R$2843,7,0)</f>
        <v>3.4127000000000001</v>
      </c>
      <c r="I21" s="66">
        <f t="shared" si="2"/>
        <v>27</v>
      </c>
      <c r="J21" s="65">
        <f>VLOOKUP($A21,'Return Data'!$B$7:$R$2843,8,0)</f>
        <v>3.5689000000000002</v>
      </c>
      <c r="K21" s="66">
        <f t="shared" si="3"/>
        <v>21</v>
      </c>
      <c r="L21" s="65">
        <f>VLOOKUP($A21,'Return Data'!$B$7:$R$2843,9,0)</f>
        <v>3.3290999999999999</v>
      </c>
      <c r="M21" s="66">
        <f t="shared" si="4"/>
        <v>26</v>
      </c>
      <c r="N21" s="65">
        <f>VLOOKUP($A21,'Return Data'!$B$7:$R$2843,10,0)</f>
        <v>3.2387999999999999</v>
      </c>
      <c r="O21" s="66">
        <f t="shared" si="5"/>
        <v>25</v>
      </c>
      <c r="P21" s="65">
        <f>VLOOKUP($A21,'Return Data'!$B$7:$R$2843,11,0)</f>
        <v>3.1884999999999999</v>
      </c>
      <c r="Q21" s="66">
        <f t="shared" si="6"/>
        <v>32</v>
      </c>
      <c r="R21" s="65">
        <f>VLOOKUP($A21,'Return Data'!$B$7:$R$2843,12,0)</f>
        <v>3.1789999999999998</v>
      </c>
      <c r="S21" s="66">
        <f t="shared" si="7"/>
        <v>31</v>
      </c>
      <c r="T21" s="65">
        <f>VLOOKUP($A21,'Return Data'!$B$7:$R$2843,13,0)</f>
        <v>3.1884999999999999</v>
      </c>
      <c r="U21" s="66">
        <f t="shared" si="8"/>
        <v>30</v>
      </c>
      <c r="V21" s="65">
        <f>VLOOKUP($A21,'Return Data'!$B$7:$R$2843,17,0)</f>
        <v>4.2346000000000004</v>
      </c>
      <c r="W21" s="66">
        <f t="shared" si="9"/>
        <v>29</v>
      </c>
      <c r="X21" s="65">
        <f>VLOOKUP($A21,'Return Data'!$B$7:$R$2843,14,0)</f>
        <v>5.2553999999999998</v>
      </c>
      <c r="Y21" s="66">
        <f t="shared" si="10"/>
        <v>28</v>
      </c>
      <c r="Z21" s="65">
        <f>VLOOKUP($A21,'Return Data'!$B$7:$R$2843,16,0)</f>
        <v>7.1151</v>
      </c>
      <c r="AA21" s="67">
        <f t="shared" si="11"/>
        <v>27</v>
      </c>
    </row>
    <row r="22" spans="1:27" x14ac:dyDescent="0.3">
      <c r="A22" s="63" t="s">
        <v>133</v>
      </c>
      <c r="B22" s="64">
        <f>VLOOKUP($A22,'Return Data'!$B$7:$R$2843,3,0)</f>
        <v>44381</v>
      </c>
      <c r="C22" s="65">
        <f>VLOOKUP($A22,'Return Data'!$B$7:$R$2843,4,0)</f>
        <v>1602.2248</v>
      </c>
      <c r="D22" s="65">
        <f>VLOOKUP($A22,'Return Data'!$B$7:$R$2843,5,0)</f>
        <v>2.9710999999999999</v>
      </c>
      <c r="E22" s="66">
        <f t="shared" si="0"/>
        <v>38</v>
      </c>
      <c r="F22" s="65">
        <f>VLOOKUP($A22,'Return Data'!$B$7:$R$2843,6,0)</f>
        <v>2.8542999999999998</v>
      </c>
      <c r="G22" s="66">
        <f t="shared" si="1"/>
        <v>36</v>
      </c>
      <c r="H22" s="65">
        <f>VLOOKUP($A22,'Return Data'!$B$7:$R$2843,7,0)</f>
        <v>2.9397000000000002</v>
      </c>
      <c r="I22" s="66">
        <f t="shared" si="2"/>
        <v>41</v>
      </c>
      <c r="J22" s="65">
        <f>VLOOKUP($A22,'Return Data'!$B$7:$R$2843,8,0)</f>
        <v>3.0811999999999999</v>
      </c>
      <c r="K22" s="66">
        <f t="shared" si="3"/>
        <v>40</v>
      </c>
      <c r="L22" s="65">
        <f>VLOOKUP($A22,'Return Data'!$B$7:$R$2843,9,0)</f>
        <v>3.0259</v>
      </c>
      <c r="M22" s="66">
        <f t="shared" si="4"/>
        <v>39</v>
      </c>
      <c r="N22" s="65">
        <f>VLOOKUP($A22,'Return Data'!$B$7:$R$2843,10,0)</f>
        <v>2.9445999999999999</v>
      </c>
      <c r="O22" s="66">
        <f t="shared" si="5"/>
        <v>40</v>
      </c>
      <c r="P22" s="65">
        <f>VLOOKUP($A22,'Return Data'!$B$7:$R$2843,11,0)</f>
        <v>2.9026999999999998</v>
      </c>
      <c r="Q22" s="66">
        <f t="shared" si="6"/>
        <v>42</v>
      </c>
      <c r="R22" s="65">
        <f>VLOOKUP($A22,'Return Data'!$B$7:$R$2843,12,0)</f>
        <v>2.8479000000000001</v>
      </c>
      <c r="S22" s="66">
        <f t="shared" si="7"/>
        <v>41</v>
      </c>
      <c r="T22" s="65">
        <f>VLOOKUP($A22,'Return Data'!$B$7:$R$2843,13,0)</f>
        <v>2.883</v>
      </c>
      <c r="U22" s="66">
        <f t="shared" si="8"/>
        <v>38</v>
      </c>
      <c r="V22" s="65">
        <f>VLOOKUP($A22,'Return Data'!$B$7:$R$2843,17,0)</f>
        <v>3.7795999999999998</v>
      </c>
      <c r="W22" s="66">
        <f t="shared" si="9"/>
        <v>35</v>
      </c>
      <c r="X22" s="65">
        <f>VLOOKUP($A22,'Return Data'!$B$7:$R$2843,14,0)</f>
        <v>4.7670000000000003</v>
      </c>
      <c r="Y22" s="66">
        <f t="shared" si="10"/>
        <v>32</v>
      </c>
      <c r="Z22" s="65">
        <f>VLOOKUP($A22,'Return Data'!$B$7:$R$2843,16,0)</f>
        <v>6.3578999999999999</v>
      </c>
      <c r="AA22" s="67">
        <f t="shared" si="11"/>
        <v>32</v>
      </c>
    </row>
    <row r="23" spans="1:27" x14ac:dyDescent="0.3">
      <c r="A23" s="63" t="s">
        <v>134</v>
      </c>
      <c r="B23" s="64">
        <f>VLOOKUP($A23,'Return Data'!$B$7:$R$2843,3,0)</f>
        <v>44381</v>
      </c>
      <c r="C23" s="65">
        <f>VLOOKUP($A23,'Return Data'!$B$7:$R$2843,4,0)</f>
        <v>2021.7054000000001</v>
      </c>
      <c r="D23" s="65">
        <f>VLOOKUP($A23,'Return Data'!$B$7:$R$2843,5,0)</f>
        <v>2.9792000000000001</v>
      </c>
      <c r="E23" s="66">
        <f t="shared" si="0"/>
        <v>37</v>
      </c>
      <c r="F23" s="65">
        <f>VLOOKUP($A23,'Return Data'!$B$7:$R$2843,6,0)</f>
        <v>3.5402</v>
      </c>
      <c r="G23" s="66">
        <f t="shared" si="1"/>
        <v>5</v>
      </c>
      <c r="H23" s="65">
        <f>VLOOKUP($A23,'Return Data'!$B$7:$R$2843,7,0)</f>
        <v>3.3933</v>
      </c>
      <c r="I23" s="66">
        <f t="shared" si="2"/>
        <v>30</v>
      </c>
      <c r="J23" s="65">
        <f>VLOOKUP($A23,'Return Data'!$B$7:$R$2843,8,0)</f>
        <v>3.3612000000000002</v>
      </c>
      <c r="K23" s="66">
        <f t="shared" si="3"/>
        <v>35</v>
      </c>
      <c r="L23" s="65">
        <f>VLOOKUP($A23,'Return Data'!$B$7:$R$2843,9,0)</f>
        <v>3.0912000000000002</v>
      </c>
      <c r="M23" s="66">
        <f t="shared" si="4"/>
        <v>38</v>
      </c>
      <c r="N23" s="65">
        <f>VLOOKUP($A23,'Return Data'!$B$7:$R$2843,10,0)</f>
        <v>2.9601000000000002</v>
      </c>
      <c r="O23" s="66">
        <f t="shared" si="5"/>
        <v>39</v>
      </c>
      <c r="P23" s="65">
        <f>VLOOKUP($A23,'Return Data'!$B$7:$R$2843,11,0)</f>
        <v>3.3166000000000002</v>
      </c>
      <c r="Q23" s="66">
        <f t="shared" si="6"/>
        <v>12</v>
      </c>
      <c r="R23" s="65">
        <f>VLOOKUP($A23,'Return Data'!$B$7:$R$2843,12,0)</f>
        <v>3.2334999999999998</v>
      </c>
      <c r="S23" s="66">
        <f t="shared" si="7"/>
        <v>19</v>
      </c>
      <c r="T23" s="65">
        <f>VLOOKUP($A23,'Return Data'!$B$7:$R$2843,13,0)</f>
        <v>3.2145999999999999</v>
      </c>
      <c r="U23" s="66">
        <f t="shared" si="8"/>
        <v>27</v>
      </c>
      <c r="V23" s="65">
        <f>VLOOKUP($A23,'Return Data'!$B$7:$R$2843,17,0)</f>
        <v>4.2686000000000002</v>
      </c>
      <c r="W23" s="66">
        <f t="shared" si="9"/>
        <v>28</v>
      </c>
      <c r="X23" s="65">
        <f>VLOOKUP($A23,'Return Data'!$B$7:$R$2843,14,0)</f>
        <v>5.3192000000000004</v>
      </c>
      <c r="Y23" s="66">
        <f t="shared" si="10"/>
        <v>27</v>
      </c>
      <c r="Z23" s="65">
        <f>VLOOKUP($A23,'Return Data'!$B$7:$R$2843,16,0)</f>
        <v>7.2171000000000003</v>
      </c>
      <c r="AA23" s="67">
        <f t="shared" si="11"/>
        <v>11</v>
      </c>
    </row>
    <row r="24" spans="1:27" x14ac:dyDescent="0.3">
      <c r="A24" s="63" t="s">
        <v>135</v>
      </c>
      <c r="B24" s="64">
        <f>VLOOKUP($A24,'Return Data'!$B$7:$R$2843,3,0)</f>
        <v>44381</v>
      </c>
      <c r="C24" s="65">
        <f>VLOOKUP($A24,'Return Data'!$B$7:$R$2843,4,0)</f>
        <v>2010.6015</v>
      </c>
      <c r="D24" s="65">
        <f>VLOOKUP($A24,'Return Data'!$B$7:$R$2843,5,0)</f>
        <v>2.7305000000000001</v>
      </c>
      <c r="E24" s="66">
        <f t="shared" si="0"/>
        <v>42</v>
      </c>
      <c r="F24" s="65">
        <f>VLOOKUP($A24,'Return Data'!$B$7:$R$2843,6,0)</f>
        <v>3.6408999999999998</v>
      </c>
      <c r="G24" s="66">
        <f t="shared" si="1"/>
        <v>1</v>
      </c>
      <c r="H24" s="65">
        <f>VLOOKUP($A24,'Return Data'!$B$7:$R$2843,7,0)</f>
        <v>3.7075999999999998</v>
      </c>
      <c r="I24" s="66">
        <f t="shared" si="2"/>
        <v>2</v>
      </c>
      <c r="J24" s="65">
        <f>VLOOKUP($A24,'Return Data'!$B$7:$R$2843,8,0)</f>
        <v>3.9056999999999999</v>
      </c>
      <c r="K24" s="66">
        <f t="shared" si="3"/>
        <v>2</v>
      </c>
      <c r="L24" s="65">
        <f>VLOOKUP($A24,'Return Data'!$B$7:$R$2843,9,0)</f>
        <v>3.0103</v>
      </c>
      <c r="M24" s="66">
        <f t="shared" si="4"/>
        <v>41</v>
      </c>
      <c r="N24" s="65">
        <f>VLOOKUP($A24,'Return Data'!$B$7:$R$2843,10,0)</f>
        <v>2.6269999999999998</v>
      </c>
      <c r="O24" s="66">
        <f t="shared" si="5"/>
        <v>42</v>
      </c>
      <c r="P24" s="65">
        <f>VLOOKUP($A24,'Return Data'!$B$7:$R$2843,11,0)</f>
        <v>2.9380000000000002</v>
      </c>
      <c r="Q24" s="66">
        <f t="shared" si="6"/>
        <v>41</v>
      </c>
      <c r="R24" s="65">
        <f>VLOOKUP($A24,'Return Data'!$B$7:$R$2843,12,0)</f>
        <v>2.7555000000000001</v>
      </c>
      <c r="S24" s="66">
        <f t="shared" si="7"/>
        <v>42</v>
      </c>
      <c r="T24" s="65"/>
      <c r="U24" s="66"/>
      <c r="V24" s="65"/>
      <c r="W24" s="66"/>
      <c r="X24" s="65"/>
      <c r="Y24" s="66"/>
      <c r="Z24" s="65">
        <f>VLOOKUP($A24,'Return Data'!$B$7:$R$2843,16,0)</f>
        <v>3.2944</v>
      </c>
      <c r="AA24" s="67">
        <f t="shared" si="11"/>
        <v>42</v>
      </c>
    </row>
    <row r="25" spans="1:27" x14ac:dyDescent="0.3">
      <c r="A25" s="63" t="s">
        <v>136</v>
      </c>
      <c r="B25" s="64">
        <f>VLOOKUP($A25,'Return Data'!$B$7:$R$2843,3,0)</f>
        <v>44381</v>
      </c>
      <c r="C25" s="65">
        <f>VLOOKUP($A25,'Return Data'!$B$7:$R$2843,4,0)</f>
        <v>2021.8910000000001</v>
      </c>
      <c r="D25" s="65">
        <f>VLOOKUP($A25,'Return Data'!$B$7:$R$2843,5,0)</f>
        <v>2.9157000000000002</v>
      </c>
      <c r="E25" s="66">
        <f t="shared" si="0"/>
        <v>40</v>
      </c>
      <c r="F25" s="65">
        <f>VLOOKUP($A25,'Return Data'!$B$7:$R$2843,6,0)</f>
        <v>3.4839000000000002</v>
      </c>
      <c r="G25" s="66">
        <f t="shared" si="1"/>
        <v>6</v>
      </c>
      <c r="H25" s="65">
        <f>VLOOKUP($A25,'Return Data'!$B$7:$R$2843,7,0)</f>
        <v>3.3168000000000002</v>
      </c>
      <c r="I25" s="66">
        <f t="shared" si="2"/>
        <v>35</v>
      </c>
      <c r="J25" s="65">
        <f>VLOOKUP($A25,'Return Data'!$B$7:$R$2843,8,0)</f>
        <v>3.2843</v>
      </c>
      <c r="K25" s="66">
        <f t="shared" si="3"/>
        <v>39</v>
      </c>
      <c r="L25" s="65">
        <f>VLOOKUP($A25,'Return Data'!$B$7:$R$2843,9,0)</f>
        <v>3.0244</v>
      </c>
      <c r="M25" s="66">
        <f t="shared" si="4"/>
        <v>40</v>
      </c>
      <c r="N25" s="65">
        <f>VLOOKUP($A25,'Return Data'!$B$7:$R$2843,10,0)</f>
        <v>2.9260999999999999</v>
      </c>
      <c r="O25" s="66">
        <f t="shared" si="5"/>
        <v>41</v>
      </c>
      <c r="P25" s="65">
        <f>VLOOKUP($A25,'Return Data'!$B$7:$R$2843,11,0)</f>
        <v>3.2968000000000002</v>
      </c>
      <c r="Q25" s="66">
        <f t="shared" si="6"/>
        <v>16</v>
      </c>
      <c r="R25" s="65">
        <f>VLOOKUP($A25,'Return Data'!$B$7:$R$2843,12,0)</f>
        <v>3.2117</v>
      </c>
      <c r="S25" s="66">
        <f t="shared" si="7"/>
        <v>29</v>
      </c>
      <c r="T25" s="65"/>
      <c r="U25" s="66"/>
      <c r="V25" s="65"/>
      <c r="W25" s="66"/>
      <c r="X25" s="65"/>
      <c r="Y25" s="66"/>
      <c r="Z25" s="65">
        <f>VLOOKUP($A25,'Return Data'!$B$7:$R$2843,16,0)</f>
        <v>3.681</v>
      </c>
      <c r="AA25" s="67">
        <f t="shared" si="11"/>
        <v>40</v>
      </c>
    </row>
    <row r="26" spans="1:27" x14ac:dyDescent="0.3">
      <c r="A26" s="63" t="s">
        <v>137</v>
      </c>
      <c r="B26" s="64">
        <f>VLOOKUP($A26,'Return Data'!$B$7:$R$2843,3,0)</f>
        <v>44381</v>
      </c>
      <c r="C26" s="65">
        <f>VLOOKUP($A26,'Return Data'!$B$7:$R$2843,4,0)</f>
        <v>2022.1228000000001</v>
      </c>
      <c r="D26" s="65">
        <f>VLOOKUP($A26,'Return Data'!$B$7:$R$2843,5,0)</f>
        <v>2.9822000000000002</v>
      </c>
      <c r="E26" s="66">
        <f t="shared" si="0"/>
        <v>36</v>
      </c>
      <c r="F26" s="65">
        <f>VLOOKUP($A26,'Return Data'!$B$7:$R$2843,6,0)</f>
        <v>3.5413000000000001</v>
      </c>
      <c r="G26" s="66">
        <f t="shared" si="1"/>
        <v>4</v>
      </c>
      <c r="H26" s="65">
        <f>VLOOKUP($A26,'Return Data'!$B$7:$R$2843,7,0)</f>
        <v>3.3864000000000001</v>
      </c>
      <c r="I26" s="66">
        <f t="shared" si="2"/>
        <v>31</v>
      </c>
      <c r="J26" s="65">
        <f>VLOOKUP($A26,'Return Data'!$B$7:$R$2843,8,0)</f>
        <v>3.359</v>
      </c>
      <c r="K26" s="66">
        <f t="shared" si="3"/>
        <v>36</v>
      </c>
      <c r="L26" s="65">
        <f>VLOOKUP($A26,'Return Data'!$B$7:$R$2843,9,0)</f>
        <v>3.0918999999999999</v>
      </c>
      <c r="M26" s="66">
        <f t="shared" si="4"/>
        <v>37</v>
      </c>
      <c r="N26" s="65">
        <f>VLOOKUP($A26,'Return Data'!$B$7:$R$2843,10,0)</f>
        <v>2.9676999999999998</v>
      </c>
      <c r="O26" s="66">
        <f t="shared" si="5"/>
        <v>37</v>
      </c>
      <c r="P26" s="65">
        <f>VLOOKUP($A26,'Return Data'!$B$7:$R$2843,11,0)</f>
        <v>3.3203999999999998</v>
      </c>
      <c r="Q26" s="66">
        <f t="shared" si="6"/>
        <v>9</v>
      </c>
      <c r="R26" s="65">
        <f>VLOOKUP($A26,'Return Data'!$B$7:$R$2843,12,0)</f>
        <v>3.2363</v>
      </c>
      <c r="S26" s="66">
        <f t="shared" si="7"/>
        <v>17</v>
      </c>
      <c r="T26" s="65"/>
      <c r="U26" s="66"/>
      <c r="V26" s="65"/>
      <c r="W26" s="66"/>
      <c r="X26" s="65"/>
      <c r="Y26" s="66"/>
      <c r="Z26" s="65">
        <f>VLOOKUP($A26,'Return Data'!$B$7:$R$2843,16,0)</f>
        <v>3.6905000000000001</v>
      </c>
      <c r="AA26" s="67">
        <f t="shared" si="11"/>
        <v>39</v>
      </c>
    </row>
    <row r="27" spans="1:27" x14ac:dyDescent="0.3">
      <c r="A27" s="63" t="s">
        <v>138</v>
      </c>
      <c r="B27" s="64">
        <f>VLOOKUP($A27,'Return Data'!$B$7:$R$2843,3,0)</f>
        <v>44381</v>
      </c>
      <c r="C27" s="65">
        <f>VLOOKUP($A27,'Return Data'!$B$7:$R$2843,4,0)</f>
        <v>2021.7303999999999</v>
      </c>
      <c r="D27" s="65">
        <f>VLOOKUP($A27,'Return Data'!$B$7:$R$2843,5,0)</f>
        <v>3.1543000000000001</v>
      </c>
      <c r="E27" s="66">
        <f t="shared" si="0"/>
        <v>33</v>
      </c>
      <c r="F27" s="65">
        <f>VLOOKUP($A27,'Return Data'!$B$7:$R$2843,6,0)</f>
        <v>3.6057999999999999</v>
      </c>
      <c r="G27" s="66">
        <f t="shared" si="1"/>
        <v>3</v>
      </c>
      <c r="H27" s="65">
        <f>VLOOKUP($A27,'Return Data'!$B$7:$R$2843,7,0)</f>
        <v>3.4567999999999999</v>
      </c>
      <c r="I27" s="66">
        <f t="shared" si="2"/>
        <v>19</v>
      </c>
      <c r="J27" s="65">
        <f>VLOOKUP($A27,'Return Data'!$B$7:$R$2843,8,0)</f>
        <v>3.4159999999999999</v>
      </c>
      <c r="K27" s="66">
        <f t="shared" si="3"/>
        <v>33</v>
      </c>
      <c r="L27" s="65">
        <f>VLOOKUP($A27,'Return Data'!$B$7:$R$2843,9,0)</f>
        <v>3.1271</v>
      </c>
      <c r="M27" s="66">
        <f t="shared" si="4"/>
        <v>34</v>
      </c>
      <c r="N27" s="65">
        <f>VLOOKUP($A27,'Return Data'!$B$7:$R$2843,10,0)</f>
        <v>2.9662999999999999</v>
      </c>
      <c r="O27" s="66">
        <f t="shared" si="5"/>
        <v>38</v>
      </c>
      <c r="P27" s="65">
        <f>VLOOKUP($A27,'Return Data'!$B$7:$R$2843,11,0)</f>
        <v>3.3216999999999999</v>
      </c>
      <c r="Q27" s="66">
        <f t="shared" si="6"/>
        <v>8</v>
      </c>
      <c r="R27" s="65">
        <f>VLOOKUP($A27,'Return Data'!$B$7:$R$2843,12,0)</f>
        <v>3.22</v>
      </c>
      <c r="S27" s="66">
        <f t="shared" si="7"/>
        <v>25</v>
      </c>
      <c r="T27" s="65"/>
      <c r="U27" s="66"/>
      <c r="V27" s="65"/>
      <c r="W27" s="66"/>
      <c r="X27" s="65"/>
      <c r="Y27" s="66"/>
      <c r="Z27" s="65">
        <f>VLOOKUP($A27,'Return Data'!$B$7:$R$2843,16,0)</f>
        <v>3.6743000000000001</v>
      </c>
      <c r="AA27" s="67">
        <f t="shared" si="11"/>
        <v>41</v>
      </c>
    </row>
    <row r="28" spans="1:27" x14ac:dyDescent="0.3">
      <c r="A28" s="63" t="s">
        <v>139</v>
      </c>
      <c r="B28" s="64">
        <f>VLOOKUP($A28,'Return Data'!$B$7:$R$2843,3,0)</f>
        <v>44381</v>
      </c>
      <c r="C28" s="65">
        <f>VLOOKUP($A28,'Return Data'!$B$7:$R$2843,4,0)</f>
        <v>2849.8995</v>
      </c>
      <c r="D28" s="65">
        <f>VLOOKUP($A28,'Return Data'!$B$7:$R$2843,5,0)</f>
        <v>3.2662</v>
      </c>
      <c r="E28" s="66">
        <f t="shared" si="0"/>
        <v>18</v>
      </c>
      <c r="F28" s="65">
        <f>VLOOKUP($A28,'Return Data'!$B$7:$R$2843,6,0)</f>
        <v>2.8913000000000002</v>
      </c>
      <c r="G28" s="66">
        <f t="shared" si="1"/>
        <v>29</v>
      </c>
      <c r="H28" s="65">
        <f>VLOOKUP($A28,'Return Data'!$B$7:$R$2843,7,0)</f>
        <v>3.5072000000000001</v>
      </c>
      <c r="I28" s="66">
        <f t="shared" si="2"/>
        <v>9</v>
      </c>
      <c r="J28" s="65">
        <f>VLOOKUP($A28,'Return Data'!$B$7:$R$2843,8,0)</f>
        <v>3.6113</v>
      </c>
      <c r="K28" s="66">
        <f t="shared" si="3"/>
        <v>13</v>
      </c>
      <c r="L28" s="65">
        <f>VLOOKUP($A28,'Return Data'!$B$7:$R$2843,9,0)</f>
        <v>3.3523000000000001</v>
      </c>
      <c r="M28" s="66">
        <f t="shared" si="4"/>
        <v>20</v>
      </c>
      <c r="N28" s="65">
        <f>VLOOKUP($A28,'Return Data'!$B$7:$R$2843,10,0)</f>
        <v>3.2422</v>
      </c>
      <c r="O28" s="66">
        <f t="shared" si="5"/>
        <v>24</v>
      </c>
      <c r="P28" s="65">
        <f>VLOOKUP($A28,'Return Data'!$B$7:$R$2843,11,0)</f>
        <v>3.2263999999999999</v>
      </c>
      <c r="Q28" s="66">
        <f t="shared" si="6"/>
        <v>28</v>
      </c>
      <c r="R28" s="65">
        <f>VLOOKUP($A28,'Return Data'!$B$7:$R$2843,12,0)</f>
        <v>3.2179000000000002</v>
      </c>
      <c r="S28" s="66">
        <f t="shared" si="7"/>
        <v>26</v>
      </c>
      <c r="T28" s="65">
        <f>VLOOKUP($A28,'Return Data'!$B$7:$R$2843,13,0)</f>
        <v>3.2347000000000001</v>
      </c>
      <c r="U28" s="66">
        <f t="shared" ref="U28:U50" si="12">RANK(T28,T$8:T$50,0)</f>
        <v>24</v>
      </c>
      <c r="V28" s="65">
        <f>VLOOKUP($A28,'Return Data'!$B$7:$R$2843,17,0)</f>
        <v>4.2981999999999996</v>
      </c>
      <c r="W28" s="66">
        <f>RANK(V28,V$8:V$50,0)</f>
        <v>26</v>
      </c>
      <c r="X28" s="65">
        <f>VLOOKUP($A28,'Return Data'!$B$7:$R$2843,14,0)</f>
        <v>5.3517000000000001</v>
      </c>
      <c r="Y28" s="66">
        <f>RANK(X28,X$8:X$50,0)</f>
        <v>24</v>
      </c>
      <c r="Z28" s="65">
        <f>VLOOKUP($A28,'Return Data'!$B$7:$R$2843,16,0)</f>
        <v>7.1822999999999997</v>
      </c>
      <c r="AA28" s="67">
        <f t="shared" si="11"/>
        <v>17</v>
      </c>
    </row>
    <row r="29" spans="1:27" x14ac:dyDescent="0.3">
      <c r="A29" s="63" t="s">
        <v>140</v>
      </c>
      <c r="B29" s="64">
        <f>VLOOKUP($A29,'Return Data'!$B$7:$R$2843,3,0)</f>
        <v>44381</v>
      </c>
      <c r="C29" s="65">
        <f>VLOOKUP($A29,'Return Data'!$B$7:$R$2843,4,0)</f>
        <v>1088.7533000000001</v>
      </c>
      <c r="D29" s="65">
        <f>VLOOKUP($A29,'Return Data'!$B$7:$R$2843,5,0)</f>
        <v>3.1549</v>
      </c>
      <c r="E29" s="66">
        <f t="shared" si="0"/>
        <v>32</v>
      </c>
      <c r="F29" s="65">
        <f>VLOOKUP($A29,'Return Data'!$B$7:$R$2843,6,0)</f>
        <v>3.3187000000000002</v>
      </c>
      <c r="G29" s="66">
        <f t="shared" si="1"/>
        <v>7</v>
      </c>
      <c r="H29" s="65">
        <f>VLOOKUP($A29,'Return Data'!$B$7:$R$2843,7,0)</f>
        <v>3.3847999999999998</v>
      </c>
      <c r="I29" s="66">
        <f t="shared" si="2"/>
        <v>32</v>
      </c>
      <c r="J29" s="65">
        <f>VLOOKUP($A29,'Return Data'!$B$7:$R$2843,8,0)</f>
        <v>3.4276</v>
      </c>
      <c r="K29" s="66">
        <f t="shared" si="3"/>
        <v>32</v>
      </c>
      <c r="L29" s="65">
        <f>VLOOKUP($A29,'Return Data'!$B$7:$R$2843,9,0)</f>
        <v>3.2370000000000001</v>
      </c>
      <c r="M29" s="66">
        <f t="shared" si="4"/>
        <v>31</v>
      </c>
      <c r="N29" s="65">
        <f>VLOOKUP($A29,'Return Data'!$B$7:$R$2843,10,0)</f>
        <v>3.1122000000000001</v>
      </c>
      <c r="O29" s="66">
        <f t="shared" si="5"/>
        <v>34</v>
      </c>
      <c r="P29" s="65">
        <f>VLOOKUP($A29,'Return Data'!$B$7:$R$2843,11,0)</f>
        <v>3.0659999999999998</v>
      </c>
      <c r="Q29" s="66">
        <f t="shared" si="6"/>
        <v>38</v>
      </c>
      <c r="R29" s="65">
        <f>VLOOKUP($A29,'Return Data'!$B$7:$R$2843,12,0)</f>
        <v>3.0203000000000002</v>
      </c>
      <c r="S29" s="66">
        <f t="shared" si="7"/>
        <v>39</v>
      </c>
      <c r="T29" s="65">
        <f>VLOOKUP($A29,'Return Data'!$B$7:$R$2843,13,0)</f>
        <v>3.0316999999999998</v>
      </c>
      <c r="U29" s="66">
        <f t="shared" si="12"/>
        <v>35</v>
      </c>
      <c r="V29" s="65"/>
      <c r="W29" s="66"/>
      <c r="X29" s="65"/>
      <c r="Y29" s="66"/>
      <c r="Z29" s="65">
        <f>VLOOKUP($A29,'Return Data'!$B$7:$R$2843,16,0)</f>
        <v>3.9417</v>
      </c>
      <c r="AA29" s="67">
        <f t="shared" si="11"/>
        <v>38</v>
      </c>
    </row>
    <row r="30" spans="1:27" x14ac:dyDescent="0.3">
      <c r="A30" s="63" t="s">
        <v>141</v>
      </c>
      <c r="B30" s="64">
        <f>VLOOKUP($A30,'Return Data'!$B$7:$R$2843,3,0)</f>
        <v>44381</v>
      </c>
      <c r="C30" s="65">
        <f>VLOOKUP($A30,'Return Data'!$B$7:$R$2843,4,0)</f>
        <v>56.728299999999997</v>
      </c>
      <c r="D30" s="65">
        <f>VLOOKUP($A30,'Return Data'!$B$7:$R$2843,5,0)</f>
        <v>3.2816999999999998</v>
      </c>
      <c r="E30" s="66">
        <f t="shared" si="0"/>
        <v>15</v>
      </c>
      <c r="F30" s="65">
        <f>VLOOKUP($A30,'Return Data'!$B$7:$R$2843,6,0)</f>
        <v>3.0676999999999999</v>
      </c>
      <c r="G30" s="66">
        <f t="shared" si="1"/>
        <v>9</v>
      </c>
      <c r="H30" s="65">
        <f>VLOOKUP($A30,'Return Data'!$B$7:$R$2843,7,0)</f>
        <v>3.4030999999999998</v>
      </c>
      <c r="I30" s="66">
        <f t="shared" si="2"/>
        <v>29</v>
      </c>
      <c r="J30" s="65">
        <f>VLOOKUP($A30,'Return Data'!$B$7:$R$2843,8,0)</f>
        <v>3.4514</v>
      </c>
      <c r="K30" s="66">
        <f t="shared" si="3"/>
        <v>30</v>
      </c>
      <c r="L30" s="65">
        <f>VLOOKUP($A30,'Return Data'!$B$7:$R$2843,9,0)</f>
        <v>3.3290999999999999</v>
      </c>
      <c r="M30" s="66">
        <f t="shared" si="4"/>
        <v>26</v>
      </c>
      <c r="N30" s="65">
        <f>VLOOKUP($A30,'Return Data'!$B$7:$R$2843,10,0)</f>
        <v>3.2911999999999999</v>
      </c>
      <c r="O30" s="66">
        <f t="shared" si="5"/>
        <v>14</v>
      </c>
      <c r="P30" s="65">
        <f>VLOOKUP($A30,'Return Data'!$B$7:$R$2843,11,0)</f>
        <v>3.2970999999999999</v>
      </c>
      <c r="Q30" s="66">
        <f t="shared" si="6"/>
        <v>15</v>
      </c>
      <c r="R30" s="65">
        <f>VLOOKUP($A30,'Return Data'!$B$7:$R$2843,12,0)</f>
        <v>3.2412000000000001</v>
      </c>
      <c r="S30" s="66">
        <f t="shared" si="7"/>
        <v>16</v>
      </c>
      <c r="T30" s="65">
        <f>VLOOKUP($A30,'Return Data'!$B$7:$R$2843,13,0)</f>
        <v>3.2589999999999999</v>
      </c>
      <c r="U30" s="66">
        <f t="shared" si="12"/>
        <v>18</v>
      </c>
      <c r="V30" s="65">
        <f>VLOOKUP($A30,'Return Data'!$B$7:$R$2843,17,0)</f>
        <v>4.2870999999999997</v>
      </c>
      <c r="W30" s="66">
        <f t="shared" ref="W30:W35" si="13">RANK(V30,V$8:V$50,0)</f>
        <v>27</v>
      </c>
      <c r="X30" s="65">
        <f>VLOOKUP($A30,'Return Data'!$B$7:$R$2843,14,0)</f>
        <v>5.3807999999999998</v>
      </c>
      <c r="Y30" s="66">
        <f t="shared" ref="Y30:Y35" si="14">RANK(X30,X$8:X$50,0)</f>
        <v>22</v>
      </c>
      <c r="Z30" s="65">
        <f>VLOOKUP($A30,'Return Data'!$B$7:$R$2843,16,0)</f>
        <v>7.2302</v>
      </c>
      <c r="AA30" s="67">
        <f t="shared" si="11"/>
        <v>7</v>
      </c>
    </row>
    <row r="31" spans="1:27" x14ac:dyDescent="0.3">
      <c r="A31" s="63" t="s">
        <v>142</v>
      </c>
      <c r="B31" s="64">
        <f>VLOOKUP($A31,'Return Data'!$B$7:$R$2843,3,0)</f>
        <v>44381</v>
      </c>
      <c r="C31" s="65">
        <f>VLOOKUP($A31,'Return Data'!$B$7:$R$2843,4,0)</f>
        <v>4194.4997000000003</v>
      </c>
      <c r="D31" s="65">
        <f>VLOOKUP($A31,'Return Data'!$B$7:$R$2843,5,0)</f>
        <v>3.3178000000000001</v>
      </c>
      <c r="E31" s="66">
        <f t="shared" si="0"/>
        <v>10</v>
      </c>
      <c r="F31" s="65">
        <f>VLOOKUP($A31,'Return Data'!$B$7:$R$2843,6,0)</f>
        <v>2.8616000000000001</v>
      </c>
      <c r="G31" s="66">
        <f t="shared" si="1"/>
        <v>34</v>
      </c>
      <c r="H31" s="65">
        <f>VLOOKUP($A31,'Return Data'!$B$7:$R$2843,7,0)</f>
        <v>3.4074</v>
      </c>
      <c r="I31" s="66">
        <f t="shared" si="2"/>
        <v>28</v>
      </c>
      <c r="J31" s="65">
        <f>VLOOKUP($A31,'Return Data'!$B$7:$R$2843,8,0)</f>
        <v>3.5552999999999999</v>
      </c>
      <c r="K31" s="66">
        <f t="shared" si="3"/>
        <v>24</v>
      </c>
      <c r="L31" s="65">
        <f>VLOOKUP($A31,'Return Data'!$B$7:$R$2843,9,0)</f>
        <v>3.3664000000000001</v>
      </c>
      <c r="M31" s="66">
        <f t="shared" si="4"/>
        <v>17</v>
      </c>
      <c r="N31" s="65">
        <f>VLOOKUP($A31,'Return Data'!$B$7:$R$2843,10,0)</f>
        <v>3.2841999999999998</v>
      </c>
      <c r="O31" s="66">
        <f t="shared" si="5"/>
        <v>15</v>
      </c>
      <c r="P31" s="65">
        <f>VLOOKUP($A31,'Return Data'!$B$7:$R$2843,11,0)</f>
        <v>3.2404999999999999</v>
      </c>
      <c r="Q31" s="66">
        <f t="shared" si="6"/>
        <v>24</v>
      </c>
      <c r="R31" s="65">
        <f>VLOOKUP($A31,'Return Data'!$B$7:$R$2843,12,0)</f>
        <v>3.2218</v>
      </c>
      <c r="S31" s="66">
        <f t="shared" si="7"/>
        <v>24</v>
      </c>
      <c r="T31" s="65">
        <f>VLOOKUP($A31,'Return Data'!$B$7:$R$2843,13,0)</f>
        <v>3.2513999999999998</v>
      </c>
      <c r="U31" s="66">
        <f t="shared" si="12"/>
        <v>21</v>
      </c>
      <c r="V31" s="65">
        <f>VLOOKUP($A31,'Return Data'!$B$7:$R$2843,17,0)</f>
        <v>4.3277999999999999</v>
      </c>
      <c r="W31" s="66">
        <f t="shared" si="13"/>
        <v>24</v>
      </c>
      <c r="X31" s="65">
        <f>VLOOKUP($A31,'Return Data'!$B$7:$R$2843,14,0)</f>
        <v>5.3463000000000003</v>
      </c>
      <c r="Y31" s="66">
        <f t="shared" si="14"/>
        <v>26</v>
      </c>
      <c r="Z31" s="65">
        <f>VLOOKUP($A31,'Return Data'!$B$7:$R$2843,16,0)</f>
        <v>7.1508000000000003</v>
      </c>
      <c r="AA31" s="67">
        <f t="shared" si="11"/>
        <v>24</v>
      </c>
    </row>
    <row r="32" spans="1:27" x14ac:dyDescent="0.3">
      <c r="A32" s="63" t="s">
        <v>143</v>
      </c>
      <c r="B32" s="64">
        <f>VLOOKUP($A32,'Return Data'!$B$7:$R$2843,3,0)</f>
        <v>44381</v>
      </c>
      <c r="C32" s="65">
        <f>VLOOKUP($A32,'Return Data'!$B$7:$R$2843,4,0)</f>
        <v>2842.5455999999999</v>
      </c>
      <c r="D32" s="65">
        <f>VLOOKUP($A32,'Return Data'!$B$7:$R$2843,5,0)</f>
        <v>3.2450999999999999</v>
      </c>
      <c r="E32" s="66">
        <f t="shared" si="0"/>
        <v>24</v>
      </c>
      <c r="F32" s="65">
        <f>VLOOKUP($A32,'Return Data'!$B$7:$R$2843,6,0)</f>
        <v>2.8734999999999999</v>
      </c>
      <c r="G32" s="66">
        <f t="shared" si="1"/>
        <v>31</v>
      </c>
      <c r="H32" s="65">
        <f>VLOOKUP($A32,'Return Data'!$B$7:$R$2843,7,0)</f>
        <v>3.4691000000000001</v>
      </c>
      <c r="I32" s="66">
        <f t="shared" si="2"/>
        <v>17</v>
      </c>
      <c r="J32" s="65">
        <f>VLOOKUP($A32,'Return Data'!$B$7:$R$2843,8,0)</f>
        <v>3.593</v>
      </c>
      <c r="K32" s="66">
        <f t="shared" si="3"/>
        <v>15</v>
      </c>
      <c r="L32" s="65">
        <f>VLOOKUP($A32,'Return Data'!$B$7:$R$2843,9,0)</f>
        <v>3.3323999999999998</v>
      </c>
      <c r="M32" s="66">
        <f t="shared" si="4"/>
        <v>25</v>
      </c>
      <c r="N32" s="65">
        <f>VLOOKUP($A32,'Return Data'!$B$7:$R$2843,10,0)</f>
        <v>3.2210999999999999</v>
      </c>
      <c r="O32" s="66">
        <f t="shared" si="5"/>
        <v>27</v>
      </c>
      <c r="P32" s="65">
        <f>VLOOKUP($A32,'Return Data'!$B$7:$R$2843,11,0)</f>
        <v>3.1945000000000001</v>
      </c>
      <c r="Q32" s="66">
        <f t="shared" si="6"/>
        <v>31</v>
      </c>
      <c r="R32" s="65">
        <f>VLOOKUP($A32,'Return Data'!$B$7:$R$2843,12,0)</f>
        <v>3.1932999999999998</v>
      </c>
      <c r="S32" s="66">
        <f t="shared" si="7"/>
        <v>30</v>
      </c>
      <c r="T32" s="65">
        <f>VLOOKUP($A32,'Return Data'!$B$7:$R$2843,13,0)</f>
        <v>3.2191000000000001</v>
      </c>
      <c r="U32" s="66">
        <f t="shared" si="12"/>
        <v>25</v>
      </c>
      <c r="V32" s="65">
        <f>VLOOKUP($A32,'Return Data'!$B$7:$R$2843,17,0)</f>
        <v>4.3647</v>
      </c>
      <c r="W32" s="66">
        <f t="shared" si="13"/>
        <v>21</v>
      </c>
      <c r="X32" s="65">
        <f>VLOOKUP($A32,'Return Data'!$B$7:$R$2843,14,0)</f>
        <v>5.391</v>
      </c>
      <c r="Y32" s="66">
        <f t="shared" si="14"/>
        <v>21</v>
      </c>
      <c r="Z32" s="65">
        <f>VLOOKUP($A32,'Return Data'!$B$7:$R$2843,16,0)</f>
        <v>7.1778000000000004</v>
      </c>
      <c r="AA32" s="67">
        <f t="shared" si="11"/>
        <v>21</v>
      </c>
    </row>
    <row r="33" spans="1:27" x14ac:dyDescent="0.3">
      <c r="A33" s="63" t="s">
        <v>144</v>
      </c>
      <c r="B33" s="64">
        <f>VLOOKUP($A33,'Return Data'!$B$7:$R$2843,3,0)</f>
        <v>44381</v>
      </c>
      <c r="C33" s="65">
        <f>VLOOKUP($A33,'Return Data'!$B$7:$R$2843,4,0)</f>
        <v>3769.0689000000002</v>
      </c>
      <c r="D33" s="65">
        <f>VLOOKUP($A33,'Return Data'!$B$7:$R$2843,5,0)</f>
        <v>3.3218999999999999</v>
      </c>
      <c r="E33" s="66">
        <f t="shared" si="0"/>
        <v>9</v>
      </c>
      <c r="F33" s="65">
        <f>VLOOKUP($A33,'Return Data'!$B$7:$R$2843,6,0)</f>
        <v>3.0247999999999999</v>
      </c>
      <c r="G33" s="66">
        <f t="shared" si="1"/>
        <v>12</v>
      </c>
      <c r="H33" s="65">
        <f>VLOOKUP($A33,'Return Data'!$B$7:$R$2843,7,0)</f>
        <v>3.4306999999999999</v>
      </c>
      <c r="I33" s="66">
        <f t="shared" si="2"/>
        <v>24</v>
      </c>
      <c r="J33" s="65">
        <f>VLOOKUP($A33,'Return Data'!$B$7:$R$2843,8,0)</f>
        <v>3.5022000000000002</v>
      </c>
      <c r="K33" s="66">
        <f t="shared" si="3"/>
        <v>27</v>
      </c>
      <c r="L33" s="65">
        <f>VLOOKUP($A33,'Return Data'!$B$7:$R$2843,9,0)</f>
        <v>3.3828</v>
      </c>
      <c r="M33" s="66">
        <f t="shared" si="4"/>
        <v>14</v>
      </c>
      <c r="N33" s="65">
        <f>VLOOKUP($A33,'Return Data'!$B$7:$R$2843,10,0)</f>
        <v>3.3136000000000001</v>
      </c>
      <c r="O33" s="66">
        <f t="shared" si="5"/>
        <v>10</v>
      </c>
      <c r="P33" s="65">
        <f>VLOOKUP($A33,'Return Data'!$B$7:$R$2843,11,0)</f>
        <v>3.3184</v>
      </c>
      <c r="Q33" s="66">
        <f t="shared" si="6"/>
        <v>11</v>
      </c>
      <c r="R33" s="65">
        <f>VLOOKUP($A33,'Return Data'!$B$7:$R$2843,12,0)</f>
        <v>3.2930999999999999</v>
      </c>
      <c r="S33" s="66">
        <f t="shared" si="7"/>
        <v>9</v>
      </c>
      <c r="T33" s="65">
        <f>VLOOKUP($A33,'Return Data'!$B$7:$R$2843,13,0)</f>
        <v>3.3214999999999999</v>
      </c>
      <c r="U33" s="66">
        <f t="shared" si="12"/>
        <v>9</v>
      </c>
      <c r="V33" s="65">
        <f>VLOOKUP($A33,'Return Data'!$B$7:$R$2843,17,0)</f>
        <v>4.5034000000000001</v>
      </c>
      <c r="W33" s="66">
        <f t="shared" si="13"/>
        <v>7</v>
      </c>
      <c r="X33" s="65">
        <f>VLOOKUP($A33,'Return Data'!$B$7:$R$2843,14,0)</f>
        <v>5.4839000000000002</v>
      </c>
      <c r="Y33" s="66">
        <f t="shared" si="14"/>
        <v>11</v>
      </c>
      <c r="Z33" s="65">
        <f>VLOOKUP($A33,'Return Data'!$B$7:$R$2843,16,0)</f>
        <v>7.2037000000000004</v>
      </c>
      <c r="AA33" s="67">
        <f t="shared" si="11"/>
        <v>13</v>
      </c>
    </row>
    <row r="34" spans="1:27" x14ac:dyDescent="0.3">
      <c r="A34" s="63" t="s">
        <v>436</v>
      </c>
      <c r="B34" s="64">
        <f>VLOOKUP($A34,'Return Data'!$B$7:$R$2843,3,0)</f>
        <v>44381</v>
      </c>
      <c r="C34" s="65">
        <f>VLOOKUP($A34,'Return Data'!$B$7:$R$2843,4,0)</f>
        <v>1348.9721</v>
      </c>
      <c r="D34" s="65">
        <f>VLOOKUP($A34,'Return Data'!$B$7:$R$2843,5,0)</f>
        <v>3.258</v>
      </c>
      <c r="E34" s="66">
        <f t="shared" si="0"/>
        <v>20</v>
      </c>
      <c r="F34" s="65">
        <f>VLOOKUP($A34,'Return Data'!$B$7:$R$2843,6,0)</f>
        <v>2.9445999999999999</v>
      </c>
      <c r="G34" s="66">
        <f t="shared" si="1"/>
        <v>22</v>
      </c>
      <c r="H34" s="65">
        <f>VLOOKUP($A34,'Return Data'!$B$7:$R$2843,7,0)</f>
        <v>3.5592999999999999</v>
      </c>
      <c r="I34" s="66">
        <f t="shared" si="2"/>
        <v>6</v>
      </c>
      <c r="J34" s="65">
        <f>VLOOKUP($A34,'Return Data'!$B$7:$R$2843,8,0)</f>
        <v>3.7223999999999999</v>
      </c>
      <c r="K34" s="66">
        <f t="shared" si="3"/>
        <v>5</v>
      </c>
      <c r="L34" s="65">
        <f>VLOOKUP($A34,'Return Data'!$B$7:$R$2843,9,0)</f>
        <v>3.4763000000000002</v>
      </c>
      <c r="M34" s="66">
        <f t="shared" si="4"/>
        <v>4</v>
      </c>
      <c r="N34" s="65">
        <f>VLOOKUP($A34,'Return Data'!$B$7:$R$2843,10,0)</f>
        <v>3.3927999999999998</v>
      </c>
      <c r="O34" s="66">
        <f t="shared" si="5"/>
        <v>4</v>
      </c>
      <c r="P34" s="65">
        <f>VLOOKUP($A34,'Return Data'!$B$7:$R$2843,11,0)</f>
        <v>3.3370000000000002</v>
      </c>
      <c r="Q34" s="66">
        <f t="shared" si="6"/>
        <v>7</v>
      </c>
      <c r="R34" s="65">
        <f>VLOOKUP($A34,'Return Data'!$B$7:$R$2843,12,0)</f>
        <v>3.3479000000000001</v>
      </c>
      <c r="S34" s="66">
        <f t="shared" si="7"/>
        <v>4</v>
      </c>
      <c r="T34" s="65">
        <f>VLOOKUP($A34,'Return Data'!$B$7:$R$2843,13,0)</f>
        <v>3.3940000000000001</v>
      </c>
      <c r="U34" s="66">
        <f t="shared" si="12"/>
        <v>3</v>
      </c>
      <c r="V34" s="65">
        <f>VLOOKUP($A34,'Return Data'!$B$7:$R$2843,17,0)</f>
        <v>4.5471000000000004</v>
      </c>
      <c r="W34" s="66">
        <f t="shared" si="13"/>
        <v>5</v>
      </c>
      <c r="X34" s="65">
        <f>VLOOKUP($A34,'Return Data'!$B$7:$R$2843,14,0)</f>
        <v>5.5678999999999998</v>
      </c>
      <c r="Y34" s="66">
        <f t="shared" si="14"/>
        <v>4</v>
      </c>
      <c r="Z34" s="65">
        <f>VLOOKUP($A34,'Return Data'!$B$7:$R$2843,16,0)</f>
        <v>6.1627999999999998</v>
      </c>
      <c r="AA34" s="67">
        <f t="shared" si="11"/>
        <v>33</v>
      </c>
    </row>
    <row r="35" spans="1:27" x14ac:dyDescent="0.3">
      <c r="A35" s="63" t="s">
        <v>146</v>
      </c>
      <c r="B35" s="64">
        <f>VLOOKUP($A35,'Return Data'!$B$7:$R$2843,3,0)</f>
        <v>44381</v>
      </c>
      <c r="C35" s="65">
        <f>VLOOKUP($A35,'Return Data'!$B$7:$R$2843,4,0)</f>
        <v>2190.3796000000002</v>
      </c>
      <c r="D35" s="65">
        <f>VLOOKUP($A35,'Return Data'!$B$7:$R$2843,5,0)</f>
        <v>3.2942</v>
      </c>
      <c r="E35" s="66">
        <f t="shared" si="0"/>
        <v>14</v>
      </c>
      <c r="F35" s="65">
        <f>VLOOKUP($A35,'Return Data'!$B$7:$R$2843,6,0)</f>
        <v>2.8485</v>
      </c>
      <c r="G35" s="66">
        <f t="shared" si="1"/>
        <v>37</v>
      </c>
      <c r="H35" s="65">
        <f>VLOOKUP($A35,'Return Data'!$B$7:$R$2843,7,0)</f>
        <v>3.42</v>
      </c>
      <c r="I35" s="66">
        <f t="shared" si="2"/>
        <v>26</v>
      </c>
      <c r="J35" s="65">
        <f>VLOOKUP($A35,'Return Data'!$B$7:$R$2843,8,0)</f>
        <v>3.5444</v>
      </c>
      <c r="K35" s="66">
        <f t="shared" si="3"/>
        <v>26</v>
      </c>
      <c r="L35" s="65">
        <f>VLOOKUP($A35,'Return Data'!$B$7:$R$2843,9,0)</f>
        <v>3.4150999999999998</v>
      </c>
      <c r="M35" s="66">
        <f t="shared" si="4"/>
        <v>8</v>
      </c>
      <c r="N35" s="65">
        <f>VLOOKUP($A35,'Return Data'!$B$7:$R$2843,10,0)</f>
        <v>3.3557000000000001</v>
      </c>
      <c r="O35" s="66">
        <f t="shared" si="5"/>
        <v>6</v>
      </c>
      <c r="P35" s="65">
        <f>VLOOKUP($A35,'Return Data'!$B$7:$R$2843,11,0)</f>
        <v>3.3494999999999999</v>
      </c>
      <c r="Q35" s="66">
        <f t="shared" si="6"/>
        <v>5</v>
      </c>
      <c r="R35" s="65">
        <f>VLOOKUP($A35,'Return Data'!$B$7:$R$2843,12,0)</f>
        <v>3.3416000000000001</v>
      </c>
      <c r="S35" s="66">
        <f t="shared" si="7"/>
        <v>5</v>
      </c>
      <c r="T35" s="65">
        <f>VLOOKUP($A35,'Return Data'!$B$7:$R$2843,13,0)</f>
        <v>3.3635000000000002</v>
      </c>
      <c r="U35" s="66">
        <f t="shared" si="12"/>
        <v>5</v>
      </c>
      <c r="V35" s="65">
        <f>VLOOKUP($A35,'Return Data'!$B$7:$R$2843,17,0)</f>
        <v>4.4371</v>
      </c>
      <c r="W35" s="66">
        <f t="shared" si="13"/>
        <v>15</v>
      </c>
      <c r="X35" s="65">
        <f>VLOOKUP($A35,'Return Data'!$B$7:$R$2843,14,0)</f>
        <v>5.4425999999999997</v>
      </c>
      <c r="Y35" s="66">
        <f t="shared" si="14"/>
        <v>17</v>
      </c>
      <c r="Z35" s="65">
        <f>VLOOKUP($A35,'Return Data'!$B$7:$R$2843,16,0)</f>
        <v>6.9926000000000004</v>
      </c>
      <c r="AA35" s="67">
        <f t="shared" si="11"/>
        <v>29</v>
      </c>
    </row>
    <row r="36" spans="1:27" x14ac:dyDescent="0.3">
      <c r="A36" s="63" t="s">
        <v>147</v>
      </c>
      <c r="B36" s="64">
        <f>VLOOKUP($A36,'Return Data'!$B$7:$R$2843,3,0)</f>
        <v>44381</v>
      </c>
      <c r="C36" s="65">
        <f>VLOOKUP($A36,'Return Data'!$B$7:$R$2843,4,0)</f>
        <v>11.1234</v>
      </c>
      <c r="D36" s="65">
        <f>VLOOKUP($A36,'Return Data'!$B$7:$R$2843,5,0)</f>
        <v>3.1177999999999999</v>
      </c>
      <c r="E36" s="66">
        <f t="shared" si="0"/>
        <v>35</v>
      </c>
      <c r="F36" s="65">
        <f>VLOOKUP($A36,'Return Data'!$B$7:$R$2843,6,0)</f>
        <v>3.0634000000000001</v>
      </c>
      <c r="G36" s="66">
        <f t="shared" si="1"/>
        <v>10</v>
      </c>
      <c r="H36" s="65">
        <f>VLOOKUP($A36,'Return Data'!$B$7:$R$2843,7,0)</f>
        <v>3.2364999999999999</v>
      </c>
      <c r="I36" s="66">
        <f t="shared" si="2"/>
        <v>39</v>
      </c>
      <c r="J36" s="65">
        <f>VLOOKUP($A36,'Return Data'!$B$7:$R$2843,8,0)</f>
        <v>3.3090000000000002</v>
      </c>
      <c r="K36" s="66">
        <f t="shared" si="3"/>
        <v>38</v>
      </c>
      <c r="L36" s="65">
        <f>VLOOKUP($A36,'Return Data'!$B$7:$R$2843,9,0)</f>
        <v>3.1253000000000002</v>
      </c>
      <c r="M36" s="66">
        <f t="shared" si="4"/>
        <v>35</v>
      </c>
      <c r="N36" s="65">
        <f>VLOOKUP($A36,'Return Data'!$B$7:$R$2843,10,0)</f>
        <v>3.0116999999999998</v>
      </c>
      <c r="O36" s="66">
        <f t="shared" si="5"/>
        <v>35</v>
      </c>
      <c r="P36" s="65">
        <f>VLOOKUP($A36,'Return Data'!$B$7:$R$2843,11,0)</f>
        <v>2.9952999999999999</v>
      </c>
      <c r="Q36" s="66">
        <f t="shared" si="6"/>
        <v>40</v>
      </c>
      <c r="R36" s="65">
        <f>VLOOKUP($A36,'Return Data'!$B$7:$R$2843,12,0)</f>
        <v>2.9834999999999998</v>
      </c>
      <c r="S36" s="66">
        <f t="shared" si="7"/>
        <v>40</v>
      </c>
      <c r="T36" s="65">
        <f>VLOOKUP($A36,'Return Data'!$B$7:$R$2843,13,0)</f>
        <v>2.9939</v>
      </c>
      <c r="U36" s="66">
        <f t="shared" si="12"/>
        <v>37</v>
      </c>
      <c r="V36" s="65"/>
      <c r="W36" s="66"/>
      <c r="X36" s="65"/>
      <c r="Y36" s="66"/>
      <c r="Z36" s="65">
        <f>VLOOKUP($A36,'Return Data'!$B$7:$R$2843,16,0)</f>
        <v>4.2763999999999998</v>
      </c>
      <c r="AA36" s="67">
        <f t="shared" si="11"/>
        <v>37</v>
      </c>
    </row>
    <row r="37" spans="1:27" x14ac:dyDescent="0.3">
      <c r="A37" s="63" t="s">
        <v>2021</v>
      </c>
      <c r="B37" s="64">
        <f>VLOOKUP($A37,'Return Data'!$B$7:$R$2843,3,0)</f>
        <v>44381</v>
      </c>
      <c r="C37" s="65">
        <f>VLOOKUP($A37,'Return Data'!$B$7:$R$2843,4,0)</f>
        <v>2267.0742</v>
      </c>
      <c r="D37" s="65">
        <f>VLOOKUP($A37,'Return Data'!$B$7:$R$2843,5,0)</f>
        <v>3.1665999999999999</v>
      </c>
      <c r="E37" s="66">
        <f t="shared" si="0"/>
        <v>31</v>
      </c>
      <c r="F37" s="65">
        <f>VLOOKUP($A37,'Return Data'!$B$7:$R$2843,6,0)</f>
        <v>2.9245000000000001</v>
      </c>
      <c r="G37" s="66">
        <f t="shared" si="1"/>
        <v>24</v>
      </c>
      <c r="H37" s="65">
        <f>VLOOKUP($A37,'Return Data'!$B$7:$R$2843,7,0)</f>
        <v>3.2096</v>
      </c>
      <c r="I37" s="66">
        <f t="shared" si="2"/>
        <v>40</v>
      </c>
      <c r="J37" s="65">
        <f>VLOOKUP($A37,'Return Data'!$B$7:$R$2843,8,0)</f>
        <v>3.0122</v>
      </c>
      <c r="K37" s="66">
        <f t="shared" si="3"/>
        <v>41</v>
      </c>
      <c r="L37" s="65">
        <f>VLOOKUP($A37,'Return Data'!$B$7:$R$2843,9,0)</f>
        <v>3.0960999999999999</v>
      </c>
      <c r="M37" s="66">
        <f t="shared" si="4"/>
        <v>36</v>
      </c>
      <c r="N37" s="65">
        <f>VLOOKUP($A37,'Return Data'!$B$7:$R$2843,10,0)</f>
        <v>3.1677</v>
      </c>
      <c r="O37" s="66">
        <f t="shared" si="5"/>
        <v>31</v>
      </c>
      <c r="P37" s="65">
        <f>VLOOKUP($A37,'Return Data'!$B$7:$R$2843,11,0)</f>
        <v>3.1560999999999999</v>
      </c>
      <c r="Q37" s="66">
        <f t="shared" si="6"/>
        <v>35</v>
      </c>
      <c r="R37" s="65">
        <f>VLOOKUP($A37,'Return Data'!$B$7:$R$2843,12,0)</f>
        <v>3.0764</v>
      </c>
      <c r="S37" s="66">
        <f t="shared" si="7"/>
        <v>37</v>
      </c>
      <c r="T37" s="65">
        <f>VLOOKUP($A37,'Return Data'!$B$7:$R$2843,13,0)</f>
        <v>3.0840000000000001</v>
      </c>
      <c r="U37" s="66">
        <f t="shared" si="12"/>
        <v>34</v>
      </c>
      <c r="V37" s="65">
        <f>VLOOKUP($A37,'Return Data'!$B$7:$R$2843,17,0)</f>
        <v>3.9618000000000002</v>
      </c>
      <c r="W37" s="66">
        <f t="shared" ref="W37:W49" si="15">RANK(V37,V$8:V$50,0)</f>
        <v>33</v>
      </c>
      <c r="X37" s="65">
        <f>VLOOKUP($A37,'Return Data'!$B$7:$R$2843,14,0)</f>
        <v>5.1292999999999997</v>
      </c>
      <c r="Y37" s="66">
        <f>RANK(X37,X$8:X$50,0)</f>
        <v>29</v>
      </c>
      <c r="Z37" s="65">
        <f>VLOOKUP($A37,'Return Data'!$B$7:$R$2843,16,0)</f>
        <v>7.1803999999999997</v>
      </c>
      <c r="AA37" s="67">
        <f t="shared" si="11"/>
        <v>19</v>
      </c>
    </row>
    <row r="38" spans="1:27" x14ac:dyDescent="0.3">
      <c r="A38" s="63" t="s">
        <v>148</v>
      </c>
      <c r="B38" s="64">
        <f>VLOOKUP($A38,'Return Data'!$B$7:$R$2843,3,0)</f>
        <v>44381</v>
      </c>
      <c r="C38" s="65">
        <f>VLOOKUP($A38,'Return Data'!$B$7:$R$2843,4,0)</f>
        <v>5075.4290000000001</v>
      </c>
      <c r="D38" s="65">
        <f>VLOOKUP($A38,'Return Data'!$B$7:$R$2843,5,0)</f>
        <v>3.2444000000000002</v>
      </c>
      <c r="E38" s="66">
        <f t="shared" si="0"/>
        <v>25</v>
      </c>
      <c r="F38" s="65">
        <f>VLOOKUP($A38,'Return Data'!$B$7:$R$2843,6,0)</f>
        <v>2.8574000000000002</v>
      </c>
      <c r="G38" s="66">
        <f t="shared" si="1"/>
        <v>35</v>
      </c>
      <c r="H38" s="65">
        <f>VLOOKUP($A38,'Return Data'!$B$7:$R$2843,7,0)</f>
        <v>3.4803999999999999</v>
      </c>
      <c r="I38" s="66">
        <f t="shared" si="2"/>
        <v>13</v>
      </c>
      <c r="J38" s="65">
        <f>VLOOKUP($A38,'Return Data'!$B$7:$R$2843,8,0)</f>
        <v>3.6406999999999998</v>
      </c>
      <c r="K38" s="66">
        <f t="shared" si="3"/>
        <v>9</v>
      </c>
      <c r="L38" s="65">
        <f>VLOOKUP($A38,'Return Data'!$B$7:$R$2843,9,0)</f>
        <v>3.3645</v>
      </c>
      <c r="M38" s="66">
        <f t="shared" si="4"/>
        <v>18</v>
      </c>
      <c r="N38" s="65">
        <f>VLOOKUP($A38,'Return Data'!$B$7:$R$2843,10,0)</f>
        <v>3.2745000000000002</v>
      </c>
      <c r="O38" s="66">
        <f t="shared" si="5"/>
        <v>19</v>
      </c>
      <c r="P38" s="65">
        <f>VLOOKUP($A38,'Return Data'!$B$7:$R$2843,11,0)</f>
        <v>3.2721</v>
      </c>
      <c r="Q38" s="66">
        <f t="shared" si="6"/>
        <v>18</v>
      </c>
      <c r="R38" s="65">
        <f>VLOOKUP($A38,'Return Data'!$B$7:$R$2843,12,0)</f>
        <v>3.2488000000000001</v>
      </c>
      <c r="S38" s="66">
        <f t="shared" si="7"/>
        <v>15</v>
      </c>
      <c r="T38" s="65">
        <f>VLOOKUP($A38,'Return Data'!$B$7:$R$2843,13,0)</f>
        <v>3.2808000000000002</v>
      </c>
      <c r="U38" s="66">
        <f t="shared" si="12"/>
        <v>14</v>
      </c>
      <c r="V38" s="65">
        <f>VLOOKUP($A38,'Return Data'!$B$7:$R$2843,17,0)</f>
        <v>4.4762000000000004</v>
      </c>
      <c r="W38" s="66">
        <f t="shared" si="15"/>
        <v>10</v>
      </c>
      <c r="X38" s="65">
        <f>VLOOKUP($A38,'Return Data'!$B$7:$R$2843,14,0)</f>
        <v>5.5206</v>
      </c>
      <c r="Y38" s="66">
        <f>RANK(X38,X$8:X$50,0)</f>
        <v>8</v>
      </c>
      <c r="Z38" s="65">
        <f>VLOOKUP($A38,'Return Data'!$B$7:$R$2843,16,0)</f>
        <v>7.2481</v>
      </c>
      <c r="AA38" s="67">
        <f t="shared" si="11"/>
        <v>5</v>
      </c>
    </row>
    <row r="39" spans="1:27" x14ac:dyDescent="0.3">
      <c r="A39" s="63" t="s">
        <v>149</v>
      </c>
      <c r="B39" s="64">
        <f>VLOOKUP($A39,'Return Data'!$B$7:$R$2843,3,0)</f>
        <v>44381</v>
      </c>
      <c r="C39" s="65">
        <f>VLOOKUP($A39,'Return Data'!$B$7:$R$2843,4,0)</f>
        <v>1162.5513000000001</v>
      </c>
      <c r="D39" s="65">
        <f>VLOOKUP($A39,'Return Data'!$B$7:$R$2843,5,0)</f>
        <v>3.2170999999999998</v>
      </c>
      <c r="E39" s="66">
        <f t="shared" si="0"/>
        <v>28</v>
      </c>
      <c r="F39" s="65">
        <f>VLOOKUP($A39,'Return Data'!$B$7:$R$2843,6,0)</f>
        <v>3.0829</v>
      </c>
      <c r="G39" s="66">
        <f t="shared" si="1"/>
        <v>8</v>
      </c>
      <c r="H39" s="65">
        <f>VLOOKUP($A39,'Return Data'!$B$7:$R$2843,7,0)</f>
        <v>3.3673999999999999</v>
      </c>
      <c r="I39" s="66">
        <f t="shared" si="2"/>
        <v>33</v>
      </c>
      <c r="J39" s="65">
        <f>VLOOKUP($A39,'Return Data'!$B$7:$R$2843,8,0)</f>
        <v>3.4584000000000001</v>
      </c>
      <c r="K39" s="66">
        <f t="shared" si="3"/>
        <v>28</v>
      </c>
      <c r="L39" s="65">
        <f>VLOOKUP($A39,'Return Data'!$B$7:$R$2843,9,0)</f>
        <v>3.2591999999999999</v>
      </c>
      <c r="M39" s="66">
        <f t="shared" si="4"/>
        <v>30</v>
      </c>
      <c r="N39" s="65">
        <f>VLOOKUP($A39,'Return Data'!$B$7:$R$2843,10,0)</f>
        <v>3.1638000000000002</v>
      </c>
      <c r="O39" s="66">
        <f t="shared" si="5"/>
        <v>32</v>
      </c>
      <c r="P39" s="65">
        <f>VLOOKUP($A39,'Return Data'!$B$7:$R$2843,11,0)</f>
        <v>3.1084999999999998</v>
      </c>
      <c r="Q39" s="66">
        <f t="shared" si="6"/>
        <v>36</v>
      </c>
      <c r="R39" s="65">
        <f>VLOOKUP($A39,'Return Data'!$B$7:$R$2843,12,0)</f>
        <v>3.1004</v>
      </c>
      <c r="S39" s="66">
        <f t="shared" si="7"/>
        <v>35</v>
      </c>
      <c r="T39" s="65">
        <f>VLOOKUP($A39,'Return Data'!$B$7:$R$2843,13,0)</f>
        <v>3.1046</v>
      </c>
      <c r="U39" s="66">
        <f t="shared" si="12"/>
        <v>32</v>
      </c>
      <c r="V39" s="65">
        <f>VLOOKUP($A39,'Return Data'!$B$7:$R$2843,17,0)</f>
        <v>4.0171000000000001</v>
      </c>
      <c r="W39" s="66">
        <f t="shared" si="15"/>
        <v>32</v>
      </c>
      <c r="X39" s="65"/>
      <c r="Y39" s="66"/>
      <c r="Z39" s="65">
        <f>VLOOKUP($A39,'Return Data'!$B$7:$R$2843,16,0)</f>
        <v>4.8966000000000003</v>
      </c>
      <c r="AA39" s="67">
        <f t="shared" si="11"/>
        <v>35</v>
      </c>
    </row>
    <row r="40" spans="1:27" x14ac:dyDescent="0.3">
      <c r="A40" s="63" t="s">
        <v>150</v>
      </c>
      <c r="B40" s="64">
        <f>VLOOKUP($A40,'Return Data'!$B$7:$R$2843,3,0)</f>
        <v>44381</v>
      </c>
      <c r="C40" s="65">
        <f>VLOOKUP($A40,'Return Data'!$B$7:$R$2843,4,0)</f>
        <v>270.40649999999999</v>
      </c>
      <c r="D40" s="65">
        <f>VLOOKUP($A40,'Return Data'!$B$7:$R$2843,5,0)</f>
        <v>3.4693999999999998</v>
      </c>
      <c r="E40" s="66">
        <f t="shared" si="0"/>
        <v>2</v>
      </c>
      <c r="F40" s="65">
        <f>VLOOKUP($A40,'Return Data'!$B$7:$R$2843,6,0)</f>
        <v>2.7227000000000001</v>
      </c>
      <c r="G40" s="66">
        <f t="shared" si="1"/>
        <v>42</v>
      </c>
      <c r="H40" s="65">
        <f>VLOOKUP($A40,'Return Data'!$B$7:$R$2843,7,0)</f>
        <v>3.4733000000000001</v>
      </c>
      <c r="I40" s="66">
        <f t="shared" si="2"/>
        <v>15</v>
      </c>
      <c r="J40" s="65">
        <f>VLOOKUP($A40,'Return Data'!$B$7:$R$2843,8,0)</f>
        <v>3.6293000000000002</v>
      </c>
      <c r="K40" s="66">
        <f t="shared" si="3"/>
        <v>11</v>
      </c>
      <c r="L40" s="65">
        <f>VLOOKUP($A40,'Return Data'!$B$7:$R$2843,9,0)</f>
        <v>3.4337</v>
      </c>
      <c r="M40" s="66">
        <f t="shared" si="4"/>
        <v>6</v>
      </c>
      <c r="N40" s="65">
        <f>VLOOKUP($A40,'Return Data'!$B$7:$R$2843,10,0)</f>
        <v>3.3641000000000001</v>
      </c>
      <c r="O40" s="66">
        <f t="shared" si="5"/>
        <v>5</v>
      </c>
      <c r="P40" s="65">
        <f>VLOOKUP($A40,'Return Data'!$B$7:$R$2843,11,0)</f>
        <v>3.3193999999999999</v>
      </c>
      <c r="Q40" s="66">
        <f t="shared" si="6"/>
        <v>10</v>
      </c>
      <c r="R40" s="65">
        <f>VLOOKUP($A40,'Return Data'!$B$7:$R$2843,12,0)</f>
        <v>3.2970999999999999</v>
      </c>
      <c r="S40" s="66">
        <f t="shared" si="7"/>
        <v>8</v>
      </c>
      <c r="T40" s="65">
        <f>VLOOKUP($A40,'Return Data'!$B$7:$R$2843,13,0)</f>
        <v>3.3228</v>
      </c>
      <c r="U40" s="66">
        <f t="shared" si="12"/>
        <v>8</v>
      </c>
      <c r="V40" s="65">
        <f>VLOOKUP($A40,'Return Data'!$B$7:$R$2843,17,0)</f>
        <v>4.4907000000000004</v>
      </c>
      <c r="W40" s="66">
        <f t="shared" si="15"/>
        <v>8</v>
      </c>
      <c r="X40" s="65">
        <f>VLOOKUP($A40,'Return Data'!$B$7:$R$2843,14,0)</f>
        <v>5.5297999999999998</v>
      </c>
      <c r="Y40" s="66">
        <f t="shared" ref="Y40:Y49" si="16">RANK(X40,X$8:X$50,0)</f>
        <v>6</v>
      </c>
      <c r="Z40" s="65">
        <f>VLOOKUP($A40,'Return Data'!$B$7:$R$2843,16,0)</f>
        <v>7.23</v>
      </c>
      <c r="AA40" s="67">
        <f t="shared" si="11"/>
        <v>8</v>
      </c>
    </row>
    <row r="41" spans="1:27" x14ac:dyDescent="0.3">
      <c r="A41" s="63" t="s">
        <v>151</v>
      </c>
      <c r="B41" s="64">
        <f>VLOOKUP($A41,'Return Data'!$B$7:$R$2843,3,0)</f>
        <v>44381</v>
      </c>
      <c r="C41" s="65">
        <f>VLOOKUP($A41,'Return Data'!$B$7:$R$2843,4,0)</f>
        <v>2932.1686399999999</v>
      </c>
      <c r="D41" s="65">
        <f>VLOOKUP($A41,'Return Data'!$B$7:$R$2843,5,0)</f>
        <v>3.2547000000000001</v>
      </c>
      <c r="E41" s="66">
        <f t="shared" si="0"/>
        <v>21</v>
      </c>
      <c r="F41" s="65">
        <f>VLOOKUP($A41,'Return Data'!$B$7:$R$2843,6,0)</f>
        <v>2.9908999999999999</v>
      </c>
      <c r="G41" s="66">
        <f t="shared" si="1"/>
        <v>15</v>
      </c>
      <c r="H41" s="65">
        <f>VLOOKUP($A41,'Return Data'!$B$7:$R$2843,7,0)</f>
        <v>3.3504999999999998</v>
      </c>
      <c r="I41" s="66">
        <f t="shared" si="2"/>
        <v>34</v>
      </c>
      <c r="J41" s="65">
        <f>VLOOKUP($A41,'Return Data'!$B$7:$R$2843,8,0)</f>
        <v>3.4508999999999999</v>
      </c>
      <c r="K41" s="66">
        <f t="shared" si="3"/>
        <v>31</v>
      </c>
      <c r="L41" s="65">
        <f>VLOOKUP($A41,'Return Data'!$B$7:$R$2843,9,0)</f>
        <v>3.294</v>
      </c>
      <c r="M41" s="66">
        <f t="shared" si="4"/>
        <v>28</v>
      </c>
      <c r="N41" s="65">
        <f>VLOOKUP($A41,'Return Data'!$B$7:$R$2843,10,0)</f>
        <v>3.2166000000000001</v>
      </c>
      <c r="O41" s="66">
        <f t="shared" si="5"/>
        <v>28</v>
      </c>
      <c r="P41" s="65">
        <f>VLOOKUP($A41,'Return Data'!$B$7:$R$2843,11,0)</f>
        <v>3.2084999999999999</v>
      </c>
      <c r="Q41" s="66">
        <f t="shared" si="6"/>
        <v>30</v>
      </c>
      <c r="R41" s="65">
        <f>VLOOKUP($A41,'Return Data'!$B$7:$R$2843,12,0)</f>
        <v>3.1617000000000002</v>
      </c>
      <c r="S41" s="66">
        <f t="shared" si="7"/>
        <v>33</v>
      </c>
      <c r="T41" s="65">
        <f>VLOOKUP($A41,'Return Data'!$B$7:$R$2843,13,0)</f>
        <v>3.1937000000000002</v>
      </c>
      <c r="U41" s="66">
        <f t="shared" si="12"/>
        <v>29</v>
      </c>
      <c r="V41" s="65">
        <f>VLOOKUP($A41,'Return Data'!$B$7:$R$2843,17,0)</f>
        <v>4.0894000000000004</v>
      </c>
      <c r="W41" s="66">
        <f t="shared" si="15"/>
        <v>30</v>
      </c>
      <c r="X41" s="65">
        <f>VLOOKUP($A41,'Return Data'!$B$7:$R$2843,14,0)</f>
        <v>2.0246</v>
      </c>
      <c r="Y41" s="66">
        <f t="shared" si="16"/>
        <v>34</v>
      </c>
      <c r="Z41" s="65">
        <f>VLOOKUP($A41,'Return Data'!$B$7:$R$2843,16,0)</f>
        <v>5.9912000000000001</v>
      </c>
      <c r="AA41" s="67">
        <f t="shared" si="11"/>
        <v>34</v>
      </c>
    </row>
    <row r="42" spans="1:27" x14ac:dyDescent="0.3">
      <c r="A42" s="63" t="s">
        <v>152</v>
      </c>
      <c r="B42" s="64">
        <f>VLOOKUP($A42,'Return Data'!$B$7:$R$2843,3,0)</f>
        <v>44381</v>
      </c>
      <c r="C42" s="65">
        <f>VLOOKUP($A42,'Return Data'!$B$7:$R$2843,4,0)</f>
        <v>33.295400000000001</v>
      </c>
      <c r="D42" s="65">
        <f>VLOOKUP($A42,'Return Data'!$B$7:$R$2843,5,0)</f>
        <v>4.0570000000000004</v>
      </c>
      <c r="E42" s="66">
        <f t="shared" si="0"/>
        <v>1</v>
      </c>
      <c r="F42" s="65">
        <f>VLOOKUP($A42,'Return Data'!$B$7:$R$2843,6,0)</f>
        <v>3.6187</v>
      </c>
      <c r="G42" s="66">
        <f t="shared" si="1"/>
        <v>2</v>
      </c>
      <c r="H42" s="65">
        <f>VLOOKUP($A42,'Return Data'!$B$7:$R$2843,7,0)</f>
        <v>4.1219999999999999</v>
      </c>
      <c r="I42" s="66">
        <f t="shared" si="2"/>
        <v>1</v>
      </c>
      <c r="J42" s="65">
        <f>VLOOKUP($A42,'Return Data'!$B$7:$R$2843,8,0)</f>
        <v>4.0232000000000001</v>
      </c>
      <c r="K42" s="66">
        <f t="shared" si="3"/>
        <v>1</v>
      </c>
      <c r="L42" s="65">
        <f>VLOOKUP($A42,'Return Data'!$B$7:$R$2843,9,0)</f>
        <v>3.9005000000000001</v>
      </c>
      <c r="M42" s="66">
        <f t="shared" si="4"/>
        <v>1</v>
      </c>
      <c r="N42" s="65">
        <f>VLOOKUP($A42,'Return Data'!$B$7:$R$2843,10,0)</f>
        <v>4.4124999999999996</v>
      </c>
      <c r="O42" s="66">
        <f t="shared" si="5"/>
        <v>1</v>
      </c>
      <c r="P42" s="65">
        <f>VLOOKUP($A42,'Return Data'!$B$7:$R$2843,11,0)</f>
        <v>4.4401000000000002</v>
      </c>
      <c r="Q42" s="66">
        <f t="shared" si="6"/>
        <v>1</v>
      </c>
      <c r="R42" s="65">
        <f>VLOOKUP($A42,'Return Data'!$B$7:$R$2843,12,0)</f>
        <v>4.5538999999999996</v>
      </c>
      <c r="S42" s="66">
        <f t="shared" si="7"/>
        <v>1</v>
      </c>
      <c r="T42" s="65">
        <f>VLOOKUP($A42,'Return Data'!$B$7:$R$2843,13,0)</f>
        <v>4.7140000000000004</v>
      </c>
      <c r="U42" s="66">
        <f t="shared" si="12"/>
        <v>1</v>
      </c>
      <c r="V42" s="65">
        <f>VLOOKUP($A42,'Return Data'!$B$7:$R$2843,17,0)</f>
        <v>5.5312999999999999</v>
      </c>
      <c r="W42" s="66">
        <f t="shared" si="15"/>
        <v>1</v>
      </c>
      <c r="X42" s="65">
        <f>VLOOKUP($A42,'Return Data'!$B$7:$R$2843,14,0)</f>
        <v>6.2820999999999998</v>
      </c>
      <c r="Y42" s="66">
        <f t="shared" si="16"/>
        <v>1</v>
      </c>
      <c r="Z42" s="65">
        <f>VLOOKUP($A42,'Return Data'!$B$7:$R$2843,16,0)</f>
        <v>7.7032999999999996</v>
      </c>
      <c r="AA42" s="67">
        <f t="shared" si="11"/>
        <v>1</v>
      </c>
    </row>
    <row r="43" spans="1:27" x14ac:dyDescent="0.3">
      <c r="A43" s="63" t="s">
        <v>153</v>
      </c>
      <c r="B43" s="64">
        <f>VLOOKUP($A43,'Return Data'!$B$7:$R$2843,3,0)</f>
        <v>44381</v>
      </c>
      <c r="C43" s="65">
        <f>VLOOKUP($A43,'Return Data'!$B$7:$R$2843,4,0)</f>
        <v>28.012899999999998</v>
      </c>
      <c r="D43" s="65">
        <f>VLOOKUP($A43,'Return Data'!$B$7:$R$2843,5,0)</f>
        <v>3.1274000000000002</v>
      </c>
      <c r="E43" s="66">
        <f t="shared" si="0"/>
        <v>34</v>
      </c>
      <c r="F43" s="65">
        <f>VLOOKUP($A43,'Return Data'!$B$7:$R$2843,6,0)</f>
        <v>2.9540999999999999</v>
      </c>
      <c r="G43" s="66">
        <f t="shared" si="1"/>
        <v>19</v>
      </c>
      <c r="H43" s="65">
        <f>VLOOKUP($A43,'Return Data'!$B$7:$R$2843,7,0)</f>
        <v>3.2595000000000001</v>
      </c>
      <c r="I43" s="66">
        <f t="shared" si="2"/>
        <v>36</v>
      </c>
      <c r="J43" s="65">
        <f>VLOOKUP($A43,'Return Data'!$B$7:$R$2843,8,0)</f>
        <v>3.4575</v>
      </c>
      <c r="K43" s="66">
        <f t="shared" si="3"/>
        <v>29</v>
      </c>
      <c r="L43" s="65">
        <f>VLOOKUP($A43,'Return Data'!$B$7:$R$2843,9,0)</f>
        <v>3.2355999999999998</v>
      </c>
      <c r="M43" s="66">
        <f t="shared" si="4"/>
        <v>33</v>
      </c>
      <c r="N43" s="65">
        <f>VLOOKUP($A43,'Return Data'!$B$7:$R$2843,10,0)</f>
        <v>3.1372</v>
      </c>
      <c r="O43" s="66">
        <f t="shared" si="5"/>
        <v>33</v>
      </c>
      <c r="P43" s="65">
        <f>VLOOKUP($A43,'Return Data'!$B$7:$R$2843,11,0)</f>
        <v>3.1029</v>
      </c>
      <c r="Q43" s="66">
        <f t="shared" si="6"/>
        <v>37</v>
      </c>
      <c r="R43" s="65">
        <f>VLOOKUP($A43,'Return Data'!$B$7:$R$2843,12,0)</f>
        <v>3.0950000000000002</v>
      </c>
      <c r="S43" s="66">
        <f t="shared" si="7"/>
        <v>36</v>
      </c>
      <c r="T43" s="65">
        <f>VLOOKUP($A43,'Return Data'!$B$7:$R$2843,13,0)</f>
        <v>3.0962000000000001</v>
      </c>
      <c r="U43" s="66">
        <f t="shared" si="12"/>
        <v>33</v>
      </c>
      <c r="V43" s="65">
        <f>VLOOKUP($A43,'Return Data'!$B$7:$R$2843,17,0)</f>
        <v>3.9586000000000001</v>
      </c>
      <c r="W43" s="66">
        <f t="shared" si="15"/>
        <v>34</v>
      </c>
      <c r="X43" s="65">
        <f>VLOOKUP($A43,'Return Data'!$B$7:$R$2843,14,0)</f>
        <v>4.88</v>
      </c>
      <c r="Y43" s="66">
        <f t="shared" si="16"/>
        <v>31</v>
      </c>
      <c r="Z43" s="65">
        <f>VLOOKUP($A43,'Return Data'!$B$7:$R$2843,16,0)</f>
        <v>6.9870000000000001</v>
      </c>
      <c r="AA43" s="67">
        <f t="shared" si="11"/>
        <v>30</v>
      </c>
    </row>
    <row r="44" spans="1:27" x14ac:dyDescent="0.3">
      <c r="A44" s="63" t="s">
        <v>156</v>
      </c>
      <c r="B44" s="64">
        <f>VLOOKUP($A44,'Return Data'!$B$7:$R$2843,3,0)</f>
        <v>44381</v>
      </c>
      <c r="C44" s="65">
        <f>VLOOKUP($A44,'Return Data'!$B$7:$R$2843,4,0)</f>
        <v>3248.7975999999999</v>
      </c>
      <c r="D44" s="65">
        <f>VLOOKUP($A44,'Return Data'!$B$7:$R$2843,5,0)</f>
        <v>3.2281</v>
      </c>
      <c r="E44" s="66">
        <f t="shared" si="0"/>
        <v>27</v>
      </c>
      <c r="F44" s="65">
        <f>VLOOKUP($A44,'Return Data'!$B$7:$R$2843,6,0)</f>
        <v>2.9472999999999998</v>
      </c>
      <c r="G44" s="66">
        <f t="shared" si="1"/>
        <v>20</v>
      </c>
      <c r="H44" s="65">
        <f>VLOOKUP($A44,'Return Data'!$B$7:$R$2843,7,0)</f>
        <v>3.4601999999999999</v>
      </c>
      <c r="I44" s="66">
        <f t="shared" si="2"/>
        <v>18</v>
      </c>
      <c r="J44" s="65">
        <f>VLOOKUP($A44,'Return Data'!$B$7:$R$2843,8,0)</f>
        <v>3.5701000000000001</v>
      </c>
      <c r="K44" s="66">
        <f t="shared" si="3"/>
        <v>20</v>
      </c>
      <c r="L44" s="65">
        <f>VLOOKUP($A44,'Return Data'!$B$7:$R$2843,9,0)</f>
        <v>3.3498000000000001</v>
      </c>
      <c r="M44" s="66">
        <f t="shared" si="4"/>
        <v>21</v>
      </c>
      <c r="N44" s="65">
        <f>VLOOKUP($A44,'Return Data'!$B$7:$R$2843,10,0)</f>
        <v>3.2435</v>
      </c>
      <c r="O44" s="66">
        <f t="shared" si="5"/>
        <v>23</v>
      </c>
      <c r="P44" s="65">
        <f>VLOOKUP($A44,'Return Data'!$B$7:$R$2843,11,0)</f>
        <v>3.2357</v>
      </c>
      <c r="Q44" s="66">
        <f t="shared" si="6"/>
        <v>26</v>
      </c>
      <c r="R44" s="65">
        <f>VLOOKUP($A44,'Return Data'!$B$7:$R$2843,12,0)</f>
        <v>3.2221000000000002</v>
      </c>
      <c r="S44" s="66">
        <f t="shared" si="7"/>
        <v>23</v>
      </c>
      <c r="T44" s="65">
        <f>VLOOKUP($A44,'Return Data'!$B$7:$R$2843,13,0)</f>
        <v>3.2528000000000001</v>
      </c>
      <c r="U44" s="66">
        <f t="shared" si="12"/>
        <v>19</v>
      </c>
      <c r="V44" s="65">
        <f>VLOOKUP($A44,'Return Data'!$B$7:$R$2843,17,0)</f>
        <v>4.38</v>
      </c>
      <c r="W44" s="66">
        <f t="shared" si="15"/>
        <v>19</v>
      </c>
      <c r="X44" s="65">
        <f>VLOOKUP($A44,'Return Data'!$B$7:$R$2843,14,0)</f>
        <v>5.3917999999999999</v>
      </c>
      <c r="Y44" s="66">
        <f t="shared" si="16"/>
        <v>20</v>
      </c>
      <c r="Z44" s="65">
        <f>VLOOKUP($A44,'Return Data'!$B$7:$R$2843,16,0)</f>
        <v>7.1448999999999998</v>
      </c>
      <c r="AA44" s="67">
        <f t="shared" si="11"/>
        <v>25</v>
      </c>
    </row>
    <row r="45" spans="1:27" x14ac:dyDescent="0.3">
      <c r="A45" s="63" t="s">
        <v>157</v>
      </c>
      <c r="B45" s="64">
        <f>VLOOKUP($A45,'Return Data'!$B$7:$R$2843,3,0)</f>
        <v>44381</v>
      </c>
      <c r="C45" s="65">
        <f>VLOOKUP($A45,'Return Data'!$B$7:$R$2843,4,0)</f>
        <v>43.7697</v>
      </c>
      <c r="D45" s="65">
        <f>VLOOKUP($A45,'Return Data'!$B$7:$R$2843,5,0)</f>
        <v>3.3359000000000001</v>
      </c>
      <c r="E45" s="66">
        <f t="shared" si="0"/>
        <v>6</v>
      </c>
      <c r="F45" s="65">
        <f>VLOOKUP($A45,'Return Data'!$B$7:$R$2843,6,0)</f>
        <v>2.9472</v>
      </c>
      <c r="G45" s="66">
        <f t="shared" si="1"/>
        <v>21</v>
      </c>
      <c r="H45" s="65">
        <f>VLOOKUP($A45,'Return Data'!$B$7:$R$2843,7,0)</f>
        <v>3.4809000000000001</v>
      </c>
      <c r="I45" s="66">
        <f t="shared" si="2"/>
        <v>12</v>
      </c>
      <c r="J45" s="65">
        <f>VLOOKUP($A45,'Return Data'!$B$7:$R$2843,8,0)</f>
        <v>3.5908000000000002</v>
      </c>
      <c r="K45" s="66">
        <f t="shared" si="3"/>
        <v>16</v>
      </c>
      <c r="L45" s="65">
        <f>VLOOKUP($A45,'Return Data'!$B$7:$R$2843,9,0)</f>
        <v>3.3923000000000001</v>
      </c>
      <c r="M45" s="66">
        <f t="shared" si="4"/>
        <v>11</v>
      </c>
      <c r="N45" s="65">
        <f>VLOOKUP($A45,'Return Data'!$B$7:$R$2843,10,0)</f>
        <v>3.3012000000000001</v>
      </c>
      <c r="O45" s="66">
        <f t="shared" si="5"/>
        <v>12</v>
      </c>
      <c r="P45" s="65">
        <f>VLOOKUP($A45,'Return Data'!$B$7:$R$2843,11,0)</f>
        <v>3.3102999999999998</v>
      </c>
      <c r="Q45" s="66">
        <f t="shared" si="6"/>
        <v>13</v>
      </c>
      <c r="R45" s="65">
        <f>VLOOKUP($A45,'Return Data'!$B$7:$R$2843,12,0)</f>
        <v>3.2928999999999999</v>
      </c>
      <c r="S45" s="66">
        <f t="shared" si="7"/>
        <v>10</v>
      </c>
      <c r="T45" s="65">
        <f>VLOOKUP($A45,'Return Data'!$B$7:$R$2843,13,0)</f>
        <v>3.3250000000000002</v>
      </c>
      <c r="U45" s="66">
        <f t="shared" si="12"/>
        <v>7</v>
      </c>
      <c r="V45" s="65">
        <f>VLOOKUP($A45,'Return Data'!$B$7:$R$2843,17,0)</f>
        <v>4.4169999999999998</v>
      </c>
      <c r="W45" s="66">
        <f t="shared" si="15"/>
        <v>17</v>
      </c>
      <c r="X45" s="65">
        <f>VLOOKUP($A45,'Return Data'!$B$7:$R$2843,14,0)</f>
        <v>5.4541000000000004</v>
      </c>
      <c r="Y45" s="66">
        <f t="shared" si="16"/>
        <v>15</v>
      </c>
      <c r="Z45" s="65">
        <f>VLOOKUP($A45,'Return Data'!$B$7:$R$2843,16,0)</f>
        <v>7.2000999999999999</v>
      </c>
      <c r="AA45" s="67">
        <f t="shared" si="11"/>
        <v>15</v>
      </c>
    </row>
    <row r="46" spans="1:27" x14ac:dyDescent="0.3">
      <c r="A46" s="63" t="s">
        <v>158</v>
      </c>
      <c r="B46" s="64">
        <f>VLOOKUP($A46,'Return Data'!$B$7:$R$2843,3,0)</f>
        <v>44381</v>
      </c>
      <c r="C46" s="65">
        <f>VLOOKUP($A46,'Return Data'!$B$7:$R$2843,4,0)</f>
        <v>3275.2991999999999</v>
      </c>
      <c r="D46" s="65">
        <f>VLOOKUP($A46,'Return Data'!$B$7:$R$2843,5,0)</f>
        <v>3.3613</v>
      </c>
      <c r="E46" s="66">
        <f t="shared" si="0"/>
        <v>4</v>
      </c>
      <c r="F46" s="65">
        <f>VLOOKUP($A46,'Return Data'!$B$7:$R$2843,6,0)</f>
        <v>2.8706</v>
      </c>
      <c r="G46" s="66">
        <f t="shared" si="1"/>
        <v>32</v>
      </c>
      <c r="H46" s="65">
        <f>VLOOKUP($A46,'Return Data'!$B$7:$R$2843,7,0)</f>
        <v>3.4525000000000001</v>
      </c>
      <c r="I46" s="66">
        <f t="shared" si="2"/>
        <v>20</v>
      </c>
      <c r="J46" s="65">
        <f>VLOOKUP($A46,'Return Data'!$B$7:$R$2843,8,0)</f>
        <v>3.5737000000000001</v>
      </c>
      <c r="K46" s="66">
        <f t="shared" si="3"/>
        <v>19</v>
      </c>
      <c r="L46" s="65">
        <f>VLOOKUP($A46,'Return Data'!$B$7:$R$2843,9,0)</f>
        <v>3.3563000000000001</v>
      </c>
      <c r="M46" s="66">
        <f t="shared" si="4"/>
        <v>19</v>
      </c>
      <c r="N46" s="65">
        <f>VLOOKUP($A46,'Return Data'!$B$7:$R$2843,10,0)</f>
        <v>3.2764000000000002</v>
      </c>
      <c r="O46" s="66">
        <f t="shared" si="5"/>
        <v>18</v>
      </c>
      <c r="P46" s="65">
        <f>VLOOKUP($A46,'Return Data'!$B$7:$R$2843,11,0)</f>
        <v>3.2389999999999999</v>
      </c>
      <c r="Q46" s="66">
        <f t="shared" si="6"/>
        <v>25</v>
      </c>
      <c r="R46" s="65">
        <f>VLOOKUP($A46,'Return Data'!$B$7:$R$2843,12,0)</f>
        <v>3.2317</v>
      </c>
      <c r="S46" s="66">
        <f t="shared" si="7"/>
        <v>20</v>
      </c>
      <c r="T46" s="65">
        <f>VLOOKUP($A46,'Return Data'!$B$7:$R$2843,13,0)</f>
        <v>3.2728999999999999</v>
      </c>
      <c r="U46" s="66">
        <f t="shared" si="12"/>
        <v>16</v>
      </c>
      <c r="V46" s="65">
        <f>VLOOKUP($A46,'Return Data'!$B$7:$R$2843,17,0)</f>
        <v>4.4794</v>
      </c>
      <c r="W46" s="66">
        <f t="shared" si="15"/>
        <v>9</v>
      </c>
      <c r="X46" s="65">
        <f>VLOOKUP($A46,'Return Data'!$B$7:$R$2843,14,0)</f>
        <v>5.4871999999999996</v>
      </c>
      <c r="Y46" s="66">
        <f t="shared" si="16"/>
        <v>10</v>
      </c>
      <c r="Z46" s="65">
        <f>VLOOKUP($A46,'Return Data'!$B$7:$R$2843,16,0)</f>
        <v>7.2476000000000003</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44381</v>
      </c>
      <c r="C48" s="65">
        <f>VLOOKUP($A48,'Return Data'!$B$7:$R$2843,4,0)</f>
        <v>1999.1635000000001</v>
      </c>
      <c r="D48" s="65">
        <f>VLOOKUP($A48,'Return Data'!$B$7:$R$2843,5,0)</f>
        <v>3.3451</v>
      </c>
      <c r="E48" s="66">
        <f t="shared" si="0"/>
        <v>5</v>
      </c>
      <c r="F48" s="65">
        <f>VLOOKUP($A48,'Return Data'!$B$7:$R$2843,6,0)</f>
        <v>3.0206</v>
      </c>
      <c r="G48" s="66">
        <f t="shared" si="1"/>
        <v>14</v>
      </c>
      <c r="H48" s="65">
        <f>VLOOKUP($A48,'Return Data'!$B$7:$R$2843,7,0)</f>
        <v>3.5065</v>
      </c>
      <c r="I48" s="66">
        <f t="shared" si="2"/>
        <v>10</v>
      </c>
      <c r="J48" s="65">
        <f>VLOOKUP($A48,'Return Data'!$B$7:$R$2843,8,0)</f>
        <v>3.6126999999999998</v>
      </c>
      <c r="K48" s="66">
        <f t="shared" si="3"/>
        <v>12</v>
      </c>
      <c r="L48" s="65">
        <f>VLOOKUP($A48,'Return Data'!$B$7:$R$2843,9,0)</f>
        <v>3.3839000000000001</v>
      </c>
      <c r="M48" s="66">
        <f t="shared" si="4"/>
        <v>13</v>
      </c>
      <c r="N48" s="65">
        <f>VLOOKUP($A48,'Return Data'!$B$7:$R$2843,10,0)</f>
        <v>3.3111999999999999</v>
      </c>
      <c r="O48" s="66">
        <f t="shared" si="5"/>
        <v>11</v>
      </c>
      <c r="P48" s="65">
        <f>VLOOKUP($A48,'Return Data'!$B$7:$R$2843,11,0)</f>
        <v>3.3003</v>
      </c>
      <c r="Q48" s="66">
        <f t="shared" si="6"/>
        <v>14</v>
      </c>
      <c r="R48" s="65">
        <f>VLOOKUP($A48,'Return Data'!$B$7:$R$2843,12,0)</f>
        <v>3.2789999999999999</v>
      </c>
      <c r="S48" s="66">
        <f t="shared" si="7"/>
        <v>11</v>
      </c>
      <c r="T48" s="65">
        <f>VLOOKUP($A48,'Return Data'!$B$7:$R$2843,13,0)</f>
        <v>3.3075999999999999</v>
      </c>
      <c r="U48" s="66">
        <f t="shared" si="12"/>
        <v>11</v>
      </c>
      <c r="V48" s="65">
        <f>VLOOKUP($A48,'Return Data'!$B$7:$R$2843,17,0)</f>
        <v>4.4630999999999998</v>
      </c>
      <c r="W48" s="66">
        <f t="shared" si="15"/>
        <v>13</v>
      </c>
      <c r="X48" s="65">
        <f>VLOOKUP($A48,'Return Data'!$B$7:$R$2843,14,0)</f>
        <v>4.1874000000000002</v>
      </c>
      <c r="Y48" s="66">
        <f t="shared" si="16"/>
        <v>33</v>
      </c>
      <c r="Z48" s="65">
        <f>VLOOKUP($A48,'Return Data'!$B$7:$R$2843,16,0)</f>
        <v>6.7042000000000002</v>
      </c>
      <c r="AA48" s="67">
        <f t="shared" si="11"/>
        <v>31</v>
      </c>
    </row>
    <row r="49" spans="1:27" x14ac:dyDescent="0.3">
      <c r="A49" s="63" t="s">
        <v>161</v>
      </c>
      <c r="B49" s="64">
        <f>VLOOKUP($A49,'Return Data'!$B$7:$R$2843,3,0)</f>
        <v>44381</v>
      </c>
      <c r="C49" s="65">
        <f>VLOOKUP($A49,'Return Data'!$B$7:$R$2843,4,0)</f>
        <v>3399.3207000000002</v>
      </c>
      <c r="D49" s="65">
        <f>VLOOKUP($A49,'Return Data'!$B$7:$R$2843,5,0)</f>
        <v>3.3020999999999998</v>
      </c>
      <c r="E49" s="66">
        <f t="shared" si="0"/>
        <v>12</v>
      </c>
      <c r="F49" s="65">
        <f>VLOOKUP($A49,'Return Data'!$B$7:$R$2843,6,0)</f>
        <v>2.9209000000000001</v>
      </c>
      <c r="G49" s="66">
        <f t="shared" si="1"/>
        <v>25</v>
      </c>
      <c r="H49" s="65">
        <f>VLOOKUP($A49,'Return Data'!$B$7:$R$2843,7,0)</f>
        <v>3.5154999999999998</v>
      </c>
      <c r="I49" s="66">
        <f t="shared" si="2"/>
        <v>8</v>
      </c>
      <c r="J49" s="65">
        <f>VLOOKUP($A49,'Return Data'!$B$7:$R$2843,8,0)</f>
        <v>3.6480999999999999</v>
      </c>
      <c r="K49" s="66">
        <f t="shared" si="3"/>
        <v>8</v>
      </c>
      <c r="L49" s="65">
        <f>VLOOKUP($A49,'Return Data'!$B$7:$R$2843,9,0)</f>
        <v>3.391</v>
      </c>
      <c r="M49" s="66">
        <f t="shared" si="4"/>
        <v>12</v>
      </c>
      <c r="N49" s="65">
        <f>VLOOKUP($A49,'Return Data'!$B$7:$R$2843,10,0)</f>
        <v>3.2925</v>
      </c>
      <c r="O49" s="66">
        <f t="shared" si="5"/>
        <v>13</v>
      </c>
      <c r="P49" s="65">
        <f>VLOOKUP($A49,'Return Data'!$B$7:$R$2843,11,0)</f>
        <v>3.2639</v>
      </c>
      <c r="Q49" s="66">
        <f t="shared" si="6"/>
        <v>19</v>
      </c>
      <c r="R49" s="65">
        <f>VLOOKUP($A49,'Return Data'!$B$7:$R$2843,12,0)</f>
        <v>3.2492000000000001</v>
      </c>
      <c r="S49" s="66">
        <f t="shared" si="7"/>
        <v>13</v>
      </c>
      <c r="T49" s="65">
        <f>VLOOKUP($A49,'Return Data'!$B$7:$R$2843,13,0)</f>
        <v>3.2787999999999999</v>
      </c>
      <c r="U49" s="66">
        <f t="shared" si="12"/>
        <v>15</v>
      </c>
      <c r="V49" s="65">
        <f>VLOOKUP($A49,'Return Data'!$B$7:$R$2843,17,0)</f>
        <v>4.4086999999999996</v>
      </c>
      <c r="W49" s="66">
        <f t="shared" si="15"/>
        <v>18</v>
      </c>
      <c r="X49" s="65">
        <f>VLOOKUP($A49,'Return Data'!$B$7:$R$2843,14,0)</f>
        <v>5.4507000000000003</v>
      </c>
      <c r="Y49" s="66">
        <f t="shared" si="16"/>
        <v>16</v>
      </c>
      <c r="Z49" s="65">
        <f>VLOOKUP($A49,'Return Data'!$B$7:$R$2843,16,0)</f>
        <v>7.1795</v>
      </c>
      <c r="AA49" s="67">
        <f t="shared" si="11"/>
        <v>20</v>
      </c>
    </row>
    <row r="50" spans="1:27" x14ac:dyDescent="0.3">
      <c r="A50" s="63" t="s">
        <v>162</v>
      </c>
      <c r="B50" s="64">
        <f>VLOOKUP($A50,'Return Data'!$B$7:$R$2843,3,0)</f>
        <v>44381</v>
      </c>
      <c r="C50" s="65">
        <f>VLOOKUP($A50,'Return Data'!$B$7:$R$2843,4,0)</f>
        <v>1120.7312999999999</v>
      </c>
      <c r="D50" s="65">
        <f>VLOOKUP($A50,'Return Data'!$B$7:$R$2843,5,0)</f>
        <v>2.9641999999999999</v>
      </c>
      <c r="E50" s="66">
        <f t="shared" si="0"/>
        <v>39</v>
      </c>
      <c r="F50" s="65">
        <f>VLOOKUP($A50,'Return Data'!$B$7:$R$2843,6,0)</f>
        <v>2.9676999999999998</v>
      </c>
      <c r="G50" s="66">
        <f t="shared" si="1"/>
        <v>18</v>
      </c>
      <c r="H50" s="65">
        <f>VLOOKUP($A50,'Return Data'!$B$7:$R$2843,7,0)</f>
        <v>2.9346000000000001</v>
      </c>
      <c r="I50" s="66">
        <f t="shared" si="2"/>
        <v>42</v>
      </c>
      <c r="J50" s="65">
        <f>VLOOKUP($A50,'Return Data'!$B$7:$R$2843,8,0)</f>
        <v>2.9456000000000002</v>
      </c>
      <c r="K50" s="66">
        <f t="shared" si="3"/>
        <v>42</v>
      </c>
      <c r="L50" s="65">
        <f>VLOOKUP($A50,'Return Data'!$B$7:$R$2843,9,0)</f>
        <v>2.9489999999999998</v>
      </c>
      <c r="M50" s="66">
        <f t="shared" si="4"/>
        <v>42</v>
      </c>
      <c r="N50" s="65">
        <f>VLOOKUP($A50,'Return Data'!$B$7:$R$2843,10,0)</f>
        <v>2.9807000000000001</v>
      </c>
      <c r="O50" s="66">
        <f t="shared" si="5"/>
        <v>36</v>
      </c>
      <c r="P50" s="65">
        <f>VLOOKUP($A50,'Return Data'!$B$7:$R$2843,11,0)</f>
        <v>3.0272999999999999</v>
      </c>
      <c r="Q50" s="66">
        <f t="shared" si="6"/>
        <v>39</v>
      </c>
      <c r="R50" s="65">
        <f>VLOOKUP($A50,'Return Data'!$B$7:$R$2843,12,0)</f>
        <v>3.0306000000000002</v>
      </c>
      <c r="S50" s="66">
        <f t="shared" si="7"/>
        <v>38</v>
      </c>
      <c r="T50" s="65">
        <f>VLOOKUP($A50,'Return Data'!$B$7:$R$2843,13,0)</f>
        <v>3.0116000000000001</v>
      </c>
      <c r="U50" s="66">
        <f t="shared" si="12"/>
        <v>36</v>
      </c>
      <c r="V50" s="65"/>
      <c r="W50" s="66"/>
      <c r="X50" s="65"/>
      <c r="Y50" s="66"/>
      <c r="Z50" s="65">
        <f>VLOOKUP($A50,'Return Data'!$B$7:$R$2843,16,0)</f>
        <v>4.7209000000000003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3.1521465116279064</v>
      </c>
      <c r="E52" s="74"/>
      <c r="F52" s="75">
        <f>AVERAGE(F8:F50)</f>
        <v>2.9547790697674414</v>
      </c>
      <c r="G52" s="74"/>
      <c r="H52" s="75">
        <f>AVERAGE(H8:H50)</f>
        <v>3.3510651162790683</v>
      </c>
      <c r="I52" s="74"/>
      <c r="J52" s="75">
        <f>AVERAGE(J8:J50)</f>
        <v>3.4411279069767442</v>
      </c>
      <c r="K52" s="74"/>
      <c r="L52" s="75">
        <f>AVERAGE(L8:L50)</f>
        <v>3.235306976744186</v>
      </c>
      <c r="M52" s="74"/>
      <c r="N52" s="75">
        <f>AVERAGE(N8:N50)</f>
        <v>3.1590767441860454</v>
      </c>
      <c r="O52" s="74"/>
      <c r="P52" s="75">
        <f>AVERAGE(P8:P50)</f>
        <v>3.1841488372093028</v>
      </c>
      <c r="Q52" s="74"/>
      <c r="R52" s="75">
        <f>AVERAGE(R8:R50)</f>
        <v>3.1565534883720936</v>
      </c>
      <c r="S52" s="74"/>
      <c r="T52" s="75">
        <f>AVERAGE(T8:T50)</f>
        <v>3.1872358974358979</v>
      </c>
      <c r="U52" s="74"/>
      <c r="V52" s="75">
        <f>AVERAGE(V8:V50)</f>
        <v>4.2553138888888888</v>
      </c>
      <c r="W52" s="74"/>
      <c r="X52" s="75">
        <f>AVERAGE(X8:X50)</f>
        <v>5.1286514285714278</v>
      </c>
      <c r="Y52" s="74"/>
      <c r="Z52" s="75">
        <f>AVERAGE(Z8:Z50)</f>
        <v>6.3568255813953476</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4.0570000000000004</v>
      </c>
      <c r="E54" s="78"/>
      <c r="F54" s="79">
        <f>MAX(F8:F50)</f>
        <v>3.6408999999999998</v>
      </c>
      <c r="G54" s="78"/>
      <c r="H54" s="79">
        <f>MAX(H8:H50)</f>
        <v>4.1219999999999999</v>
      </c>
      <c r="I54" s="78"/>
      <c r="J54" s="79">
        <f>MAX(J8:J50)</f>
        <v>4.0232000000000001</v>
      </c>
      <c r="K54" s="78"/>
      <c r="L54" s="79">
        <f>MAX(L8:L50)</f>
        <v>3.9005000000000001</v>
      </c>
      <c r="M54" s="78"/>
      <c r="N54" s="79">
        <f>MAX(N8:N50)</f>
        <v>4.4124999999999996</v>
      </c>
      <c r="O54" s="78"/>
      <c r="P54" s="79">
        <f>MAX(P8:P50)</f>
        <v>4.4401000000000002</v>
      </c>
      <c r="Q54" s="78"/>
      <c r="R54" s="79">
        <f>MAX(R8:R50)</f>
        <v>4.5538999999999996</v>
      </c>
      <c r="S54" s="78"/>
      <c r="T54" s="79">
        <f>MAX(T8:T50)</f>
        <v>4.7140000000000004</v>
      </c>
      <c r="U54" s="78"/>
      <c r="V54" s="79">
        <f>MAX(V8:V50)</f>
        <v>5.5312999999999999</v>
      </c>
      <c r="W54" s="78"/>
      <c r="X54" s="79">
        <f>MAX(X8:X50)</f>
        <v>6.2820999999999998</v>
      </c>
      <c r="Y54" s="78"/>
      <c r="Z54" s="79">
        <f>MAX(Z8:Z50)</f>
        <v>7.7032999999999996</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44381</v>
      </c>
      <c r="C8" s="65">
        <f>VLOOKUP($A8,'Return Data'!$B$7:$R$2843,4,0)</f>
        <v>332.04199999999997</v>
      </c>
      <c r="D8" s="65">
        <f>VLOOKUP($A8,'Return Data'!$B$7:$R$2843,5,0)</f>
        <v>3.1551</v>
      </c>
      <c r="E8" s="66">
        <f t="shared" ref="E8:E45" si="0">RANK(D8,D$8:D$45,0)</f>
        <v>23</v>
      </c>
      <c r="F8" s="65">
        <f>VLOOKUP($A8,'Return Data'!$B$7:$R$2843,6,0)</f>
        <v>2.6644999999999999</v>
      </c>
      <c r="G8" s="66">
        <f t="shared" ref="G8:G45" si="1">RANK(F8,F$8:F$45,0)</f>
        <v>36</v>
      </c>
      <c r="H8" s="65">
        <f>VLOOKUP($A8,'Return Data'!$B$7:$R$2843,7,0)</f>
        <v>3.3690000000000002</v>
      </c>
      <c r="I8" s="66">
        <f t="shared" ref="I8:I45" si="2">RANK(H8,H$8:H$45,0)</f>
        <v>13</v>
      </c>
      <c r="J8" s="65">
        <f>VLOOKUP($A8,'Return Data'!$B$7:$R$2843,8,0)</f>
        <v>3.5444</v>
      </c>
      <c r="K8" s="66">
        <f t="shared" ref="K8:K45" si="3">RANK(J8,J$8:J$45,0)</f>
        <v>6</v>
      </c>
      <c r="L8" s="65">
        <f>VLOOKUP($A8,'Return Data'!$B$7:$R$2843,9,0)</f>
        <v>3.2919999999999998</v>
      </c>
      <c r="M8" s="66">
        <f t="shared" ref="M8:M45" si="4">RANK(L8,L$8:L$45,0)</f>
        <v>13</v>
      </c>
      <c r="N8" s="65">
        <f>VLOOKUP($A8,'Return Data'!$B$7:$R$2843,10,0)</f>
        <v>3.1932999999999998</v>
      </c>
      <c r="O8" s="66">
        <f t="shared" ref="O8:O45" si="5">RANK(N8,N$8:N$45,0)</f>
        <v>13</v>
      </c>
      <c r="P8" s="65">
        <f>VLOOKUP($A8,'Return Data'!$B$7:$R$2843,11,0)</f>
        <v>3.1545999999999998</v>
      </c>
      <c r="Q8" s="66">
        <f t="shared" ref="Q8:Q45" si="6">RANK(P8,P$8:P$45,0)</f>
        <v>18</v>
      </c>
      <c r="R8" s="65">
        <f>VLOOKUP($A8,'Return Data'!$B$7:$R$2843,12,0)</f>
        <v>3.1398000000000001</v>
      </c>
      <c r="S8" s="66">
        <f t="shared" ref="S8:S45" si="7">RANK(R8,R$8:R$45,0)</f>
        <v>17</v>
      </c>
      <c r="T8" s="65">
        <f>VLOOKUP($A8,'Return Data'!$B$7:$R$2843,13,0)</f>
        <v>3.1907999999999999</v>
      </c>
      <c r="U8" s="66">
        <f t="shared" ref="U8:U45" si="8">RANK(T8,T$8:T$45,0)</f>
        <v>11</v>
      </c>
      <c r="V8" s="65">
        <f>VLOOKUP($A8,'Return Data'!$B$7:$R$2843,17,0)</f>
        <v>4.4058999999999999</v>
      </c>
      <c r="W8" s="66">
        <f t="shared" ref="W8:W23" si="9">RANK(V8,V$8:V$45,0)</f>
        <v>4</v>
      </c>
      <c r="X8" s="65">
        <f>VLOOKUP($A8,'Return Data'!$B$7:$R$2843,14,0)</f>
        <v>5.4202000000000004</v>
      </c>
      <c r="Y8" s="66">
        <f t="shared" ref="Y8:Y23" si="10">RANK(X8,X$8:X$45,0)</f>
        <v>4</v>
      </c>
      <c r="Z8" s="65">
        <f>VLOOKUP($A8,'Return Data'!$B$7:$R$2843,16,0)</f>
        <v>7.1936999999999998</v>
      </c>
      <c r="AA8" s="67">
        <f t="shared" ref="AA8:AA45" si="11">RANK(Z8,Z$8:Z$45,0)</f>
        <v>16</v>
      </c>
    </row>
    <row r="9" spans="1:27" x14ac:dyDescent="0.3">
      <c r="A9" s="63" t="s">
        <v>228</v>
      </c>
      <c r="B9" s="64">
        <f>VLOOKUP($A9,'Return Data'!$B$7:$R$2843,3,0)</f>
        <v>44381</v>
      </c>
      <c r="C9" s="65">
        <f>VLOOKUP($A9,'Return Data'!$B$7:$R$2843,4,0)</f>
        <v>2291.5949999999998</v>
      </c>
      <c r="D9" s="65">
        <f>VLOOKUP($A9,'Return Data'!$B$7:$R$2843,5,0)</f>
        <v>3.1825999999999999</v>
      </c>
      <c r="E9" s="66">
        <f t="shared" si="0"/>
        <v>16</v>
      </c>
      <c r="F9" s="65">
        <f>VLOOKUP($A9,'Return Data'!$B$7:$R$2843,6,0)</f>
        <v>2.7561</v>
      </c>
      <c r="G9" s="66">
        <f t="shared" si="1"/>
        <v>29</v>
      </c>
      <c r="H9" s="65">
        <f>VLOOKUP($A9,'Return Data'!$B$7:$R$2843,7,0)</f>
        <v>3.3620000000000001</v>
      </c>
      <c r="I9" s="66">
        <f t="shared" si="2"/>
        <v>15</v>
      </c>
      <c r="J9" s="65">
        <f>VLOOKUP($A9,'Return Data'!$B$7:$R$2843,8,0)</f>
        <v>3.5127999999999999</v>
      </c>
      <c r="K9" s="66">
        <f t="shared" si="3"/>
        <v>14</v>
      </c>
      <c r="L9" s="65">
        <f>VLOOKUP($A9,'Return Data'!$B$7:$R$2843,9,0)</f>
        <v>3.2953999999999999</v>
      </c>
      <c r="M9" s="66">
        <f t="shared" si="4"/>
        <v>12</v>
      </c>
      <c r="N9" s="65">
        <f>VLOOKUP($A9,'Return Data'!$B$7:$R$2843,10,0)</f>
        <v>3.1892999999999998</v>
      </c>
      <c r="O9" s="66">
        <f t="shared" si="5"/>
        <v>14</v>
      </c>
      <c r="P9" s="65">
        <f>VLOOKUP($A9,'Return Data'!$B$7:$R$2843,11,0)</f>
        <v>3.1738</v>
      </c>
      <c r="Q9" s="66">
        <f t="shared" si="6"/>
        <v>15</v>
      </c>
      <c r="R9" s="65">
        <f>VLOOKUP($A9,'Return Data'!$B$7:$R$2843,12,0)</f>
        <v>3.1583999999999999</v>
      </c>
      <c r="S9" s="66">
        <f t="shared" si="7"/>
        <v>12</v>
      </c>
      <c r="T9" s="65">
        <f>VLOOKUP($A9,'Return Data'!$B$7:$R$2843,13,0)</f>
        <v>3.1951000000000001</v>
      </c>
      <c r="U9" s="66">
        <f t="shared" si="8"/>
        <v>10</v>
      </c>
      <c r="V9" s="65">
        <f>VLOOKUP($A9,'Return Data'!$B$7:$R$2843,17,0)</f>
        <v>4.3802000000000003</v>
      </c>
      <c r="W9" s="66">
        <f t="shared" si="9"/>
        <v>5</v>
      </c>
      <c r="X9" s="65">
        <f>VLOOKUP($A9,'Return Data'!$B$7:$R$2843,14,0)</f>
        <v>5.4069000000000003</v>
      </c>
      <c r="Y9" s="66">
        <f t="shared" si="10"/>
        <v>7</v>
      </c>
      <c r="Z9" s="65">
        <f>VLOOKUP($A9,'Return Data'!$B$7:$R$2843,16,0)</f>
        <v>7.3173000000000004</v>
      </c>
      <c r="AA9" s="67">
        <f t="shared" si="11"/>
        <v>9</v>
      </c>
    </row>
    <row r="10" spans="1:27" x14ac:dyDescent="0.3">
      <c r="A10" s="63" t="s">
        <v>229</v>
      </c>
      <c r="B10" s="64">
        <f>VLOOKUP($A10,'Return Data'!$B$7:$R$2843,3,0)</f>
        <v>44381</v>
      </c>
      <c r="C10" s="65">
        <f>VLOOKUP($A10,'Return Data'!$B$7:$R$2843,4,0)</f>
        <v>2370.59</v>
      </c>
      <c r="D10" s="65">
        <f>VLOOKUP($A10,'Return Data'!$B$7:$R$2843,5,0)</f>
        <v>3.2290000000000001</v>
      </c>
      <c r="E10" s="66">
        <f t="shared" si="0"/>
        <v>6</v>
      </c>
      <c r="F10" s="65">
        <f>VLOOKUP($A10,'Return Data'!$B$7:$R$2843,6,0)</f>
        <v>2.8043999999999998</v>
      </c>
      <c r="G10" s="66">
        <f t="shared" si="1"/>
        <v>24</v>
      </c>
      <c r="H10" s="65">
        <f>VLOOKUP($A10,'Return Data'!$B$7:$R$2843,7,0)</f>
        <v>3.3772000000000002</v>
      </c>
      <c r="I10" s="66">
        <f t="shared" si="2"/>
        <v>11</v>
      </c>
      <c r="J10" s="65">
        <f>VLOOKUP($A10,'Return Data'!$B$7:$R$2843,8,0)</f>
        <v>3.4775999999999998</v>
      </c>
      <c r="K10" s="66">
        <f t="shared" si="3"/>
        <v>18</v>
      </c>
      <c r="L10" s="65">
        <f>VLOOKUP($A10,'Return Data'!$B$7:$R$2843,9,0)</f>
        <v>3.3195000000000001</v>
      </c>
      <c r="M10" s="66">
        <f t="shared" si="4"/>
        <v>6</v>
      </c>
      <c r="N10" s="65">
        <f>VLOOKUP($A10,'Return Data'!$B$7:$R$2843,10,0)</f>
        <v>3.2315</v>
      </c>
      <c r="O10" s="66">
        <f t="shared" si="5"/>
        <v>7</v>
      </c>
      <c r="P10" s="65">
        <f>VLOOKUP($A10,'Return Data'!$B$7:$R$2843,11,0)</f>
        <v>3.2450000000000001</v>
      </c>
      <c r="Q10" s="66">
        <f t="shared" si="6"/>
        <v>5</v>
      </c>
      <c r="R10" s="65">
        <f>VLOOKUP($A10,'Return Data'!$B$7:$R$2843,12,0)</f>
        <v>3.1970999999999998</v>
      </c>
      <c r="S10" s="66">
        <f t="shared" si="7"/>
        <v>7</v>
      </c>
      <c r="T10" s="65">
        <f>VLOOKUP($A10,'Return Data'!$B$7:$R$2843,13,0)</f>
        <v>3.2075</v>
      </c>
      <c r="U10" s="66">
        <f t="shared" si="8"/>
        <v>8</v>
      </c>
      <c r="V10" s="65">
        <f>VLOOKUP($A10,'Return Data'!$B$7:$R$2843,17,0)</f>
        <v>4.3232999999999997</v>
      </c>
      <c r="W10" s="66">
        <f t="shared" si="9"/>
        <v>15</v>
      </c>
      <c r="X10" s="65">
        <f>VLOOKUP($A10,'Return Data'!$B$7:$R$2843,14,0)</f>
        <v>5.3651</v>
      </c>
      <c r="Y10" s="66">
        <f t="shared" si="10"/>
        <v>13</v>
      </c>
      <c r="Z10" s="65">
        <f>VLOOKUP($A10,'Return Data'!$B$7:$R$2843,16,0)</f>
        <v>7.1989000000000001</v>
      </c>
      <c r="AA10" s="67">
        <f t="shared" si="11"/>
        <v>15</v>
      </c>
    </row>
    <row r="11" spans="1:27" x14ac:dyDescent="0.3">
      <c r="A11" s="63" t="s">
        <v>230</v>
      </c>
      <c r="B11" s="64">
        <f>VLOOKUP($A11,'Return Data'!$B$7:$R$2843,3,0)</f>
        <v>44381</v>
      </c>
      <c r="C11" s="65">
        <f>VLOOKUP($A11,'Return Data'!$B$7:$R$2843,4,0)</f>
        <v>3167.8914</v>
      </c>
      <c r="D11" s="65">
        <f>VLOOKUP($A11,'Return Data'!$B$7:$R$2843,5,0)</f>
        <v>3.2342</v>
      </c>
      <c r="E11" s="66">
        <f t="shared" si="0"/>
        <v>5</v>
      </c>
      <c r="F11" s="65">
        <f>VLOOKUP($A11,'Return Data'!$B$7:$R$2843,6,0)</f>
        <v>2.9457</v>
      </c>
      <c r="G11" s="66">
        <f t="shared" si="1"/>
        <v>7</v>
      </c>
      <c r="H11" s="65">
        <f>VLOOKUP($A11,'Return Data'!$B$7:$R$2843,7,0)</f>
        <v>3.4531000000000001</v>
      </c>
      <c r="I11" s="66">
        <f t="shared" si="2"/>
        <v>4</v>
      </c>
      <c r="J11" s="65">
        <f>VLOOKUP($A11,'Return Data'!$B$7:$R$2843,8,0)</f>
        <v>3.5331000000000001</v>
      </c>
      <c r="K11" s="66">
        <f t="shared" si="3"/>
        <v>9</v>
      </c>
      <c r="L11" s="65">
        <f>VLOOKUP($A11,'Return Data'!$B$7:$R$2843,9,0)</f>
        <v>3.3559000000000001</v>
      </c>
      <c r="M11" s="66">
        <f t="shared" si="4"/>
        <v>4</v>
      </c>
      <c r="N11" s="65">
        <f>VLOOKUP($A11,'Return Data'!$B$7:$R$2843,10,0)</f>
        <v>3.2534999999999998</v>
      </c>
      <c r="O11" s="66">
        <f t="shared" si="5"/>
        <v>6</v>
      </c>
      <c r="P11" s="65">
        <f>VLOOKUP($A11,'Return Data'!$B$7:$R$2843,11,0)</f>
        <v>3.2637</v>
      </c>
      <c r="Q11" s="66">
        <f t="shared" si="6"/>
        <v>3</v>
      </c>
      <c r="R11" s="65">
        <f>VLOOKUP($A11,'Return Data'!$B$7:$R$2843,12,0)</f>
        <v>3.2309999999999999</v>
      </c>
      <c r="S11" s="66">
        <f t="shared" si="7"/>
        <v>5</v>
      </c>
      <c r="T11" s="65">
        <f>VLOOKUP($A11,'Return Data'!$B$7:$R$2843,13,0)</f>
        <v>3.2444999999999999</v>
      </c>
      <c r="U11" s="66">
        <f t="shared" si="8"/>
        <v>5</v>
      </c>
      <c r="V11" s="65">
        <f>VLOOKUP($A11,'Return Data'!$B$7:$R$2843,17,0)</f>
        <v>4.3548</v>
      </c>
      <c r="W11" s="66">
        <f t="shared" si="9"/>
        <v>11</v>
      </c>
      <c r="X11" s="65">
        <f>VLOOKUP($A11,'Return Data'!$B$7:$R$2843,14,0)</f>
        <v>5.3834</v>
      </c>
      <c r="Y11" s="66">
        <f t="shared" si="10"/>
        <v>8</v>
      </c>
      <c r="Z11" s="65">
        <f>VLOOKUP($A11,'Return Data'!$B$7:$R$2843,16,0)</f>
        <v>7.0842000000000001</v>
      </c>
      <c r="AA11" s="67">
        <f t="shared" si="11"/>
        <v>18</v>
      </c>
    </row>
    <row r="12" spans="1:27" x14ac:dyDescent="0.3">
      <c r="A12" s="63" t="s">
        <v>231</v>
      </c>
      <c r="B12" s="64">
        <f>VLOOKUP($A12,'Return Data'!$B$7:$R$2843,3,0)</f>
        <v>44381</v>
      </c>
      <c r="C12" s="65">
        <f>VLOOKUP($A12,'Return Data'!$B$7:$R$2843,4,0)</f>
        <v>2368.1298000000002</v>
      </c>
      <c r="D12" s="65">
        <f>VLOOKUP($A12,'Return Data'!$B$7:$R$2843,5,0)</f>
        <v>2.7406000000000001</v>
      </c>
      <c r="E12" s="66">
        <f t="shared" si="0"/>
        <v>37</v>
      </c>
      <c r="F12" s="65">
        <f>VLOOKUP($A12,'Return Data'!$B$7:$R$2843,6,0)</f>
        <v>2.7945000000000002</v>
      </c>
      <c r="G12" s="66">
        <f t="shared" si="1"/>
        <v>26</v>
      </c>
      <c r="H12" s="65">
        <f>VLOOKUP($A12,'Return Data'!$B$7:$R$2843,7,0)</f>
        <v>3.1705999999999999</v>
      </c>
      <c r="I12" s="66">
        <f t="shared" si="2"/>
        <v>32</v>
      </c>
      <c r="J12" s="65">
        <f>VLOOKUP($A12,'Return Data'!$B$7:$R$2843,8,0)</f>
        <v>3.3258999999999999</v>
      </c>
      <c r="K12" s="66">
        <f t="shared" si="3"/>
        <v>30</v>
      </c>
      <c r="L12" s="65">
        <f>VLOOKUP($A12,'Return Data'!$B$7:$R$2843,9,0)</f>
        <v>3.2004999999999999</v>
      </c>
      <c r="M12" s="66">
        <f t="shared" si="4"/>
        <v>29</v>
      </c>
      <c r="N12" s="65">
        <f>VLOOKUP($A12,'Return Data'!$B$7:$R$2843,10,0)</f>
        <v>3.1385999999999998</v>
      </c>
      <c r="O12" s="66">
        <f t="shared" si="5"/>
        <v>25</v>
      </c>
      <c r="P12" s="65">
        <f>VLOOKUP($A12,'Return Data'!$B$7:$R$2843,11,0)</f>
        <v>3.1413000000000002</v>
      </c>
      <c r="Q12" s="66">
        <f t="shared" si="6"/>
        <v>23</v>
      </c>
      <c r="R12" s="65">
        <f>VLOOKUP($A12,'Return Data'!$B$7:$R$2843,12,0)</f>
        <v>3.1316999999999999</v>
      </c>
      <c r="S12" s="66">
        <f t="shared" si="7"/>
        <v>20</v>
      </c>
      <c r="T12" s="65">
        <f>VLOOKUP($A12,'Return Data'!$B$7:$R$2843,13,0)</f>
        <v>3.1347</v>
      </c>
      <c r="U12" s="66">
        <f t="shared" si="8"/>
        <v>26</v>
      </c>
      <c r="V12" s="65">
        <f>VLOOKUP($A12,'Return Data'!$B$7:$R$2843,17,0)</f>
        <v>4.2225999999999999</v>
      </c>
      <c r="W12" s="66">
        <f t="shared" si="9"/>
        <v>25</v>
      </c>
      <c r="X12" s="65">
        <f>VLOOKUP($A12,'Return Data'!$B$7:$R$2843,14,0)</f>
        <v>5.2626999999999997</v>
      </c>
      <c r="Y12" s="66">
        <f t="shared" si="10"/>
        <v>24</v>
      </c>
      <c r="Z12" s="65">
        <f>VLOOKUP($A12,'Return Data'!$B$7:$R$2843,16,0)</f>
        <v>6.8697999999999997</v>
      </c>
      <c r="AA12" s="67">
        <f t="shared" si="11"/>
        <v>27</v>
      </c>
    </row>
    <row r="13" spans="1:27" x14ac:dyDescent="0.3">
      <c r="A13" s="63" t="s">
        <v>232</v>
      </c>
      <c r="B13" s="64">
        <f>VLOOKUP($A13,'Return Data'!$B$7:$R$2843,3,0)</f>
        <v>44381</v>
      </c>
      <c r="C13" s="65">
        <f>VLOOKUP($A13,'Return Data'!$B$7:$R$2843,4,0)</f>
        <v>2479.5268999999998</v>
      </c>
      <c r="D13" s="65">
        <f>VLOOKUP($A13,'Return Data'!$B$7:$R$2843,5,0)</f>
        <v>3.1858</v>
      </c>
      <c r="E13" s="66">
        <f t="shared" si="0"/>
        <v>15</v>
      </c>
      <c r="F13" s="65">
        <f>VLOOKUP($A13,'Return Data'!$B$7:$R$2843,6,0)</f>
        <v>2.9468000000000001</v>
      </c>
      <c r="G13" s="66">
        <f t="shared" si="1"/>
        <v>6</v>
      </c>
      <c r="H13" s="65">
        <f>VLOOKUP($A13,'Return Data'!$B$7:$R$2843,7,0)</f>
        <v>3.2174</v>
      </c>
      <c r="I13" s="66">
        <f t="shared" si="2"/>
        <v>31</v>
      </c>
      <c r="J13" s="65">
        <f>VLOOKUP($A13,'Return Data'!$B$7:$R$2843,8,0)</f>
        <v>3.3212000000000002</v>
      </c>
      <c r="K13" s="66">
        <f t="shared" si="3"/>
        <v>31</v>
      </c>
      <c r="L13" s="65">
        <f>VLOOKUP($A13,'Return Data'!$B$7:$R$2843,9,0)</f>
        <v>3.2080000000000002</v>
      </c>
      <c r="M13" s="66">
        <f t="shared" si="4"/>
        <v>27</v>
      </c>
      <c r="N13" s="65">
        <f>VLOOKUP($A13,'Return Data'!$B$7:$R$2843,10,0)</f>
        <v>3.1604000000000001</v>
      </c>
      <c r="O13" s="66">
        <f t="shared" si="5"/>
        <v>23</v>
      </c>
      <c r="P13" s="65">
        <f>VLOOKUP($A13,'Return Data'!$B$7:$R$2843,11,0)</f>
        <v>3.1463000000000001</v>
      </c>
      <c r="Q13" s="66">
        <f t="shared" si="6"/>
        <v>21</v>
      </c>
      <c r="R13" s="65">
        <f>VLOOKUP($A13,'Return Data'!$B$7:$R$2843,12,0)</f>
        <v>3.1196000000000002</v>
      </c>
      <c r="S13" s="66">
        <f t="shared" si="7"/>
        <v>25</v>
      </c>
      <c r="T13" s="65">
        <f>VLOOKUP($A13,'Return Data'!$B$7:$R$2843,13,0)</f>
        <v>3.1351</v>
      </c>
      <c r="U13" s="66">
        <f t="shared" si="8"/>
        <v>25</v>
      </c>
      <c r="V13" s="65">
        <f>VLOOKUP($A13,'Return Data'!$B$7:$R$2843,17,0)</f>
        <v>3.9929999999999999</v>
      </c>
      <c r="W13" s="66">
        <f t="shared" si="9"/>
        <v>30</v>
      </c>
      <c r="X13" s="65">
        <f>VLOOKUP($A13,'Return Data'!$B$7:$R$2843,14,0)</f>
        <v>5.0869</v>
      </c>
      <c r="Y13" s="66">
        <f t="shared" si="10"/>
        <v>28</v>
      </c>
      <c r="Z13" s="65">
        <f>VLOOKUP($A13,'Return Data'!$B$7:$R$2843,16,0)</f>
        <v>7.2117000000000004</v>
      </c>
      <c r="AA13" s="67">
        <f t="shared" si="11"/>
        <v>14</v>
      </c>
    </row>
    <row r="14" spans="1:27" x14ac:dyDescent="0.3">
      <c r="A14" s="63" t="s">
        <v>233</v>
      </c>
      <c r="B14" s="64">
        <f>VLOOKUP($A14,'Return Data'!$B$7:$R$2843,3,0)</f>
        <v>44381</v>
      </c>
      <c r="C14" s="65">
        <f>VLOOKUP($A14,'Return Data'!$B$7:$R$2843,4,0)</f>
        <v>2943.8933000000002</v>
      </c>
      <c r="D14" s="65">
        <f>VLOOKUP($A14,'Return Data'!$B$7:$R$2843,5,0)</f>
        <v>3.1421000000000001</v>
      </c>
      <c r="E14" s="66">
        <f t="shared" si="0"/>
        <v>25</v>
      </c>
      <c r="F14" s="65">
        <f>VLOOKUP($A14,'Return Data'!$B$7:$R$2843,6,0)</f>
        <v>2.7854000000000001</v>
      </c>
      <c r="G14" s="66">
        <f t="shared" si="1"/>
        <v>27</v>
      </c>
      <c r="H14" s="65">
        <f>VLOOKUP($A14,'Return Data'!$B$7:$R$2843,7,0)</f>
        <v>3.3228</v>
      </c>
      <c r="I14" s="66">
        <f t="shared" si="2"/>
        <v>20</v>
      </c>
      <c r="J14" s="65">
        <f>VLOOKUP($A14,'Return Data'!$B$7:$R$2843,8,0)</f>
        <v>3.4944999999999999</v>
      </c>
      <c r="K14" s="66">
        <f t="shared" si="3"/>
        <v>17</v>
      </c>
      <c r="L14" s="65">
        <f>VLOOKUP($A14,'Return Data'!$B$7:$R$2843,9,0)</f>
        <v>3.2440000000000002</v>
      </c>
      <c r="M14" s="66">
        <f t="shared" si="4"/>
        <v>22</v>
      </c>
      <c r="N14" s="65">
        <f>VLOOKUP($A14,'Return Data'!$B$7:$R$2843,10,0)</f>
        <v>3.1836000000000002</v>
      </c>
      <c r="O14" s="66">
        <f t="shared" si="5"/>
        <v>16</v>
      </c>
      <c r="P14" s="65">
        <f>VLOOKUP($A14,'Return Data'!$B$7:$R$2843,11,0)</f>
        <v>3.1656</v>
      </c>
      <c r="Q14" s="66">
        <f t="shared" si="6"/>
        <v>16</v>
      </c>
      <c r="R14" s="65">
        <f>VLOOKUP($A14,'Return Data'!$B$7:$R$2843,12,0)</f>
        <v>3.145</v>
      </c>
      <c r="S14" s="66">
        <f t="shared" si="7"/>
        <v>15</v>
      </c>
      <c r="T14" s="65">
        <f>VLOOKUP($A14,'Return Data'!$B$7:$R$2843,13,0)</f>
        <v>3.1657999999999999</v>
      </c>
      <c r="U14" s="66">
        <f t="shared" si="8"/>
        <v>18</v>
      </c>
      <c r="V14" s="65">
        <f>VLOOKUP($A14,'Return Data'!$B$7:$R$2843,17,0)</f>
        <v>4.2846000000000002</v>
      </c>
      <c r="W14" s="66">
        <f t="shared" si="9"/>
        <v>20</v>
      </c>
      <c r="X14" s="65">
        <f>VLOOKUP($A14,'Return Data'!$B$7:$R$2843,14,0)</f>
        <v>5.3186999999999998</v>
      </c>
      <c r="Y14" s="66">
        <f t="shared" si="10"/>
        <v>19</v>
      </c>
      <c r="Z14" s="65">
        <f>VLOOKUP($A14,'Return Data'!$B$7:$R$2843,16,0)</f>
        <v>7.1547999999999998</v>
      </c>
      <c r="AA14" s="67">
        <f t="shared" si="11"/>
        <v>17</v>
      </c>
    </row>
    <row r="15" spans="1:27" x14ac:dyDescent="0.3">
      <c r="A15" s="63" t="s">
        <v>234</v>
      </c>
      <c r="B15" s="64">
        <f>VLOOKUP($A15,'Return Data'!$B$7:$R$2843,3,0)</f>
        <v>44381</v>
      </c>
      <c r="C15" s="65">
        <f>VLOOKUP($A15,'Return Data'!$B$7:$R$2843,4,0)</f>
        <v>2645.3616000000002</v>
      </c>
      <c r="D15" s="65">
        <f>VLOOKUP($A15,'Return Data'!$B$7:$R$2843,5,0)</f>
        <v>3.1627000000000001</v>
      </c>
      <c r="E15" s="66">
        <f t="shared" si="0"/>
        <v>21</v>
      </c>
      <c r="F15" s="65">
        <f>VLOOKUP($A15,'Return Data'!$B$7:$R$2843,6,0)</f>
        <v>2.7233999999999998</v>
      </c>
      <c r="G15" s="66">
        <f t="shared" si="1"/>
        <v>32</v>
      </c>
      <c r="H15" s="65">
        <f>VLOOKUP($A15,'Return Data'!$B$7:$R$2843,7,0)</f>
        <v>3.3123999999999998</v>
      </c>
      <c r="I15" s="66">
        <f t="shared" si="2"/>
        <v>24</v>
      </c>
      <c r="J15" s="65">
        <f>VLOOKUP($A15,'Return Data'!$B$7:$R$2843,8,0)</f>
        <v>3.5139999999999998</v>
      </c>
      <c r="K15" s="66">
        <f t="shared" si="3"/>
        <v>13</v>
      </c>
      <c r="L15" s="65">
        <f>VLOOKUP($A15,'Return Data'!$B$7:$R$2843,9,0)</f>
        <v>3.2351000000000001</v>
      </c>
      <c r="M15" s="66">
        <f t="shared" si="4"/>
        <v>24</v>
      </c>
      <c r="N15" s="65">
        <f>VLOOKUP($A15,'Return Data'!$B$7:$R$2843,10,0)</f>
        <v>3.2212999999999998</v>
      </c>
      <c r="O15" s="66">
        <f t="shared" si="5"/>
        <v>8</v>
      </c>
      <c r="P15" s="65">
        <f>VLOOKUP($A15,'Return Data'!$B$7:$R$2843,11,0)</f>
        <v>3.1833</v>
      </c>
      <c r="Q15" s="66">
        <f t="shared" si="6"/>
        <v>12</v>
      </c>
      <c r="R15" s="65">
        <f>VLOOKUP($A15,'Return Data'!$B$7:$R$2843,12,0)</f>
        <v>3.1398000000000001</v>
      </c>
      <c r="S15" s="66">
        <f t="shared" si="7"/>
        <v>17</v>
      </c>
      <c r="T15" s="65">
        <f>VLOOKUP($A15,'Return Data'!$B$7:$R$2843,13,0)</f>
        <v>3.1334</v>
      </c>
      <c r="U15" s="66">
        <f t="shared" si="8"/>
        <v>27</v>
      </c>
      <c r="V15" s="65">
        <f>VLOOKUP($A15,'Return Data'!$B$7:$R$2843,17,0)</f>
        <v>4.2999000000000001</v>
      </c>
      <c r="W15" s="66">
        <f t="shared" si="9"/>
        <v>18</v>
      </c>
      <c r="X15" s="65">
        <f>VLOOKUP($A15,'Return Data'!$B$7:$R$2843,14,0)</f>
        <v>5.3436000000000003</v>
      </c>
      <c r="Y15" s="66">
        <f t="shared" si="10"/>
        <v>15</v>
      </c>
      <c r="Z15" s="65">
        <f>VLOOKUP($A15,'Return Data'!$B$7:$R$2843,16,0)</f>
        <v>7.2187999999999999</v>
      </c>
      <c r="AA15" s="67">
        <f t="shared" si="11"/>
        <v>13</v>
      </c>
    </row>
    <row r="16" spans="1:27" x14ac:dyDescent="0.3">
      <c r="A16" s="63" t="s">
        <v>236</v>
      </c>
      <c r="B16" s="64">
        <f>VLOOKUP($A16,'Return Data'!$B$7:$R$2843,3,0)</f>
        <v>44381</v>
      </c>
      <c r="C16" s="65">
        <f>VLOOKUP($A16,'Return Data'!$B$7:$R$2843,4,0)</f>
        <v>4050.3062</v>
      </c>
      <c r="D16" s="65">
        <f>VLOOKUP($A16,'Return Data'!$B$7:$R$2843,5,0)</f>
        <v>3.1652</v>
      </c>
      <c r="E16" s="66">
        <f t="shared" si="0"/>
        <v>20</v>
      </c>
      <c r="F16" s="65">
        <f>VLOOKUP($A16,'Return Data'!$B$7:$R$2843,6,0)</f>
        <v>2.7113</v>
      </c>
      <c r="G16" s="66">
        <f t="shared" si="1"/>
        <v>35</v>
      </c>
      <c r="H16" s="65">
        <f>VLOOKUP($A16,'Return Data'!$B$7:$R$2843,7,0)</f>
        <v>3.3340999999999998</v>
      </c>
      <c r="I16" s="66">
        <f t="shared" si="2"/>
        <v>19</v>
      </c>
      <c r="J16" s="65">
        <f>VLOOKUP($A16,'Return Data'!$B$7:$R$2843,8,0)</f>
        <v>3.4466000000000001</v>
      </c>
      <c r="K16" s="66">
        <f t="shared" si="3"/>
        <v>21</v>
      </c>
      <c r="L16" s="65">
        <f>VLOOKUP($A16,'Return Data'!$B$7:$R$2843,9,0)</f>
        <v>3.2496</v>
      </c>
      <c r="M16" s="66">
        <f t="shared" si="4"/>
        <v>18</v>
      </c>
      <c r="N16" s="65">
        <f>VLOOKUP($A16,'Return Data'!$B$7:$R$2843,10,0)</f>
        <v>3.1278000000000001</v>
      </c>
      <c r="O16" s="66">
        <f t="shared" si="5"/>
        <v>28</v>
      </c>
      <c r="P16" s="65">
        <f>VLOOKUP($A16,'Return Data'!$B$7:$R$2843,11,0)</f>
        <v>3.0844</v>
      </c>
      <c r="Q16" s="66">
        <f t="shared" si="6"/>
        <v>31</v>
      </c>
      <c r="R16" s="65">
        <f>VLOOKUP($A16,'Return Data'!$B$7:$R$2843,12,0)</f>
        <v>3.0705</v>
      </c>
      <c r="S16" s="66">
        <f t="shared" si="7"/>
        <v>30</v>
      </c>
      <c r="T16" s="65">
        <f>VLOOKUP($A16,'Return Data'!$B$7:$R$2843,13,0)</f>
        <v>3.1000999999999999</v>
      </c>
      <c r="U16" s="66">
        <f t="shared" si="8"/>
        <v>30</v>
      </c>
      <c r="V16" s="65">
        <f>VLOOKUP($A16,'Return Data'!$B$7:$R$2843,17,0)</f>
        <v>4.2356999999999996</v>
      </c>
      <c r="W16" s="66">
        <f t="shared" si="9"/>
        <v>23</v>
      </c>
      <c r="X16" s="65">
        <f>VLOOKUP($A16,'Return Data'!$B$7:$R$2843,14,0)</f>
        <v>5.2605000000000004</v>
      </c>
      <c r="Y16" s="66">
        <f t="shared" si="10"/>
        <v>25</v>
      </c>
      <c r="Z16" s="65">
        <f>VLOOKUP($A16,'Return Data'!$B$7:$R$2843,16,0)</f>
        <v>6.9819000000000004</v>
      </c>
      <c r="AA16" s="67">
        <f t="shared" si="11"/>
        <v>24</v>
      </c>
    </row>
    <row r="17" spans="1:27" x14ac:dyDescent="0.3">
      <c r="A17" s="63" t="s">
        <v>237</v>
      </c>
      <c r="B17" s="64">
        <f>VLOOKUP($A17,'Return Data'!$B$7:$R$2843,3,0)</f>
        <v>44381</v>
      </c>
      <c r="C17" s="65">
        <f>VLOOKUP($A17,'Return Data'!$B$7:$R$2843,4,0)</f>
        <v>2055.2885999999999</v>
      </c>
      <c r="D17" s="65">
        <f>VLOOKUP($A17,'Return Data'!$B$7:$R$2843,5,0)</f>
        <v>3.2052</v>
      </c>
      <c r="E17" s="66">
        <f t="shared" si="0"/>
        <v>9</v>
      </c>
      <c r="F17" s="65">
        <f>VLOOKUP($A17,'Return Data'!$B$7:$R$2843,6,0)</f>
        <v>2.9274</v>
      </c>
      <c r="G17" s="66">
        <f t="shared" si="1"/>
        <v>9</v>
      </c>
      <c r="H17" s="65">
        <f>VLOOKUP($A17,'Return Data'!$B$7:$R$2843,7,0)</f>
        <v>3.5131000000000001</v>
      </c>
      <c r="I17" s="66">
        <f t="shared" si="2"/>
        <v>3</v>
      </c>
      <c r="J17" s="65">
        <f>VLOOKUP($A17,'Return Data'!$B$7:$R$2843,8,0)</f>
        <v>3.5596000000000001</v>
      </c>
      <c r="K17" s="66">
        <f t="shared" si="3"/>
        <v>4</v>
      </c>
      <c r="L17" s="65">
        <f>VLOOKUP($A17,'Return Data'!$B$7:$R$2843,9,0)</f>
        <v>3.3062</v>
      </c>
      <c r="M17" s="66">
        <f t="shared" si="4"/>
        <v>8</v>
      </c>
      <c r="N17" s="65">
        <f>VLOOKUP($A17,'Return Data'!$B$7:$R$2843,10,0)</f>
        <v>3.1812</v>
      </c>
      <c r="O17" s="66">
        <f t="shared" si="5"/>
        <v>17</v>
      </c>
      <c r="P17" s="65">
        <f>VLOOKUP($A17,'Return Data'!$B$7:$R$2843,11,0)</f>
        <v>3.1501999999999999</v>
      </c>
      <c r="Q17" s="66">
        <f t="shared" si="6"/>
        <v>20</v>
      </c>
      <c r="R17" s="65">
        <f>VLOOKUP($A17,'Return Data'!$B$7:$R$2843,12,0)</f>
        <v>3.1284999999999998</v>
      </c>
      <c r="S17" s="66">
        <f t="shared" si="7"/>
        <v>22</v>
      </c>
      <c r="T17" s="65">
        <f>VLOOKUP($A17,'Return Data'!$B$7:$R$2843,13,0)</f>
        <v>3.1501000000000001</v>
      </c>
      <c r="U17" s="66">
        <f t="shared" si="8"/>
        <v>21</v>
      </c>
      <c r="V17" s="65">
        <f>VLOOKUP($A17,'Return Data'!$B$7:$R$2843,17,0)</f>
        <v>4.2535999999999996</v>
      </c>
      <c r="W17" s="66">
        <f t="shared" si="9"/>
        <v>21</v>
      </c>
      <c r="X17" s="65">
        <f>VLOOKUP($A17,'Return Data'!$B$7:$R$2843,14,0)</f>
        <v>5.3234000000000004</v>
      </c>
      <c r="Y17" s="66">
        <f t="shared" si="10"/>
        <v>18</v>
      </c>
      <c r="Z17" s="65">
        <f>VLOOKUP($A17,'Return Data'!$B$7:$R$2843,16,0)</f>
        <v>4.3026</v>
      </c>
      <c r="AA17" s="67">
        <f t="shared" si="11"/>
        <v>35</v>
      </c>
    </row>
    <row r="18" spans="1:27" x14ac:dyDescent="0.3">
      <c r="A18" s="63" t="s">
        <v>238</v>
      </c>
      <c r="B18" s="64">
        <f>VLOOKUP($A18,'Return Data'!$B$7:$R$2843,3,0)</f>
        <v>44381</v>
      </c>
      <c r="C18" s="65">
        <f>VLOOKUP($A18,'Return Data'!$B$7:$R$2843,4,0)</f>
        <v>305.51310000000001</v>
      </c>
      <c r="D18" s="65">
        <f>VLOOKUP($A18,'Return Data'!$B$7:$R$2843,5,0)</f>
        <v>3.1185</v>
      </c>
      <c r="E18" s="66">
        <f t="shared" si="0"/>
        <v>28</v>
      </c>
      <c r="F18" s="65">
        <f>VLOOKUP($A18,'Return Data'!$B$7:$R$2843,6,0)</f>
        <v>2.7126000000000001</v>
      </c>
      <c r="G18" s="66">
        <f t="shared" si="1"/>
        <v>34</v>
      </c>
      <c r="H18" s="65">
        <f>VLOOKUP($A18,'Return Data'!$B$7:$R$2843,7,0)</f>
        <v>3.32</v>
      </c>
      <c r="I18" s="66">
        <f t="shared" si="2"/>
        <v>22</v>
      </c>
      <c r="J18" s="65">
        <f>VLOOKUP($A18,'Return Data'!$B$7:$R$2843,8,0)</f>
        <v>3.4419</v>
      </c>
      <c r="K18" s="66">
        <f t="shared" si="3"/>
        <v>23</v>
      </c>
      <c r="L18" s="65">
        <f>VLOOKUP($A18,'Return Data'!$B$7:$R$2843,9,0)</f>
        <v>3.2275</v>
      </c>
      <c r="M18" s="66">
        <f t="shared" si="4"/>
        <v>25</v>
      </c>
      <c r="N18" s="65">
        <f>VLOOKUP($A18,'Return Data'!$B$7:$R$2843,10,0)</f>
        <v>3.1362000000000001</v>
      </c>
      <c r="O18" s="66">
        <f t="shared" si="5"/>
        <v>26</v>
      </c>
      <c r="P18" s="65">
        <f>VLOOKUP($A18,'Return Data'!$B$7:$R$2843,11,0)</f>
        <v>3.1332</v>
      </c>
      <c r="Q18" s="66">
        <f t="shared" si="6"/>
        <v>25</v>
      </c>
      <c r="R18" s="65">
        <f>VLOOKUP($A18,'Return Data'!$B$7:$R$2843,12,0)</f>
        <v>3.1261999999999999</v>
      </c>
      <c r="S18" s="66">
        <f t="shared" si="7"/>
        <v>24</v>
      </c>
      <c r="T18" s="65">
        <f>VLOOKUP($A18,'Return Data'!$B$7:$R$2843,13,0)</f>
        <v>3.1671999999999998</v>
      </c>
      <c r="U18" s="66">
        <f t="shared" si="8"/>
        <v>17</v>
      </c>
      <c r="V18" s="65">
        <f>VLOOKUP($A18,'Return Data'!$B$7:$R$2843,17,0)</f>
        <v>4.3579999999999997</v>
      </c>
      <c r="W18" s="66">
        <f t="shared" si="9"/>
        <v>9</v>
      </c>
      <c r="X18" s="65">
        <f>VLOOKUP($A18,'Return Data'!$B$7:$R$2843,14,0)</f>
        <v>5.3720999999999997</v>
      </c>
      <c r="Y18" s="66">
        <f t="shared" si="10"/>
        <v>10</v>
      </c>
      <c r="Z18" s="65">
        <f>VLOOKUP($A18,'Return Data'!$B$7:$R$2843,16,0)</f>
        <v>7.4027000000000003</v>
      </c>
      <c r="AA18" s="67">
        <f t="shared" si="11"/>
        <v>5</v>
      </c>
    </row>
    <row r="19" spans="1:27" x14ac:dyDescent="0.3">
      <c r="A19" s="63" t="s">
        <v>239</v>
      </c>
      <c r="B19" s="64">
        <f>VLOOKUP($A19,'Return Data'!$B$7:$R$2843,3,0)</f>
        <v>44381</v>
      </c>
      <c r="C19" s="65">
        <f>VLOOKUP($A19,'Return Data'!$B$7:$R$2843,4,0)</f>
        <v>2215.5367000000001</v>
      </c>
      <c r="D19" s="65">
        <f>VLOOKUP($A19,'Return Data'!$B$7:$R$2843,5,0)</f>
        <v>3.2277</v>
      </c>
      <c r="E19" s="66">
        <f t="shared" si="0"/>
        <v>7</v>
      </c>
      <c r="F19" s="65">
        <f>VLOOKUP($A19,'Return Data'!$B$7:$R$2843,6,0)</f>
        <v>2.8435999999999999</v>
      </c>
      <c r="G19" s="66">
        <f t="shared" si="1"/>
        <v>19</v>
      </c>
      <c r="H19" s="65">
        <f>VLOOKUP($A19,'Return Data'!$B$7:$R$2843,7,0)</f>
        <v>3.6282999999999999</v>
      </c>
      <c r="I19" s="66">
        <f t="shared" si="2"/>
        <v>2</v>
      </c>
      <c r="J19" s="65">
        <f>VLOOKUP($A19,'Return Data'!$B$7:$R$2843,8,0)</f>
        <v>3.7364999999999999</v>
      </c>
      <c r="K19" s="66">
        <f t="shared" si="3"/>
        <v>1</v>
      </c>
      <c r="L19" s="65">
        <f>VLOOKUP($A19,'Return Data'!$B$7:$R$2843,9,0)</f>
        <v>3.5007999999999999</v>
      </c>
      <c r="M19" s="66">
        <f t="shared" si="4"/>
        <v>2</v>
      </c>
      <c r="N19" s="65">
        <f>VLOOKUP($A19,'Return Data'!$B$7:$R$2843,10,0)</f>
        <v>3.3761999999999999</v>
      </c>
      <c r="O19" s="66">
        <f t="shared" si="5"/>
        <v>2</v>
      </c>
      <c r="P19" s="65">
        <f>VLOOKUP($A19,'Return Data'!$B$7:$R$2843,11,0)</f>
        <v>3.3401000000000001</v>
      </c>
      <c r="Q19" s="66">
        <f t="shared" si="6"/>
        <v>2</v>
      </c>
      <c r="R19" s="65">
        <f>VLOOKUP($A19,'Return Data'!$B$7:$R$2843,12,0)</f>
        <v>3.3348</v>
      </c>
      <c r="S19" s="66">
        <f t="shared" si="7"/>
        <v>2</v>
      </c>
      <c r="T19" s="65">
        <f>VLOOKUP($A19,'Return Data'!$B$7:$R$2843,13,0)</f>
        <v>3.4228000000000001</v>
      </c>
      <c r="U19" s="66">
        <f t="shared" si="8"/>
        <v>2</v>
      </c>
      <c r="V19" s="65">
        <f>VLOOKUP($A19,'Return Data'!$B$7:$R$2843,17,0)</f>
        <v>4.5690999999999997</v>
      </c>
      <c r="W19" s="66">
        <f t="shared" si="9"/>
        <v>2</v>
      </c>
      <c r="X19" s="65">
        <f>VLOOKUP($A19,'Return Data'!$B$7:$R$2843,14,0)</f>
        <v>5.5271999999999997</v>
      </c>
      <c r="Y19" s="66">
        <f t="shared" si="10"/>
        <v>2</v>
      </c>
      <c r="Z19" s="65">
        <f>VLOOKUP($A19,'Return Data'!$B$7:$R$2843,16,0)</f>
        <v>7.5035999999999996</v>
      </c>
      <c r="AA19" s="67">
        <f t="shared" si="11"/>
        <v>3</v>
      </c>
    </row>
    <row r="20" spans="1:27" x14ac:dyDescent="0.3">
      <c r="A20" s="63" t="s">
        <v>240</v>
      </c>
      <c r="B20" s="64">
        <f>VLOOKUP($A20,'Return Data'!$B$7:$R$2843,3,0)</f>
        <v>44381</v>
      </c>
      <c r="C20" s="65">
        <f>VLOOKUP($A20,'Return Data'!$B$7:$R$2843,4,0)</f>
        <v>2493.9854999999998</v>
      </c>
      <c r="D20" s="65">
        <f>VLOOKUP($A20,'Return Data'!$B$7:$R$2843,5,0)</f>
        <v>3.1659000000000002</v>
      </c>
      <c r="E20" s="66">
        <f t="shared" si="0"/>
        <v>19</v>
      </c>
      <c r="F20" s="65">
        <f>VLOOKUP($A20,'Return Data'!$B$7:$R$2843,6,0)</f>
        <v>2.8599000000000001</v>
      </c>
      <c r="G20" s="66">
        <f t="shared" si="1"/>
        <v>15</v>
      </c>
      <c r="H20" s="65">
        <f>VLOOKUP($A20,'Return Data'!$B$7:$R$2843,7,0)</f>
        <v>3.3626</v>
      </c>
      <c r="I20" s="66">
        <f t="shared" si="2"/>
        <v>14</v>
      </c>
      <c r="J20" s="65">
        <f>VLOOKUP($A20,'Return Data'!$B$7:$R$2843,8,0)</f>
        <v>3.5188000000000001</v>
      </c>
      <c r="K20" s="66">
        <f t="shared" si="3"/>
        <v>12</v>
      </c>
      <c r="L20" s="65">
        <f>VLOOKUP($A20,'Return Data'!$B$7:$R$2843,9,0)</f>
        <v>3.2789000000000001</v>
      </c>
      <c r="M20" s="66">
        <f t="shared" si="4"/>
        <v>16</v>
      </c>
      <c r="N20" s="65">
        <f>VLOOKUP($A20,'Return Data'!$B$7:$R$2843,10,0)</f>
        <v>3.1884000000000001</v>
      </c>
      <c r="O20" s="66">
        <f t="shared" si="5"/>
        <v>15</v>
      </c>
      <c r="P20" s="65">
        <f>VLOOKUP($A20,'Return Data'!$B$7:$R$2843,11,0)</f>
        <v>3.1377999999999999</v>
      </c>
      <c r="Q20" s="66">
        <f t="shared" si="6"/>
        <v>24</v>
      </c>
      <c r="R20" s="65">
        <f>VLOOKUP($A20,'Return Data'!$B$7:$R$2843,12,0)</f>
        <v>3.1278000000000001</v>
      </c>
      <c r="S20" s="66">
        <f t="shared" si="7"/>
        <v>23</v>
      </c>
      <c r="T20" s="65">
        <f>VLOOKUP($A20,'Return Data'!$B$7:$R$2843,13,0)</f>
        <v>3.1368999999999998</v>
      </c>
      <c r="U20" s="66">
        <f t="shared" si="8"/>
        <v>24</v>
      </c>
      <c r="V20" s="65">
        <f>VLOOKUP($A20,'Return Data'!$B$7:$R$2843,17,0)</f>
        <v>4.1811999999999996</v>
      </c>
      <c r="W20" s="66">
        <f t="shared" si="9"/>
        <v>27</v>
      </c>
      <c r="X20" s="65">
        <f>VLOOKUP($A20,'Return Data'!$B$7:$R$2843,14,0)</f>
        <v>5.1936999999999998</v>
      </c>
      <c r="Y20" s="66">
        <f t="shared" si="10"/>
        <v>27</v>
      </c>
      <c r="Z20" s="65">
        <f>VLOOKUP($A20,'Return Data'!$B$7:$R$2843,16,0)</f>
        <v>5.4348000000000001</v>
      </c>
      <c r="AA20" s="67">
        <f t="shared" si="11"/>
        <v>32</v>
      </c>
    </row>
    <row r="21" spans="1:27" x14ac:dyDescent="0.3">
      <c r="A21" s="63" t="s">
        <v>241</v>
      </c>
      <c r="B21" s="64">
        <f>VLOOKUP($A21,'Return Data'!$B$7:$R$2843,3,0)</f>
        <v>44381</v>
      </c>
      <c r="C21" s="65">
        <f>VLOOKUP($A21,'Return Data'!$B$7:$R$2843,4,0)</f>
        <v>1596.1072999999999</v>
      </c>
      <c r="D21" s="65">
        <f>VLOOKUP($A21,'Return Data'!$B$7:$R$2843,5,0)</f>
        <v>2.9207000000000001</v>
      </c>
      <c r="E21" s="66">
        <f t="shared" si="0"/>
        <v>34</v>
      </c>
      <c r="F21" s="65">
        <f>VLOOKUP($A21,'Return Data'!$B$7:$R$2843,6,0)</f>
        <v>2.8043</v>
      </c>
      <c r="G21" s="66">
        <f t="shared" si="1"/>
        <v>25</v>
      </c>
      <c r="H21" s="65">
        <f>VLOOKUP($A21,'Return Data'!$B$7:$R$2843,7,0)</f>
        <v>2.8895</v>
      </c>
      <c r="I21" s="66">
        <f t="shared" si="2"/>
        <v>36</v>
      </c>
      <c r="J21" s="65">
        <f>VLOOKUP($A21,'Return Data'!$B$7:$R$2843,8,0)</f>
        <v>3.0312999999999999</v>
      </c>
      <c r="K21" s="66">
        <f t="shared" si="3"/>
        <v>35</v>
      </c>
      <c r="L21" s="65">
        <f>VLOOKUP($A21,'Return Data'!$B$7:$R$2843,9,0)</f>
        <v>2.9756999999999998</v>
      </c>
      <c r="M21" s="66">
        <f t="shared" si="4"/>
        <v>35</v>
      </c>
      <c r="N21" s="65">
        <f>VLOOKUP($A21,'Return Data'!$B$7:$R$2843,10,0)</f>
        <v>2.8942999999999999</v>
      </c>
      <c r="O21" s="66">
        <f t="shared" si="5"/>
        <v>35</v>
      </c>
      <c r="P21" s="65">
        <f>VLOOKUP($A21,'Return Data'!$B$7:$R$2843,11,0)</f>
        <v>2.8519999999999999</v>
      </c>
      <c r="Q21" s="66">
        <f t="shared" si="6"/>
        <v>36</v>
      </c>
      <c r="R21" s="65">
        <f>VLOOKUP($A21,'Return Data'!$B$7:$R$2843,12,0)</f>
        <v>2.7968999999999999</v>
      </c>
      <c r="S21" s="66">
        <f t="shared" si="7"/>
        <v>37</v>
      </c>
      <c r="T21" s="65">
        <f>VLOOKUP($A21,'Return Data'!$B$7:$R$2843,13,0)</f>
        <v>2.8315999999999999</v>
      </c>
      <c r="U21" s="66">
        <f t="shared" si="8"/>
        <v>37</v>
      </c>
      <c r="V21" s="65">
        <f>VLOOKUP($A21,'Return Data'!$B$7:$R$2843,17,0)</f>
        <v>3.7279</v>
      </c>
      <c r="W21" s="66">
        <f t="shared" si="9"/>
        <v>34</v>
      </c>
      <c r="X21" s="65">
        <f>VLOOKUP($A21,'Return Data'!$B$7:$R$2843,14,0)</f>
        <v>4.7146999999999997</v>
      </c>
      <c r="Y21" s="66">
        <f t="shared" si="10"/>
        <v>31</v>
      </c>
      <c r="Z21" s="65">
        <f>VLOOKUP($A21,'Return Data'!$B$7:$R$2843,16,0)</f>
        <v>6.3047000000000004</v>
      </c>
      <c r="AA21" s="67">
        <f t="shared" si="11"/>
        <v>30</v>
      </c>
    </row>
    <row r="22" spans="1:27" x14ac:dyDescent="0.3">
      <c r="A22" s="63" t="s">
        <v>242</v>
      </c>
      <c r="B22" s="64">
        <f>VLOOKUP($A22,'Return Data'!$B$7:$R$2843,3,0)</f>
        <v>44381</v>
      </c>
      <c r="C22" s="65">
        <f>VLOOKUP($A22,'Return Data'!$B$7:$R$2843,4,0)</f>
        <v>2004.9191000000001</v>
      </c>
      <c r="D22" s="65">
        <f>VLOOKUP($A22,'Return Data'!$B$7:$R$2843,5,0)</f>
        <v>2.8784999999999998</v>
      </c>
      <c r="E22" s="66">
        <f t="shared" si="0"/>
        <v>36</v>
      </c>
      <c r="F22" s="65">
        <f>VLOOKUP($A22,'Return Data'!$B$7:$R$2843,6,0)</f>
        <v>3.4405000000000001</v>
      </c>
      <c r="G22" s="66">
        <f t="shared" si="1"/>
        <v>1</v>
      </c>
      <c r="H22" s="65">
        <f>VLOOKUP($A22,'Return Data'!$B$7:$R$2843,7,0)</f>
        <v>3.2858000000000001</v>
      </c>
      <c r="I22" s="66">
        <f t="shared" si="2"/>
        <v>26</v>
      </c>
      <c r="J22" s="65">
        <f>VLOOKUP($A22,'Return Data'!$B$7:$R$2843,8,0)</f>
        <v>3.2574999999999998</v>
      </c>
      <c r="K22" s="66">
        <f t="shared" si="3"/>
        <v>33</v>
      </c>
      <c r="L22" s="65">
        <f>VLOOKUP($A22,'Return Data'!$B$7:$R$2843,9,0)</f>
        <v>2.9912000000000001</v>
      </c>
      <c r="M22" s="66">
        <f t="shared" si="4"/>
        <v>34</v>
      </c>
      <c r="N22" s="65">
        <f>VLOOKUP($A22,'Return Data'!$B$7:$R$2843,10,0)</f>
        <v>2.8603999999999998</v>
      </c>
      <c r="O22" s="66">
        <f t="shared" si="5"/>
        <v>37</v>
      </c>
      <c r="P22" s="65">
        <f>VLOOKUP($A22,'Return Data'!$B$7:$R$2843,11,0)</f>
        <v>3.2143000000000002</v>
      </c>
      <c r="Q22" s="66">
        <f t="shared" si="6"/>
        <v>9</v>
      </c>
      <c r="R22" s="65">
        <f>VLOOKUP($A22,'Return Data'!$B$7:$R$2843,12,0)</f>
        <v>3.1305999999999998</v>
      </c>
      <c r="S22" s="66">
        <f t="shared" si="7"/>
        <v>21</v>
      </c>
      <c r="T22" s="65">
        <f>VLOOKUP($A22,'Return Data'!$B$7:$R$2843,13,0)</f>
        <v>3.1110000000000002</v>
      </c>
      <c r="U22" s="66">
        <f t="shared" si="8"/>
        <v>28</v>
      </c>
      <c r="V22" s="65">
        <f>VLOOKUP($A22,'Return Data'!$B$7:$R$2843,17,0)</f>
        <v>4.1642999999999999</v>
      </c>
      <c r="W22" s="66">
        <f t="shared" si="9"/>
        <v>28</v>
      </c>
      <c r="X22" s="65">
        <f>VLOOKUP($A22,'Return Data'!$B$7:$R$2843,14,0)</f>
        <v>5.2138</v>
      </c>
      <c r="Y22" s="66">
        <f t="shared" si="10"/>
        <v>26</v>
      </c>
      <c r="Z22" s="65">
        <f>VLOOKUP($A22,'Return Data'!$B$7:$R$2843,16,0)</f>
        <v>7.4356</v>
      </c>
      <c r="AA22" s="67">
        <f t="shared" si="11"/>
        <v>4</v>
      </c>
    </row>
    <row r="23" spans="1:27" x14ac:dyDescent="0.3">
      <c r="A23" s="63" t="s">
        <v>243</v>
      </c>
      <c r="B23" s="64">
        <f>VLOOKUP($A23,'Return Data'!$B$7:$R$2843,3,0)</f>
        <v>44381</v>
      </c>
      <c r="C23" s="65">
        <f>VLOOKUP($A23,'Return Data'!$B$7:$R$2843,4,0)</f>
        <v>2833.4223999999999</v>
      </c>
      <c r="D23" s="65">
        <f>VLOOKUP($A23,'Return Data'!$B$7:$R$2843,5,0)</f>
        <v>3.1962999999999999</v>
      </c>
      <c r="E23" s="66">
        <f t="shared" si="0"/>
        <v>11</v>
      </c>
      <c r="F23" s="65">
        <f>VLOOKUP($A23,'Return Data'!$B$7:$R$2843,6,0)</f>
        <v>2.8214000000000001</v>
      </c>
      <c r="G23" s="66">
        <f t="shared" si="1"/>
        <v>23</v>
      </c>
      <c r="H23" s="65">
        <f>VLOOKUP($A23,'Return Data'!$B$7:$R$2843,7,0)</f>
        <v>3.4367999999999999</v>
      </c>
      <c r="I23" s="66">
        <f t="shared" si="2"/>
        <v>6</v>
      </c>
      <c r="J23" s="65">
        <f>VLOOKUP($A23,'Return Data'!$B$7:$R$2843,8,0)</f>
        <v>3.5407999999999999</v>
      </c>
      <c r="K23" s="66">
        <f t="shared" si="3"/>
        <v>8</v>
      </c>
      <c r="L23" s="65">
        <f>VLOOKUP($A23,'Return Data'!$B$7:$R$2843,9,0)</f>
        <v>3.2818000000000001</v>
      </c>
      <c r="M23" s="66">
        <f t="shared" si="4"/>
        <v>15</v>
      </c>
      <c r="N23" s="65">
        <f>VLOOKUP($A23,'Return Data'!$B$7:$R$2843,10,0)</f>
        <v>3.1714000000000002</v>
      </c>
      <c r="O23" s="66">
        <f t="shared" si="5"/>
        <v>19</v>
      </c>
      <c r="P23" s="65">
        <f>VLOOKUP($A23,'Return Data'!$B$7:$R$2843,11,0)</f>
        <v>3.1549999999999998</v>
      </c>
      <c r="Q23" s="66">
        <f t="shared" si="6"/>
        <v>17</v>
      </c>
      <c r="R23" s="65">
        <f>VLOOKUP($A23,'Return Data'!$B$7:$R$2843,12,0)</f>
        <v>3.1459999999999999</v>
      </c>
      <c r="S23" s="66">
        <f t="shared" si="7"/>
        <v>14</v>
      </c>
      <c r="T23" s="65">
        <f>VLOOKUP($A23,'Return Data'!$B$7:$R$2843,13,0)</f>
        <v>3.1621999999999999</v>
      </c>
      <c r="U23" s="66">
        <f t="shared" si="8"/>
        <v>19</v>
      </c>
      <c r="V23" s="65">
        <f>VLOOKUP($A23,'Return Data'!$B$7:$R$2843,17,0)</f>
        <v>4.2251000000000003</v>
      </c>
      <c r="W23" s="66">
        <f t="shared" si="9"/>
        <v>24</v>
      </c>
      <c r="X23" s="65">
        <f>VLOOKUP($A23,'Return Data'!$B$7:$R$2843,14,0)</f>
        <v>5.2778999999999998</v>
      </c>
      <c r="Y23" s="66">
        <f t="shared" si="10"/>
        <v>22</v>
      </c>
      <c r="Z23" s="65">
        <f>VLOOKUP($A23,'Return Data'!$B$7:$R$2843,16,0)</f>
        <v>7.3739999999999997</v>
      </c>
      <c r="AA23" s="67">
        <f t="shared" si="11"/>
        <v>8</v>
      </c>
    </row>
    <row r="24" spans="1:27" x14ac:dyDescent="0.3">
      <c r="A24" s="63" t="s">
        <v>244</v>
      </c>
      <c r="B24" s="64">
        <f>VLOOKUP($A24,'Return Data'!$B$7:$R$2843,3,0)</f>
        <v>44381</v>
      </c>
      <c r="C24" s="65">
        <f>VLOOKUP($A24,'Return Data'!$B$7:$R$2843,4,0)</f>
        <v>1086.123</v>
      </c>
      <c r="D24" s="65">
        <f>VLOOKUP($A24,'Return Data'!$B$7:$R$2843,5,0)</f>
        <v>3.0415999999999999</v>
      </c>
      <c r="E24" s="66">
        <f t="shared" si="0"/>
        <v>32</v>
      </c>
      <c r="F24" s="65">
        <f>VLOOKUP($A24,'Return Data'!$B$7:$R$2843,6,0)</f>
        <v>3.2080000000000002</v>
      </c>
      <c r="G24" s="66">
        <f t="shared" si="1"/>
        <v>3</v>
      </c>
      <c r="H24" s="65">
        <f>VLOOKUP($A24,'Return Data'!$B$7:$R$2843,7,0)</f>
        <v>3.2747999999999999</v>
      </c>
      <c r="I24" s="66">
        <f t="shared" si="2"/>
        <v>28</v>
      </c>
      <c r="J24" s="65">
        <f>VLOOKUP($A24,'Return Data'!$B$7:$R$2843,8,0)</f>
        <v>3.3172999999999999</v>
      </c>
      <c r="K24" s="66">
        <f t="shared" si="3"/>
        <v>32</v>
      </c>
      <c r="L24" s="65">
        <f>VLOOKUP($A24,'Return Data'!$B$7:$R$2843,9,0)</f>
        <v>3.1267</v>
      </c>
      <c r="M24" s="66">
        <f t="shared" si="4"/>
        <v>32</v>
      </c>
      <c r="N24" s="65">
        <f>VLOOKUP($A24,'Return Data'!$B$7:$R$2843,10,0)</f>
        <v>3.0007999999999999</v>
      </c>
      <c r="O24" s="66">
        <f t="shared" si="5"/>
        <v>33</v>
      </c>
      <c r="P24" s="65">
        <f>VLOOKUP($A24,'Return Data'!$B$7:$R$2843,11,0)</f>
        <v>2.9539</v>
      </c>
      <c r="Q24" s="66">
        <f t="shared" si="6"/>
        <v>34</v>
      </c>
      <c r="R24" s="65">
        <f>VLOOKUP($A24,'Return Data'!$B$7:$R$2843,12,0)</f>
        <v>2.9075000000000002</v>
      </c>
      <c r="S24" s="66">
        <f t="shared" si="7"/>
        <v>35</v>
      </c>
      <c r="T24" s="65">
        <f>VLOOKUP($A24,'Return Data'!$B$7:$R$2843,13,0)</f>
        <v>2.9182000000000001</v>
      </c>
      <c r="U24" s="66">
        <f t="shared" si="8"/>
        <v>35</v>
      </c>
      <c r="V24" s="65"/>
      <c r="W24" s="66"/>
      <c r="X24" s="65"/>
      <c r="Y24" s="66"/>
      <c r="Z24" s="65">
        <f>VLOOKUP($A24,'Return Data'!$B$7:$R$2843,16,0)</f>
        <v>3.8275000000000001</v>
      </c>
      <c r="AA24" s="67">
        <f t="shared" si="11"/>
        <v>37</v>
      </c>
    </row>
    <row r="25" spans="1:27" x14ac:dyDescent="0.3">
      <c r="A25" s="63" t="s">
        <v>245</v>
      </c>
      <c r="B25" s="64">
        <f>VLOOKUP($A25,'Return Data'!$B$7:$R$2843,3,0)</f>
        <v>44381</v>
      </c>
      <c r="C25" s="65">
        <f>VLOOKUP($A25,'Return Data'!$B$7:$R$2843,4,0)</f>
        <v>56.346600000000002</v>
      </c>
      <c r="D25" s="65">
        <f>VLOOKUP($A25,'Return Data'!$B$7:$R$2843,5,0)</f>
        <v>3.1743999999999999</v>
      </c>
      <c r="E25" s="66">
        <f t="shared" si="0"/>
        <v>18</v>
      </c>
      <c r="F25" s="65">
        <f>VLOOKUP($A25,'Return Data'!$B$7:$R$2843,6,0)</f>
        <v>2.9588999999999999</v>
      </c>
      <c r="G25" s="66">
        <f t="shared" si="1"/>
        <v>5</v>
      </c>
      <c r="H25" s="65">
        <f>VLOOKUP($A25,'Return Data'!$B$7:$R$2843,7,0)</f>
        <v>3.3149999999999999</v>
      </c>
      <c r="I25" s="66">
        <f t="shared" si="2"/>
        <v>23</v>
      </c>
      <c r="J25" s="65">
        <f>VLOOKUP($A25,'Return Data'!$B$7:$R$2843,8,0)</f>
        <v>3.3681999999999999</v>
      </c>
      <c r="K25" s="66">
        <f t="shared" si="3"/>
        <v>25</v>
      </c>
      <c r="L25" s="65">
        <f>VLOOKUP($A25,'Return Data'!$B$7:$R$2843,9,0)</f>
        <v>3.2475000000000001</v>
      </c>
      <c r="M25" s="66">
        <f t="shared" si="4"/>
        <v>19</v>
      </c>
      <c r="N25" s="65">
        <f>VLOOKUP($A25,'Return Data'!$B$7:$R$2843,10,0)</f>
        <v>3.2103000000000002</v>
      </c>
      <c r="O25" s="66">
        <f t="shared" si="5"/>
        <v>10</v>
      </c>
      <c r="P25" s="65">
        <f>VLOOKUP($A25,'Return Data'!$B$7:$R$2843,11,0)</f>
        <v>3.2155999999999998</v>
      </c>
      <c r="Q25" s="66">
        <f t="shared" si="6"/>
        <v>8</v>
      </c>
      <c r="R25" s="65">
        <f>VLOOKUP($A25,'Return Data'!$B$7:$R$2843,12,0)</f>
        <v>3.1591999999999998</v>
      </c>
      <c r="S25" s="66">
        <f t="shared" si="7"/>
        <v>11</v>
      </c>
      <c r="T25" s="65">
        <f>VLOOKUP($A25,'Return Data'!$B$7:$R$2843,13,0)</f>
        <v>3.1762000000000001</v>
      </c>
      <c r="U25" s="66">
        <f t="shared" si="8"/>
        <v>14</v>
      </c>
      <c r="V25" s="65">
        <f>VLOOKUP($A25,'Return Data'!$B$7:$R$2843,17,0)</f>
        <v>4.2038000000000002</v>
      </c>
      <c r="W25" s="66">
        <f t="shared" ref="W25:W30" si="12">RANK(V25,V$8:V$45,0)</f>
        <v>26</v>
      </c>
      <c r="X25" s="65">
        <f>VLOOKUP($A25,'Return Data'!$B$7:$R$2843,14,0)</f>
        <v>5.2965</v>
      </c>
      <c r="Y25" s="66">
        <f t="shared" ref="Y25:Y30" si="13">RANK(X25,X$8:X$45,0)</f>
        <v>21</v>
      </c>
      <c r="Z25" s="65">
        <f>VLOOKUP($A25,'Return Data'!$B$7:$R$2843,16,0)</f>
        <v>7.6266999999999996</v>
      </c>
      <c r="AA25" s="67">
        <f t="shared" si="11"/>
        <v>2</v>
      </c>
    </row>
    <row r="26" spans="1:27" x14ac:dyDescent="0.3">
      <c r="A26" s="63" t="s">
        <v>246</v>
      </c>
      <c r="B26" s="64">
        <f>VLOOKUP($A26,'Return Data'!$B$7:$R$2843,3,0)</f>
        <v>44381</v>
      </c>
      <c r="C26" s="65">
        <f>VLOOKUP($A26,'Return Data'!$B$7:$R$2843,4,0)</f>
        <v>4174.7749999999996</v>
      </c>
      <c r="D26" s="65">
        <f>VLOOKUP($A26,'Return Data'!$B$7:$R$2843,5,0)</f>
        <v>3.1957</v>
      </c>
      <c r="E26" s="66">
        <f t="shared" si="0"/>
        <v>12</v>
      </c>
      <c r="F26" s="65">
        <f>VLOOKUP($A26,'Return Data'!$B$7:$R$2843,6,0)</f>
        <v>2.7397999999999998</v>
      </c>
      <c r="G26" s="66">
        <f t="shared" si="1"/>
        <v>31</v>
      </c>
      <c r="H26" s="65">
        <f>VLOOKUP($A26,'Return Data'!$B$7:$R$2843,7,0)</f>
        <v>3.2852000000000001</v>
      </c>
      <c r="I26" s="66">
        <f t="shared" si="2"/>
        <v>27</v>
      </c>
      <c r="J26" s="65">
        <f>VLOOKUP($A26,'Return Data'!$B$7:$R$2843,8,0)</f>
        <v>3.4333</v>
      </c>
      <c r="K26" s="66">
        <f t="shared" si="3"/>
        <v>24</v>
      </c>
      <c r="L26" s="65">
        <f>VLOOKUP($A26,'Return Data'!$B$7:$R$2843,9,0)</f>
        <v>3.2443</v>
      </c>
      <c r="M26" s="66">
        <f t="shared" si="4"/>
        <v>21</v>
      </c>
      <c r="N26" s="65">
        <f>VLOOKUP($A26,'Return Data'!$B$7:$R$2843,10,0)</f>
        <v>3.1614</v>
      </c>
      <c r="O26" s="66">
        <f t="shared" si="5"/>
        <v>22</v>
      </c>
      <c r="P26" s="65">
        <f>VLOOKUP($A26,'Return Data'!$B$7:$R$2843,11,0)</f>
        <v>3.1233</v>
      </c>
      <c r="Q26" s="66">
        <f t="shared" si="6"/>
        <v>26</v>
      </c>
      <c r="R26" s="65">
        <f>VLOOKUP($A26,'Return Data'!$B$7:$R$2843,12,0)</f>
        <v>3.1097999999999999</v>
      </c>
      <c r="S26" s="66">
        <f t="shared" si="7"/>
        <v>27</v>
      </c>
      <c r="T26" s="65">
        <f>VLOOKUP($A26,'Return Data'!$B$7:$R$2843,13,0)</f>
        <v>3.1497000000000002</v>
      </c>
      <c r="U26" s="66">
        <f t="shared" si="8"/>
        <v>22</v>
      </c>
      <c r="V26" s="65">
        <f>VLOOKUP($A26,'Return Data'!$B$7:$R$2843,17,0)</f>
        <v>4.2495000000000003</v>
      </c>
      <c r="W26" s="66">
        <f t="shared" si="12"/>
        <v>22</v>
      </c>
      <c r="X26" s="65">
        <f>VLOOKUP($A26,'Return Data'!$B$7:$R$2843,14,0)</f>
        <v>5.2759999999999998</v>
      </c>
      <c r="Y26" s="66">
        <f t="shared" si="13"/>
        <v>23</v>
      </c>
      <c r="Z26" s="65">
        <f>VLOOKUP($A26,'Return Data'!$B$7:$R$2843,16,0)</f>
        <v>7.0705</v>
      </c>
      <c r="AA26" s="67">
        <f t="shared" si="11"/>
        <v>19</v>
      </c>
    </row>
    <row r="27" spans="1:27" x14ac:dyDescent="0.3">
      <c r="A27" s="63" t="s">
        <v>247</v>
      </c>
      <c r="B27" s="64">
        <f>VLOOKUP($A27,'Return Data'!$B$7:$R$2843,3,0)</f>
        <v>44381</v>
      </c>
      <c r="C27" s="65">
        <f>VLOOKUP($A27,'Return Data'!$B$7:$R$2843,4,0)</f>
        <v>2829.3690000000001</v>
      </c>
      <c r="D27" s="65">
        <f>VLOOKUP($A27,'Return Data'!$B$7:$R$2843,5,0)</f>
        <v>3.1943999999999999</v>
      </c>
      <c r="E27" s="66">
        <f t="shared" si="0"/>
        <v>13</v>
      </c>
      <c r="F27" s="65">
        <f>VLOOKUP($A27,'Return Data'!$B$7:$R$2843,6,0)</f>
        <v>2.8237000000000001</v>
      </c>
      <c r="G27" s="66">
        <f t="shared" si="1"/>
        <v>22</v>
      </c>
      <c r="H27" s="65">
        <f>VLOOKUP($A27,'Return Data'!$B$7:$R$2843,7,0)</f>
        <v>3.4192</v>
      </c>
      <c r="I27" s="66">
        <f t="shared" si="2"/>
        <v>9</v>
      </c>
      <c r="J27" s="65">
        <f>VLOOKUP($A27,'Return Data'!$B$7:$R$2843,8,0)</f>
        <v>3.5430999999999999</v>
      </c>
      <c r="K27" s="66">
        <f t="shared" si="3"/>
        <v>7</v>
      </c>
      <c r="L27" s="65">
        <f>VLOOKUP($A27,'Return Data'!$B$7:$R$2843,9,0)</f>
        <v>3.2823000000000002</v>
      </c>
      <c r="M27" s="66">
        <f t="shared" si="4"/>
        <v>14</v>
      </c>
      <c r="N27" s="65">
        <f>VLOOKUP($A27,'Return Data'!$B$7:$R$2843,10,0)</f>
        <v>3.1707000000000001</v>
      </c>
      <c r="O27" s="66">
        <f t="shared" si="5"/>
        <v>20</v>
      </c>
      <c r="P27" s="65">
        <f>VLOOKUP($A27,'Return Data'!$B$7:$R$2843,11,0)</f>
        <v>3.1436000000000002</v>
      </c>
      <c r="Q27" s="66">
        <f t="shared" si="6"/>
        <v>22</v>
      </c>
      <c r="R27" s="65">
        <f>VLOOKUP($A27,'Return Data'!$B$7:$R$2843,12,0)</f>
        <v>3.1421000000000001</v>
      </c>
      <c r="S27" s="66">
        <f t="shared" si="7"/>
        <v>16</v>
      </c>
      <c r="T27" s="65">
        <f>VLOOKUP($A27,'Return Data'!$B$7:$R$2843,13,0)</f>
        <v>3.1675</v>
      </c>
      <c r="U27" s="66">
        <f t="shared" si="8"/>
        <v>16</v>
      </c>
      <c r="V27" s="65">
        <f>VLOOKUP($A27,'Return Data'!$B$7:$R$2843,17,0)</f>
        <v>4.3125999999999998</v>
      </c>
      <c r="W27" s="66">
        <f t="shared" si="12"/>
        <v>17</v>
      </c>
      <c r="X27" s="65">
        <f>VLOOKUP($A27,'Return Data'!$B$7:$R$2843,14,0)</f>
        <v>5.3373999999999997</v>
      </c>
      <c r="Y27" s="66">
        <f t="shared" si="13"/>
        <v>17</v>
      </c>
      <c r="Z27" s="65">
        <f>VLOOKUP($A27,'Return Data'!$B$7:$R$2843,16,0)</f>
        <v>7.2998000000000003</v>
      </c>
      <c r="AA27" s="67">
        <f t="shared" si="11"/>
        <v>11</v>
      </c>
    </row>
    <row r="28" spans="1:27" x14ac:dyDescent="0.3">
      <c r="A28" s="63" t="s">
        <v>248</v>
      </c>
      <c r="B28" s="64">
        <f>VLOOKUP($A28,'Return Data'!$B$7:$R$2843,3,0)</f>
        <v>44381</v>
      </c>
      <c r="C28" s="65">
        <f>VLOOKUP($A28,'Return Data'!$B$7:$R$2843,4,0)</f>
        <v>3733.4056</v>
      </c>
      <c r="D28" s="65">
        <f>VLOOKUP($A28,'Return Data'!$B$7:$R$2843,5,0)</f>
        <v>3.1825999999999999</v>
      </c>
      <c r="E28" s="66">
        <f t="shared" si="0"/>
        <v>16</v>
      </c>
      <c r="F28" s="65">
        <f>VLOOKUP($A28,'Return Data'!$B$7:$R$2843,6,0)</f>
        <v>2.8851</v>
      </c>
      <c r="G28" s="66">
        <f t="shared" si="1"/>
        <v>12</v>
      </c>
      <c r="H28" s="65">
        <f>VLOOKUP($A28,'Return Data'!$B$7:$R$2843,7,0)</f>
        <v>3.2906</v>
      </c>
      <c r="I28" s="66">
        <f t="shared" si="2"/>
        <v>25</v>
      </c>
      <c r="J28" s="65">
        <f>VLOOKUP($A28,'Return Data'!$B$7:$R$2843,8,0)</f>
        <v>3.3620000000000001</v>
      </c>
      <c r="K28" s="66">
        <f t="shared" si="3"/>
        <v>26</v>
      </c>
      <c r="L28" s="65">
        <f>VLOOKUP($A28,'Return Data'!$B$7:$R$2843,9,0)</f>
        <v>3.2423999999999999</v>
      </c>
      <c r="M28" s="66">
        <f t="shared" si="4"/>
        <v>23</v>
      </c>
      <c r="N28" s="65">
        <f>VLOOKUP($A28,'Return Data'!$B$7:$R$2843,10,0)</f>
        <v>3.1724000000000001</v>
      </c>
      <c r="O28" s="66">
        <f t="shared" si="5"/>
        <v>18</v>
      </c>
      <c r="P28" s="65">
        <f>VLOOKUP($A28,'Return Data'!$B$7:$R$2843,11,0)</f>
        <v>3.1753</v>
      </c>
      <c r="Q28" s="66">
        <f t="shared" si="6"/>
        <v>14</v>
      </c>
      <c r="R28" s="65">
        <f>VLOOKUP($A28,'Return Data'!$B$7:$R$2843,12,0)</f>
        <v>3.1509999999999998</v>
      </c>
      <c r="S28" s="66">
        <f t="shared" si="7"/>
        <v>13</v>
      </c>
      <c r="T28" s="65">
        <f>VLOOKUP($A28,'Return Data'!$B$7:$R$2843,13,0)</f>
        <v>3.1779999999999999</v>
      </c>
      <c r="U28" s="66">
        <f t="shared" si="8"/>
        <v>13</v>
      </c>
      <c r="V28" s="65">
        <f>VLOOKUP($A28,'Return Data'!$B$7:$R$2843,17,0)</f>
        <v>4.3605999999999998</v>
      </c>
      <c r="W28" s="66">
        <f t="shared" si="12"/>
        <v>8</v>
      </c>
      <c r="X28" s="65">
        <f>VLOOKUP($A28,'Return Data'!$B$7:$R$2843,14,0)</f>
        <v>5.3387000000000002</v>
      </c>
      <c r="Y28" s="66">
        <f t="shared" si="13"/>
        <v>16</v>
      </c>
      <c r="Z28" s="65">
        <f>VLOOKUP($A28,'Return Data'!$B$7:$R$2843,16,0)</f>
        <v>7.0549999999999997</v>
      </c>
      <c r="AA28" s="67">
        <f t="shared" si="11"/>
        <v>20</v>
      </c>
    </row>
    <row r="29" spans="1:27" x14ac:dyDescent="0.3">
      <c r="A29" s="63" t="s">
        <v>437</v>
      </c>
      <c r="B29" s="64">
        <f>VLOOKUP($A29,'Return Data'!$B$7:$R$2843,3,0)</f>
        <v>44381</v>
      </c>
      <c r="C29" s="65">
        <f>VLOOKUP($A29,'Return Data'!$B$7:$R$2843,4,0)</f>
        <v>1340.5708999999999</v>
      </c>
      <c r="D29" s="65">
        <f>VLOOKUP($A29,'Return Data'!$B$7:$R$2843,5,0)</f>
        <v>3.1476999999999999</v>
      </c>
      <c r="E29" s="66">
        <f t="shared" si="0"/>
        <v>24</v>
      </c>
      <c r="F29" s="65">
        <f>VLOOKUP($A29,'Return Data'!$B$7:$R$2843,6,0)</f>
        <v>2.835</v>
      </c>
      <c r="G29" s="66">
        <f t="shared" si="1"/>
        <v>20</v>
      </c>
      <c r="H29" s="65">
        <f>VLOOKUP($A29,'Return Data'!$B$7:$R$2843,7,0)</f>
        <v>3.4491999999999998</v>
      </c>
      <c r="I29" s="66">
        <f t="shared" si="2"/>
        <v>5</v>
      </c>
      <c r="J29" s="65">
        <f>VLOOKUP($A29,'Return Data'!$B$7:$R$2843,8,0)</f>
        <v>3.6122000000000001</v>
      </c>
      <c r="K29" s="66">
        <f t="shared" si="3"/>
        <v>3</v>
      </c>
      <c r="L29" s="65">
        <f>VLOOKUP($A29,'Return Data'!$B$7:$R$2843,9,0)</f>
        <v>3.3658999999999999</v>
      </c>
      <c r="M29" s="66">
        <f t="shared" si="4"/>
        <v>3</v>
      </c>
      <c r="N29" s="65">
        <f>VLOOKUP($A29,'Return Data'!$B$7:$R$2843,10,0)</f>
        <v>3.2818999999999998</v>
      </c>
      <c r="O29" s="66">
        <f t="shared" si="5"/>
        <v>3</v>
      </c>
      <c r="P29" s="65">
        <f>VLOOKUP($A29,'Return Data'!$B$7:$R$2843,11,0)</f>
        <v>3.2252000000000001</v>
      </c>
      <c r="Q29" s="66">
        <f t="shared" si="6"/>
        <v>6</v>
      </c>
      <c r="R29" s="65">
        <f>VLOOKUP($A29,'Return Data'!$B$7:$R$2843,12,0)</f>
        <v>3.2351000000000001</v>
      </c>
      <c r="S29" s="66">
        <f t="shared" si="7"/>
        <v>4</v>
      </c>
      <c r="T29" s="65">
        <f>VLOOKUP($A29,'Return Data'!$B$7:$R$2843,13,0)</f>
        <v>3.2801</v>
      </c>
      <c r="U29" s="66">
        <f t="shared" si="8"/>
        <v>3</v>
      </c>
      <c r="V29" s="65">
        <f>VLOOKUP($A29,'Return Data'!$B$7:$R$2843,17,0)</f>
        <v>4.4324000000000003</v>
      </c>
      <c r="W29" s="66">
        <f t="shared" si="12"/>
        <v>3</v>
      </c>
      <c r="X29" s="65">
        <f>VLOOKUP($A29,'Return Data'!$B$7:$R$2843,14,0)</f>
        <v>5.4485999999999999</v>
      </c>
      <c r="Y29" s="66">
        <f t="shared" si="13"/>
        <v>3</v>
      </c>
      <c r="Z29" s="65">
        <f>VLOOKUP($A29,'Return Data'!$B$7:$R$2843,16,0)</f>
        <v>6.0303000000000004</v>
      </c>
      <c r="AA29" s="67">
        <f t="shared" si="11"/>
        <v>31</v>
      </c>
    </row>
    <row r="30" spans="1:27" x14ac:dyDescent="0.3">
      <c r="A30" s="63" t="s">
        <v>250</v>
      </c>
      <c r="B30" s="64">
        <f>VLOOKUP($A30,'Return Data'!$B$7:$R$2843,3,0)</f>
        <v>44381</v>
      </c>
      <c r="C30" s="65">
        <f>VLOOKUP($A30,'Return Data'!$B$7:$R$2843,4,0)</f>
        <v>2161.9739</v>
      </c>
      <c r="D30" s="65">
        <f>VLOOKUP($A30,'Return Data'!$B$7:$R$2843,5,0)</f>
        <v>3.1972999999999998</v>
      </c>
      <c r="E30" s="66">
        <f t="shared" si="0"/>
        <v>10</v>
      </c>
      <c r="F30" s="65">
        <f>VLOOKUP($A30,'Return Data'!$B$7:$R$2843,6,0)</f>
        <v>2.7513999999999998</v>
      </c>
      <c r="G30" s="66">
        <f t="shared" si="1"/>
        <v>30</v>
      </c>
      <c r="H30" s="65">
        <f>VLOOKUP($A30,'Return Data'!$B$7:$R$2843,7,0)</f>
        <v>3.3214999999999999</v>
      </c>
      <c r="I30" s="66">
        <f t="shared" si="2"/>
        <v>21</v>
      </c>
      <c r="J30" s="65">
        <f>VLOOKUP($A30,'Return Data'!$B$7:$R$2843,8,0)</f>
        <v>3.4453999999999998</v>
      </c>
      <c r="K30" s="66">
        <f t="shared" si="3"/>
        <v>22</v>
      </c>
      <c r="L30" s="65">
        <f>VLOOKUP($A30,'Return Data'!$B$7:$R$2843,9,0)</f>
        <v>3.3155999999999999</v>
      </c>
      <c r="M30" s="66">
        <f t="shared" si="4"/>
        <v>7</v>
      </c>
      <c r="N30" s="65">
        <f>VLOOKUP($A30,'Return Data'!$B$7:$R$2843,10,0)</f>
        <v>3.2566000000000002</v>
      </c>
      <c r="O30" s="66">
        <f t="shared" si="5"/>
        <v>5</v>
      </c>
      <c r="P30" s="65">
        <f>VLOOKUP($A30,'Return Data'!$B$7:$R$2843,11,0)</f>
        <v>3.2517999999999998</v>
      </c>
      <c r="Q30" s="66">
        <f t="shared" si="6"/>
        <v>4</v>
      </c>
      <c r="R30" s="65">
        <f>VLOOKUP($A30,'Return Data'!$B$7:$R$2843,12,0)</f>
        <v>3.242</v>
      </c>
      <c r="S30" s="66">
        <f t="shared" si="7"/>
        <v>3</v>
      </c>
      <c r="T30" s="65">
        <f>VLOOKUP($A30,'Return Data'!$B$7:$R$2843,13,0)</f>
        <v>3.2639999999999998</v>
      </c>
      <c r="U30" s="66">
        <f t="shared" si="8"/>
        <v>4</v>
      </c>
      <c r="V30" s="65">
        <f>VLOOKUP($A30,'Return Data'!$B$7:$R$2843,17,0)</f>
        <v>4.3352000000000004</v>
      </c>
      <c r="W30" s="66">
        <f t="shared" si="12"/>
        <v>13</v>
      </c>
      <c r="X30" s="65">
        <f>VLOOKUP($A30,'Return Data'!$B$7:$R$2843,14,0)</f>
        <v>5.3528000000000002</v>
      </c>
      <c r="Y30" s="66">
        <f t="shared" si="13"/>
        <v>14</v>
      </c>
      <c r="Z30" s="65">
        <f>VLOOKUP($A30,'Return Data'!$B$7:$R$2843,16,0)</f>
        <v>6.3716999999999997</v>
      </c>
      <c r="AA30" s="67">
        <f t="shared" si="11"/>
        <v>29</v>
      </c>
    </row>
    <row r="31" spans="1:27" x14ac:dyDescent="0.3">
      <c r="A31" s="63" t="s">
        <v>251</v>
      </c>
      <c r="B31" s="64">
        <f>VLOOKUP($A31,'Return Data'!$B$7:$R$2843,3,0)</f>
        <v>44381</v>
      </c>
      <c r="C31" s="65">
        <f>VLOOKUP($A31,'Return Data'!$B$7:$R$2843,4,0)</f>
        <v>11.081</v>
      </c>
      <c r="D31" s="65">
        <f>VLOOKUP($A31,'Return Data'!$B$7:$R$2843,5,0)</f>
        <v>2.9649999999999999</v>
      </c>
      <c r="E31" s="66">
        <f t="shared" si="0"/>
        <v>33</v>
      </c>
      <c r="F31" s="65">
        <f>VLOOKUP($A31,'Return Data'!$B$7:$R$2843,6,0)</f>
        <v>2.8553999999999999</v>
      </c>
      <c r="G31" s="66">
        <f t="shared" si="1"/>
        <v>16</v>
      </c>
      <c r="H31" s="65">
        <f>VLOOKUP($A31,'Return Data'!$B$7:$R$2843,7,0)</f>
        <v>3.1076000000000001</v>
      </c>
      <c r="I31" s="66">
        <f t="shared" si="2"/>
        <v>35</v>
      </c>
      <c r="J31" s="65">
        <f>VLOOKUP($A31,'Return Data'!$B$7:$R$2843,8,0)</f>
        <v>3.1566000000000001</v>
      </c>
      <c r="K31" s="66">
        <f t="shared" si="3"/>
        <v>34</v>
      </c>
      <c r="L31" s="65">
        <f>VLOOKUP($A31,'Return Data'!$B$7:$R$2843,9,0)</f>
        <v>2.9718</v>
      </c>
      <c r="M31" s="66">
        <f t="shared" si="4"/>
        <v>36</v>
      </c>
      <c r="N31" s="65">
        <f>VLOOKUP($A31,'Return Data'!$B$7:$R$2843,10,0)</f>
        <v>2.8616999999999999</v>
      </c>
      <c r="O31" s="66">
        <f t="shared" si="5"/>
        <v>36</v>
      </c>
      <c r="P31" s="65">
        <f>VLOOKUP($A31,'Return Data'!$B$7:$R$2843,11,0)</f>
        <v>2.8420999999999998</v>
      </c>
      <c r="Q31" s="66">
        <f t="shared" si="6"/>
        <v>37</v>
      </c>
      <c r="R31" s="65">
        <f>VLOOKUP($A31,'Return Data'!$B$7:$R$2843,12,0)</f>
        <v>2.8289</v>
      </c>
      <c r="S31" s="66">
        <f t="shared" si="7"/>
        <v>36</v>
      </c>
      <c r="T31" s="65">
        <f>VLOOKUP($A31,'Return Data'!$B$7:$R$2843,13,0)</f>
        <v>2.8388</v>
      </c>
      <c r="U31" s="66">
        <f t="shared" si="8"/>
        <v>36</v>
      </c>
      <c r="V31" s="65"/>
      <c r="W31" s="66"/>
      <c r="X31" s="65"/>
      <c r="Y31" s="66"/>
      <c r="Z31" s="65">
        <f>VLOOKUP($A31,'Return Data'!$B$7:$R$2843,16,0)</f>
        <v>4.1199000000000003</v>
      </c>
      <c r="AA31" s="67">
        <f t="shared" si="11"/>
        <v>36</v>
      </c>
    </row>
    <row r="32" spans="1:27" x14ac:dyDescent="0.3">
      <c r="A32" s="63" t="s">
        <v>2022</v>
      </c>
      <c r="B32" s="64">
        <f>VLOOKUP($A32,'Return Data'!$B$7:$R$2843,3,0)</f>
        <v>44381</v>
      </c>
      <c r="C32" s="65">
        <f>VLOOKUP($A32,'Return Data'!$B$7:$R$2843,4,0)</f>
        <v>2251.1552999999999</v>
      </c>
      <c r="D32" s="65">
        <f>VLOOKUP($A32,'Return Data'!$B$7:$R$2843,5,0)</f>
        <v>3.1168</v>
      </c>
      <c r="E32" s="66">
        <f t="shared" si="0"/>
        <v>30</v>
      </c>
      <c r="F32" s="65">
        <f>VLOOKUP($A32,'Return Data'!$B$7:$R$2843,6,0)</f>
        <v>2.8742999999999999</v>
      </c>
      <c r="G32" s="66">
        <f t="shared" si="1"/>
        <v>14</v>
      </c>
      <c r="H32" s="65">
        <f>VLOOKUP($A32,'Return Data'!$B$7:$R$2843,7,0)</f>
        <v>3.1589999999999998</v>
      </c>
      <c r="I32" s="66">
        <f t="shared" si="2"/>
        <v>33</v>
      </c>
      <c r="J32" s="65">
        <f>VLOOKUP($A32,'Return Data'!$B$7:$R$2843,8,0)</f>
        <v>2.9615999999999998</v>
      </c>
      <c r="K32" s="66">
        <f t="shared" si="3"/>
        <v>36</v>
      </c>
      <c r="L32" s="65">
        <f>VLOOKUP($A32,'Return Data'!$B$7:$R$2843,9,0)</f>
        <v>3.0455999999999999</v>
      </c>
      <c r="M32" s="66">
        <f t="shared" si="4"/>
        <v>33</v>
      </c>
      <c r="N32" s="65">
        <f>VLOOKUP($A32,'Return Data'!$B$7:$R$2843,10,0)</f>
        <v>3.1173000000000002</v>
      </c>
      <c r="O32" s="66">
        <f t="shared" si="5"/>
        <v>30</v>
      </c>
      <c r="P32" s="65">
        <f>VLOOKUP($A32,'Return Data'!$B$7:$R$2843,11,0)</f>
        <v>3.1053000000000002</v>
      </c>
      <c r="Q32" s="66">
        <f t="shared" si="6"/>
        <v>30</v>
      </c>
      <c r="R32" s="65">
        <f>VLOOKUP($A32,'Return Data'!$B$7:$R$2843,12,0)</f>
        <v>3.0253000000000001</v>
      </c>
      <c r="S32" s="66">
        <f t="shared" si="7"/>
        <v>31</v>
      </c>
      <c r="T32" s="65">
        <f>VLOOKUP($A32,'Return Data'!$B$7:$R$2843,13,0)</f>
        <v>3.0325000000000002</v>
      </c>
      <c r="U32" s="66">
        <f t="shared" si="8"/>
        <v>31</v>
      </c>
      <c r="V32" s="65">
        <f>VLOOKUP($A32,'Return Data'!$B$7:$R$2843,17,0)</f>
        <v>3.9003999999999999</v>
      </c>
      <c r="W32" s="66">
        <f t="shared" ref="W32:W44" si="14">RANK(V32,V$8:V$45,0)</f>
        <v>32</v>
      </c>
      <c r="X32" s="65">
        <f>VLOOKUP($A32,'Return Data'!$B$7:$R$2843,14,0)</f>
        <v>5.0490000000000004</v>
      </c>
      <c r="Y32" s="66">
        <f>RANK(X32,X$8:X$45,0)</f>
        <v>29</v>
      </c>
      <c r="Z32" s="65">
        <f>VLOOKUP($A32,'Return Data'!$B$7:$R$2843,16,0)</f>
        <v>7.3921000000000001</v>
      </c>
      <c r="AA32" s="67">
        <f t="shared" si="11"/>
        <v>7</v>
      </c>
    </row>
    <row r="33" spans="1:27" x14ac:dyDescent="0.3">
      <c r="A33" s="63" t="s">
        <v>252</v>
      </c>
      <c r="B33" s="64">
        <f>VLOOKUP($A33,'Return Data'!$B$7:$R$2843,3,0)</f>
        <v>44381</v>
      </c>
      <c r="C33" s="65">
        <f>VLOOKUP($A33,'Return Data'!$B$7:$R$2843,4,0)</f>
        <v>5038.1436999999996</v>
      </c>
      <c r="D33" s="65">
        <f>VLOOKUP($A33,'Return Data'!$B$7:$R$2843,5,0)</f>
        <v>3.1038999999999999</v>
      </c>
      <c r="E33" s="66">
        <f t="shared" si="0"/>
        <v>31</v>
      </c>
      <c r="F33" s="65">
        <f>VLOOKUP($A33,'Return Data'!$B$7:$R$2843,6,0)</f>
        <v>2.7183000000000002</v>
      </c>
      <c r="G33" s="66">
        <f t="shared" si="1"/>
        <v>33</v>
      </c>
      <c r="H33" s="65">
        <f>VLOOKUP($A33,'Return Data'!$B$7:$R$2843,7,0)</f>
        <v>3.3411</v>
      </c>
      <c r="I33" s="66">
        <f t="shared" si="2"/>
        <v>18</v>
      </c>
      <c r="J33" s="65">
        <f>VLOOKUP($A33,'Return Data'!$B$7:$R$2843,8,0)</f>
        <v>3.5011999999999999</v>
      </c>
      <c r="K33" s="66">
        <f t="shared" si="3"/>
        <v>15</v>
      </c>
      <c r="L33" s="65">
        <f>VLOOKUP($A33,'Return Data'!$B$7:$R$2843,9,0)</f>
        <v>3.2246000000000001</v>
      </c>
      <c r="M33" s="66">
        <f t="shared" si="4"/>
        <v>26</v>
      </c>
      <c r="N33" s="65">
        <f>VLOOKUP($A33,'Return Data'!$B$7:$R$2843,10,0)</f>
        <v>3.1335999999999999</v>
      </c>
      <c r="O33" s="66">
        <f t="shared" si="5"/>
        <v>27</v>
      </c>
      <c r="P33" s="65">
        <f>VLOOKUP($A33,'Return Data'!$B$7:$R$2843,11,0)</f>
        <v>3.1179000000000001</v>
      </c>
      <c r="Q33" s="66">
        <f t="shared" si="6"/>
        <v>29</v>
      </c>
      <c r="R33" s="65">
        <f>VLOOKUP($A33,'Return Data'!$B$7:$R$2843,12,0)</f>
        <v>3.1084000000000001</v>
      </c>
      <c r="S33" s="66">
        <f t="shared" si="7"/>
        <v>28</v>
      </c>
      <c r="T33" s="65">
        <f>VLOOKUP($A33,'Return Data'!$B$7:$R$2843,13,0)</f>
        <v>3.1497000000000002</v>
      </c>
      <c r="U33" s="66">
        <f t="shared" si="8"/>
        <v>22</v>
      </c>
      <c r="V33" s="65">
        <f>VLOOKUP($A33,'Return Data'!$B$7:$R$2843,17,0)</f>
        <v>4.3623000000000003</v>
      </c>
      <c r="W33" s="66">
        <f t="shared" si="14"/>
        <v>7</v>
      </c>
      <c r="X33" s="65">
        <f>VLOOKUP($A33,'Return Data'!$B$7:$R$2843,14,0)</f>
        <v>5.4158999999999997</v>
      </c>
      <c r="Y33" s="66">
        <f>RANK(X33,X$8:X$45,0)</f>
        <v>5</v>
      </c>
      <c r="Z33" s="65">
        <f>VLOOKUP($A33,'Return Data'!$B$7:$R$2843,16,0)</f>
        <v>7.0521000000000003</v>
      </c>
      <c r="AA33" s="67">
        <f t="shared" si="11"/>
        <v>21</v>
      </c>
    </row>
    <row r="34" spans="1:27" x14ac:dyDescent="0.3">
      <c r="A34" s="63" t="s">
        <v>253</v>
      </c>
      <c r="B34" s="64">
        <f>VLOOKUP($A34,'Return Data'!$B$7:$R$2843,3,0)</f>
        <v>44381</v>
      </c>
      <c r="C34" s="65">
        <f>VLOOKUP($A34,'Return Data'!$B$7:$R$2843,4,0)</f>
        <v>1158.768</v>
      </c>
      <c r="D34" s="65">
        <f>VLOOKUP($A34,'Return Data'!$B$7:$R$2843,5,0)</f>
        <v>3.1173999999999999</v>
      </c>
      <c r="E34" s="66">
        <f t="shared" si="0"/>
        <v>29</v>
      </c>
      <c r="F34" s="65">
        <f>VLOOKUP($A34,'Return Data'!$B$7:$R$2843,6,0)</f>
        <v>2.9826000000000001</v>
      </c>
      <c r="G34" s="66">
        <f t="shared" si="1"/>
        <v>4</v>
      </c>
      <c r="H34" s="65">
        <f>VLOOKUP($A34,'Return Data'!$B$7:$R$2843,7,0)</f>
        <v>3.2675999999999998</v>
      </c>
      <c r="I34" s="66">
        <f t="shared" si="2"/>
        <v>29</v>
      </c>
      <c r="J34" s="65">
        <f>VLOOKUP($A34,'Return Data'!$B$7:$R$2843,8,0)</f>
        <v>3.3584999999999998</v>
      </c>
      <c r="K34" s="66">
        <f t="shared" si="3"/>
        <v>28</v>
      </c>
      <c r="L34" s="65">
        <f>VLOOKUP($A34,'Return Data'!$B$7:$R$2843,9,0)</f>
        <v>3.1589</v>
      </c>
      <c r="M34" s="66">
        <f t="shared" si="4"/>
        <v>30</v>
      </c>
      <c r="N34" s="65">
        <f>VLOOKUP($A34,'Return Data'!$B$7:$R$2843,10,0)</f>
        <v>3.0630000000000002</v>
      </c>
      <c r="O34" s="66">
        <f t="shared" si="5"/>
        <v>31</v>
      </c>
      <c r="P34" s="65">
        <f>VLOOKUP($A34,'Return Data'!$B$7:$R$2843,11,0)</f>
        <v>3.0076000000000001</v>
      </c>
      <c r="Q34" s="66">
        <f t="shared" si="6"/>
        <v>32</v>
      </c>
      <c r="R34" s="65">
        <f>VLOOKUP($A34,'Return Data'!$B$7:$R$2843,12,0)</f>
        <v>2.9986000000000002</v>
      </c>
      <c r="S34" s="66">
        <f t="shared" si="7"/>
        <v>32</v>
      </c>
      <c r="T34" s="65">
        <f>VLOOKUP($A34,'Return Data'!$B$7:$R$2843,13,0)</f>
        <v>3.0019</v>
      </c>
      <c r="U34" s="66">
        <f t="shared" si="8"/>
        <v>32</v>
      </c>
      <c r="V34" s="65">
        <f>VLOOKUP($A34,'Return Data'!$B$7:$R$2843,17,0)</f>
        <v>3.9136000000000002</v>
      </c>
      <c r="W34" s="66">
        <f t="shared" si="14"/>
        <v>31</v>
      </c>
      <c r="X34" s="65"/>
      <c r="Y34" s="66"/>
      <c r="Z34" s="65">
        <f>VLOOKUP($A34,'Return Data'!$B$7:$R$2843,16,0)</f>
        <v>4.7881</v>
      </c>
      <c r="AA34" s="67">
        <f t="shared" si="11"/>
        <v>33</v>
      </c>
    </row>
    <row r="35" spans="1:27" x14ac:dyDescent="0.3">
      <c r="A35" s="63" t="s">
        <v>254</v>
      </c>
      <c r="B35" s="64">
        <f>VLOOKUP($A35,'Return Data'!$B$7:$R$2843,3,0)</f>
        <v>44381</v>
      </c>
      <c r="C35" s="65">
        <f>VLOOKUP($A35,'Return Data'!$B$7:$R$2843,4,0)</f>
        <v>268.51010000000002</v>
      </c>
      <c r="D35" s="65">
        <f>VLOOKUP($A35,'Return Data'!$B$7:$R$2843,5,0)</f>
        <v>3.3715000000000002</v>
      </c>
      <c r="E35" s="66">
        <f t="shared" si="0"/>
        <v>2</v>
      </c>
      <c r="F35" s="65">
        <f>VLOOKUP($A35,'Return Data'!$B$7:$R$2843,6,0)</f>
        <v>2.6240999999999999</v>
      </c>
      <c r="G35" s="66">
        <f t="shared" si="1"/>
        <v>37</v>
      </c>
      <c r="H35" s="65">
        <f>VLOOKUP($A35,'Return Data'!$B$7:$R$2843,7,0)</f>
        <v>3.3734000000000002</v>
      </c>
      <c r="I35" s="66">
        <f t="shared" si="2"/>
        <v>12</v>
      </c>
      <c r="J35" s="65">
        <f>VLOOKUP($A35,'Return Data'!$B$7:$R$2843,8,0)</f>
        <v>3.5284</v>
      </c>
      <c r="K35" s="66">
        <f t="shared" si="3"/>
        <v>11</v>
      </c>
      <c r="L35" s="65">
        <f>VLOOKUP($A35,'Return Data'!$B$7:$R$2843,9,0)</f>
        <v>3.3327</v>
      </c>
      <c r="M35" s="66">
        <f t="shared" si="4"/>
        <v>5</v>
      </c>
      <c r="N35" s="65">
        <f>VLOOKUP($A35,'Return Data'!$B$7:$R$2843,10,0)</f>
        <v>3.2622</v>
      </c>
      <c r="O35" s="66">
        <f t="shared" si="5"/>
        <v>4</v>
      </c>
      <c r="P35" s="65">
        <f>VLOOKUP($A35,'Return Data'!$B$7:$R$2843,11,0)</f>
        <v>3.1915</v>
      </c>
      <c r="Q35" s="66">
        <f t="shared" si="6"/>
        <v>11</v>
      </c>
      <c r="R35" s="65">
        <f>VLOOKUP($A35,'Return Data'!$B$7:$R$2843,12,0)</f>
        <v>3.1617000000000002</v>
      </c>
      <c r="S35" s="66">
        <f t="shared" si="7"/>
        <v>10</v>
      </c>
      <c r="T35" s="65">
        <f>VLOOKUP($A35,'Return Data'!$B$7:$R$2843,13,0)</f>
        <v>3.1848000000000001</v>
      </c>
      <c r="U35" s="66">
        <f t="shared" si="8"/>
        <v>12</v>
      </c>
      <c r="V35" s="65">
        <f>VLOOKUP($A35,'Return Data'!$B$7:$R$2843,17,0)</f>
        <v>4.3425000000000002</v>
      </c>
      <c r="W35" s="66">
        <f t="shared" si="14"/>
        <v>12</v>
      </c>
      <c r="X35" s="65">
        <f>VLOOKUP($A35,'Return Data'!$B$7:$R$2843,14,0)</f>
        <v>5.4111000000000002</v>
      </c>
      <c r="Y35" s="66">
        <f t="shared" ref="Y35:Y44" si="15">RANK(X35,X$8:X$45,0)</f>
        <v>6</v>
      </c>
      <c r="Z35" s="65">
        <f>VLOOKUP($A35,'Return Data'!$B$7:$R$2843,16,0)</f>
        <v>7.3968999999999996</v>
      </c>
      <c r="AA35" s="67">
        <f t="shared" si="11"/>
        <v>6</v>
      </c>
    </row>
    <row r="36" spans="1:27" x14ac:dyDescent="0.3">
      <c r="A36" s="63" t="s">
        <v>255</v>
      </c>
      <c r="B36" s="64">
        <f>VLOOKUP($A36,'Return Data'!$B$7:$R$2843,3,0)</f>
        <v>44381</v>
      </c>
      <c r="C36" s="65">
        <f>VLOOKUP($A36,'Return Data'!$B$7:$R$2843,4,0)</f>
        <v>2914.04144</v>
      </c>
      <c r="D36" s="65">
        <f>VLOOKUP($A36,'Return Data'!$B$7:$R$2843,5,0)</f>
        <v>3.1627000000000001</v>
      </c>
      <c r="E36" s="66">
        <f t="shared" si="0"/>
        <v>21</v>
      </c>
      <c r="F36" s="65">
        <f>VLOOKUP($A36,'Return Data'!$B$7:$R$2843,6,0)</f>
        <v>2.8999000000000001</v>
      </c>
      <c r="G36" s="66">
        <f t="shared" si="1"/>
        <v>10</v>
      </c>
      <c r="H36" s="65">
        <f>VLOOKUP($A36,'Return Data'!$B$7:$R$2843,7,0)</f>
        <v>3.2597999999999998</v>
      </c>
      <c r="I36" s="66">
        <f t="shared" si="2"/>
        <v>30</v>
      </c>
      <c r="J36" s="65">
        <f>VLOOKUP($A36,'Return Data'!$B$7:$R$2843,8,0)</f>
        <v>3.3610000000000002</v>
      </c>
      <c r="K36" s="66">
        <f t="shared" si="3"/>
        <v>27</v>
      </c>
      <c r="L36" s="65">
        <f>VLOOKUP($A36,'Return Data'!$B$7:$R$2843,9,0)</f>
        <v>3.2052999999999998</v>
      </c>
      <c r="M36" s="66">
        <f t="shared" si="4"/>
        <v>28</v>
      </c>
      <c r="N36" s="65">
        <f>VLOOKUP($A36,'Return Data'!$B$7:$R$2843,10,0)</f>
        <v>3.1263999999999998</v>
      </c>
      <c r="O36" s="66">
        <f t="shared" si="5"/>
        <v>29</v>
      </c>
      <c r="P36" s="65">
        <f>VLOOKUP($A36,'Return Data'!$B$7:$R$2843,11,0)</f>
        <v>3.1181000000000001</v>
      </c>
      <c r="Q36" s="66">
        <f t="shared" si="6"/>
        <v>28</v>
      </c>
      <c r="R36" s="65">
        <f>VLOOKUP($A36,'Return Data'!$B$7:$R$2843,12,0)</f>
        <v>3.0758000000000001</v>
      </c>
      <c r="S36" s="66">
        <f t="shared" si="7"/>
        <v>29</v>
      </c>
      <c r="T36" s="65">
        <f>VLOOKUP($A36,'Return Data'!$B$7:$R$2843,13,0)</f>
        <v>3.1082000000000001</v>
      </c>
      <c r="U36" s="66">
        <f t="shared" si="8"/>
        <v>29</v>
      </c>
      <c r="V36" s="65">
        <f>VLOOKUP($A36,'Return Data'!$B$7:$R$2843,17,0)</f>
        <v>4.0303000000000004</v>
      </c>
      <c r="W36" s="66">
        <f t="shared" si="14"/>
        <v>29</v>
      </c>
      <c r="X36" s="65">
        <f>VLOOKUP($A36,'Return Data'!$B$7:$R$2843,14,0)</f>
        <v>1.9593</v>
      </c>
      <c r="Y36" s="66">
        <f t="shared" si="15"/>
        <v>33</v>
      </c>
      <c r="Z36" s="65">
        <f>VLOOKUP($A36,'Return Data'!$B$7:$R$2843,16,0)</f>
        <v>6.5513000000000003</v>
      </c>
      <c r="AA36" s="67">
        <f t="shared" si="11"/>
        <v>28</v>
      </c>
    </row>
    <row r="37" spans="1:27" x14ac:dyDescent="0.3">
      <c r="A37" s="63" t="s">
        <v>256</v>
      </c>
      <c r="B37" s="64">
        <f>VLOOKUP($A37,'Return Data'!$B$7:$R$2843,3,0)</f>
        <v>44381</v>
      </c>
      <c r="C37" s="65">
        <f>VLOOKUP($A37,'Return Data'!$B$7:$R$2843,4,0)</f>
        <v>32.784999999999997</v>
      </c>
      <c r="D37" s="65">
        <f>VLOOKUP($A37,'Return Data'!$B$7:$R$2843,5,0)</f>
        <v>3.6747000000000001</v>
      </c>
      <c r="E37" s="66">
        <f t="shared" si="0"/>
        <v>1</v>
      </c>
      <c r="F37" s="65">
        <f>VLOOKUP($A37,'Return Data'!$B$7:$R$2843,6,0)</f>
        <v>3.2665999999999999</v>
      </c>
      <c r="G37" s="66">
        <f t="shared" si="1"/>
        <v>2</v>
      </c>
      <c r="H37" s="65">
        <f>VLOOKUP($A37,'Return Data'!$B$7:$R$2843,7,0)</f>
        <v>3.7402000000000002</v>
      </c>
      <c r="I37" s="66">
        <f t="shared" si="2"/>
        <v>1</v>
      </c>
      <c r="J37" s="65">
        <f>VLOOKUP($A37,'Return Data'!$B$7:$R$2843,8,0)</f>
        <v>3.6551999999999998</v>
      </c>
      <c r="K37" s="66">
        <f t="shared" si="3"/>
        <v>2</v>
      </c>
      <c r="L37" s="65">
        <f>VLOOKUP($A37,'Return Data'!$B$7:$R$2843,9,0)</f>
        <v>3.5432000000000001</v>
      </c>
      <c r="M37" s="66">
        <f t="shared" si="4"/>
        <v>1</v>
      </c>
      <c r="N37" s="65">
        <f>VLOOKUP($A37,'Return Data'!$B$7:$R$2843,10,0)</f>
        <v>4.0521000000000003</v>
      </c>
      <c r="O37" s="66">
        <f t="shared" si="5"/>
        <v>1</v>
      </c>
      <c r="P37" s="65">
        <f>VLOOKUP($A37,'Return Data'!$B$7:$R$2843,11,0)</f>
        <v>4.0801999999999996</v>
      </c>
      <c r="Q37" s="66">
        <f t="shared" si="6"/>
        <v>1</v>
      </c>
      <c r="R37" s="65">
        <f>VLOOKUP($A37,'Return Data'!$B$7:$R$2843,12,0)</f>
        <v>4.1916000000000002</v>
      </c>
      <c r="S37" s="66">
        <f t="shared" si="7"/>
        <v>1</v>
      </c>
      <c r="T37" s="65">
        <f>VLOOKUP($A37,'Return Data'!$B$7:$R$2843,13,0)</f>
        <v>4.3483999999999998</v>
      </c>
      <c r="U37" s="66">
        <f t="shared" si="8"/>
        <v>1</v>
      </c>
      <c r="V37" s="65">
        <f>VLOOKUP($A37,'Return Data'!$B$7:$R$2843,17,0)</f>
        <v>5.1639999999999997</v>
      </c>
      <c r="W37" s="66">
        <f t="shared" si="14"/>
        <v>1</v>
      </c>
      <c r="X37" s="65">
        <f>VLOOKUP($A37,'Return Data'!$B$7:$R$2843,14,0)</f>
        <v>5.9459999999999997</v>
      </c>
      <c r="Y37" s="66">
        <f t="shared" si="15"/>
        <v>1</v>
      </c>
      <c r="Z37" s="65">
        <f>VLOOKUP($A37,'Return Data'!$B$7:$R$2843,16,0)</f>
        <v>7.8188000000000004</v>
      </c>
      <c r="AA37" s="67">
        <f t="shared" si="11"/>
        <v>1</v>
      </c>
    </row>
    <row r="38" spans="1:27" x14ac:dyDescent="0.3">
      <c r="A38" s="63" t="s">
        <v>257</v>
      </c>
      <c r="B38" s="64">
        <f>VLOOKUP($A38,'Return Data'!$B$7:$R$2843,3,0)</f>
        <v>44381</v>
      </c>
      <c r="C38" s="65">
        <f>VLOOKUP($A38,'Return Data'!$B$7:$R$2843,4,0)</f>
        <v>27.9285</v>
      </c>
      <c r="D38" s="65">
        <f>VLOOKUP($A38,'Return Data'!$B$7:$R$2843,5,0)</f>
        <v>3.1368999999999998</v>
      </c>
      <c r="E38" s="66">
        <f t="shared" si="0"/>
        <v>26</v>
      </c>
      <c r="F38" s="65">
        <f>VLOOKUP($A38,'Return Data'!$B$7:$R$2843,6,0)</f>
        <v>2.8759000000000001</v>
      </c>
      <c r="G38" s="66">
        <f t="shared" si="1"/>
        <v>13</v>
      </c>
      <c r="H38" s="65">
        <f>VLOOKUP($A38,'Return Data'!$B$7:$R$2843,7,0)</f>
        <v>3.1572</v>
      </c>
      <c r="I38" s="66">
        <f t="shared" si="2"/>
        <v>34</v>
      </c>
      <c r="J38" s="65">
        <f>VLOOKUP($A38,'Return Data'!$B$7:$R$2843,8,0)</f>
        <v>3.3555999999999999</v>
      </c>
      <c r="K38" s="66">
        <f t="shared" si="3"/>
        <v>29</v>
      </c>
      <c r="L38" s="65">
        <f>VLOOKUP($A38,'Return Data'!$B$7:$R$2843,9,0)</f>
        <v>3.1358999999999999</v>
      </c>
      <c r="M38" s="66">
        <f t="shared" si="4"/>
        <v>31</v>
      </c>
      <c r="N38" s="65">
        <f>VLOOKUP($A38,'Return Data'!$B$7:$R$2843,10,0)</f>
        <v>3.0358999999999998</v>
      </c>
      <c r="O38" s="66">
        <f t="shared" si="5"/>
        <v>32</v>
      </c>
      <c r="P38" s="65">
        <f>VLOOKUP($A38,'Return Data'!$B$7:$R$2843,11,0)</f>
        <v>3.0007999999999999</v>
      </c>
      <c r="Q38" s="66">
        <f t="shared" si="6"/>
        <v>33</v>
      </c>
      <c r="R38" s="65">
        <f>VLOOKUP($A38,'Return Data'!$B$7:$R$2843,12,0)</f>
        <v>2.9923999999999999</v>
      </c>
      <c r="S38" s="66">
        <f t="shared" si="7"/>
        <v>33</v>
      </c>
      <c r="T38" s="65">
        <f>VLOOKUP($A38,'Return Data'!$B$7:$R$2843,13,0)</f>
        <v>2.9929999999999999</v>
      </c>
      <c r="U38" s="66">
        <f t="shared" si="8"/>
        <v>33</v>
      </c>
      <c r="V38" s="65">
        <f>VLOOKUP($A38,'Return Data'!$B$7:$R$2843,17,0)</f>
        <v>3.8666999999999998</v>
      </c>
      <c r="W38" s="66">
        <f t="shared" si="14"/>
        <v>33</v>
      </c>
      <c r="X38" s="65">
        <f>VLOOKUP($A38,'Return Data'!$B$7:$R$2843,14,0)</f>
        <v>4.7977999999999996</v>
      </c>
      <c r="Y38" s="66">
        <f t="shared" si="15"/>
        <v>30</v>
      </c>
      <c r="Z38" s="65">
        <f>VLOOKUP($A38,'Return Data'!$B$7:$R$2843,16,0)</f>
        <v>6.9272999999999998</v>
      </c>
      <c r="AA38" s="67">
        <f t="shared" si="11"/>
        <v>25</v>
      </c>
    </row>
    <row r="39" spans="1:27" x14ac:dyDescent="0.3">
      <c r="A39" s="63" t="s">
        <v>260</v>
      </c>
      <c r="B39" s="64">
        <f>VLOOKUP($A39,'Return Data'!$B$7:$R$2843,3,0)</f>
        <v>44381</v>
      </c>
      <c r="C39" s="65">
        <f>VLOOKUP($A39,'Return Data'!$B$7:$R$2843,4,0)</f>
        <v>3229.4002999999998</v>
      </c>
      <c r="D39" s="65">
        <f>VLOOKUP($A39,'Return Data'!$B$7:$R$2843,5,0)</f>
        <v>3.1288</v>
      </c>
      <c r="E39" s="66">
        <f t="shared" si="0"/>
        <v>27</v>
      </c>
      <c r="F39" s="65">
        <f>VLOOKUP($A39,'Return Data'!$B$7:$R$2843,6,0)</f>
        <v>2.8466</v>
      </c>
      <c r="G39" s="66">
        <f t="shared" si="1"/>
        <v>18</v>
      </c>
      <c r="H39" s="65">
        <f>VLOOKUP($A39,'Return Data'!$B$7:$R$2843,7,0)</f>
        <v>3.3597999999999999</v>
      </c>
      <c r="I39" s="66">
        <f t="shared" si="2"/>
        <v>16</v>
      </c>
      <c r="J39" s="65">
        <f>VLOOKUP($A39,'Return Data'!$B$7:$R$2843,8,0)</f>
        <v>3.4698000000000002</v>
      </c>
      <c r="K39" s="66">
        <f t="shared" si="3"/>
        <v>19</v>
      </c>
      <c r="L39" s="65">
        <f>VLOOKUP($A39,'Return Data'!$B$7:$R$2843,9,0)</f>
        <v>3.2526999999999999</v>
      </c>
      <c r="M39" s="66">
        <f t="shared" si="4"/>
        <v>17</v>
      </c>
      <c r="N39" s="65">
        <f>VLOOKUP($A39,'Return Data'!$B$7:$R$2843,10,0)</f>
        <v>3.1572</v>
      </c>
      <c r="O39" s="66">
        <f t="shared" si="5"/>
        <v>24</v>
      </c>
      <c r="P39" s="65">
        <f>VLOOKUP($A39,'Return Data'!$B$7:$R$2843,11,0)</f>
        <v>3.1518999999999999</v>
      </c>
      <c r="Q39" s="66">
        <f t="shared" si="6"/>
        <v>19</v>
      </c>
      <c r="R39" s="65">
        <f>VLOOKUP($A39,'Return Data'!$B$7:$R$2843,12,0)</f>
        <v>3.1383999999999999</v>
      </c>
      <c r="S39" s="66">
        <f t="shared" si="7"/>
        <v>19</v>
      </c>
      <c r="T39" s="65">
        <f>VLOOKUP($A39,'Return Data'!$B$7:$R$2843,13,0)</f>
        <v>3.1688999999999998</v>
      </c>
      <c r="U39" s="66">
        <f t="shared" si="8"/>
        <v>15</v>
      </c>
      <c r="V39" s="65">
        <f>VLOOKUP($A39,'Return Data'!$B$7:$R$2843,17,0)</f>
        <v>4.2991000000000001</v>
      </c>
      <c r="W39" s="66">
        <f t="shared" si="14"/>
        <v>19</v>
      </c>
      <c r="X39" s="65">
        <f>VLOOKUP($A39,'Return Data'!$B$7:$R$2843,14,0)</f>
        <v>5.3047000000000004</v>
      </c>
      <c r="Y39" s="66">
        <f t="shared" si="15"/>
        <v>20</v>
      </c>
      <c r="Z39" s="65">
        <f>VLOOKUP($A39,'Return Data'!$B$7:$R$2843,16,0)</f>
        <v>6.9048999999999996</v>
      </c>
      <c r="AA39" s="67">
        <f t="shared" si="11"/>
        <v>26</v>
      </c>
    </row>
    <row r="40" spans="1:27" x14ac:dyDescent="0.3">
      <c r="A40" s="63" t="s">
        <v>261</v>
      </c>
      <c r="B40" s="64">
        <f>VLOOKUP($A40,'Return Data'!$B$7:$R$2843,3,0)</f>
        <v>44381</v>
      </c>
      <c r="C40" s="65">
        <f>VLOOKUP($A40,'Return Data'!$B$7:$R$2843,4,0)</f>
        <v>43.48</v>
      </c>
      <c r="D40" s="65">
        <f>VLOOKUP($A40,'Return Data'!$B$7:$R$2843,5,0)</f>
        <v>3.1903000000000001</v>
      </c>
      <c r="E40" s="66">
        <f t="shared" si="0"/>
        <v>14</v>
      </c>
      <c r="F40" s="65">
        <f>VLOOKUP($A40,'Return Data'!$B$7:$R$2843,6,0)</f>
        <v>2.8549000000000002</v>
      </c>
      <c r="G40" s="66">
        <f t="shared" si="1"/>
        <v>17</v>
      </c>
      <c r="H40" s="65">
        <f>VLOOKUP($A40,'Return Data'!$B$7:$R$2843,7,0)</f>
        <v>3.3961000000000001</v>
      </c>
      <c r="I40" s="66">
        <f t="shared" si="2"/>
        <v>10</v>
      </c>
      <c r="J40" s="65">
        <f>VLOOKUP($A40,'Return Data'!$B$7:$R$2843,8,0)</f>
        <v>3.5005000000000002</v>
      </c>
      <c r="K40" s="66">
        <f t="shared" si="3"/>
        <v>16</v>
      </c>
      <c r="L40" s="65">
        <f>VLOOKUP($A40,'Return Data'!$B$7:$R$2843,9,0)</f>
        <v>3.3024</v>
      </c>
      <c r="M40" s="66">
        <f t="shared" si="4"/>
        <v>10</v>
      </c>
      <c r="N40" s="65">
        <f>VLOOKUP($A40,'Return Data'!$B$7:$R$2843,10,0)</f>
        <v>3.2071000000000001</v>
      </c>
      <c r="O40" s="66">
        <f t="shared" si="5"/>
        <v>11</v>
      </c>
      <c r="P40" s="65">
        <f>VLOOKUP($A40,'Return Data'!$B$7:$R$2843,11,0)</f>
        <v>3.2162999999999999</v>
      </c>
      <c r="Q40" s="66">
        <f t="shared" si="6"/>
        <v>7</v>
      </c>
      <c r="R40" s="65">
        <f>VLOOKUP($A40,'Return Data'!$B$7:$R$2843,12,0)</f>
        <v>3.1991999999999998</v>
      </c>
      <c r="S40" s="66">
        <f t="shared" si="7"/>
        <v>6</v>
      </c>
      <c r="T40" s="65">
        <f>VLOOKUP($A40,'Return Data'!$B$7:$R$2843,13,0)</f>
        <v>3.2307999999999999</v>
      </c>
      <c r="U40" s="66">
        <f t="shared" si="8"/>
        <v>6</v>
      </c>
      <c r="V40" s="65">
        <f>VLOOKUP($A40,'Return Data'!$B$7:$R$2843,17,0)</f>
        <v>4.3266999999999998</v>
      </c>
      <c r="W40" s="66">
        <f t="shared" si="14"/>
        <v>14</v>
      </c>
      <c r="X40" s="65">
        <f>VLOOKUP($A40,'Return Data'!$B$7:$R$2843,14,0)</f>
        <v>5.3682999999999996</v>
      </c>
      <c r="Y40" s="66">
        <f t="shared" si="15"/>
        <v>12</v>
      </c>
      <c r="Z40" s="65">
        <f>VLOOKUP($A40,'Return Data'!$B$7:$R$2843,16,0)</f>
        <v>7.3110999999999997</v>
      </c>
      <c r="AA40" s="67">
        <f t="shared" si="11"/>
        <v>10</v>
      </c>
    </row>
    <row r="41" spans="1:27" x14ac:dyDescent="0.3">
      <c r="A41" s="63" t="s">
        <v>262</v>
      </c>
      <c r="B41" s="64">
        <f>VLOOKUP($A41,'Return Data'!$B$7:$R$2843,3,0)</f>
        <v>44381</v>
      </c>
      <c r="C41" s="65">
        <f>VLOOKUP($A41,'Return Data'!$B$7:$R$2843,4,0)</f>
        <v>3251.3063999999999</v>
      </c>
      <c r="D41" s="65">
        <f>VLOOKUP($A41,'Return Data'!$B$7:$R$2843,5,0)</f>
        <v>3.2524999999999999</v>
      </c>
      <c r="E41" s="66">
        <f t="shared" si="0"/>
        <v>4</v>
      </c>
      <c r="F41" s="65">
        <f>VLOOKUP($A41,'Return Data'!$B$7:$R$2843,6,0)</f>
        <v>2.7604000000000002</v>
      </c>
      <c r="G41" s="66">
        <f t="shared" si="1"/>
        <v>28</v>
      </c>
      <c r="H41" s="65">
        <f>VLOOKUP($A41,'Return Data'!$B$7:$R$2843,7,0)</f>
        <v>3.3426</v>
      </c>
      <c r="I41" s="66">
        <f t="shared" si="2"/>
        <v>17</v>
      </c>
      <c r="J41" s="65">
        <f>VLOOKUP($A41,'Return Data'!$B$7:$R$2843,8,0)</f>
        <v>3.4638</v>
      </c>
      <c r="K41" s="66">
        <f t="shared" si="3"/>
        <v>20</v>
      </c>
      <c r="L41" s="65">
        <f>VLOOKUP($A41,'Return Data'!$B$7:$R$2843,9,0)</f>
        <v>3.2461000000000002</v>
      </c>
      <c r="M41" s="66">
        <f t="shared" si="4"/>
        <v>20</v>
      </c>
      <c r="N41" s="65">
        <f>VLOOKUP($A41,'Return Data'!$B$7:$R$2843,10,0)</f>
        <v>3.1655000000000002</v>
      </c>
      <c r="O41" s="66">
        <f t="shared" si="5"/>
        <v>21</v>
      </c>
      <c r="P41" s="65">
        <f>VLOOKUP($A41,'Return Data'!$B$7:$R$2843,11,0)</f>
        <v>3.12</v>
      </c>
      <c r="Q41" s="66">
        <f t="shared" si="6"/>
        <v>27</v>
      </c>
      <c r="R41" s="65">
        <f>VLOOKUP($A41,'Return Data'!$B$7:$R$2843,12,0)</f>
        <v>3.1128</v>
      </c>
      <c r="S41" s="66">
        <f t="shared" si="7"/>
        <v>26</v>
      </c>
      <c r="T41" s="65">
        <f>VLOOKUP($A41,'Return Data'!$B$7:$R$2843,13,0)</f>
        <v>3.1545000000000001</v>
      </c>
      <c r="U41" s="66">
        <f t="shared" si="8"/>
        <v>20</v>
      </c>
      <c r="V41" s="65">
        <f>VLOOKUP($A41,'Return Data'!$B$7:$R$2843,17,0)</f>
        <v>4.3555000000000001</v>
      </c>
      <c r="W41" s="66">
        <f t="shared" si="14"/>
        <v>10</v>
      </c>
      <c r="X41" s="65">
        <f>VLOOKUP($A41,'Return Data'!$B$7:$R$2843,14,0)</f>
        <v>5.3807</v>
      </c>
      <c r="Y41" s="66">
        <f t="shared" si="15"/>
        <v>9</v>
      </c>
      <c r="Z41" s="65">
        <f>VLOOKUP($A41,'Return Data'!$B$7:$R$2843,16,0)</f>
        <v>7.2483000000000004</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44381</v>
      </c>
      <c r="C43" s="65">
        <f>VLOOKUP($A43,'Return Data'!$B$7:$R$2843,4,0)</f>
        <v>1982.6489999999999</v>
      </c>
      <c r="D43" s="65">
        <f>VLOOKUP($A43,'Return Data'!$B$7:$R$2843,5,0)</f>
        <v>3.2643</v>
      </c>
      <c r="E43" s="66">
        <f t="shared" si="0"/>
        <v>3</v>
      </c>
      <c r="F43" s="65">
        <f>VLOOKUP($A43,'Return Data'!$B$7:$R$2843,6,0)</f>
        <v>2.9388999999999998</v>
      </c>
      <c r="G43" s="66">
        <f t="shared" si="1"/>
        <v>8</v>
      </c>
      <c r="H43" s="65">
        <f>VLOOKUP($A43,'Return Data'!$B$7:$R$2843,7,0)</f>
        <v>3.4266999999999999</v>
      </c>
      <c r="I43" s="66">
        <f t="shared" si="2"/>
        <v>7</v>
      </c>
      <c r="J43" s="65">
        <f>VLOOKUP($A43,'Return Data'!$B$7:$R$2843,8,0)</f>
        <v>3.5318999999999998</v>
      </c>
      <c r="K43" s="66">
        <f t="shared" si="3"/>
        <v>10</v>
      </c>
      <c r="L43" s="65">
        <f>VLOOKUP($A43,'Return Data'!$B$7:$R$2843,9,0)</f>
        <v>3.3035000000000001</v>
      </c>
      <c r="M43" s="66">
        <f t="shared" si="4"/>
        <v>9</v>
      </c>
      <c r="N43" s="65">
        <f>VLOOKUP($A43,'Return Data'!$B$7:$R$2843,10,0)</f>
        <v>3.2176999999999998</v>
      </c>
      <c r="O43" s="66">
        <f t="shared" si="5"/>
        <v>9</v>
      </c>
      <c r="P43" s="65">
        <f>VLOOKUP($A43,'Return Data'!$B$7:$R$2843,11,0)</f>
        <v>3.2128000000000001</v>
      </c>
      <c r="Q43" s="66">
        <f t="shared" si="6"/>
        <v>10</v>
      </c>
      <c r="R43" s="65">
        <f>VLOOKUP($A43,'Return Data'!$B$7:$R$2843,12,0)</f>
        <v>3.1861000000000002</v>
      </c>
      <c r="S43" s="66">
        <f t="shared" si="7"/>
        <v>8</v>
      </c>
      <c r="T43" s="65">
        <f>VLOOKUP($A43,'Return Data'!$B$7:$R$2843,13,0)</f>
        <v>3.2115</v>
      </c>
      <c r="U43" s="66">
        <f t="shared" si="8"/>
        <v>7</v>
      </c>
      <c r="V43" s="65">
        <f>VLOOKUP($A43,'Return Data'!$B$7:$R$2843,17,0)</f>
        <v>4.3624000000000001</v>
      </c>
      <c r="W43" s="66">
        <f t="shared" si="14"/>
        <v>6</v>
      </c>
      <c r="X43" s="65">
        <f>VLOOKUP($A43,'Return Data'!$B$7:$R$2843,14,0)</f>
        <v>4.0823999999999998</v>
      </c>
      <c r="Y43" s="66">
        <f t="shared" si="15"/>
        <v>32</v>
      </c>
      <c r="Z43" s="65">
        <f>VLOOKUP($A43,'Return Data'!$B$7:$R$2843,16,0)</f>
        <v>7.0381999999999998</v>
      </c>
      <c r="AA43" s="67">
        <f t="shared" si="11"/>
        <v>23</v>
      </c>
    </row>
    <row r="44" spans="1:27" x14ac:dyDescent="0.3">
      <c r="A44" s="63" t="s">
        <v>264</v>
      </c>
      <c r="B44" s="64">
        <f>VLOOKUP($A44,'Return Data'!$B$7:$R$2843,3,0)</f>
        <v>44381</v>
      </c>
      <c r="C44" s="65">
        <f>VLOOKUP($A44,'Return Data'!$B$7:$R$2843,4,0)</f>
        <v>3381.0482999999999</v>
      </c>
      <c r="D44" s="65">
        <f>VLOOKUP($A44,'Return Data'!$B$7:$R$2843,5,0)</f>
        <v>3.2119</v>
      </c>
      <c r="E44" s="66">
        <f t="shared" si="0"/>
        <v>8</v>
      </c>
      <c r="F44" s="65">
        <f>VLOOKUP($A44,'Return Data'!$B$7:$R$2843,6,0)</f>
        <v>2.8309000000000002</v>
      </c>
      <c r="G44" s="66">
        <f t="shared" si="1"/>
        <v>21</v>
      </c>
      <c r="H44" s="65">
        <f>VLOOKUP($A44,'Return Data'!$B$7:$R$2843,7,0)</f>
        <v>3.4255</v>
      </c>
      <c r="I44" s="66">
        <f t="shared" si="2"/>
        <v>8</v>
      </c>
      <c r="J44" s="65">
        <f>VLOOKUP($A44,'Return Data'!$B$7:$R$2843,8,0)</f>
        <v>3.5579000000000001</v>
      </c>
      <c r="K44" s="66">
        <f t="shared" si="3"/>
        <v>5</v>
      </c>
      <c r="L44" s="65">
        <f>VLOOKUP($A44,'Return Data'!$B$7:$R$2843,9,0)</f>
        <v>3.3007</v>
      </c>
      <c r="M44" s="66">
        <f t="shared" si="4"/>
        <v>11</v>
      </c>
      <c r="N44" s="65">
        <f>VLOOKUP($A44,'Return Data'!$B$7:$R$2843,10,0)</f>
        <v>3.2050999999999998</v>
      </c>
      <c r="O44" s="66">
        <f t="shared" si="5"/>
        <v>12</v>
      </c>
      <c r="P44" s="65">
        <f>VLOOKUP($A44,'Return Data'!$B$7:$R$2843,11,0)</f>
        <v>3.1791999999999998</v>
      </c>
      <c r="Q44" s="66">
        <f t="shared" si="6"/>
        <v>13</v>
      </c>
      <c r="R44" s="65">
        <f>VLOOKUP($A44,'Return Data'!$B$7:$R$2843,12,0)</f>
        <v>3.1652999999999998</v>
      </c>
      <c r="S44" s="66">
        <f t="shared" si="7"/>
        <v>9</v>
      </c>
      <c r="T44" s="65">
        <f>VLOOKUP($A44,'Return Data'!$B$7:$R$2843,13,0)</f>
        <v>3.1972</v>
      </c>
      <c r="U44" s="66">
        <f t="shared" si="8"/>
        <v>9</v>
      </c>
      <c r="V44" s="65">
        <f>VLOOKUP($A44,'Return Data'!$B$7:$R$2843,17,0)</f>
        <v>4.3204000000000002</v>
      </c>
      <c r="W44" s="66">
        <f t="shared" si="14"/>
        <v>16</v>
      </c>
      <c r="X44" s="65">
        <f>VLOOKUP($A44,'Return Data'!$B$7:$R$2843,14,0)</f>
        <v>5.3701999999999996</v>
      </c>
      <c r="Y44" s="66">
        <f t="shared" si="15"/>
        <v>11</v>
      </c>
      <c r="Z44" s="65">
        <f>VLOOKUP($A44,'Return Data'!$B$7:$R$2843,16,0)</f>
        <v>7.0408999999999997</v>
      </c>
      <c r="AA44" s="67">
        <f t="shared" si="11"/>
        <v>22</v>
      </c>
    </row>
    <row r="45" spans="1:27" x14ac:dyDescent="0.3">
      <c r="A45" s="63" t="s">
        <v>265</v>
      </c>
      <c r="B45" s="64">
        <f>VLOOKUP($A45,'Return Data'!$B$7:$R$2843,3,0)</f>
        <v>44381</v>
      </c>
      <c r="C45" s="65">
        <f>VLOOKUP($A45,'Return Data'!$B$7:$R$2843,4,0)</f>
        <v>1118.5429999999999</v>
      </c>
      <c r="D45" s="65">
        <f>VLOOKUP($A45,'Return Data'!$B$7:$R$2843,5,0)</f>
        <v>2.8835000000000002</v>
      </c>
      <c r="E45" s="66">
        <f t="shared" si="0"/>
        <v>35</v>
      </c>
      <c r="F45" s="65">
        <f>VLOOKUP($A45,'Return Data'!$B$7:$R$2843,6,0)</f>
        <v>2.8875000000000002</v>
      </c>
      <c r="G45" s="66">
        <f t="shared" si="1"/>
        <v>11</v>
      </c>
      <c r="H45" s="65">
        <f>VLOOKUP($A45,'Return Data'!$B$7:$R$2843,7,0)</f>
        <v>2.8544999999999998</v>
      </c>
      <c r="I45" s="66">
        <f t="shared" si="2"/>
        <v>37</v>
      </c>
      <c r="J45" s="65">
        <f>VLOOKUP($A45,'Return Data'!$B$7:$R$2843,8,0)</f>
        <v>2.8654000000000002</v>
      </c>
      <c r="K45" s="66">
        <f t="shared" si="3"/>
        <v>37</v>
      </c>
      <c r="L45" s="65">
        <f>VLOOKUP($A45,'Return Data'!$B$7:$R$2843,9,0)</f>
        <v>2.8683999999999998</v>
      </c>
      <c r="M45" s="66">
        <f t="shared" si="4"/>
        <v>37</v>
      </c>
      <c r="N45" s="65">
        <f>VLOOKUP($A45,'Return Data'!$B$7:$R$2843,10,0)</f>
        <v>2.9003999999999999</v>
      </c>
      <c r="O45" s="66">
        <f t="shared" si="5"/>
        <v>34</v>
      </c>
      <c r="P45" s="65">
        <f>VLOOKUP($A45,'Return Data'!$B$7:$R$2843,11,0)</f>
        <v>2.9462000000000002</v>
      </c>
      <c r="Q45" s="66">
        <f t="shared" si="6"/>
        <v>35</v>
      </c>
      <c r="R45" s="65">
        <f>VLOOKUP($A45,'Return Data'!$B$7:$R$2843,12,0)</f>
        <v>2.9489000000000001</v>
      </c>
      <c r="S45" s="66">
        <f t="shared" si="7"/>
        <v>34</v>
      </c>
      <c r="T45" s="65">
        <f>VLOOKUP($A45,'Return Data'!$B$7:$R$2843,13,0)</f>
        <v>2.9293999999999998</v>
      </c>
      <c r="U45" s="66">
        <f t="shared" si="8"/>
        <v>34</v>
      </c>
      <c r="V45" s="65"/>
      <c r="W45" s="66"/>
      <c r="X45" s="65"/>
      <c r="Y45" s="66"/>
      <c r="Z45" s="65">
        <f>VLOOKUP($A45,'Return Data'!$B$7:$R$2843,16,0)</f>
        <v>4.6380999999999997</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3.069052631578947</v>
      </c>
      <c r="E47" s="65"/>
      <c r="F47" s="75">
        <f>AVERAGE(F8:F45)</f>
        <v>2.7884210526315796</v>
      </c>
      <c r="G47" s="65"/>
      <c r="H47" s="75">
        <f>AVERAGE(H8:H45)</f>
        <v>3.2347710526315798</v>
      </c>
      <c r="I47" s="65"/>
      <c r="J47" s="75">
        <f>AVERAGE(J8:J45)</f>
        <v>3.331721052631579</v>
      </c>
      <c r="K47" s="65"/>
      <c r="L47" s="75">
        <f>AVERAGE(L8:L45)</f>
        <v>3.1494368421052634</v>
      </c>
      <c r="M47" s="65"/>
      <c r="N47" s="75">
        <f>AVERAGE(N8:N45)</f>
        <v>3.0859657894736841</v>
      </c>
      <c r="O47" s="65"/>
      <c r="P47" s="75">
        <f>AVERAGE(P8:P45)</f>
        <v>3.0768210526315793</v>
      </c>
      <c r="Q47" s="65"/>
      <c r="R47" s="75">
        <f>AVERAGE(R8:R45)</f>
        <v>3.0579947368421054</v>
      </c>
      <c r="S47" s="65"/>
      <c r="T47" s="75">
        <f>AVERAGE(T8:T45)</f>
        <v>3.0834763157894733</v>
      </c>
      <c r="U47" s="65"/>
      <c r="V47" s="75">
        <f>AVERAGE(V8:V45)</f>
        <v>4.1462057142857152</v>
      </c>
      <c r="W47" s="65"/>
      <c r="X47" s="75">
        <f>AVERAGE(X8:X45)</f>
        <v>5.0178294117647058</v>
      </c>
      <c r="Y47" s="65"/>
      <c r="Z47" s="75">
        <f>AVERAGE(Z8:Z45)</f>
        <v>6.5131210526315781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3.6747000000000001</v>
      </c>
      <c r="E49" s="95"/>
      <c r="F49" s="79">
        <f>MAX(F8:F45)</f>
        <v>3.4405000000000001</v>
      </c>
      <c r="G49" s="95"/>
      <c r="H49" s="79">
        <f>MAX(H8:H45)</f>
        <v>3.7402000000000002</v>
      </c>
      <c r="I49" s="95"/>
      <c r="J49" s="79">
        <f>MAX(J8:J45)</f>
        <v>3.7364999999999999</v>
      </c>
      <c r="K49" s="95"/>
      <c r="L49" s="79">
        <f>MAX(L8:L45)</f>
        <v>3.5432000000000001</v>
      </c>
      <c r="M49" s="95"/>
      <c r="N49" s="79">
        <f>MAX(N8:N45)</f>
        <v>4.0521000000000003</v>
      </c>
      <c r="O49" s="95"/>
      <c r="P49" s="79">
        <f>MAX(P8:P45)</f>
        <v>4.0801999999999996</v>
      </c>
      <c r="Q49" s="95"/>
      <c r="R49" s="79">
        <f>MAX(R8:R45)</f>
        <v>4.1916000000000002</v>
      </c>
      <c r="S49" s="95"/>
      <c r="T49" s="79">
        <f>MAX(T8:T45)</f>
        <v>4.3483999999999998</v>
      </c>
      <c r="U49" s="95"/>
      <c r="V49" s="79">
        <f>MAX(V8:V45)</f>
        <v>5.1639999999999997</v>
      </c>
      <c r="W49" s="95"/>
      <c r="X49" s="79">
        <f>MAX(X8:X45)</f>
        <v>5.9459999999999997</v>
      </c>
      <c r="Y49" s="95"/>
      <c r="Z49" s="79">
        <f>MAX(Z8:Z45)</f>
        <v>7.8188000000000004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44379</v>
      </c>
      <c r="E7" s="184">
        <v>990.33</v>
      </c>
      <c r="F7" s="184">
        <v>0.50339999999999996</v>
      </c>
      <c r="G7" s="184">
        <v>0.6351</v>
      </c>
      <c r="H7" s="184">
        <v>0.39939999999999998</v>
      </c>
      <c r="I7" s="184">
        <v>1.4651000000000001</v>
      </c>
      <c r="J7" s="184">
        <v>3.14</v>
      </c>
      <c r="K7" s="184">
        <v>7.5090000000000003</v>
      </c>
      <c r="L7" s="184">
        <v>14.823499999999999</v>
      </c>
      <c r="M7" s="184">
        <v>36.217700000000001</v>
      </c>
      <c r="N7" s="184">
        <v>48.142099999999999</v>
      </c>
      <c r="O7" s="184">
        <v>10.429600000000001</v>
      </c>
      <c r="P7" s="184">
        <v>10.448700000000001</v>
      </c>
      <c r="Q7" s="184">
        <v>19.0075</v>
      </c>
      <c r="R7" s="184">
        <v>13.930099999999999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44379</v>
      </c>
      <c r="E8" s="184">
        <v>1074.51</v>
      </c>
      <c r="F8" s="184">
        <v>0.50509999999999999</v>
      </c>
      <c r="G8" s="184">
        <v>0.64249999999999996</v>
      </c>
      <c r="H8" s="184">
        <v>0.4168</v>
      </c>
      <c r="I8" s="184">
        <v>1.4991000000000001</v>
      </c>
      <c r="J8" s="184">
        <v>3.2141000000000002</v>
      </c>
      <c r="K8" s="184">
        <v>7.7106000000000003</v>
      </c>
      <c r="L8" s="184">
        <v>15.2339</v>
      </c>
      <c r="M8" s="184">
        <v>36.990200000000002</v>
      </c>
      <c r="N8" s="184">
        <v>49.289299999999997</v>
      </c>
      <c r="O8" s="184">
        <v>11.3223</v>
      </c>
      <c r="P8" s="184">
        <v>11.553599999999999</v>
      </c>
      <c r="Q8" s="184">
        <v>14.1408</v>
      </c>
      <c r="R8" s="184">
        <v>14.7964</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44379</v>
      </c>
      <c r="E9" s="184">
        <v>14.71</v>
      </c>
      <c r="F9" s="184">
        <v>0.40960000000000002</v>
      </c>
      <c r="G9" s="184">
        <v>0.40960000000000002</v>
      </c>
      <c r="H9" s="184">
        <v>0.2727</v>
      </c>
      <c r="I9" s="184">
        <v>1.3085</v>
      </c>
      <c r="J9" s="184">
        <v>2.5087000000000002</v>
      </c>
      <c r="K9" s="184">
        <v>7.7656000000000001</v>
      </c>
      <c r="L9" s="184">
        <v>9.6125000000000007</v>
      </c>
      <c r="M9" s="184">
        <v>30.177</v>
      </c>
      <c r="N9" s="184">
        <v>39.563600000000001</v>
      </c>
      <c r="O9" s="184"/>
      <c r="P9" s="184"/>
      <c r="Q9" s="184">
        <v>14.2417</v>
      </c>
      <c r="R9" s="184">
        <v>17.334499999999998</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44379</v>
      </c>
      <c r="E10" s="184">
        <v>14.09</v>
      </c>
      <c r="F10" s="184">
        <v>0.42770000000000002</v>
      </c>
      <c r="G10" s="184">
        <v>0.42770000000000002</v>
      </c>
      <c r="H10" s="184">
        <v>0.28470000000000001</v>
      </c>
      <c r="I10" s="184">
        <v>1.294</v>
      </c>
      <c r="J10" s="184">
        <v>2.3982999999999999</v>
      </c>
      <c r="K10" s="184">
        <v>7.3933</v>
      </c>
      <c r="L10" s="184">
        <v>8.8872</v>
      </c>
      <c r="M10" s="184">
        <v>28.793399999999998</v>
      </c>
      <c r="N10" s="184">
        <v>37.732199999999999</v>
      </c>
      <c r="O10" s="184"/>
      <c r="P10" s="184"/>
      <c r="Q10" s="184">
        <v>12.5571</v>
      </c>
      <c r="R10" s="184">
        <v>15.7073</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44379</v>
      </c>
      <c r="E11" s="184">
        <v>73.930000000000007</v>
      </c>
      <c r="F11" s="184">
        <v>0.38019999999999998</v>
      </c>
      <c r="G11" s="184">
        <v>0.55769999999999997</v>
      </c>
      <c r="H11" s="184">
        <v>0.40739999999999998</v>
      </c>
      <c r="I11" s="184">
        <v>1.6919</v>
      </c>
      <c r="J11" s="184">
        <v>2.5666000000000002</v>
      </c>
      <c r="K11" s="184">
        <v>6.6349</v>
      </c>
      <c r="L11" s="184">
        <v>13.3896</v>
      </c>
      <c r="M11" s="184">
        <v>33.015500000000003</v>
      </c>
      <c r="N11" s="184">
        <v>45.502899999999997</v>
      </c>
      <c r="O11" s="184">
        <v>10.7288</v>
      </c>
      <c r="P11" s="184">
        <v>10.520200000000001</v>
      </c>
      <c r="Q11" s="184">
        <v>11.8833</v>
      </c>
      <c r="R11" s="184">
        <v>15.227</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44379</v>
      </c>
      <c r="E12" s="184">
        <v>80.790000000000006</v>
      </c>
      <c r="F12" s="184">
        <v>0.37269999999999998</v>
      </c>
      <c r="G12" s="184">
        <v>0.56010000000000004</v>
      </c>
      <c r="H12" s="184">
        <v>0.41010000000000002</v>
      </c>
      <c r="I12" s="184">
        <v>1.7121999999999999</v>
      </c>
      <c r="J12" s="184">
        <v>2.6164999999999998</v>
      </c>
      <c r="K12" s="184">
        <v>6.8086000000000002</v>
      </c>
      <c r="L12" s="184">
        <v>13.7567</v>
      </c>
      <c r="M12" s="184">
        <v>33.669800000000002</v>
      </c>
      <c r="N12" s="184">
        <v>46.438299999999998</v>
      </c>
      <c r="O12" s="184">
        <v>11.630599999999999</v>
      </c>
      <c r="P12" s="184">
        <v>11.735200000000001</v>
      </c>
      <c r="Q12" s="184">
        <v>12.262700000000001</v>
      </c>
      <c r="R12" s="184">
        <v>15.995900000000001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44379</v>
      </c>
      <c r="E13" s="184">
        <v>18.610499999999998</v>
      </c>
      <c r="F13" s="184">
        <v>0.3402</v>
      </c>
      <c r="G13" s="184">
        <v>0.4138</v>
      </c>
      <c r="H13" s="184">
        <v>5.4800000000000001E-2</v>
      </c>
      <c r="I13" s="184">
        <v>1.7290000000000001</v>
      </c>
      <c r="J13" s="184">
        <v>2.2504</v>
      </c>
      <c r="K13" s="184">
        <v>10.080299999999999</v>
      </c>
      <c r="L13" s="184">
        <v>17.114899999999999</v>
      </c>
      <c r="M13" s="184">
        <v>36.628900000000002</v>
      </c>
      <c r="N13" s="184">
        <v>43.689300000000003</v>
      </c>
      <c r="O13" s="184">
        <v>18.847100000000001</v>
      </c>
      <c r="P13" s="184"/>
      <c r="Q13" s="184">
        <v>15.7835</v>
      </c>
      <c r="R13" s="184">
        <v>21.7332</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44379</v>
      </c>
      <c r="E14" s="184">
        <v>17.4041</v>
      </c>
      <c r="F14" s="184">
        <v>0.33489999999999998</v>
      </c>
      <c r="G14" s="184">
        <v>0.39979999999999999</v>
      </c>
      <c r="H14" s="184">
        <v>2.07E-2</v>
      </c>
      <c r="I14" s="184">
        <v>1.6589</v>
      </c>
      <c r="J14" s="184">
        <v>2.1008</v>
      </c>
      <c r="K14" s="184">
        <v>9.5907</v>
      </c>
      <c r="L14" s="184">
        <v>16.0916</v>
      </c>
      <c r="M14" s="184">
        <v>34.905000000000001</v>
      </c>
      <c r="N14" s="184">
        <v>41.2498</v>
      </c>
      <c r="O14" s="184">
        <v>16.998000000000001</v>
      </c>
      <c r="P14" s="184"/>
      <c r="Q14" s="184">
        <v>13.9671</v>
      </c>
      <c r="R14" s="184">
        <v>19.759399999999999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44379</v>
      </c>
      <c r="E15" s="184">
        <v>21.79</v>
      </c>
      <c r="F15" s="184">
        <v>1.4432</v>
      </c>
      <c r="G15" s="184">
        <v>2.3485</v>
      </c>
      <c r="H15" s="184">
        <v>3.3191000000000002</v>
      </c>
      <c r="I15" s="184">
        <v>4.7595999999999998</v>
      </c>
      <c r="J15" s="184">
        <v>9.6628000000000007</v>
      </c>
      <c r="K15" s="184">
        <v>20.3203</v>
      </c>
      <c r="L15" s="184">
        <v>32.301200000000001</v>
      </c>
      <c r="M15" s="184">
        <v>51.319400000000002</v>
      </c>
      <c r="N15" s="184">
        <v>82.343100000000007</v>
      </c>
      <c r="O15" s="184">
        <v>16.911799999999999</v>
      </c>
      <c r="P15" s="184"/>
      <c r="Q15" s="184">
        <v>17.0274</v>
      </c>
      <c r="R15" s="184">
        <v>33.209699999999998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44379</v>
      </c>
      <c r="E16" s="184">
        <v>20.87</v>
      </c>
      <c r="F16" s="184">
        <v>1.4091</v>
      </c>
      <c r="G16" s="184">
        <v>2.3540999999999999</v>
      </c>
      <c r="H16" s="184">
        <v>3.3168000000000002</v>
      </c>
      <c r="I16" s="184">
        <v>4.7164999999999999</v>
      </c>
      <c r="J16" s="184">
        <v>9.6113</v>
      </c>
      <c r="K16" s="184">
        <v>20.011500000000002</v>
      </c>
      <c r="L16" s="184">
        <v>31.671900000000001</v>
      </c>
      <c r="M16" s="184">
        <v>50.252000000000002</v>
      </c>
      <c r="N16" s="184">
        <v>80.849199999999996</v>
      </c>
      <c r="O16" s="184">
        <v>15.8705</v>
      </c>
      <c r="P16" s="184"/>
      <c r="Q16" s="184">
        <v>16.012699999999999</v>
      </c>
      <c r="R16" s="184">
        <v>32.102699999999999</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44379</v>
      </c>
      <c r="E17" s="184">
        <v>245.29</v>
      </c>
      <c r="F17" s="184">
        <v>0.4093</v>
      </c>
      <c r="G17" s="184">
        <v>0.36420000000000002</v>
      </c>
      <c r="H17" s="184">
        <v>0.1143</v>
      </c>
      <c r="I17" s="184">
        <v>1.3344</v>
      </c>
      <c r="J17" s="184">
        <v>2.8382999999999998</v>
      </c>
      <c r="K17" s="184">
        <v>7.3666999999999998</v>
      </c>
      <c r="L17" s="184">
        <v>13.4656</v>
      </c>
      <c r="M17" s="184">
        <v>31.01</v>
      </c>
      <c r="N17" s="184">
        <v>40.849800000000002</v>
      </c>
      <c r="O17" s="184">
        <v>16.937999999999999</v>
      </c>
      <c r="P17" s="184">
        <v>15.739800000000001</v>
      </c>
      <c r="Q17" s="184">
        <v>15.5669</v>
      </c>
      <c r="R17" s="184">
        <v>19.634</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44379</v>
      </c>
      <c r="E18" s="184">
        <v>227.36</v>
      </c>
      <c r="F18" s="184">
        <v>0.40629999999999999</v>
      </c>
      <c r="G18" s="184">
        <v>0.35749999999999998</v>
      </c>
      <c r="H18" s="184">
        <v>9.2399999999999996E-2</v>
      </c>
      <c r="I18" s="184">
        <v>1.2875000000000001</v>
      </c>
      <c r="J18" s="184">
        <v>2.7336999999999998</v>
      </c>
      <c r="K18" s="184">
        <v>7.0484</v>
      </c>
      <c r="L18" s="184">
        <v>12.811400000000001</v>
      </c>
      <c r="M18" s="184">
        <v>29.875499999999999</v>
      </c>
      <c r="N18" s="184">
        <v>39.236899999999999</v>
      </c>
      <c r="O18" s="184">
        <v>15.586600000000001</v>
      </c>
      <c r="P18" s="184">
        <v>14.342599999999999</v>
      </c>
      <c r="Q18" s="184">
        <v>11.6134</v>
      </c>
      <c r="R18" s="184">
        <v>18.250699999999998</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44379</v>
      </c>
      <c r="E19" s="184">
        <v>237.24600000000001</v>
      </c>
      <c r="F19" s="184">
        <v>0.21160000000000001</v>
      </c>
      <c r="G19" s="184">
        <v>0.27179999999999999</v>
      </c>
      <c r="H19" s="184">
        <v>2.1899999999999999E-2</v>
      </c>
      <c r="I19" s="184">
        <v>1.0801000000000001</v>
      </c>
      <c r="J19" s="184">
        <v>2.5905999999999998</v>
      </c>
      <c r="K19" s="184">
        <v>8.1089000000000002</v>
      </c>
      <c r="L19" s="184">
        <v>15.144500000000001</v>
      </c>
      <c r="M19" s="184">
        <v>36.526400000000002</v>
      </c>
      <c r="N19" s="184">
        <v>44.209299999999999</v>
      </c>
      <c r="O19" s="184">
        <v>16.677800000000001</v>
      </c>
      <c r="P19" s="184">
        <v>15.042299999999999</v>
      </c>
      <c r="Q19" s="184">
        <v>14.997999999999999</v>
      </c>
      <c r="R19" s="184">
        <v>20.255099999999999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44379</v>
      </c>
      <c r="E20" s="184">
        <v>220.03700000000001</v>
      </c>
      <c r="F20" s="184">
        <v>0.20899999999999999</v>
      </c>
      <c r="G20" s="184">
        <v>0.26379999999999998</v>
      </c>
      <c r="H20" s="184">
        <v>2.3E-3</v>
      </c>
      <c r="I20" s="184">
        <v>1.0405</v>
      </c>
      <c r="J20" s="184">
        <v>2.5049000000000001</v>
      </c>
      <c r="K20" s="184">
        <v>7.8285</v>
      </c>
      <c r="L20" s="184">
        <v>14.561999999999999</v>
      </c>
      <c r="M20" s="184">
        <v>35.487400000000001</v>
      </c>
      <c r="N20" s="184">
        <v>42.756</v>
      </c>
      <c r="O20" s="184">
        <v>15.5153</v>
      </c>
      <c r="P20" s="184">
        <v>13.8406</v>
      </c>
      <c r="Q20" s="184">
        <v>15.001899999999999</v>
      </c>
      <c r="R20" s="184">
        <v>19.070599999999999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44379</v>
      </c>
      <c r="E21" s="184">
        <v>37.35</v>
      </c>
      <c r="F21" s="184">
        <v>0.2954</v>
      </c>
      <c r="G21" s="184">
        <v>0.21460000000000001</v>
      </c>
      <c r="H21" s="184">
        <v>0.43020000000000003</v>
      </c>
      <c r="I21" s="184">
        <v>1.91</v>
      </c>
      <c r="J21" s="184">
        <v>2.8075999999999999</v>
      </c>
      <c r="K21" s="184">
        <v>8.3237000000000005</v>
      </c>
      <c r="L21" s="184">
        <v>15.349</v>
      </c>
      <c r="M21" s="184">
        <v>36.563099999999999</v>
      </c>
      <c r="N21" s="184">
        <v>45.557299999999998</v>
      </c>
      <c r="O21" s="184">
        <v>14.7342</v>
      </c>
      <c r="P21" s="184">
        <v>13.154999999999999</v>
      </c>
      <c r="Q21" s="184">
        <v>13.374599999999999</v>
      </c>
      <c r="R21" s="184">
        <v>17.982500000000002</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44379</v>
      </c>
      <c r="E22" s="184">
        <v>34.86</v>
      </c>
      <c r="F22" s="184">
        <v>0.28770000000000001</v>
      </c>
      <c r="G22" s="184">
        <v>0.20119999999999999</v>
      </c>
      <c r="H22" s="184">
        <v>0.37430000000000002</v>
      </c>
      <c r="I22" s="184">
        <v>1.8405</v>
      </c>
      <c r="J22" s="184">
        <v>2.62</v>
      </c>
      <c r="K22" s="184">
        <v>7.8254999999999999</v>
      </c>
      <c r="L22" s="184">
        <v>14.2951</v>
      </c>
      <c r="M22" s="184">
        <v>34.646599999999999</v>
      </c>
      <c r="N22" s="184">
        <v>42.927399999999999</v>
      </c>
      <c r="O22" s="184">
        <v>13.0181</v>
      </c>
      <c r="P22" s="184">
        <v>11.885199999999999</v>
      </c>
      <c r="Q22" s="184">
        <v>11.0654</v>
      </c>
      <c r="R22" s="184">
        <v>16.036100000000001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44379</v>
      </c>
      <c r="E23" s="184">
        <v>165.4819</v>
      </c>
      <c r="F23" s="184">
        <v>0.20930000000000001</v>
      </c>
      <c r="G23" s="184">
        <v>-7.2099999999999997E-2</v>
      </c>
      <c r="H23" s="184">
        <v>-0.34279999999999999</v>
      </c>
      <c r="I23" s="184">
        <v>1.1269</v>
      </c>
      <c r="J23" s="184">
        <v>2.4119000000000002</v>
      </c>
      <c r="K23" s="184">
        <v>7.7809999999999997</v>
      </c>
      <c r="L23" s="184">
        <v>16.468800000000002</v>
      </c>
      <c r="M23" s="184">
        <v>39.694299999999998</v>
      </c>
      <c r="N23" s="184">
        <v>47.738999999999997</v>
      </c>
      <c r="O23" s="184">
        <v>13.2323</v>
      </c>
      <c r="P23" s="184">
        <v>11.360099999999999</v>
      </c>
      <c r="Q23" s="184">
        <v>13.890700000000001</v>
      </c>
      <c r="R23" s="184">
        <v>16.1934</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44379</v>
      </c>
      <c r="E24" s="184">
        <v>181.2886</v>
      </c>
      <c r="F24" s="184">
        <v>0.21199999999999999</v>
      </c>
      <c r="G24" s="184">
        <v>-6.3700000000000007E-2</v>
      </c>
      <c r="H24" s="184">
        <v>-0.32369999999999999</v>
      </c>
      <c r="I24" s="184">
        <v>1.1652</v>
      </c>
      <c r="J24" s="184">
        <v>2.4943</v>
      </c>
      <c r="K24" s="184">
        <v>8.0481999999999996</v>
      </c>
      <c r="L24" s="184">
        <v>17.048100000000002</v>
      </c>
      <c r="M24" s="184">
        <v>40.741999999999997</v>
      </c>
      <c r="N24" s="184">
        <v>49.217700000000001</v>
      </c>
      <c r="O24" s="184">
        <v>14.4297</v>
      </c>
      <c r="P24" s="184">
        <v>12.730399999999999</v>
      </c>
      <c r="Q24" s="184">
        <v>15.0192</v>
      </c>
      <c r="R24" s="184">
        <v>17.374199999999998</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44379</v>
      </c>
      <c r="E25" s="184">
        <v>73.456999999999994</v>
      </c>
      <c r="F25" s="184">
        <v>0.35659999999999997</v>
      </c>
      <c r="G25" s="184">
        <v>0.51449999999999996</v>
      </c>
      <c r="H25" s="184">
        <v>0.1595</v>
      </c>
      <c r="I25" s="184">
        <v>1.8213999999999999</v>
      </c>
      <c r="J25" s="184">
        <v>2.0916999999999999</v>
      </c>
      <c r="K25" s="184">
        <v>7.8853999999999997</v>
      </c>
      <c r="L25" s="184">
        <v>16.856200000000001</v>
      </c>
      <c r="M25" s="184">
        <v>39.514200000000002</v>
      </c>
      <c r="N25" s="184">
        <v>47.913899999999998</v>
      </c>
      <c r="O25" s="184">
        <v>13.5069</v>
      </c>
      <c r="P25" s="184">
        <v>11.6882</v>
      </c>
      <c r="Q25" s="184">
        <v>13.056800000000001</v>
      </c>
      <c r="R25" s="184">
        <v>15.3415</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44379</v>
      </c>
      <c r="E26" s="184">
        <v>73.456999999999994</v>
      </c>
      <c r="F26" s="184">
        <v>0.35659999999999997</v>
      </c>
      <c r="G26" s="184">
        <v>0.51449999999999996</v>
      </c>
      <c r="H26" s="184">
        <v>0.1595</v>
      </c>
      <c r="I26" s="184">
        <v>1.8213999999999999</v>
      </c>
      <c r="J26" s="184">
        <v>2.0916999999999999</v>
      </c>
      <c r="K26" s="184">
        <v>7.8853999999999997</v>
      </c>
      <c r="L26" s="184">
        <v>16.856200000000001</v>
      </c>
      <c r="M26" s="184">
        <v>39.514200000000002</v>
      </c>
      <c r="N26" s="184">
        <v>47.913899999999998</v>
      </c>
      <c r="O26" s="184">
        <v>13.5069</v>
      </c>
      <c r="P26" s="184">
        <v>13.0541</v>
      </c>
      <c r="Q26" s="184">
        <v>15.7684</v>
      </c>
      <c r="R26" s="184">
        <v>15.3415</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44379</v>
      </c>
      <c r="E27" s="184">
        <v>77.584999999999994</v>
      </c>
      <c r="F27" s="184">
        <v>0.35830000000000001</v>
      </c>
      <c r="G27" s="184">
        <v>0.51949999999999996</v>
      </c>
      <c r="H27" s="184">
        <v>0.17299999999999999</v>
      </c>
      <c r="I27" s="184">
        <v>1.8456999999999999</v>
      </c>
      <c r="J27" s="184">
        <v>2.1446999999999998</v>
      </c>
      <c r="K27" s="184">
        <v>8.0586000000000002</v>
      </c>
      <c r="L27" s="184">
        <v>17.2209</v>
      </c>
      <c r="M27" s="184">
        <v>40.164000000000001</v>
      </c>
      <c r="N27" s="184">
        <v>48.8384</v>
      </c>
      <c r="O27" s="184">
        <v>14.326700000000001</v>
      </c>
      <c r="P27" s="184">
        <v>12.4642</v>
      </c>
      <c r="Q27" s="184">
        <v>12.437900000000001</v>
      </c>
      <c r="R27" s="184">
        <v>16.059200000000001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44379</v>
      </c>
      <c r="E28" s="184">
        <v>77.584999999999994</v>
      </c>
      <c r="F28" s="184">
        <v>0.35830000000000001</v>
      </c>
      <c r="G28" s="184">
        <v>0.51949999999999996</v>
      </c>
      <c r="H28" s="184">
        <v>0.17299999999999999</v>
      </c>
      <c r="I28" s="184">
        <v>1.8456999999999999</v>
      </c>
      <c r="J28" s="184">
        <v>2.1446999999999998</v>
      </c>
      <c r="K28" s="184">
        <v>8.0586000000000002</v>
      </c>
      <c r="L28" s="184">
        <v>17.2209</v>
      </c>
      <c r="M28" s="184">
        <v>40.164000000000001</v>
      </c>
      <c r="N28" s="184">
        <v>48.8384</v>
      </c>
      <c r="O28" s="184">
        <v>14.326700000000001</v>
      </c>
      <c r="P28" s="184">
        <v>14.0641</v>
      </c>
      <c r="Q28" s="184">
        <v>15.940899999999999</v>
      </c>
      <c r="R28" s="184">
        <v>16.059200000000001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44379</v>
      </c>
      <c r="E29" s="184">
        <v>15.293799999999999</v>
      </c>
      <c r="F29" s="184">
        <v>0.47370000000000001</v>
      </c>
      <c r="G29" s="184">
        <v>0.25040000000000001</v>
      </c>
      <c r="H29" s="184">
        <v>-3.8999999999999998E-3</v>
      </c>
      <c r="I29" s="184">
        <v>1.2887999999999999</v>
      </c>
      <c r="J29" s="184">
        <v>2.1371000000000002</v>
      </c>
      <c r="K29" s="184">
        <v>6.9630999999999998</v>
      </c>
      <c r="L29" s="184">
        <v>11.587999999999999</v>
      </c>
      <c r="M29" s="184">
        <v>30.282</v>
      </c>
      <c r="N29" s="184">
        <v>39.855899999999998</v>
      </c>
      <c r="O29" s="184"/>
      <c r="P29" s="184"/>
      <c r="Q29" s="184">
        <v>17.069400000000002</v>
      </c>
      <c r="R29" s="184">
        <v>17.672899999999998</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44379</v>
      </c>
      <c r="E30" s="184">
        <v>14.719900000000001</v>
      </c>
      <c r="F30" s="184">
        <v>0.46960000000000002</v>
      </c>
      <c r="G30" s="184">
        <v>0.23830000000000001</v>
      </c>
      <c r="H30" s="184">
        <v>-3.1899999999999998E-2</v>
      </c>
      <c r="I30" s="184">
        <v>1.2317</v>
      </c>
      <c r="J30" s="184">
        <v>2.0139999999999998</v>
      </c>
      <c r="K30" s="184">
        <v>6.5686</v>
      </c>
      <c r="L30" s="184">
        <v>10.7676</v>
      </c>
      <c r="M30" s="184">
        <v>28.8416</v>
      </c>
      <c r="N30" s="184">
        <v>37.8048</v>
      </c>
      <c r="O30" s="184"/>
      <c r="P30" s="184"/>
      <c r="Q30" s="184">
        <v>15.420199999999999</v>
      </c>
      <c r="R30" s="184">
        <v>15.9642</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44379</v>
      </c>
      <c r="E31" s="184">
        <v>186.88</v>
      </c>
      <c r="F31" s="184">
        <v>8.0299999999999996E-2</v>
      </c>
      <c r="G31" s="184">
        <v>6.4299999999999996E-2</v>
      </c>
      <c r="H31" s="184">
        <v>-0.2455</v>
      </c>
      <c r="I31" s="184">
        <v>1.0107999999999999</v>
      </c>
      <c r="J31" s="184">
        <v>1.3393999999999999</v>
      </c>
      <c r="K31" s="184">
        <v>8.3864999999999998</v>
      </c>
      <c r="L31" s="184">
        <v>22.111899999999999</v>
      </c>
      <c r="M31" s="184">
        <v>47.719499999999996</v>
      </c>
      <c r="N31" s="184">
        <v>50.104399999999998</v>
      </c>
      <c r="O31" s="184">
        <v>14.7515</v>
      </c>
      <c r="P31" s="184">
        <v>13.7295</v>
      </c>
      <c r="Q31" s="184">
        <v>14.4617</v>
      </c>
      <c r="R31" s="184">
        <v>16.540199999999999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44379</v>
      </c>
      <c r="E32" s="184">
        <v>202.63</v>
      </c>
      <c r="F32" s="184">
        <v>8.4000000000000005E-2</v>
      </c>
      <c r="G32" s="184">
        <v>6.9099999999999995E-2</v>
      </c>
      <c r="H32" s="184">
        <v>-0.23630000000000001</v>
      </c>
      <c r="I32" s="184">
        <v>1.0321</v>
      </c>
      <c r="J32" s="184">
        <v>1.3809</v>
      </c>
      <c r="K32" s="184">
        <v>8.5207999999999995</v>
      </c>
      <c r="L32" s="184">
        <v>22.398099999999999</v>
      </c>
      <c r="M32" s="184">
        <v>48.2622</v>
      </c>
      <c r="N32" s="184">
        <v>50.856200000000001</v>
      </c>
      <c r="O32" s="184">
        <v>15.4877</v>
      </c>
      <c r="P32" s="184">
        <v>14.801500000000001</v>
      </c>
      <c r="Q32" s="184">
        <v>16.284300000000002</v>
      </c>
      <c r="R32" s="184">
        <v>17.1267</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44379</v>
      </c>
      <c r="E33" s="184">
        <v>14.6516</v>
      </c>
      <c r="F33" s="184">
        <v>0.32800000000000001</v>
      </c>
      <c r="G33" s="184">
        <v>0.15040000000000001</v>
      </c>
      <c r="H33" s="184">
        <v>2.12E-2</v>
      </c>
      <c r="I33" s="184">
        <v>0.66159999999999997</v>
      </c>
      <c r="J33" s="184">
        <v>1.3874</v>
      </c>
      <c r="K33" s="184">
        <v>5.9614000000000003</v>
      </c>
      <c r="L33" s="184">
        <v>9.1220999999999997</v>
      </c>
      <c r="M33" s="184">
        <v>23.681899999999999</v>
      </c>
      <c r="N33" s="184">
        <v>31.815899999999999</v>
      </c>
      <c r="O33" s="184">
        <v>7.33</v>
      </c>
      <c r="P33" s="184"/>
      <c r="Q33" s="184">
        <v>8.4842999999999993</v>
      </c>
      <c r="R33" s="184">
        <v>14.033799999999999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44379</v>
      </c>
      <c r="E34" s="184">
        <v>15.6822</v>
      </c>
      <c r="F34" s="184">
        <v>0.33079999999999998</v>
      </c>
      <c r="G34" s="184">
        <v>0.15840000000000001</v>
      </c>
      <c r="H34" s="184">
        <v>3.8899999999999997E-2</v>
      </c>
      <c r="I34" s="184">
        <v>0.69730000000000003</v>
      </c>
      <c r="J34" s="184">
        <v>1.4621999999999999</v>
      </c>
      <c r="K34" s="184">
        <v>6.1523000000000003</v>
      </c>
      <c r="L34" s="184">
        <v>9.5524000000000004</v>
      </c>
      <c r="M34" s="184">
        <v>24.433299999999999</v>
      </c>
      <c r="N34" s="184">
        <v>32.906799999999997</v>
      </c>
      <c r="O34" s="184">
        <v>8.5860000000000003</v>
      </c>
      <c r="P34" s="184"/>
      <c r="Q34" s="184">
        <v>10.068</v>
      </c>
      <c r="R34" s="184">
        <v>15.034700000000001</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44379</v>
      </c>
      <c r="E35" s="184">
        <v>16.86</v>
      </c>
      <c r="F35" s="184">
        <v>0.53669999999999995</v>
      </c>
      <c r="G35" s="184">
        <v>0.35709999999999997</v>
      </c>
      <c r="H35" s="184">
        <v>0.2974</v>
      </c>
      <c r="I35" s="184">
        <v>1.9347000000000001</v>
      </c>
      <c r="J35" s="184">
        <v>3.9457</v>
      </c>
      <c r="K35" s="184">
        <v>10.629899999999999</v>
      </c>
      <c r="L35" s="184">
        <v>18.232800000000001</v>
      </c>
      <c r="M35" s="184">
        <v>36.739699999999999</v>
      </c>
      <c r="N35" s="184">
        <v>54.254300000000001</v>
      </c>
      <c r="O35" s="184">
        <v>13.248200000000001</v>
      </c>
      <c r="P35" s="184"/>
      <c r="Q35" s="184">
        <v>12.2887</v>
      </c>
      <c r="R35" s="184">
        <v>17.531099999999999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44379</v>
      </c>
      <c r="E36" s="184">
        <v>15.72</v>
      </c>
      <c r="F36" s="184">
        <v>0.51149999999999995</v>
      </c>
      <c r="G36" s="184">
        <v>0.3831</v>
      </c>
      <c r="H36" s="184">
        <v>0.25509999999999999</v>
      </c>
      <c r="I36" s="184">
        <v>1.8794999999999999</v>
      </c>
      <c r="J36" s="184">
        <v>3.8309000000000002</v>
      </c>
      <c r="K36" s="184">
        <v>10.2384</v>
      </c>
      <c r="L36" s="184">
        <v>17.488800000000001</v>
      </c>
      <c r="M36" s="184">
        <v>35.400500000000001</v>
      </c>
      <c r="N36" s="184">
        <v>52.178100000000001</v>
      </c>
      <c r="O36" s="184">
        <v>11.722</v>
      </c>
      <c r="P36" s="184"/>
      <c r="Q36" s="184">
        <v>10.5579</v>
      </c>
      <c r="R36" s="184">
        <v>15.988899999999999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44379</v>
      </c>
      <c r="E37" s="184">
        <v>14.2049</v>
      </c>
      <c r="F37" s="184">
        <v>0.34610000000000002</v>
      </c>
      <c r="G37" s="184">
        <v>-1.9699999999999999E-2</v>
      </c>
      <c r="H37" s="184">
        <v>-0.4471</v>
      </c>
      <c r="I37" s="184">
        <v>0.45900000000000002</v>
      </c>
      <c r="J37" s="184">
        <v>0.97599999999999998</v>
      </c>
      <c r="K37" s="184">
        <v>3.0857000000000001</v>
      </c>
      <c r="L37" s="184">
        <v>9.1643000000000008</v>
      </c>
      <c r="M37" s="184">
        <v>29.829499999999999</v>
      </c>
      <c r="N37" s="184">
        <v>39.604500000000002</v>
      </c>
      <c r="O37" s="184"/>
      <c r="P37" s="184"/>
      <c r="Q37" s="184">
        <v>14.735900000000001</v>
      </c>
      <c r="R37" s="184">
        <v>13.885</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44379</v>
      </c>
      <c r="E38" s="184">
        <v>13.488200000000001</v>
      </c>
      <c r="F38" s="184">
        <v>0.3407</v>
      </c>
      <c r="G38" s="184">
        <v>-3.6299999999999999E-2</v>
      </c>
      <c r="H38" s="184">
        <v>-0.48549999999999999</v>
      </c>
      <c r="I38" s="184">
        <v>0.38179999999999997</v>
      </c>
      <c r="J38" s="184">
        <v>0.81469999999999998</v>
      </c>
      <c r="K38" s="184">
        <v>2.5789</v>
      </c>
      <c r="L38" s="184">
        <v>8.0889000000000006</v>
      </c>
      <c r="M38" s="184">
        <v>27.909600000000001</v>
      </c>
      <c r="N38" s="184">
        <v>36.860999999999997</v>
      </c>
      <c r="O38" s="184"/>
      <c r="P38" s="184"/>
      <c r="Q38" s="184">
        <v>12.4331</v>
      </c>
      <c r="R38" s="184">
        <v>11.608599999999999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44379</v>
      </c>
      <c r="E39" s="184">
        <v>14.1882</v>
      </c>
      <c r="F39" s="184">
        <v>0.55489999999999995</v>
      </c>
      <c r="G39" s="184">
        <v>0.59489999999999998</v>
      </c>
      <c r="H39" s="184">
        <v>0.52569999999999995</v>
      </c>
      <c r="I39" s="184">
        <v>2.2183000000000002</v>
      </c>
      <c r="J39" s="184">
        <v>3.1884000000000001</v>
      </c>
      <c r="K39" s="184">
        <v>7.1017999999999999</v>
      </c>
      <c r="L39" s="184">
        <v>12.1508</v>
      </c>
      <c r="M39" s="184">
        <v>26.389199999999999</v>
      </c>
      <c r="N39" s="184">
        <v>37.491900000000001</v>
      </c>
      <c r="O39" s="184">
        <v>12.332100000000001</v>
      </c>
      <c r="P39" s="184"/>
      <c r="Q39" s="184">
        <v>12.332100000000001</v>
      </c>
      <c r="R39" s="184">
        <v>14.8104</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44379</v>
      </c>
      <c r="E40" s="184">
        <v>13.5533</v>
      </c>
      <c r="F40" s="184">
        <v>0.55049999999999999</v>
      </c>
      <c r="G40" s="184">
        <v>0.58179999999999998</v>
      </c>
      <c r="H40" s="184">
        <v>0.49530000000000002</v>
      </c>
      <c r="I40" s="184">
        <v>2.1549</v>
      </c>
      <c r="J40" s="184">
        <v>3.052</v>
      </c>
      <c r="K40" s="184">
        <v>6.6534000000000004</v>
      </c>
      <c r="L40" s="184">
        <v>11.212</v>
      </c>
      <c r="M40" s="184">
        <v>24.811699999999998</v>
      </c>
      <c r="N40" s="184">
        <v>35.242199999999997</v>
      </c>
      <c r="O40" s="184">
        <v>10.6356</v>
      </c>
      <c r="P40" s="184"/>
      <c r="Q40" s="184">
        <v>10.6356</v>
      </c>
      <c r="R40" s="184">
        <v>13.0914</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44379</v>
      </c>
      <c r="E41" s="184">
        <v>187.91712484041</v>
      </c>
      <c r="F41" s="184">
        <v>0.2011</v>
      </c>
      <c r="G41" s="184">
        <v>0.17119999999999999</v>
      </c>
      <c r="H41" s="184">
        <v>-0.64049999999999996</v>
      </c>
      <c r="I41" s="184">
        <v>0.3881</v>
      </c>
      <c r="J41" s="184">
        <v>1.5225</v>
      </c>
      <c r="K41" s="184">
        <v>6.6428000000000003</v>
      </c>
      <c r="L41" s="184">
        <v>14.6198</v>
      </c>
      <c r="M41" s="184">
        <v>37.106900000000003</v>
      </c>
      <c r="N41" s="184">
        <v>68.973299999999995</v>
      </c>
      <c r="O41" s="184">
        <v>11.9808</v>
      </c>
      <c r="P41" s="184">
        <v>10.4885</v>
      </c>
      <c r="Q41" s="184">
        <v>11.8131</v>
      </c>
      <c r="R41" s="184">
        <v>21.7255</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44379</v>
      </c>
      <c r="E42" s="184">
        <v>68.424099999999996</v>
      </c>
      <c r="F42" s="184">
        <v>0.2034</v>
      </c>
      <c r="G42" s="184">
        <v>0.1777</v>
      </c>
      <c r="H42" s="184">
        <v>-0.62549999999999994</v>
      </c>
      <c r="I42" s="184">
        <v>0.41810000000000003</v>
      </c>
      <c r="J42" s="184">
        <v>1.5876999999999999</v>
      </c>
      <c r="K42" s="184">
        <v>6.8526999999999996</v>
      </c>
      <c r="L42" s="184">
        <v>15.065799999999999</v>
      </c>
      <c r="M42" s="184">
        <v>37.911200000000001</v>
      </c>
      <c r="N42" s="184">
        <v>70.295599999999993</v>
      </c>
      <c r="O42" s="184">
        <v>13.118</v>
      </c>
      <c r="P42" s="184">
        <v>11.2958</v>
      </c>
      <c r="Q42" s="184">
        <v>12.567600000000001</v>
      </c>
      <c r="R42" s="184">
        <v>22.721699999999998</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44379</v>
      </c>
      <c r="E43" s="184">
        <v>36.58</v>
      </c>
      <c r="F43" s="184">
        <v>0.25490000000000002</v>
      </c>
      <c r="G43" s="184">
        <v>0.2137</v>
      </c>
      <c r="H43" s="184">
        <v>-6.2799999999999995E-2</v>
      </c>
      <c r="I43" s="184">
        <v>0.98</v>
      </c>
      <c r="J43" s="184">
        <v>1.9169</v>
      </c>
      <c r="K43" s="184">
        <v>7.1847000000000003</v>
      </c>
      <c r="L43" s="184">
        <v>17.859300000000001</v>
      </c>
      <c r="M43" s="184">
        <v>39.538400000000003</v>
      </c>
      <c r="N43" s="184">
        <v>52.397599999999997</v>
      </c>
      <c r="O43" s="184">
        <v>15.686299999999999</v>
      </c>
      <c r="P43" s="184">
        <v>13.223000000000001</v>
      </c>
      <c r="Q43" s="184">
        <v>11.5237</v>
      </c>
      <c r="R43" s="184">
        <v>19.484400000000001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44379</v>
      </c>
      <c r="E44" s="184">
        <v>40.645000000000003</v>
      </c>
      <c r="F44" s="184">
        <v>0.25900000000000001</v>
      </c>
      <c r="G44" s="184">
        <v>0.22689999999999999</v>
      </c>
      <c r="H44" s="184">
        <v>-3.6900000000000002E-2</v>
      </c>
      <c r="I44" s="184">
        <v>1.0341</v>
      </c>
      <c r="J44" s="184">
        <v>2.0308000000000002</v>
      </c>
      <c r="K44" s="184">
        <v>7.5521000000000003</v>
      </c>
      <c r="L44" s="184">
        <v>18.6404</v>
      </c>
      <c r="M44" s="184">
        <v>40.918100000000003</v>
      </c>
      <c r="N44" s="184">
        <v>54.396999999999998</v>
      </c>
      <c r="O44" s="184">
        <v>17.144200000000001</v>
      </c>
      <c r="P44" s="184">
        <v>14.763999999999999</v>
      </c>
      <c r="Q44" s="184">
        <v>13.0594</v>
      </c>
      <c r="R44" s="184">
        <v>21.0318</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44379</v>
      </c>
      <c r="E45" s="184">
        <v>143.61722929907901</v>
      </c>
      <c r="F45" s="184">
        <v>0.25180000000000002</v>
      </c>
      <c r="G45" s="184">
        <v>0.21440000000000001</v>
      </c>
      <c r="H45" s="184">
        <v>-6.5100000000000005E-2</v>
      </c>
      <c r="I45" s="184">
        <v>0.98180000000000001</v>
      </c>
      <c r="J45" s="184">
        <v>1.9153</v>
      </c>
      <c r="K45" s="184">
        <v>7.1848999999999998</v>
      </c>
      <c r="L45" s="184">
        <v>17.856400000000001</v>
      </c>
      <c r="M45" s="184">
        <v>39.532699999999998</v>
      </c>
      <c r="N45" s="184">
        <v>52.389400000000002</v>
      </c>
      <c r="O45" s="184">
        <v>15.2357</v>
      </c>
      <c r="P45" s="184">
        <v>12.8972</v>
      </c>
      <c r="Q45" s="184">
        <v>13.118499999999999</v>
      </c>
      <c r="R45" s="184">
        <v>19.353300000000001</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44379</v>
      </c>
      <c r="E46" s="184">
        <v>71.098092784629102</v>
      </c>
      <c r="F46" s="184">
        <v>0.25750000000000001</v>
      </c>
      <c r="G46" s="184">
        <v>0.2253</v>
      </c>
      <c r="H46" s="184">
        <v>-4.0099999999999997E-2</v>
      </c>
      <c r="I46" s="184">
        <v>1.0341</v>
      </c>
      <c r="J46" s="184">
        <v>2.0312000000000001</v>
      </c>
      <c r="K46" s="184">
        <v>7.5499000000000001</v>
      </c>
      <c r="L46" s="184">
        <v>18.6372</v>
      </c>
      <c r="M46" s="184">
        <v>40.917999999999999</v>
      </c>
      <c r="N46" s="184">
        <v>54.387700000000002</v>
      </c>
      <c r="O46" s="184">
        <v>16.762</v>
      </c>
      <c r="P46" s="184">
        <v>14.472200000000001</v>
      </c>
      <c r="Q46" s="184">
        <v>13.9598</v>
      </c>
      <c r="R46" s="184">
        <v>20.891999999999999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44379</v>
      </c>
      <c r="E47" s="184">
        <v>37.448</v>
      </c>
      <c r="F47" s="184">
        <v>0.35909999999999997</v>
      </c>
      <c r="G47" s="184">
        <v>5.8799999999999998E-2</v>
      </c>
      <c r="H47" s="184">
        <v>-0.14130000000000001</v>
      </c>
      <c r="I47" s="184">
        <v>0.78859999999999997</v>
      </c>
      <c r="J47" s="184">
        <v>1.1861999999999999</v>
      </c>
      <c r="K47" s="184">
        <v>6.0189000000000004</v>
      </c>
      <c r="L47" s="184">
        <v>11.831799999999999</v>
      </c>
      <c r="M47" s="184">
        <v>29.028700000000001</v>
      </c>
      <c r="N47" s="184">
        <v>39.569899999999997</v>
      </c>
      <c r="O47" s="184">
        <v>11.164999999999999</v>
      </c>
      <c r="P47" s="184">
        <v>11.954499999999999</v>
      </c>
      <c r="Q47" s="184">
        <v>14.8492</v>
      </c>
      <c r="R47" s="184">
        <v>14.490600000000001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44379</v>
      </c>
      <c r="E48" s="184">
        <v>34.359000000000002</v>
      </c>
      <c r="F48" s="184">
        <v>0.35630000000000001</v>
      </c>
      <c r="G48" s="184">
        <v>4.9500000000000002E-2</v>
      </c>
      <c r="H48" s="184">
        <v>-0.1598</v>
      </c>
      <c r="I48" s="184">
        <v>0.75070000000000003</v>
      </c>
      <c r="J48" s="184">
        <v>1.1005</v>
      </c>
      <c r="K48" s="184">
        <v>5.7427999999999999</v>
      </c>
      <c r="L48" s="184">
        <v>11.273400000000001</v>
      </c>
      <c r="M48" s="184">
        <v>28.0428</v>
      </c>
      <c r="N48" s="184">
        <v>38.143300000000004</v>
      </c>
      <c r="O48" s="184">
        <v>10.0237</v>
      </c>
      <c r="P48" s="184">
        <v>10.7834</v>
      </c>
      <c r="Q48" s="184">
        <v>12.593999999999999</v>
      </c>
      <c r="R48" s="184">
        <v>13.2972</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44379</v>
      </c>
      <c r="E49" s="184">
        <v>130.22290000000001</v>
      </c>
      <c r="F49" s="184">
        <v>0.19939999999999999</v>
      </c>
      <c r="G49" s="184">
        <v>9.2899999999999996E-2</v>
      </c>
      <c r="H49" s="184">
        <v>-0.29759999999999998</v>
      </c>
      <c r="I49" s="184">
        <v>1.2577</v>
      </c>
      <c r="J49" s="184">
        <v>2.8227000000000002</v>
      </c>
      <c r="K49" s="184">
        <v>5.8109000000000002</v>
      </c>
      <c r="L49" s="184">
        <v>7.6421999999999999</v>
      </c>
      <c r="M49" s="184">
        <v>25.713699999999999</v>
      </c>
      <c r="N49" s="184">
        <v>30.045400000000001</v>
      </c>
      <c r="O49" s="184">
        <v>12.216799999999999</v>
      </c>
      <c r="P49" s="184">
        <v>9.4559999999999995</v>
      </c>
      <c r="Q49" s="184">
        <v>8.7734000000000005</v>
      </c>
      <c r="R49" s="184">
        <v>11.475199999999999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44379</v>
      </c>
      <c r="E50" s="184">
        <v>141.3973</v>
      </c>
      <c r="F50" s="184">
        <v>0.20269999999999999</v>
      </c>
      <c r="G50" s="184">
        <v>0.10290000000000001</v>
      </c>
      <c r="H50" s="184">
        <v>-0.2742</v>
      </c>
      <c r="I50" s="184">
        <v>1.3053999999999999</v>
      </c>
      <c r="J50" s="184">
        <v>2.9262999999999999</v>
      </c>
      <c r="K50" s="184">
        <v>6.1380999999999997</v>
      </c>
      <c r="L50" s="184">
        <v>8.2960999999999991</v>
      </c>
      <c r="M50" s="184">
        <v>26.847899999999999</v>
      </c>
      <c r="N50" s="184">
        <v>31.603400000000001</v>
      </c>
      <c r="O50" s="184">
        <v>13.431800000000001</v>
      </c>
      <c r="P50" s="184">
        <v>10.7607</v>
      </c>
      <c r="Q50" s="184">
        <v>10.6311</v>
      </c>
      <c r="R50" s="184">
        <v>12.729200000000001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44379</v>
      </c>
      <c r="E51" s="184">
        <v>15.911300000000001</v>
      </c>
      <c r="F51" s="184">
        <v>0.37090000000000001</v>
      </c>
      <c r="G51" s="184">
        <v>0.53520000000000001</v>
      </c>
      <c r="H51" s="184">
        <v>0.23880000000000001</v>
      </c>
      <c r="I51" s="184">
        <v>1.6008</v>
      </c>
      <c r="J51" s="184">
        <v>3.2410000000000001</v>
      </c>
      <c r="K51" s="184">
        <v>9.3327000000000009</v>
      </c>
      <c r="L51" s="184">
        <v>19.9269</v>
      </c>
      <c r="M51" s="184">
        <v>40.552999999999997</v>
      </c>
      <c r="N51" s="184">
        <v>51.064300000000003</v>
      </c>
      <c r="O51" s="184"/>
      <c r="P51" s="184"/>
      <c r="Q51" s="184">
        <v>26.798100000000002</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44379</v>
      </c>
      <c r="E52" s="184">
        <v>15.3466</v>
      </c>
      <c r="F52" s="184">
        <v>0.3649</v>
      </c>
      <c r="G52" s="184">
        <v>0.51880000000000004</v>
      </c>
      <c r="H52" s="184">
        <v>0.2011</v>
      </c>
      <c r="I52" s="184">
        <v>1.5242</v>
      </c>
      <c r="J52" s="184">
        <v>3.0741000000000001</v>
      </c>
      <c r="K52" s="184">
        <v>8.8064</v>
      </c>
      <c r="L52" s="184">
        <v>18.8066</v>
      </c>
      <c r="M52" s="184">
        <v>38.6111</v>
      </c>
      <c r="N52" s="184">
        <v>48.302100000000003</v>
      </c>
      <c r="O52" s="184"/>
      <c r="P52" s="184"/>
      <c r="Q52" s="184">
        <v>24.4773</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44379</v>
      </c>
      <c r="E57" s="184">
        <v>22.516999999999999</v>
      </c>
      <c r="F57" s="184">
        <v>0.2225</v>
      </c>
      <c r="G57" s="184">
        <v>0.32529999999999998</v>
      </c>
      <c r="H57" s="184">
        <v>6.2199999999999998E-2</v>
      </c>
      <c r="I57" s="184">
        <v>1.2</v>
      </c>
      <c r="J57" s="184">
        <v>2.35</v>
      </c>
      <c r="K57" s="184">
        <v>7.9797000000000002</v>
      </c>
      <c r="L57" s="184">
        <v>14.853400000000001</v>
      </c>
      <c r="M57" s="184">
        <v>33.806800000000003</v>
      </c>
      <c r="N57" s="184">
        <v>42.928800000000003</v>
      </c>
      <c r="O57" s="184">
        <v>16.6936</v>
      </c>
      <c r="P57" s="184">
        <v>16.156199999999998</v>
      </c>
      <c r="Q57" s="184">
        <v>14.6648</v>
      </c>
      <c r="R57" s="184">
        <v>17.6843</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44379</v>
      </c>
      <c r="E58" s="184">
        <v>20.395</v>
      </c>
      <c r="F58" s="184">
        <v>0.22109999999999999</v>
      </c>
      <c r="G58" s="184">
        <v>0.31480000000000002</v>
      </c>
      <c r="H58" s="184">
        <v>3.9199999999999999E-2</v>
      </c>
      <c r="I58" s="184">
        <v>1.1506000000000001</v>
      </c>
      <c r="J58" s="184">
        <v>2.2305999999999999</v>
      </c>
      <c r="K58" s="184">
        <v>7.6025999999999998</v>
      </c>
      <c r="L58" s="184">
        <v>14.0341</v>
      </c>
      <c r="M58" s="184">
        <v>32.3491</v>
      </c>
      <c r="N58" s="184">
        <v>40.849400000000003</v>
      </c>
      <c r="O58" s="184">
        <v>14.914199999999999</v>
      </c>
      <c r="P58" s="184">
        <v>14.218400000000001</v>
      </c>
      <c r="Q58" s="184">
        <v>12.767200000000001</v>
      </c>
      <c r="R58" s="184">
        <v>15.9261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44379</v>
      </c>
      <c r="E59" s="184">
        <v>15.051399999999999</v>
      </c>
      <c r="F59" s="184">
        <v>0.27579999999999999</v>
      </c>
      <c r="G59" s="184">
        <v>7.1099999999999997E-2</v>
      </c>
      <c r="H59" s="184">
        <v>-0.87919999999999998</v>
      </c>
      <c r="I59" s="184">
        <v>0.41499999999999998</v>
      </c>
      <c r="J59" s="184">
        <v>1.2049000000000001</v>
      </c>
      <c r="K59" s="184">
        <v>4.6231</v>
      </c>
      <c r="L59" s="184">
        <v>8.1161999999999992</v>
      </c>
      <c r="M59" s="184">
        <v>26.171700000000001</v>
      </c>
      <c r="N59" s="184">
        <v>33.092199999999998</v>
      </c>
      <c r="O59" s="184"/>
      <c r="P59" s="184"/>
      <c r="Q59" s="184">
        <v>15.7232</v>
      </c>
      <c r="R59" s="184">
        <v>17.267299999999999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44379</v>
      </c>
      <c r="E60" s="184">
        <v>14.3888</v>
      </c>
      <c r="F60" s="184">
        <v>0.27179999999999999</v>
      </c>
      <c r="G60" s="184">
        <v>5.8400000000000001E-2</v>
      </c>
      <c r="H60" s="184">
        <v>-0.90900000000000003</v>
      </c>
      <c r="I60" s="184">
        <v>0.3543</v>
      </c>
      <c r="J60" s="184">
        <v>1.0726</v>
      </c>
      <c r="K60" s="184">
        <v>4.2077999999999998</v>
      </c>
      <c r="L60" s="184">
        <v>7.2614000000000001</v>
      </c>
      <c r="M60" s="184">
        <v>24.669</v>
      </c>
      <c r="N60" s="184">
        <v>30.890599999999999</v>
      </c>
      <c r="O60" s="184"/>
      <c r="P60" s="184"/>
      <c r="Q60" s="184">
        <v>13.8773</v>
      </c>
      <c r="R60" s="184">
        <v>15.3721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44379</v>
      </c>
      <c r="E61" s="184">
        <v>13.771699999999999</v>
      </c>
      <c r="F61" s="184">
        <v>0.45960000000000001</v>
      </c>
      <c r="G61" s="184">
        <v>0.40610000000000002</v>
      </c>
      <c r="H61" s="184">
        <v>0.26140000000000002</v>
      </c>
      <c r="I61" s="184">
        <v>1.0351999999999999</v>
      </c>
      <c r="J61" s="184">
        <v>2.4756</v>
      </c>
      <c r="K61" s="184">
        <v>7.1418999999999997</v>
      </c>
      <c r="L61" s="184">
        <v>11.071899999999999</v>
      </c>
      <c r="M61" s="184">
        <v>26.4619</v>
      </c>
      <c r="N61" s="184">
        <v>34.490600000000001</v>
      </c>
      <c r="O61" s="184">
        <v>12.0068</v>
      </c>
      <c r="P61" s="184"/>
      <c r="Q61" s="184">
        <v>10.603999999999999</v>
      </c>
      <c r="R61" s="184">
        <v>12.754099999999999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44379</v>
      </c>
      <c r="E62" s="184">
        <v>13.0313</v>
      </c>
      <c r="F62" s="184">
        <v>0.45400000000000001</v>
      </c>
      <c r="G62" s="184">
        <v>0.38979999999999998</v>
      </c>
      <c r="H62" s="184">
        <v>0.22459999999999999</v>
      </c>
      <c r="I62" s="184">
        <v>0.96150000000000002</v>
      </c>
      <c r="J62" s="184">
        <v>2.3146</v>
      </c>
      <c r="K62" s="184">
        <v>6.6285999999999996</v>
      </c>
      <c r="L62" s="184">
        <v>10.0375</v>
      </c>
      <c r="M62" s="184">
        <v>24.687100000000001</v>
      </c>
      <c r="N62" s="184">
        <v>31.963899999999999</v>
      </c>
      <c r="O62" s="184">
        <v>10.039099999999999</v>
      </c>
      <c r="P62" s="184"/>
      <c r="Q62" s="184">
        <v>8.6958000000000002</v>
      </c>
      <c r="R62" s="184">
        <v>10.763199999999999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44379</v>
      </c>
      <c r="E63" s="184">
        <v>61.979700000000001</v>
      </c>
      <c r="F63" s="184">
        <v>0.1454</v>
      </c>
      <c r="G63" s="184">
        <v>0.1263</v>
      </c>
      <c r="H63" s="184">
        <v>0.27460000000000001</v>
      </c>
      <c r="I63" s="184">
        <v>1.4298</v>
      </c>
      <c r="J63" s="184">
        <v>3.3451</v>
      </c>
      <c r="K63" s="184">
        <v>8.3788999999999998</v>
      </c>
      <c r="L63" s="184">
        <v>19.699100000000001</v>
      </c>
      <c r="M63" s="184">
        <v>41.951500000000003</v>
      </c>
      <c r="N63" s="184">
        <v>47.497</v>
      </c>
      <c r="O63" s="184">
        <v>5.0050999999999997</v>
      </c>
      <c r="P63" s="184">
        <v>7.9711999999999996</v>
      </c>
      <c r="Q63" s="184">
        <v>12.020099999999999</v>
      </c>
      <c r="R63" s="184">
        <v>6.5180999999999996</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44379</v>
      </c>
      <c r="E64" s="184">
        <v>67.662099999999995</v>
      </c>
      <c r="F64" s="184">
        <v>0.14760000000000001</v>
      </c>
      <c r="G64" s="184">
        <v>0.13250000000000001</v>
      </c>
      <c r="H64" s="184">
        <v>0.28899999999999998</v>
      </c>
      <c r="I64" s="184">
        <v>1.4579</v>
      </c>
      <c r="J64" s="184">
        <v>3.4085999999999999</v>
      </c>
      <c r="K64" s="184">
        <v>8.5998000000000001</v>
      </c>
      <c r="L64" s="184">
        <v>20.191400000000002</v>
      </c>
      <c r="M64" s="184">
        <v>42.81</v>
      </c>
      <c r="N64" s="184">
        <v>48.668700000000001</v>
      </c>
      <c r="O64" s="184">
        <v>5.8932000000000002</v>
      </c>
      <c r="P64" s="184">
        <v>9.1859000000000002</v>
      </c>
      <c r="Q64" s="184">
        <v>12.0121</v>
      </c>
      <c r="R64" s="184">
        <v>7.3487999999999998</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44379</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44379</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44379</v>
      </c>
      <c r="E69" s="184">
        <v>92.12</v>
      </c>
      <c r="F69" s="184">
        <v>0.45800000000000002</v>
      </c>
      <c r="G69" s="184">
        <v>0.84289999999999998</v>
      </c>
      <c r="H69" s="184">
        <v>0.64459999999999995</v>
      </c>
      <c r="I69" s="184">
        <v>2.0042</v>
      </c>
      <c r="J69" s="184">
        <v>4.3853</v>
      </c>
      <c r="K69" s="184">
        <v>10.3101</v>
      </c>
      <c r="L69" s="184">
        <v>15.351900000000001</v>
      </c>
      <c r="M69" s="184">
        <v>33.9148</v>
      </c>
      <c r="N69" s="184">
        <v>44.933900000000001</v>
      </c>
      <c r="O69" s="184">
        <v>11.705</v>
      </c>
      <c r="P69" s="184">
        <v>10.3569</v>
      </c>
      <c r="Q69" s="184">
        <v>13.597899999999999</v>
      </c>
      <c r="R69" s="184">
        <v>15.4223</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44379</v>
      </c>
      <c r="E70" s="184">
        <v>103.03</v>
      </c>
      <c r="F70" s="184">
        <v>0.45829999999999999</v>
      </c>
      <c r="G70" s="184">
        <v>0.86150000000000004</v>
      </c>
      <c r="H70" s="184">
        <v>0.68410000000000004</v>
      </c>
      <c r="I70" s="184">
        <v>2.0705</v>
      </c>
      <c r="J70" s="184">
        <v>4.5353000000000003</v>
      </c>
      <c r="K70" s="184">
        <v>10.7849</v>
      </c>
      <c r="L70" s="184">
        <v>16.312899999999999</v>
      </c>
      <c r="M70" s="184">
        <v>35.583599999999997</v>
      </c>
      <c r="N70" s="184">
        <v>47.332999999999998</v>
      </c>
      <c r="O70" s="184">
        <v>13.441599999999999</v>
      </c>
      <c r="P70" s="184">
        <v>12.0098</v>
      </c>
      <c r="Q70" s="184">
        <v>12.844200000000001</v>
      </c>
      <c r="R70" s="184">
        <v>17.298100000000002</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44379</v>
      </c>
      <c r="E71" s="184">
        <v>101.23</v>
      </c>
      <c r="F71" s="184">
        <v>0.38679999999999998</v>
      </c>
      <c r="G71" s="184">
        <v>0.37680000000000002</v>
      </c>
      <c r="H71" s="184">
        <v>5.9299999999999999E-2</v>
      </c>
      <c r="I71" s="184">
        <v>1.0179</v>
      </c>
      <c r="J71" s="184">
        <v>2.2524999999999999</v>
      </c>
      <c r="K71" s="184">
        <v>6.7377000000000002</v>
      </c>
      <c r="L71" s="184">
        <v>12.8665</v>
      </c>
      <c r="M71" s="184">
        <v>32.171300000000002</v>
      </c>
      <c r="N71" s="184">
        <v>41.501300000000001</v>
      </c>
      <c r="O71" s="184">
        <v>10.864100000000001</v>
      </c>
      <c r="P71" s="184">
        <v>13.502800000000001</v>
      </c>
      <c r="Q71" s="184">
        <v>11.379</v>
      </c>
      <c r="R71" s="184">
        <v>14.7197</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44379</v>
      </c>
      <c r="E72" s="184">
        <v>110.61</v>
      </c>
      <c r="F72" s="184">
        <v>0.39029999999999998</v>
      </c>
      <c r="G72" s="184">
        <v>0.38119999999999998</v>
      </c>
      <c r="H72" s="184">
        <v>7.2400000000000006E-2</v>
      </c>
      <c r="I72" s="184">
        <v>1.0598000000000001</v>
      </c>
      <c r="J72" s="184">
        <v>2.3502999999999998</v>
      </c>
      <c r="K72" s="184">
        <v>7.0660999999999996</v>
      </c>
      <c r="L72" s="184">
        <v>13.551</v>
      </c>
      <c r="M72" s="184">
        <v>33.393599999999999</v>
      </c>
      <c r="N72" s="184">
        <v>43.240099999999998</v>
      </c>
      <c r="O72" s="184">
        <v>12.1929</v>
      </c>
      <c r="P72" s="184">
        <v>14.8835</v>
      </c>
      <c r="Q72" s="184">
        <v>14.71</v>
      </c>
      <c r="R72" s="184">
        <v>16.146799999999999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44379</v>
      </c>
      <c r="E73" s="184">
        <v>247.46850000000001</v>
      </c>
      <c r="F73" s="184">
        <v>8.43E-2</v>
      </c>
      <c r="G73" s="184">
        <v>-8.14E-2</v>
      </c>
      <c r="H73" s="184">
        <v>-0.33839999999999998</v>
      </c>
      <c r="I73" s="184">
        <v>1.7841</v>
      </c>
      <c r="J73" s="184">
        <v>2.8443000000000001</v>
      </c>
      <c r="K73" s="184">
        <v>17.2072</v>
      </c>
      <c r="L73" s="184">
        <v>29.5824</v>
      </c>
      <c r="M73" s="184">
        <v>54.468200000000003</v>
      </c>
      <c r="N73" s="184">
        <v>85.363399999999999</v>
      </c>
      <c r="O73" s="184">
        <v>25.0242</v>
      </c>
      <c r="P73" s="184">
        <v>17.9862</v>
      </c>
      <c r="Q73" s="184">
        <v>17.125399999999999</v>
      </c>
      <c r="R73" s="184">
        <v>32.433100000000003</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44379</v>
      </c>
      <c r="E74" s="184">
        <v>255.8956</v>
      </c>
      <c r="F74" s="184">
        <v>8.4599999999999995E-2</v>
      </c>
      <c r="G74" s="184">
        <v>-8.0799999999999997E-2</v>
      </c>
      <c r="H74" s="184">
        <v>-0.33679999999999999</v>
      </c>
      <c r="I74" s="184">
        <v>1.7878000000000001</v>
      </c>
      <c r="J74" s="184">
        <v>2.8485</v>
      </c>
      <c r="K74" s="184">
        <v>17.187000000000001</v>
      </c>
      <c r="L74" s="184">
        <v>29.610199999999999</v>
      </c>
      <c r="M74" s="184">
        <v>54.561399999999999</v>
      </c>
      <c r="N74" s="184">
        <v>85.683099999999996</v>
      </c>
      <c r="O74" s="184">
        <v>26.096599999999999</v>
      </c>
      <c r="P74" s="184">
        <v>18.6815</v>
      </c>
      <c r="Q74" s="184">
        <v>17.845600000000001</v>
      </c>
      <c r="R74" s="184">
        <v>33.714300000000001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44379</v>
      </c>
      <c r="E75" s="184">
        <v>199.29390000000001</v>
      </c>
      <c r="F75" s="184">
        <v>0.2974</v>
      </c>
      <c r="G75" s="184">
        <v>0.20169999999999999</v>
      </c>
      <c r="H75" s="184">
        <v>1.6400000000000001E-2</v>
      </c>
      <c r="I75" s="184">
        <v>1.0182</v>
      </c>
      <c r="J75" s="184">
        <v>1.7378</v>
      </c>
      <c r="K75" s="184">
        <v>6.8545999999999996</v>
      </c>
      <c r="L75" s="184">
        <v>12.839600000000001</v>
      </c>
      <c r="M75" s="184">
        <v>33.271799999999999</v>
      </c>
      <c r="N75" s="184">
        <v>39.380299999999998</v>
      </c>
      <c r="O75" s="184">
        <v>15.0312</v>
      </c>
      <c r="P75" s="184">
        <v>13.975</v>
      </c>
      <c r="Q75" s="184">
        <v>15.9246</v>
      </c>
      <c r="R75" s="184">
        <v>16.3994</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44379</v>
      </c>
      <c r="E76" s="184">
        <v>88.649725879667599</v>
      </c>
      <c r="F76" s="184">
        <v>0.2974</v>
      </c>
      <c r="G76" s="184">
        <v>0.20169999999999999</v>
      </c>
      <c r="H76" s="184">
        <v>1.6500000000000001E-2</v>
      </c>
      <c r="I76" s="184">
        <v>1.0182</v>
      </c>
      <c r="J76" s="184">
        <v>1.7378</v>
      </c>
      <c r="K76" s="184">
        <v>6.8548</v>
      </c>
      <c r="L76" s="184">
        <v>12.840299999999999</v>
      </c>
      <c r="M76" s="184">
        <v>33.272100000000002</v>
      </c>
      <c r="N76" s="184">
        <v>39.379800000000003</v>
      </c>
      <c r="O76" s="184">
        <v>14.753399999999999</v>
      </c>
      <c r="P76" s="184">
        <v>13.8063</v>
      </c>
      <c r="Q76" s="184">
        <v>15.8225</v>
      </c>
      <c r="R76" s="184">
        <v>16.197099999999999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44379</v>
      </c>
      <c r="E77" s="184">
        <v>440.60201325993103</v>
      </c>
      <c r="F77" s="184">
        <v>0.29549999999999998</v>
      </c>
      <c r="G77" s="184">
        <v>0.19600000000000001</v>
      </c>
      <c r="H77" s="184">
        <v>3.0000000000000001E-3</v>
      </c>
      <c r="I77" s="184">
        <v>0.99029999999999996</v>
      </c>
      <c r="J77" s="184">
        <v>1.6778</v>
      </c>
      <c r="K77" s="184">
        <v>6.6620999999999997</v>
      </c>
      <c r="L77" s="184">
        <v>12.4373</v>
      </c>
      <c r="M77" s="184">
        <v>32.576599999999999</v>
      </c>
      <c r="N77" s="184">
        <v>38.437199999999997</v>
      </c>
      <c r="O77" s="184">
        <v>14.229100000000001</v>
      </c>
      <c r="P77" s="184">
        <v>13.0054</v>
      </c>
      <c r="Q77" s="184">
        <v>15.972200000000001</v>
      </c>
      <c r="R77" s="184">
        <v>15.6328</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44379</v>
      </c>
      <c r="E78" s="184">
        <v>398.17765066521099</v>
      </c>
      <c r="F78" s="184">
        <v>0.29549999999999998</v>
      </c>
      <c r="G78" s="184">
        <v>0.19600000000000001</v>
      </c>
      <c r="H78" s="184">
        <v>2.8E-3</v>
      </c>
      <c r="I78" s="184">
        <v>0.99029999999999996</v>
      </c>
      <c r="J78" s="184">
        <v>1.6779999999999999</v>
      </c>
      <c r="K78" s="184">
        <v>6.6628999999999996</v>
      </c>
      <c r="L78" s="184">
        <v>12.4384</v>
      </c>
      <c r="M78" s="184">
        <v>32.579000000000001</v>
      </c>
      <c r="N78" s="184">
        <v>38.439799999999998</v>
      </c>
      <c r="O78" s="184">
        <v>13.9526</v>
      </c>
      <c r="P78" s="184">
        <v>12.8401</v>
      </c>
      <c r="Q78" s="184">
        <v>15.5307</v>
      </c>
      <c r="R78" s="184">
        <v>15.4358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44379</v>
      </c>
      <c r="E79" s="184">
        <v>23.009499999999999</v>
      </c>
      <c r="F79" s="184">
        <v>0.37469999999999998</v>
      </c>
      <c r="G79" s="184">
        <v>0.30859999999999999</v>
      </c>
      <c r="H79" s="184">
        <v>-0.1246</v>
      </c>
      <c r="I79" s="184">
        <v>0.621</v>
      </c>
      <c r="J79" s="184">
        <v>1.4510000000000001</v>
      </c>
      <c r="K79" s="184">
        <v>5.3567999999999998</v>
      </c>
      <c r="L79" s="184">
        <v>8.3661999999999992</v>
      </c>
      <c r="M79" s="184">
        <v>26.093299999999999</v>
      </c>
      <c r="N79" s="184">
        <v>33.035200000000003</v>
      </c>
      <c r="O79" s="184">
        <v>11.6004</v>
      </c>
      <c r="P79" s="184">
        <v>11.4207</v>
      </c>
      <c r="Q79" s="184">
        <v>11.636699999999999</v>
      </c>
      <c r="R79" s="184">
        <v>13.8139</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44379</v>
      </c>
      <c r="E80" s="184">
        <v>21.439599999999999</v>
      </c>
      <c r="F80" s="184">
        <v>0.37080000000000002</v>
      </c>
      <c r="G80" s="184">
        <v>0.29659999999999997</v>
      </c>
      <c r="H80" s="184">
        <v>-0.1537</v>
      </c>
      <c r="I80" s="184">
        <v>0.56189999999999996</v>
      </c>
      <c r="J80" s="184">
        <v>1.3238000000000001</v>
      </c>
      <c r="K80" s="184">
        <v>4.9550999999999998</v>
      </c>
      <c r="L80" s="184">
        <v>7.5534999999999997</v>
      </c>
      <c r="M80" s="184">
        <v>24.673500000000001</v>
      </c>
      <c r="N80" s="184">
        <v>31.0289</v>
      </c>
      <c r="O80" s="184">
        <v>10.0054</v>
      </c>
      <c r="P80" s="184">
        <v>10.1837</v>
      </c>
      <c r="Q80" s="184">
        <v>10.601699999999999</v>
      </c>
      <c r="R80" s="184">
        <v>12.106199999999999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44379</v>
      </c>
      <c r="E81" s="184">
        <v>122.6384</v>
      </c>
      <c r="F81" s="184">
        <v>0.31</v>
      </c>
      <c r="G81" s="184">
        <v>0.31979999999999997</v>
      </c>
      <c r="H81" s="184">
        <v>0.2848</v>
      </c>
      <c r="I81" s="184">
        <v>1.2693000000000001</v>
      </c>
      <c r="J81" s="184">
        <v>2.8782000000000001</v>
      </c>
      <c r="K81" s="184">
        <v>8.5055999999999994</v>
      </c>
      <c r="L81" s="184">
        <v>15.104799999999999</v>
      </c>
      <c r="M81" s="184">
        <v>32.743499999999997</v>
      </c>
      <c r="N81" s="184">
        <v>39.419199999999996</v>
      </c>
      <c r="O81" s="184">
        <v>12.7165</v>
      </c>
      <c r="P81" s="184">
        <v>12.5663</v>
      </c>
      <c r="Q81" s="184">
        <v>12.6396</v>
      </c>
      <c r="R81" s="184">
        <v>14.9971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44379</v>
      </c>
      <c r="E82" s="184">
        <v>131.93780000000001</v>
      </c>
      <c r="F82" s="184">
        <v>0.31359999999999999</v>
      </c>
      <c r="G82" s="184">
        <v>0.33090000000000003</v>
      </c>
      <c r="H82" s="184">
        <v>0.31040000000000001</v>
      </c>
      <c r="I82" s="184">
        <v>1.3205</v>
      </c>
      <c r="J82" s="184">
        <v>2.9878</v>
      </c>
      <c r="K82" s="184">
        <v>8.8567</v>
      </c>
      <c r="L82" s="184">
        <v>15.8407</v>
      </c>
      <c r="M82" s="184">
        <v>33.956099999999999</v>
      </c>
      <c r="N82" s="184">
        <v>41.074800000000003</v>
      </c>
      <c r="O82" s="184">
        <v>14.0039</v>
      </c>
      <c r="P82" s="184">
        <v>13.851599999999999</v>
      </c>
      <c r="Q82" s="184">
        <v>12.0158</v>
      </c>
      <c r="R82" s="184">
        <v>16.2286</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44379</v>
      </c>
      <c r="E83" s="184">
        <v>300.19189999999998</v>
      </c>
      <c r="F83" s="184">
        <v>0.42280000000000001</v>
      </c>
      <c r="G83" s="184">
        <v>0.38350000000000001</v>
      </c>
      <c r="H83" s="184">
        <v>-0.2046</v>
      </c>
      <c r="I83" s="184">
        <v>0.189</v>
      </c>
      <c r="J83" s="184">
        <v>1.9669000000000001</v>
      </c>
      <c r="K83" s="184">
        <v>6.4897999999999998</v>
      </c>
      <c r="L83" s="184">
        <v>14.6417</v>
      </c>
      <c r="M83" s="184">
        <v>34.154200000000003</v>
      </c>
      <c r="N83" s="184">
        <v>41.430500000000002</v>
      </c>
      <c r="O83" s="184">
        <v>12.5618</v>
      </c>
      <c r="P83" s="184">
        <v>10.9526</v>
      </c>
      <c r="Q83" s="184">
        <v>13.9056</v>
      </c>
      <c r="R83" s="184">
        <v>13.862299999999999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44379</v>
      </c>
      <c r="E84" s="184">
        <v>378.59702423368401</v>
      </c>
      <c r="F84" s="184">
        <v>0.42020000000000002</v>
      </c>
      <c r="G84" s="184">
        <v>0.37580000000000002</v>
      </c>
      <c r="H84" s="184">
        <v>-0.2228</v>
      </c>
      <c r="I84" s="184">
        <v>0.16339999999999999</v>
      </c>
      <c r="J84" s="184">
        <v>1.8989</v>
      </c>
      <c r="K84" s="184">
        <v>6.2469000000000001</v>
      </c>
      <c r="L84" s="184">
        <v>14.0885</v>
      </c>
      <c r="M84" s="184">
        <v>33.154699999999998</v>
      </c>
      <c r="N84" s="184">
        <v>40.013300000000001</v>
      </c>
      <c r="O84" s="184">
        <v>11.2811</v>
      </c>
      <c r="P84" s="184">
        <v>9.6494</v>
      </c>
      <c r="Q84" s="184">
        <v>15.1561</v>
      </c>
      <c r="R84" s="184">
        <v>12.6982</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44379</v>
      </c>
      <c r="E85" s="184">
        <v>11.68</v>
      </c>
      <c r="F85" s="184">
        <v>0.51639999999999997</v>
      </c>
      <c r="G85" s="184">
        <v>0.68969999999999998</v>
      </c>
      <c r="H85" s="184">
        <v>0.60289999999999999</v>
      </c>
      <c r="I85" s="184">
        <v>1.7422</v>
      </c>
      <c r="J85" s="184">
        <v>3.73</v>
      </c>
      <c r="K85" s="184">
        <v>8.8536999999999999</v>
      </c>
      <c r="L85" s="184">
        <v>15.414999999999999</v>
      </c>
      <c r="M85" s="184"/>
      <c r="N85" s="184"/>
      <c r="O85" s="184"/>
      <c r="P85" s="184"/>
      <c r="Q85" s="184">
        <v>16.8</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44379</v>
      </c>
      <c r="E86" s="184">
        <v>11.61</v>
      </c>
      <c r="F86" s="184">
        <v>0.60660000000000003</v>
      </c>
      <c r="G86" s="184">
        <v>0.78129999999999999</v>
      </c>
      <c r="H86" s="184">
        <v>0.60660000000000003</v>
      </c>
      <c r="I86" s="184">
        <v>1.7527999999999999</v>
      </c>
      <c r="J86" s="184">
        <v>3.6606999999999998</v>
      </c>
      <c r="K86" s="184">
        <v>8.5046999999999997</v>
      </c>
      <c r="L86" s="184">
        <v>14.8368</v>
      </c>
      <c r="M86" s="184"/>
      <c r="N86" s="184"/>
      <c r="O86" s="184"/>
      <c r="P86" s="184"/>
      <c r="Q86" s="184">
        <v>16.100000000000001</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44379</v>
      </c>
      <c r="E87" s="184">
        <v>238.19229999999999</v>
      </c>
      <c r="F87" s="184">
        <v>0.16969999999999999</v>
      </c>
      <c r="G87" s="184">
        <v>0.2326</v>
      </c>
      <c r="H87" s="184">
        <v>0.111</v>
      </c>
      <c r="I87" s="184">
        <v>1.3646</v>
      </c>
      <c r="J87" s="184">
        <v>2.1896</v>
      </c>
      <c r="K87" s="184">
        <v>9.3470999999999993</v>
      </c>
      <c r="L87" s="184">
        <v>19.129000000000001</v>
      </c>
      <c r="M87" s="184">
        <v>40.345599999999997</v>
      </c>
      <c r="N87" s="184">
        <v>49.706099999999999</v>
      </c>
      <c r="O87" s="184">
        <v>12.0886</v>
      </c>
      <c r="P87" s="184">
        <v>11.8178</v>
      </c>
      <c r="Q87" s="184">
        <v>12.398</v>
      </c>
      <c r="R87" s="184">
        <v>16.5243</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44379</v>
      </c>
      <c r="E88" s="184">
        <v>232.927645929395</v>
      </c>
      <c r="F88" s="184">
        <v>0.16789999999999999</v>
      </c>
      <c r="G88" s="184">
        <v>0.22700000000000001</v>
      </c>
      <c r="H88" s="184">
        <v>9.8400000000000001E-2</v>
      </c>
      <c r="I88" s="184">
        <v>1.339</v>
      </c>
      <c r="J88" s="184">
        <v>2.1337999999999999</v>
      </c>
      <c r="K88" s="184">
        <v>9.1647999999999996</v>
      </c>
      <c r="L88" s="184">
        <v>18.7348</v>
      </c>
      <c r="M88" s="184">
        <v>39.646599999999999</v>
      </c>
      <c r="N88" s="184">
        <v>48.574599999999997</v>
      </c>
      <c r="O88" s="184">
        <v>11.2996</v>
      </c>
      <c r="P88" s="184">
        <v>11.030900000000001</v>
      </c>
      <c r="Q88" s="184">
        <v>12.6066</v>
      </c>
      <c r="R88" s="184">
        <v>15.655099999999999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0.35003815789473675</v>
      </c>
      <c r="G89" s="186">
        <v>0.34998684210526332</v>
      </c>
      <c r="H89" s="186">
        <v>0.12777631578947379</v>
      </c>
      <c r="I89" s="186">
        <v>1.3031249999999992</v>
      </c>
      <c r="J89" s="186">
        <v>2.4881289473684207</v>
      </c>
      <c r="K89" s="186">
        <v>7.8088473684210529</v>
      </c>
      <c r="L89" s="186">
        <v>14.727918421052633</v>
      </c>
      <c r="M89" s="186">
        <v>34.031902702702702</v>
      </c>
      <c r="N89" s="186">
        <v>44.455385135135131</v>
      </c>
      <c r="O89" s="186">
        <v>13.496698387096776</v>
      </c>
      <c r="P89" s="186">
        <v>12.646055999999998</v>
      </c>
      <c r="Q89" s="186">
        <v>13.533302631578955</v>
      </c>
      <c r="R89" s="186">
        <v>16.868601428571431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0.34045000000000003</v>
      </c>
      <c r="G90" s="186">
        <v>0.28420000000000001</v>
      </c>
      <c r="H90" s="186">
        <v>4.7E-2</v>
      </c>
      <c r="I90" s="186">
        <v>1.2635000000000001</v>
      </c>
      <c r="J90" s="186">
        <v>2.28355</v>
      </c>
      <c r="K90" s="186">
        <v>7.5294500000000006</v>
      </c>
      <c r="L90" s="186">
        <v>14.7326</v>
      </c>
      <c r="M90" s="186">
        <v>33.935450000000003</v>
      </c>
      <c r="N90" s="186">
        <v>42.928100000000001</v>
      </c>
      <c r="O90" s="186">
        <v>13.34</v>
      </c>
      <c r="P90" s="186">
        <v>12.648350000000001</v>
      </c>
      <c r="Q90" s="186">
        <v>13.486249999999998</v>
      </c>
      <c r="R90" s="186">
        <v>16.016000000000002</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44379</v>
      </c>
      <c r="E93" s="184">
        <v>21.090299999999999</v>
      </c>
      <c r="F93" s="184">
        <v>7.1199999999999999E-2</v>
      </c>
      <c r="G93" s="184">
        <v>9.9199999999999997E-2</v>
      </c>
      <c r="H93" s="184">
        <v>0.1515</v>
      </c>
      <c r="I93" s="184">
        <v>0.20860000000000001</v>
      </c>
      <c r="J93" s="184">
        <v>0.54110000000000003</v>
      </c>
      <c r="K93" s="184">
        <v>1.3947000000000001</v>
      </c>
      <c r="L93" s="184">
        <v>2.3126000000000002</v>
      </c>
      <c r="M93" s="184">
        <v>3.1149</v>
      </c>
      <c r="N93" s="184">
        <v>3.8338000000000001</v>
      </c>
      <c r="O93" s="184">
        <v>5.1384999999999996</v>
      </c>
      <c r="P93" s="184">
        <v>5.5</v>
      </c>
      <c r="Q93" s="184">
        <v>6.4447999999999999</v>
      </c>
      <c r="R93" s="184">
        <v>4.6041999999999996</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44379</v>
      </c>
      <c r="E94" s="184">
        <v>22.106400000000001</v>
      </c>
      <c r="F94" s="184">
        <v>7.3300000000000004E-2</v>
      </c>
      <c r="G94" s="184">
        <v>0.1046</v>
      </c>
      <c r="H94" s="184">
        <v>0.16400000000000001</v>
      </c>
      <c r="I94" s="184">
        <v>0.23400000000000001</v>
      </c>
      <c r="J94" s="184">
        <v>0.59519999999999995</v>
      </c>
      <c r="K94" s="184">
        <v>1.5620000000000001</v>
      </c>
      <c r="L94" s="184">
        <v>2.6385999999999998</v>
      </c>
      <c r="M94" s="184">
        <v>3.6025</v>
      </c>
      <c r="N94" s="184">
        <v>4.4824999999999999</v>
      </c>
      <c r="O94" s="184">
        <v>5.7721</v>
      </c>
      <c r="P94" s="184">
        <v>6.1479999999999997</v>
      </c>
      <c r="Q94" s="184">
        <v>7.1731999999999996</v>
      </c>
      <c r="R94" s="184">
        <v>5.2355999999999998</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44379</v>
      </c>
      <c r="E95" s="184">
        <v>15.6463</v>
      </c>
      <c r="F95" s="184">
        <v>4.6699999999999998E-2</v>
      </c>
      <c r="G95" s="184">
        <v>0.1011</v>
      </c>
      <c r="H95" s="184">
        <v>0.10680000000000001</v>
      </c>
      <c r="I95" s="184">
        <v>0.1908</v>
      </c>
      <c r="J95" s="184">
        <v>0.51590000000000003</v>
      </c>
      <c r="K95" s="184">
        <v>1.3492999999999999</v>
      </c>
      <c r="L95" s="184">
        <v>2.3818000000000001</v>
      </c>
      <c r="M95" s="184">
        <v>3.3748</v>
      </c>
      <c r="N95" s="184">
        <v>4.2446999999999999</v>
      </c>
      <c r="O95" s="184">
        <v>5.7457000000000003</v>
      </c>
      <c r="P95" s="184">
        <v>6.2544000000000004</v>
      </c>
      <c r="Q95" s="184">
        <v>6.7150999999999996</v>
      </c>
      <c r="R95" s="184">
        <v>5.1970000000000001</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44379</v>
      </c>
      <c r="E96" s="184">
        <v>14.815</v>
      </c>
      <c r="F96" s="184">
        <v>4.4600000000000001E-2</v>
      </c>
      <c r="G96" s="184">
        <v>9.4600000000000004E-2</v>
      </c>
      <c r="H96" s="184">
        <v>9.2600000000000002E-2</v>
      </c>
      <c r="I96" s="184">
        <v>0.1623</v>
      </c>
      <c r="J96" s="184">
        <v>0.45500000000000002</v>
      </c>
      <c r="K96" s="184">
        <v>1.1587000000000001</v>
      </c>
      <c r="L96" s="184">
        <v>1.9994000000000001</v>
      </c>
      <c r="M96" s="184">
        <v>2.7927</v>
      </c>
      <c r="N96" s="184">
        <v>3.4632000000000001</v>
      </c>
      <c r="O96" s="184">
        <v>4.9683999999999999</v>
      </c>
      <c r="P96" s="184">
        <v>5.4387999999999996</v>
      </c>
      <c r="Q96" s="184">
        <v>5.8726000000000003</v>
      </c>
      <c r="R96" s="184">
        <v>4.4273999999999996</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44379</v>
      </c>
      <c r="E97" s="184">
        <v>13.164</v>
      </c>
      <c r="F97" s="184">
        <v>2.2800000000000001E-2</v>
      </c>
      <c r="G97" s="184">
        <v>6.8400000000000002E-2</v>
      </c>
      <c r="H97" s="184">
        <v>9.1200000000000003E-2</v>
      </c>
      <c r="I97" s="184">
        <v>0.16739999999999999</v>
      </c>
      <c r="J97" s="184">
        <v>0.52690000000000003</v>
      </c>
      <c r="K97" s="184">
        <v>1.4097999999999999</v>
      </c>
      <c r="L97" s="184">
        <v>2.4436</v>
      </c>
      <c r="M97" s="184">
        <v>3.5394000000000001</v>
      </c>
      <c r="N97" s="184">
        <v>4.4844999999999997</v>
      </c>
      <c r="O97" s="184">
        <v>5.8947000000000003</v>
      </c>
      <c r="P97" s="184"/>
      <c r="Q97" s="184">
        <v>6.2816000000000001</v>
      </c>
      <c r="R97" s="184">
        <v>5.3821000000000003</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44379</v>
      </c>
      <c r="E98" s="184">
        <v>12.817</v>
      </c>
      <c r="F98" s="184">
        <v>2.3400000000000001E-2</v>
      </c>
      <c r="G98" s="184">
        <v>6.25E-2</v>
      </c>
      <c r="H98" s="184">
        <v>8.5900000000000004E-2</v>
      </c>
      <c r="I98" s="184">
        <v>0.14849999999999999</v>
      </c>
      <c r="J98" s="184">
        <v>0.47820000000000001</v>
      </c>
      <c r="K98" s="184">
        <v>1.2561</v>
      </c>
      <c r="L98" s="184">
        <v>2.1194000000000002</v>
      </c>
      <c r="M98" s="184">
        <v>3.0470999999999999</v>
      </c>
      <c r="N98" s="184">
        <v>3.8401999999999998</v>
      </c>
      <c r="O98" s="184">
        <v>5.2740999999999998</v>
      </c>
      <c r="P98" s="184"/>
      <c r="Q98" s="184">
        <v>5.6543000000000001</v>
      </c>
      <c r="R98" s="184">
        <v>4.7521000000000004</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44379</v>
      </c>
      <c r="E99" s="184">
        <v>11.569100000000001</v>
      </c>
      <c r="F99" s="184">
        <v>6.5699999999999995E-2</v>
      </c>
      <c r="G99" s="184">
        <v>0.1012</v>
      </c>
      <c r="H99" s="184">
        <v>9.7799999999999998E-2</v>
      </c>
      <c r="I99" s="184">
        <v>0.13850000000000001</v>
      </c>
      <c r="J99" s="184">
        <v>0.40970000000000001</v>
      </c>
      <c r="K99" s="184">
        <v>1.1161000000000001</v>
      </c>
      <c r="L99" s="184">
        <v>1.7430000000000001</v>
      </c>
      <c r="M99" s="184">
        <v>2.4003999999999999</v>
      </c>
      <c r="N99" s="184">
        <v>3.3628999999999998</v>
      </c>
      <c r="O99" s="184">
        <v>4.8697999999999997</v>
      </c>
      <c r="P99" s="184"/>
      <c r="Q99" s="184">
        <v>4.9095000000000004</v>
      </c>
      <c r="R99" s="184">
        <v>4.1227</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44379</v>
      </c>
      <c r="E100" s="184">
        <v>11.3287</v>
      </c>
      <c r="F100" s="184">
        <v>6.4500000000000002E-2</v>
      </c>
      <c r="G100" s="184">
        <v>9.7199999999999995E-2</v>
      </c>
      <c r="H100" s="184">
        <v>8.8300000000000003E-2</v>
      </c>
      <c r="I100" s="184">
        <v>0.1211</v>
      </c>
      <c r="J100" s="184">
        <v>0.37119999999999997</v>
      </c>
      <c r="K100" s="184">
        <v>0.97060000000000002</v>
      </c>
      <c r="L100" s="184">
        <v>1.3998999999999999</v>
      </c>
      <c r="M100" s="184">
        <v>1.8539000000000001</v>
      </c>
      <c r="N100" s="184">
        <v>2.6132</v>
      </c>
      <c r="O100" s="184">
        <v>4.1468999999999996</v>
      </c>
      <c r="P100" s="184"/>
      <c r="Q100" s="184">
        <v>4.1875999999999998</v>
      </c>
      <c r="R100" s="184">
        <v>3.3607999999999998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44379</v>
      </c>
      <c r="E101" s="184">
        <v>12.143000000000001</v>
      </c>
      <c r="F101" s="184">
        <v>9.0700000000000003E-2</v>
      </c>
      <c r="G101" s="184">
        <v>0.1154</v>
      </c>
      <c r="H101" s="184">
        <v>0.15670000000000001</v>
      </c>
      <c r="I101" s="184">
        <v>0.1898</v>
      </c>
      <c r="J101" s="184">
        <v>0.53820000000000001</v>
      </c>
      <c r="K101" s="184">
        <v>1.4198999999999999</v>
      </c>
      <c r="L101" s="184">
        <v>2.2482000000000002</v>
      </c>
      <c r="M101" s="184">
        <v>3.1778</v>
      </c>
      <c r="N101" s="184">
        <v>4.1513</v>
      </c>
      <c r="O101" s="184">
        <v>5.6863000000000001</v>
      </c>
      <c r="P101" s="184"/>
      <c r="Q101" s="184">
        <v>5.8144</v>
      </c>
      <c r="R101" s="184">
        <v>4.9980000000000002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44379</v>
      </c>
      <c r="E102" s="184">
        <v>11.895</v>
      </c>
      <c r="F102" s="184">
        <v>9.2600000000000002E-2</v>
      </c>
      <c r="G102" s="184">
        <v>0.1178</v>
      </c>
      <c r="H102" s="184">
        <v>0.1431</v>
      </c>
      <c r="I102" s="184">
        <v>0.16839999999999999</v>
      </c>
      <c r="J102" s="184">
        <v>0.49</v>
      </c>
      <c r="K102" s="184">
        <v>1.2685</v>
      </c>
      <c r="L102" s="184">
        <v>1.9541999999999999</v>
      </c>
      <c r="M102" s="184">
        <v>2.738</v>
      </c>
      <c r="N102" s="184">
        <v>3.5518000000000001</v>
      </c>
      <c r="O102" s="184">
        <v>5.0578000000000003</v>
      </c>
      <c r="P102" s="184"/>
      <c r="Q102" s="184">
        <v>5.1806999999999999</v>
      </c>
      <c r="R102" s="184">
        <v>4.3818000000000001</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44379</v>
      </c>
      <c r="E103" s="184">
        <v>15.974500000000001</v>
      </c>
      <c r="F103" s="184">
        <v>6.0100000000000001E-2</v>
      </c>
      <c r="G103" s="184">
        <v>9.2700000000000005E-2</v>
      </c>
      <c r="H103" s="184">
        <v>0.1404</v>
      </c>
      <c r="I103" s="184">
        <v>0.2026</v>
      </c>
      <c r="J103" s="184">
        <v>0.59889999999999999</v>
      </c>
      <c r="K103" s="184">
        <v>1.4904999999999999</v>
      </c>
      <c r="L103" s="184">
        <v>2.5426000000000002</v>
      </c>
      <c r="M103" s="184">
        <v>3.5503</v>
      </c>
      <c r="N103" s="184">
        <v>4.4924999999999997</v>
      </c>
      <c r="O103" s="184">
        <v>5.9741</v>
      </c>
      <c r="P103" s="184">
        <v>6.35</v>
      </c>
      <c r="Q103" s="184">
        <v>6.9009999999999998</v>
      </c>
      <c r="R103" s="184">
        <v>5.4615999999999998</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44379</v>
      </c>
      <c r="E104" s="184">
        <v>15.309100000000001</v>
      </c>
      <c r="F104" s="184">
        <v>5.7500000000000002E-2</v>
      </c>
      <c r="G104" s="184">
        <v>8.6300000000000002E-2</v>
      </c>
      <c r="H104" s="184">
        <v>0.12559999999999999</v>
      </c>
      <c r="I104" s="184">
        <v>0.1734</v>
      </c>
      <c r="J104" s="184">
        <v>0.53649999999999998</v>
      </c>
      <c r="K104" s="184">
        <v>1.3002</v>
      </c>
      <c r="L104" s="184">
        <v>2.1737000000000002</v>
      </c>
      <c r="M104" s="184">
        <v>2.9958999999999998</v>
      </c>
      <c r="N104" s="184">
        <v>3.7483</v>
      </c>
      <c r="O104" s="184">
        <v>5.2305999999999999</v>
      </c>
      <c r="P104" s="184">
        <v>5.6271000000000004</v>
      </c>
      <c r="Q104" s="184">
        <v>6.2549999999999999</v>
      </c>
      <c r="R104" s="184">
        <v>4.7023999999999999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44379</v>
      </c>
      <c r="E105" s="184">
        <v>24.809000000000001</v>
      </c>
      <c r="F105" s="184">
        <v>7.2599999999999998E-2</v>
      </c>
      <c r="G105" s="184">
        <v>0.1009</v>
      </c>
      <c r="H105" s="184">
        <v>0.13320000000000001</v>
      </c>
      <c r="I105" s="184">
        <v>0.1736</v>
      </c>
      <c r="J105" s="184">
        <v>0.55530000000000002</v>
      </c>
      <c r="K105" s="184">
        <v>1.4641999999999999</v>
      </c>
      <c r="L105" s="184">
        <v>2.4192</v>
      </c>
      <c r="M105" s="184">
        <v>3.4312</v>
      </c>
      <c r="N105" s="184">
        <v>4.3491</v>
      </c>
      <c r="O105" s="184">
        <v>5.4062999999999999</v>
      </c>
      <c r="P105" s="184">
        <v>5.7805999999999997</v>
      </c>
      <c r="Q105" s="184">
        <v>6.6821000000000002</v>
      </c>
      <c r="R105" s="184">
        <v>4.8639000000000001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44379</v>
      </c>
      <c r="E106" s="184">
        <v>24.286000000000001</v>
      </c>
      <c r="F106" s="184">
        <v>7.0000000000000007E-2</v>
      </c>
      <c r="G106" s="184">
        <v>9.8900000000000002E-2</v>
      </c>
      <c r="H106" s="184">
        <v>0.1237</v>
      </c>
      <c r="I106" s="184">
        <v>0.15260000000000001</v>
      </c>
      <c r="J106" s="184">
        <v>0.50900000000000001</v>
      </c>
      <c r="K106" s="184">
        <v>1.3225</v>
      </c>
      <c r="L106" s="184">
        <v>2.1406999999999998</v>
      </c>
      <c r="M106" s="184">
        <v>3.0072000000000001</v>
      </c>
      <c r="N106" s="184">
        <v>3.7774999999999999</v>
      </c>
      <c r="O106" s="184">
        <v>4.8575999999999997</v>
      </c>
      <c r="P106" s="184">
        <v>5.2404999999999999</v>
      </c>
      <c r="Q106" s="184">
        <v>6.6904000000000003</v>
      </c>
      <c r="R106" s="184">
        <v>4.3052000000000001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44379</v>
      </c>
      <c r="E107" s="184">
        <v>15.651999999999999</v>
      </c>
      <c r="F107" s="184">
        <v>7.6700000000000004E-2</v>
      </c>
      <c r="G107" s="184">
        <v>0.1023</v>
      </c>
      <c r="H107" s="184">
        <v>0.1343</v>
      </c>
      <c r="I107" s="184">
        <v>0.1792</v>
      </c>
      <c r="J107" s="184">
        <v>0.55889999999999995</v>
      </c>
      <c r="K107" s="184">
        <v>1.4651000000000001</v>
      </c>
      <c r="L107" s="184">
        <v>2.4211</v>
      </c>
      <c r="M107" s="184">
        <v>3.4363999999999999</v>
      </c>
      <c r="N107" s="184">
        <v>4.3536000000000001</v>
      </c>
      <c r="O107" s="184">
        <v>5.4092000000000002</v>
      </c>
      <c r="P107" s="184">
        <v>5.7846000000000002</v>
      </c>
      <c r="Q107" s="184">
        <v>6.3651</v>
      </c>
      <c r="R107" s="184">
        <v>4.867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44379</v>
      </c>
      <c r="E108" s="184">
        <v>27.154499999999999</v>
      </c>
      <c r="F108" s="184">
        <v>6.0400000000000002E-2</v>
      </c>
      <c r="G108" s="184">
        <v>9.0700000000000003E-2</v>
      </c>
      <c r="H108" s="184">
        <v>0.1328</v>
      </c>
      <c r="I108" s="184">
        <v>0.2044</v>
      </c>
      <c r="J108" s="184">
        <v>0.53500000000000003</v>
      </c>
      <c r="K108" s="184">
        <v>1.3791</v>
      </c>
      <c r="L108" s="184">
        <v>2.1840999999999999</v>
      </c>
      <c r="M108" s="184">
        <v>3.0739000000000001</v>
      </c>
      <c r="N108" s="184">
        <v>3.8056000000000001</v>
      </c>
      <c r="O108" s="184">
        <v>5.1547999999999998</v>
      </c>
      <c r="P108" s="184">
        <v>5.5190999999999999</v>
      </c>
      <c r="Q108" s="184">
        <v>7.1246</v>
      </c>
      <c r="R108" s="184">
        <v>4.5598000000000001</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44379</v>
      </c>
      <c r="E109" s="184">
        <v>28.461500000000001</v>
      </c>
      <c r="F109" s="184">
        <v>6.1899999999999997E-2</v>
      </c>
      <c r="G109" s="184">
        <v>9.5000000000000001E-2</v>
      </c>
      <c r="H109" s="184">
        <v>0.1429</v>
      </c>
      <c r="I109" s="184">
        <v>0.22500000000000001</v>
      </c>
      <c r="J109" s="184">
        <v>0.57879999999999998</v>
      </c>
      <c r="K109" s="184">
        <v>1.5144</v>
      </c>
      <c r="L109" s="184">
        <v>2.4546999999999999</v>
      </c>
      <c r="M109" s="184">
        <v>3.4847000000000001</v>
      </c>
      <c r="N109" s="184">
        <v>4.3574000000000002</v>
      </c>
      <c r="O109" s="184">
        <v>5.7420999999999998</v>
      </c>
      <c r="P109" s="184">
        <v>6.1372</v>
      </c>
      <c r="Q109" s="184">
        <v>7.2683999999999997</v>
      </c>
      <c r="R109" s="184">
        <v>5.1215999999999999</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44379</v>
      </c>
      <c r="E110" s="184">
        <v>27.118400000000001</v>
      </c>
      <c r="F110" s="184">
        <v>3.5400000000000001E-2</v>
      </c>
      <c r="G110" s="184">
        <v>9.3399999999999997E-2</v>
      </c>
      <c r="H110" s="184">
        <v>0.1085</v>
      </c>
      <c r="I110" s="184">
        <v>0.18290000000000001</v>
      </c>
      <c r="J110" s="184">
        <v>0.53979999999999995</v>
      </c>
      <c r="K110" s="184">
        <v>1.3889</v>
      </c>
      <c r="L110" s="184">
        <v>2.3578999999999999</v>
      </c>
      <c r="M110" s="184">
        <v>3.4047000000000001</v>
      </c>
      <c r="N110" s="184">
        <v>4.3472999999999997</v>
      </c>
      <c r="O110" s="184">
        <v>5.7389000000000001</v>
      </c>
      <c r="P110" s="184">
        <v>6.0974000000000004</v>
      </c>
      <c r="Q110" s="184">
        <v>7.1261999999999999</v>
      </c>
      <c r="R110" s="184">
        <v>5.01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44379</v>
      </c>
      <c r="E111" s="184">
        <v>25.772600000000001</v>
      </c>
      <c r="F111" s="184">
        <v>3.3000000000000002E-2</v>
      </c>
      <c r="G111" s="184">
        <v>8.7800000000000003E-2</v>
      </c>
      <c r="H111" s="184">
        <v>9.5200000000000007E-2</v>
      </c>
      <c r="I111" s="184">
        <v>0.15620000000000001</v>
      </c>
      <c r="J111" s="184">
        <v>0.48309999999999997</v>
      </c>
      <c r="K111" s="184">
        <v>1.2162999999999999</v>
      </c>
      <c r="L111" s="184">
        <v>2.0289000000000001</v>
      </c>
      <c r="M111" s="184">
        <v>2.8748</v>
      </c>
      <c r="N111" s="184">
        <v>3.6147</v>
      </c>
      <c r="O111" s="184">
        <v>4.9915000000000003</v>
      </c>
      <c r="P111" s="184">
        <v>5.3895999999999997</v>
      </c>
      <c r="Q111" s="184">
        <v>6.7279999999999998</v>
      </c>
      <c r="R111" s="184">
        <v>4.2569999999999997</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44379</v>
      </c>
      <c r="E112" s="184">
        <v>14.935700000000001</v>
      </c>
      <c r="F112" s="184">
        <v>7.6399999999999996E-2</v>
      </c>
      <c r="G112" s="184">
        <v>9.3799999999999994E-2</v>
      </c>
      <c r="H112" s="184">
        <v>0.11799999999999999</v>
      </c>
      <c r="I112" s="184">
        <v>0.18720000000000001</v>
      </c>
      <c r="J112" s="184">
        <v>0.45800000000000002</v>
      </c>
      <c r="K112" s="184">
        <v>1.1102000000000001</v>
      </c>
      <c r="L112" s="184">
        <v>1.8528</v>
      </c>
      <c r="M112" s="184">
        <v>2.3996</v>
      </c>
      <c r="N112" s="184">
        <v>3.0417999999999998</v>
      </c>
      <c r="O112" s="184">
        <v>4.8030999999999997</v>
      </c>
      <c r="P112" s="184">
        <v>5.6936</v>
      </c>
      <c r="Q112" s="184">
        <v>6.3263999999999996</v>
      </c>
      <c r="R112" s="184">
        <v>4.2305999999999999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44379</v>
      </c>
      <c r="E113" s="184">
        <v>14.36</v>
      </c>
      <c r="F113" s="184">
        <v>7.3899999999999993E-2</v>
      </c>
      <c r="G113" s="184">
        <v>8.7800000000000003E-2</v>
      </c>
      <c r="H113" s="184">
        <v>0.1046</v>
      </c>
      <c r="I113" s="184">
        <v>0.15970000000000001</v>
      </c>
      <c r="J113" s="184">
        <v>0.39989999999999998</v>
      </c>
      <c r="K113" s="184">
        <v>0.93200000000000005</v>
      </c>
      <c r="L113" s="184">
        <v>1.4977</v>
      </c>
      <c r="M113" s="184">
        <v>1.8628</v>
      </c>
      <c r="N113" s="184">
        <v>2.3229000000000002</v>
      </c>
      <c r="O113" s="184">
        <v>4.1817000000000002</v>
      </c>
      <c r="P113" s="184">
        <v>5.0796999999999999</v>
      </c>
      <c r="Q113" s="184">
        <v>5.6891999999999996</v>
      </c>
      <c r="R113" s="184">
        <v>3.5670000000000002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44379</v>
      </c>
      <c r="E114" s="184">
        <v>25.038</v>
      </c>
      <c r="F114" s="184">
        <v>8.43E-2</v>
      </c>
      <c r="G114" s="184">
        <v>0.1188</v>
      </c>
      <c r="H114" s="184">
        <v>0.1176</v>
      </c>
      <c r="I114" s="184">
        <v>0.17680000000000001</v>
      </c>
      <c r="J114" s="184">
        <v>0.48359999999999997</v>
      </c>
      <c r="K114" s="184">
        <v>1.2568999999999999</v>
      </c>
      <c r="L114" s="184">
        <v>2.0268000000000002</v>
      </c>
      <c r="M114" s="184">
        <v>2.8187000000000002</v>
      </c>
      <c r="N114" s="184">
        <v>3.6078999999999999</v>
      </c>
      <c r="O114" s="184">
        <v>4.9523000000000001</v>
      </c>
      <c r="P114" s="184">
        <v>5.3982000000000001</v>
      </c>
      <c r="Q114" s="184">
        <v>6.6848999999999998</v>
      </c>
      <c r="R114" s="184">
        <v>4.5571000000000002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44379</v>
      </c>
      <c r="E115" s="184">
        <v>26.3673</v>
      </c>
      <c r="F115" s="184">
        <v>8.5400000000000004E-2</v>
      </c>
      <c r="G115" s="184">
        <v>0.1234</v>
      </c>
      <c r="H115" s="184">
        <v>0.12909999999999999</v>
      </c>
      <c r="I115" s="184">
        <v>0.19950000000000001</v>
      </c>
      <c r="J115" s="184">
        <v>0.53300000000000003</v>
      </c>
      <c r="K115" s="184">
        <v>1.4262999999999999</v>
      </c>
      <c r="L115" s="184">
        <v>2.3742000000000001</v>
      </c>
      <c r="M115" s="184">
        <v>3.3525</v>
      </c>
      <c r="N115" s="184">
        <v>4.3307000000000002</v>
      </c>
      <c r="O115" s="184">
        <v>5.6336000000000004</v>
      </c>
      <c r="P115" s="184">
        <v>6.0593000000000004</v>
      </c>
      <c r="Q115" s="184">
        <v>6.9904000000000002</v>
      </c>
      <c r="R115" s="184">
        <v>5.2607999999999997</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44379</v>
      </c>
      <c r="E116" s="184">
        <v>10.755800000000001</v>
      </c>
      <c r="F116" s="184">
        <v>8.8400000000000006E-2</v>
      </c>
      <c r="G116" s="184">
        <v>8.6499999999999994E-2</v>
      </c>
      <c r="H116" s="184">
        <v>0.13500000000000001</v>
      </c>
      <c r="I116" s="184">
        <v>0.13689999999999999</v>
      </c>
      <c r="J116" s="184">
        <v>0.437</v>
      </c>
      <c r="K116" s="184">
        <v>1.2292000000000001</v>
      </c>
      <c r="L116" s="184">
        <v>1.8435999999999999</v>
      </c>
      <c r="M116" s="184">
        <v>2.5758999999999999</v>
      </c>
      <c r="N116" s="184">
        <v>3.5116999999999998</v>
      </c>
      <c r="O116" s="184"/>
      <c r="P116" s="184"/>
      <c r="Q116" s="184">
        <v>4.0990000000000002</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44379</v>
      </c>
      <c r="E117" s="184">
        <v>10.6106</v>
      </c>
      <c r="F117" s="184">
        <v>8.5800000000000001E-2</v>
      </c>
      <c r="G117" s="184">
        <v>8.0199999999999994E-2</v>
      </c>
      <c r="H117" s="184">
        <v>0.1208</v>
      </c>
      <c r="I117" s="184">
        <v>0.1076</v>
      </c>
      <c r="J117" s="184">
        <v>0.37559999999999999</v>
      </c>
      <c r="K117" s="184">
        <v>1.0379</v>
      </c>
      <c r="L117" s="184">
        <v>1.464</v>
      </c>
      <c r="M117" s="184">
        <v>2.0015000000000001</v>
      </c>
      <c r="N117" s="184">
        <v>2.7391999999999999</v>
      </c>
      <c r="O117" s="184"/>
      <c r="P117" s="184"/>
      <c r="Q117" s="184">
        <v>3.3218000000000001</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44379</v>
      </c>
      <c r="E118" s="184">
        <v>26.274000000000001</v>
      </c>
      <c r="F118" s="184">
        <v>2.8899999999999999E-2</v>
      </c>
      <c r="G118" s="184">
        <v>5.8999999999999997E-2</v>
      </c>
      <c r="H118" s="184">
        <v>9.0999999999999998E-2</v>
      </c>
      <c r="I118" s="184">
        <v>0.1128</v>
      </c>
      <c r="J118" s="184">
        <v>0.49030000000000001</v>
      </c>
      <c r="K118" s="184">
        <v>1.0810999999999999</v>
      </c>
      <c r="L118" s="184">
        <v>1.4604999999999999</v>
      </c>
      <c r="M118" s="184">
        <v>2.0602999999999998</v>
      </c>
      <c r="N118" s="184">
        <v>2.5363000000000002</v>
      </c>
      <c r="O118" s="184">
        <v>3.98</v>
      </c>
      <c r="P118" s="184">
        <v>4.6908000000000003</v>
      </c>
      <c r="Q118" s="184">
        <v>6.6669</v>
      </c>
      <c r="R118" s="184">
        <v>3.1164000000000001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44379</v>
      </c>
      <c r="E119" s="184">
        <v>27.31</v>
      </c>
      <c r="F119" s="184">
        <v>0.03</v>
      </c>
      <c r="G119" s="184">
        <v>6.2300000000000001E-2</v>
      </c>
      <c r="H119" s="184">
        <v>9.8599999999999993E-2</v>
      </c>
      <c r="I119" s="184">
        <v>0.128</v>
      </c>
      <c r="J119" s="184">
        <v>0.52339999999999998</v>
      </c>
      <c r="K119" s="184">
        <v>1.1830000000000001</v>
      </c>
      <c r="L119" s="184">
        <v>1.6629</v>
      </c>
      <c r="M119" s="184">
        <v>2.3671000000000002</v>
      </c>
      <c r="N119" s="184">
        <v>2.9470999999999998</v>
      </c>
      <c r="O119" s="184">
        <v>4.3959000000000001</v>
      </c>
      <c r="P119" s="184">
        <v>5.1186999999999996</v>
      </c>
      <c r="Q119" s="184">
        <v>6.5163000000000002</v>
      </c>
      <c r="R119" s="184">
        <v>3.5291999999999999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44379</v>
      </c>
      <c r="E120" s="184">
        <v>29.428100000000001</v>
      </c>
      <c r="F120" s="184">
        <v>4.7600000000000003E-2</v>
      </c>
      <c r="G120" s="184">
        <v>8.5400000000000004E-2</v>
      </c>
      <c r="H120" s="184">
        <v>0.1017</v>
      </c>
      <c r="I120" s="184">
        <v>0.19</v>
      </c>
      <c r="J120" s="184">
        <v>0.53120000000000001</v>
      </c>
      <c r="K120" s="184">
        <v>1.3525</v>
      </c>
      <c r="L120" s="184">
        <v>2.2795999999999998</v>
      </c>
      <c r="M120" s="184">
        <v>3.1659999999999999</v>
      </c>
      <c r="N120" s="184">
        <v>3.9561000000000002</v>
      </c>
      <c r="O120" s="184">
        <v>5.2516999999999996</v>
      </c>
      <c r="P120" s="184">
        <v>5.6283000000000003</v>
      </c>
      <c r="Q120" s="184">
        <v>7.0853999999999999</v>
      </c>
      <c r="R120" s="184">
        <v>4.6672000000000002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44379</v>
      </c>
      <c r="E121" s="184">
        <v>30.716999999999999</v>
      </c>
      <c r="F121" s="184">
        <v>4.9500000000000002E-2</v>
      </c>
      <c r="G121" s="184">
        <v>9.0300000000000005E-2</v>
      </c>
      <c r="H121" s="184">
        <v>0.11310000000000001</v>
      </c>
      <c r="I121" s="184">
        <v>0.21240000000000001</v>
      </c>
      <c r="J121" s="184">
        <v>0.57889999999999997</v>
      </c>
      <c r="K121" s="184">
        <v>1.5002</v>
      </c>
      <c r="L121" s="184">
        <v>2.5781000000000001</v>
      </c>
      <c r="M121" s="184">
        <v>3.6147</v>
      </c>
      <c r="N121" s="184">
        <v>4.5528000000000004</v>
      </c>
      <c r="O121" s="184">
        <v>5.8074000000000003</v>
      </c>
      <c r="P121" s="184">
        <v>6.1661999999999999</v>
      </c>
      <c r="Q121" s="184">
        <v>7.2518000000000002</v>
      </c>
      <c r="R121" s="184">
        <v>5.2435999999999998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44379</v>
      </c>
      <c r="E122" s="184">
        <v>15.803000000000001</v>
      </c>
      <c r="F122" s="184">
        <v>6.3299999999999995E-2</v>
      </c>
      <c r="G122" s="184">
        <v>0.1013</v>
      </c>
      <c r="H122" s="184">
        <v>0.1331</v>
      </c>
      <c r="I122" s="184">
        <v>0.1966</v>
      </c>
      <c r="J122" s="184">
        <v>0.56000000000000005</v>
      </c>
      <c r="K122" s="184">
        <v>1.4574</v>
      </c>
      <c r="L122" s="184">
        <v>2.5569000000000002</v>
      </c>
      <c r="M122" s="184">
        <v>3.5583</v>
      </c>
      <c r="N122" s="184">
        <v>4.6902999999999997</v>
      </c>
      <c r="O122" s="184">
        <v>5.8551000000000002</v>
      </c>
      <c r="P122" s="184">
        <v>6.2496</v>
      </c>
      <c r="Q122" s="184">
        <v>6.7449000000000003</v>
      </c>
      <c r="R122" s="184">
        <v>5.4450000000000003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44379</v>
      </c>
      <c r="E123" s="184">
        <v>15.161</v>
      </c>
      <c r="F123" s="184">
        <v>5.9400000000000001E-2</v>
      </c>
      <c r="G123" s="184">
        <v>9.2399999999999996E-2</v>
      </c>
      <c r="H123" s="184">
        <v>0.11890000000000001</v>
      </c>
      <c r="I123" s="184">
        <v>0.17180000000000001</v>
      </c>
      <c r="J123" s="184">
        <v>0.50380000000000003</v>
      </c>
      <c r="K123" s="184">
        <v>1.2827</v>
      </c>
      <c r="L123" s="184">
        <v>2.1974999999999998</v>
      </c>
      <c r="M123" s="184">
        <v>3.0379</v>
      </c>
      <c r="N123" s="184">
        <v>4.0349000000000004</v>
      </c>
      <c r="O123" s="184">
        <v>5.2545999999999999</v>
      </c>
      <c r="P123" s="184">
        <v>5.6327999999999996</v>
      </c>
      <c r="Q123" s="184">
        <v>6.1153000000000004</v>
      </c>
      <c r="R123" s="184">
        <v>4.8540000000000001</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44379</v>
      </c>
      <c r="E124" s="184">
        <v>11.258800000000001</v>
      </c>
      <c r="F124" s="184">
        <v>9.4200000000000006E-2</v>
      </c>
      <c r="G124" s="184">
        <v>0.1343</v>
      </c>
      <c r="H124" s="184">
        <v>0.1183</v>
      </c>
      <c r="I124" s="184">
        <v>0.2145</v>
      </c>
      <c r="J124" s="184">
        <v>0.53129999999999999</v>
      </c>
      <c r="K124" s="184">
        <v>1.3448</v>
      </c>
      <c r="L124" s="184">
        <v>2.0724999999999998</v>
      </c>
      <c r="M124" s="184">
        <v>2.9140999999999999</v>
      </c>
      <c r="N124" s="184">
        <v>3.6560000000000001</v>
      </c>
      <c r="O124" s="184"/>
      <c r="P124" s="184"/>
      <c r="Q124" s="184">
        <v>4.9884000000000004</v>
      </c>
      <c r="R124" s="184">
        <v>4.6546000000000003</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44379</v>
      </c>
      <c r="E125" s="184">
        <v>11.0907</v>
      </c>
      <c r="F125" s="184">
        <v>9.1200000000000003E-2</v>
      </c>
      <c r="G125" s="184">
        <v>0.12640000000000001</v>
      </c>
      <c r="H125" s="184">
        <v>0.10199999999999999</v>
      </c>
      <c r="I125" s="184">
        <v>0.18160000000000001</v>
      </c>
      <c r="J125" s="184">
        <v>0.46920000000000001</v>
      </c>
      <c r="K125" s="184">
        <v>1.1860999999999999</v>
      </c>
      <c r="L125" s="184">
        <v>1.7738</v>
      </c>
      <c r="M125" s="184">
        <v>2.4687000000000001</v>
      </c>
      <c r="N125" s="184">
        <v>3.0648</v>
      </c>
      <c r="O125" s="184"/>
      <c r="P125" s="184"/>
      <c r="Q125" s="184">
        <v>4.3419999999999996</v>
      </c>
      <c r="R125" s="184">
        <v>4.0171000000000001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44379</v>
      </c>
      <c r="E126" s="184">
        <v>10.334300000000001</v>
      </c>
      <c r="F126" s="184">
        <v>0.1036</v>
      </c>
      <c r="G126" s="184">
        <v>0.1114</v>
      </c>
      <c r="H126" s="184">
        <v>9.7799999999999998E-2</v>
      </c>
      <c r="I126" s="184">
        <v>0.24440000000000001</v>
      </c>
      <c r="J126" s="184">
        <v>0.5595</v>
      </c>
      <c r="K126" s="184">
        <v>1.2819</v>
      </c>
      <c r="L126" s="184">
        <v>2.1448</v>
      </c>
      <c r="M126" s="184">
        <v>2.9436</v>
      </c>
      <c r="N126" s="184"/>
      <c r="O126" s="184"/>
      <c r="P126" s="184"/>
      <c r="Q126" s="184">
        <v>3.343</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44379</v>
      </c>
      <c r="E127" s="184">
        <v>10.259399999999999</v>
      </c>
      <c r="F127" s="184">
        <v>0.10150000000000001</v>
      </c>
      <c r="G127" s="184">
        <v>0.10440000000000001</v>
      </c>
      <c r="H127" s="184">
        <v>8.1900000000000001E-2</v>
      </c>
      <c r="I127" s="184">
        <v>0.21199999999999999</v>
      </c>
      <c r="J127" s="184">
        <v>0.48970000000000002</v>
      </c>
      <c r="K127" s="184">
        <v>1.0659000000000001</v>
      </c>
      <c r="L127" s="184">
        <v>1.7152000000000001</v>
      </c>
      <c r="M127" s="184">
        <v>2.2911999999999999</v>
      </c>
      <c r="N127" s="184"/>
      <c r="O127" s="184"/>
      <c r="P127" s="184"/>
      <c r="Q127" s="184">
        <v>2.5939999999999999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44379</v>
      </c>
      <c r="E128" s="184">
        <v>10.444000000000001</v>
      </c>
      <c r="F128" s="184">
        <v>4.7899999999999998E-2</v>
      </c>
      <c r="G128" s="184">
        <v>8.6199999999999999E-2</v>
      </c>
      <c r="H128" s="184">
        <v>0.115</v>
      </c>
      <c r="I128" s="184">
        <v>0.19189999999999999</v>
      </c>
      <c r="J128" s="184">
        <v>0.51970000000000005</v>
      </c>
      <c r="K128" s="184">
        <v>1.4375</v>
      </c>
      <c r="L128" s="184">
        <v>2.3519999999999999</v>
      </c>
      <c r="M128" s="184">
        <v>3.4058999999999999</v>
      </c>
      <c r="N128" s="184">
        <v>4.3251999999999997</v>
      </c>
      <c r="O128" s="184"/>
      <c r="P128" s="184"/>
      <c r="Q128" s="184">
        <v>4.2840999999999996</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44379</v>
      </c>
      <c r="E129" s="184">
        <v>10.371</v>
      </c>
      <c r="F129" s="184">
        <v>4.82E-2</v>
      </c>
      <c r="G129" s="184">
        <v>7.7200000000000005E-2</v>
      </c>
      <c r="H129" s="184">
        <v>0.1062</v>
      </c>
      <c r="I129" s="184">
        <v>0.16420000000000001</v>
      </c>
      <c r="J129" s="184">
        <v>0.47470000000000001</v>
      </c>
      <c r="K129" s="184">
        <v>1.2694000000000001</v>
      </c>
      <c r="L129" s="184">
        <v>2.0165000000000002</v>
      </c>
      <c r="M129" s="184">
        <v>2.8868999999999998</v>
      </c>
      <c r="N129" s="184">
        <v>3.6271</v>
      </c>
      <c r="O129" s="184"/>
      <c r="P129" s="184"/>
      <c r="Q129" s="184">
        <v>3.5802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44379</v>
      </c>
      <c r="E130" s="184">
        <v>10.8978</v>
      </c>
      <c r="F130" s="184">
        <v>3.7000000000000002E-3</v>
      </c>
      <c r="G130" s="184">
        <v>9.1999999999999998E-3</v>
      </c>
      <c r="H130" s="184">
        <v>2.29E-2</v>
      </c>
      <c r="I130" s="184">
        <v>4.5900000000000003E-2</v>
      </c>
      <c r="J130" s="184">
        <v>0.10009999999999999</v>
      </c>
      <c r="K130" s="184">
        <v>0.37580000000000002</v>
      </c>
      <c r="L130" s="184">
        <v>0.78420000000000001</v>
      </c>
      <c r="M130" s="184">
        <v>1.1303000000000001</v>
      </c>
      <c r="N130" s="184">
        <v>0.85140000000000005</v>
      </c>
      <c r="O130" s="184"/>
      <c r="P130" s="184"/>
      <c r="Q130" s="184">
        <v>3.0663999999999998</v>
      </c>
      <c r="R130" s="184">
        <v>1.6822999999999999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44379</v>
      </c>
      <c r="E131" s="184">
        <v>10.707599999999999</v>
      </c>
      <c r="F131" s="184">
        <v>8.9999999999999998E-4</v>
      </c>
      <c r="G131" s="184">
        <v>3.7000000000000002E-3</v>
      </c>
      <c r="H131" s="184">
        <v>8.3999999999999995E-3</v>
      </c>
      <c r="I131" s="184">
        <v>1.77E-2</v>
      </c>
      <c r="J131" s="184">
        <v>4.1099999999999998E-2</v>
      </c>
      <c r="K131" s="184">
        <v>0.1928</v>
      </c>
      <c r="L131" s="184">
        <v>0.4098</v>
      </c>
      <c r="M131" s="184">
        <v>0.55689999999999995</v>
      </c>
      <c r="N131" s="184">
        <v>0.1431</v>
      </c>
      <c r="O131" s="184"/>
      <c r="P131" s="184"/>
      <c r="Q131" s="184">
        <v>2.4308999999999998</v>
      </c>
      <c r="R131" s="184">
        <v>1.1060000000000001</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44379</v>
      </c>
      <c r="E132" s="184">
        <v>21.093299999999999</v>
      </c>
      <c r="F132" s="184">
        <v>6.2100000000000002E-2</v>
      </c>
      <c r="G132" s="184">
        <v>9.5899999999999999E-2</v>
      </c>
      <c r="H132" s="184">
        <v>0.1244</v>
      </c>
      <c r="I132" s="184">
        <v>0.1948</v>
      </c>
      <c r="J132" s="184">
        <v>0.53090000000000004</v>
      </c>
      <c r="K132" s="184">
        <v>1.3248</v>
      </c>
      <c r="L132" s="184">
        <v>2.165</v>
      </c>
      <c r="M132" s="184">
        <v>3.0268000000000002</v>
      </c>
      <c r="N132" s="184">
        <v>3.7888000000000002</v>
      </c>
      <c r="O132" s="184">
        <v>5.2253999999999996</v>
      </c>
      <c r="P132" s="184">
        <v>5.6517999999999997</v>
      </c>
      <c r="Q132" s="184">
        <v>7.2081999999999997</v>
      </c>
      <c r="R132" s="184">
        <v>4.5921000000000003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44379</v>
      </c>
      <c r="E133" s="184">
        <v>22.142399999999999</v>
      </c>
      <c r="F133" s="184">
        <v>6.3700000000000007E-2</v>
      </c>
      <c r="G133" s="184">
        <v>0.1013</v>
      </c>
      <c r="H133" s="184">
        <v>0.13700000000000001</v>
      </c>
      <c r="I133" s="184">
        <v>0.22040000000000001</v>
      </c>
      <c r="J133" s="184">
        <v>0.58599999999999997</v>
      </c>
      <c r="K133" s="184">
        <v>1.4961</v>
      </c>
      <c r="L133" s="184">
        <v>2.5068000000000001</v>
      </c>
      <c r="M133" s="184">
        <v>3.5461</v>
      </c>
      <c r="N133" s="184">
        <v>4.4901</v>
      </c>
      <c r="O133" s="184">
        <v>5.9459999999999997</v>
      </c>
      <c r="P133" s="184">
        <v>6.3426999999999998</v>
      </c>
      <c r="Q133" s="184">
        <v>7.3259999999999996</v>
      </c>
      <c r="R133" s="184">
        <v>5.3071000000000002</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44379</v>
      </c>
      <c r="E134" s="184">
        <v>15.346</v>
      </c>
      <c r="F134" s="184">
        <v>6.8500000000000005E-2</v>
      </c>
      <c r="G134" s="184">
        <v>8.1500000000000003E-2</v>
      </c>
      <c r="H134" s="184">
        <v>0.1076</v>
      </c>
      <c r="I134" s="184">
        <v>0.1802</v>
      </c>
      <c r="J134" s="184">
        <v>0.53390000000000004</v>
      </c>
      <c r="K134" s="184">
        <v>1.3431999999999999</v>
      </c>
      <c r="L134" s="184">
        <v>2.2562000000000002</v>
      </c>
      <c r="M134" s="184">
        <v>3.3275000000000001</v>
      </c>
      <c r="N134" s="184">
        <v>4.4983000000000004</v>
      </c>
      <c r="O134" s="184">
        <v>5.3754</v>
      </c>
      <c r="P134" s="184">
        <v>5.8905000000000003</v>
      </c>
      <c r="Q134" s="184">
        <v>6.4497</v>
      </c>
      <c r="R134" s="184">
        <v>4.8605999999999998</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44379</v>
      </c>
      <c r="E135" s="184">
        <v>14.7623</v>
      </c>
      <c r="F135" s="184">
        <v>6.6400000000000001E-2</v>
      </c>
      <c r="G135" s="184">
        <v>7.6600000000000001E-2</v>
      </c>
      <c r="H135" s="184">
        <v>9.5600000000000004E-2</v>
      </c>
      <c r="I135" s="184">
        <v>0.15540000000000001</v>
      </c>
      <c r="J135" s="184">
        <v>0.48049999999999998</v>
      </c>
      <c r="K135" s="184">
        <v>1.1802999999999999</v>
      </c>
      <c r="L135" s="184">
        <v>1.9306000000000001</v>
      </c>
      <c r="M135" s="184">
        <v>2.8338000000000001</v>
      </c>
      <c r="N135" s="184">
        <v>3.8363</v>
      </c>
      <c r="O135" s="184">
        <v>4.7714999999999996</v>
      </c>
      <c r="P135" s="184">
        <v>5.2873999999999999</v>
      </c>
      <c r="Q135" s="184">
        <v>5.8490000000000002</v>
      </c>
      <c r="R135" s="184">
        <v>4.2693000000000003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44379</v>
      </c>
      <c r="E136" s="184">
        <v>11.699</v>
      </c>
      <c r="F136" s="184">
        <v>0.12839999999999999</v>
      </c>
      <c r="G136" s="184">
        <v>0.10440000000000001</v>
      </c>
      <c r="H136" s="184">
        <v>5.7299999999999997E-2</v>
      </c>
      <c r="I136" s="184">
        <v>0.14549999999999999</v>
      </c>
      <c r="J136" s="184">
        <v>0.44469999999999998</v>
      </c>
      <c r="K136" s="184">
        <v>1.0617000000000001</v>
      </c>
      <c r="L136" s="184">
        <v>1.5891</v>
      </c>
      <c r="M136" s="184">
        <v>2.1238000000000001</v>
      </c>
      <c r="N136" s="184">
        <v>2.4485000000000001</v>
      </c>
      <c r="O136" s="184">
        <v>1.2948</v>
      </c>
      <c r="P136" s="184">
        <v>2.899</v>
      </c>
      <c r="Q136" s="184">
        <v>3.0636999999999999</v>
      </c>
      <c r="R136" s="184">
        <v>2.7039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44379</v>
      </c>
      <c r="E137" s="184">
        <v>12.037699999999999</v>
      </c>
      <c r="F137" s="184">
        <v>0.13059999999999999</v>
      </c>
      <c r="G137" s="184">
        <v>0.1089</v>
      </c>
      <c r="H137" s="184">
        <v>6.6500000000000004E-2</v>
      </c>
      <c r="I137" s="184">
        <v>0.1623</v>
      </c>
      <c r="J137" s="184">
        <v>0.48080000000000001</v>
      </c>
      <c r="K137" s="184">
        <v>1.1724000000000001</v>
      </c>
      <c r="L137" s="184">
        <v>1.8056000000000001</v>
      </c>
      <c r="M137" s="184">
        <v>2.4510999999999998</v>
      </c>
      <c r="N137" s="184">
        <v>2.8889999999999998</v>
      </c>
      <c r="O137" s="184">
        <v>1.7579</v>
      </c>
      <c r="P137" s="184">
        <v>3.4597000000000002</v>
      </c>
      <c r="Q137" s="184">
        <v>3.6309</v>
      </c>
      <c r="R137" s="184">
        <v>3.1598000000000002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44379</v>
      </c>
      <c r="E138" s="184">
        <v>27.648900000000001</v>
      </c>
      <c r="F138" s="184">
        <v>7.2400000000000006E-2</v>
      </c>
      <c r="G138" s="184">
        <v>0.1119</v>
      </c>
      <c r="H138" s="184">
        <v>0.13250000000000001</v>
      </c>
      <c r="I138" s="184">
        <v>0.20480000000000001</v>
      </c>
      <c r="J138" s="184">
        <v>0.54549999999999998</v>
      </c>
      <c r="K138" s="184">
        <v>1.4161999999999999</v>
      </c>
      <c r="L138" s="184">
        <v>2.3191999999999999</v>
      </c>
      <c r="M138" s="184">
        <v>3.1545000000000001</v>
      </c>
      <c r="N138" s="184">
        <v>3.8847</v>
      </c>
      <c r="O138" s="184">
        <v>5.2910000000000004</v>
      </c>
      <c r="P138" s="184">
        <v>5.8</v>
      </c>
      <c r="Q138" s="184">
        <v>6.8981000000000003</v>
      </c>
      <c r="R138" s="184">
        <v>4.6064999999999996</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44379</v>
      </c>
      <c r="E139" s="184">
        <v>26.526199999999999</v>
      </c>
      <c r="F139" s="184">
        <v>7.0900000000000005E-2</v>
      </c>
      <c r="G139" s="184">
        <v>0.1079</v>
      </c>
      <c r="H139" s="184">
        <v>0.12379999999999999</v>
      </c>
      <c r="I139" s="184">
        <v>0.18729999999999999</v>
      </c>
      <c r="J139" s="184">
        <v>0.5081</v>
      </c>
      <c r="K139" s="184">
        <v>1.3010999999999999</v>
      </c>
      <c r="L139" s="184">
        <v>2.0893999999999999</v>
      </c>
      <c r="M139" s="184">
        <v>2.8071999999999999</v>
      </c>
      <c r="N139" s="184">
        <v>3.4184000000000001</v>
      </c>
      <c r="O139" s="184">
        <v>4.7788000000000004</v>
      </c>
      <c r="P139" s="184">
        <v>5.2694000000000001</v>
      </c>
      <c r="Q139" s="184">
        <v>6.8754</v>
      </c>
      <c r="R139" s="184">
        <v>4.1379999999999999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44379</v>
      </c>
      <c r="E140" s="184">
        <v>10.6648</v>
      </c>
      <c r="F140" s="184">
        <v>5.0700000000000002E-2</v>
      </c>
      <c r="G140" s="184">
        <v>0.1258</v>
      </c>
      <c r="H140" s="184">
        <v>0.15029999999999999</v>
      </c>
      <c r="I140" s="184">
        <v>0.2802</v>
      </c>
      <c r="J140" s="184">
        <v>0.59519999999999995</v>
      </c>
      <c r="K140" s="184">
        <v>1.6935</v>
      </c>
      <c r="L140" s="184">
        <v>2.6192000000000002</v>
      </c>
      <c r="M140" s="184">
        <v>3.722</v>
      </c>
      <c r="N140" s="184">
        <v>5.0750000000000002</v>
      </c>
      <c r="O140" s="184"/>
      <c r="P140" s="184"/>
      <c r="Q140" s="184">
        <v>4.6765999999999996</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44379</v>
      </c>
      <c r="E141" s="184">
        <v>10.5616</v>
      </c>
      <c r="F141" s="184">
        <v>4.8300000000000003E-2</v>
      </c>
      <c r="G141" s="184">
        <v>0.12039999999999999</v>
      </c>
      <c r="H141" s="184">
        <v>0.13650000000000001</v>
      </c>
      <c r="I141" s="184">
        <v>0.25340000000000001</v>
      </c>
      <c r="J141" s="184">
        <v>0.53779999999999994</v>
      </c>
      <c r="K141" s="184">
        <v>1.5108999999999999</v>
      </c>
      <c r="L141" s="184">
        <v>2.2549000000000001</v>
      </c>
      <c r="M141" s="184">
        <v>3.1688000000000001</v>
      </c>
      <c r="N141" s="184">
        <v>4.3379000000000003</v>
      </c>
      <c r="O141" s="184"/>
      <c r="P141" s="184"/>
      <c r="Q141" s="184">
        <v>3.9563000000000001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44379</v>
      </c>
      <c r="E142" s="184">
        <v>11.641500000000001</v>
      </c>
      <c r="F142" s="184">
        <v>4.7300000000000002E-2</v>
      </c>
      <c r="G142" s="184">
        <v>9.8000000000000004E-2</v>
      </c>
      <c r="H142" s="184">
        <v>0.1152</v>
      </c>
      <c r="I142" s="184">
        <v>0.2049</v>
      </c>
      <c r="J142" s="184">
        <v>0.56240000000000001</v>
      </c>
      <c r="K142" s="184">
        <v>1.5466</v>
      </c>
      <c r="L142" s="184">
        <v>2.5855000000000001</v>
      </c>
      <c r="M142" s="184">
        <v>3.778</v>
      </c>
      <c r="N142" s="184">
        <v>4.8292999999999999</v>
      </c>
      <c r="O142" s="184"/>
      <c r="P142" s="184"/>
      <c r="Q142" s="184">
        <v>6.1673</v>
      </c>
      <c r="R142" s="184">
        <v>5.7944000000000004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44379</v>
      </c>
      <c r="E143" s="184">
        <v>11.4209</v>
      </c>
      <c r="F143" s="184">
        <v>4.4699999999999997E-2</v>
      </c>
      <c r="G143" s="184">
        <v>9.11E-2</v>
      </c>
      <c r="H143" s="184">
        <v>0.1008</v>
      </c>
      <c r="I143" s="184">
        <v>0.1754</v>
      </c>
      <c r="J143" s="184">
        <v>0.49890000000000001</v>
      </c>
      <c r="K143" s="184">
        <v>1.3496999999999999</v>
      </c>
      <c r="L143" s="184">
        <v>2.1930999999999998</v>
      </c>
      <c r="M143" s="184">
        <v>3.1884999999999999</v>
      </c>
      <c r="N143" s="184">
        <v>4.0400999999999998</v>
      </c>
      <c r="O143" s="184"/>
      <c r="P143" s="184"/>
      <c r="Q143" s="184">
        <v>5.3704999999999998</v>
      </c>
      <c r="R143" s="184">
        <v>4.9772999999999996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44379</v>
      </c>
      <c r="E144" s="184">
        <v>11.3192</v>
      </c>
      <c r="F144" s="184">
        <v>-1.3299999999999999E-2</v>
      </c>
      <c r="G144" s="184">
        <v>4.1500000000000002E-2</v>
      </c>
      <c r="H144" s="184">
        <v>7.7799999999999994E-2</v>
      </c>
      <c r="I144" s="184">
        <v>0.1017</v>
      </c>
      <c r="J144" s="184">
        <v>0.4098</v>
      </c>
      <c r="K144" s="184">
        <v>1.3158000000000001</v>
      </c>
      <c r="L144" s="184">
        <v>2.0815000000000001</v>
      </c>
      <c r="M144" s="184">
        <v>3.0179</v>
      </c>
      <c r="N144" s="184">
        <v>3.9077999999999999</v>
      </c>
      <c r="O144" s="184"/>
      <c r="P144" s="184"/>
      <c r="Q144" s="184">
        <v>5.3807</v>
      </c>
      <c r="R144" s="184">
        <v>5.0110999999999999</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44379</v>
      </c>
      <c r="E145" s="184">
        <v>11.189399999999999</v>
      </c>
      <c r="F145" s="184">
        <v>-1.43E-2</v>
      </c>
      <c r="G145" s="184">
        <v>3.9300000000000002E-2</v>
      </c>
      <c r="H145" s="184">
        <v>7.2400000000000006E-2</v>
      </c>
      <c r="I145" s="184">
        <v>9.1200000000000003E-2</v>
      </c>
      <c r="J145" s="184">
        <v>0.38850000000000001</v>
      </c>
      <c r="K145" s="184">
        <v>1.2121</v>
      </c>
      <c r="L145" s="184">
        <v>1.9006000000000001</v>
      </c>
      <c r="M145" s="184">
        <v>2.6852</v>
      </c>
      <c r="N145" s="184">
        <v>3.4312999999999998</v>
      </c>
      <c r="O145" s="184"/>
      <c r="P145" s="184"/>
      <c r="Q145" s="184">
        <v>4.8678999999999997</v>
      </c>
      <c r="R145" s="184">
        <v>4.4950999999999999</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44379</v>
      </c>
      <c r="E146" s="184">
        <v>28.88</v>
      </c>
      <c r="F146" s="184">
        <v>7.3499999999999996E-2</v>
      </c>
      <c r="G146" s="184">
        <v>9.2200000000000004E-2</v>
      </c>
      <c r="H146" s="184">
        <v>0.13109999999999999</v>
      </c>
      <c r="I146" s="184">
        <v>0.21410000000000001</v>
      </c>
      <c r="J146" s="184">
        <v>0.59040000000000004</v>
      </c>
      <c r="K146" s="184">
        <v>1.5375000000000001</v>
      </c>
      <c r="L146" s="184">
        <v>2.5320999999999998</v>
      </c>
      <c r="M146" s="184">
        <v>3.5415000000000001</v>
      </c>
      <c r="N146" s="184">
        <v>4.4999000000000002</v>
      </c>
      <c r="O146" s="184">
        <v>5.8109999999999999</v>
      </c>
      <c r="P146" s="184">
        <v>6.1352000000000002</v>
      </c>
      <c r="Q146" s="184">
        <v>6.9009</v>
      </c>
      <c r="R146" s="184">
        <v>5.2495000000000003</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44379</v>
      </c>
      <c r="E147" s="184">
        <v>27.739100000000001</v>
      </c>
      <c r="F147" s="184">
        <v>7.1800000000000003E-2</v>
      </c>
      <c r="G147" s="184">
        <v>8.6999999999999994E-2</v>
      </c>
      <c r="H147" s="184">
        <v>0.1198</v>
      </c>
      <c r="I147" s="184">
        <v>0.1918</v>
      </c>
      <c r="J147" s="184">
        <v>0.54300000000000004</v>
      </c>
      <c r="K147" s="184">
        <v>1.3912</v>
      </c>
      <c r="L147" s="184">
        <v>2.2410000000000001</v>
      </c>
      <c r="M147" s="184">
        <v>3.1078000000000001</v>
      </c>
      <c r="N147" s="184">
        <v>3.9155000000000002</v>
      </c>
      <c r="O147" s="184">
        <v>5.2624000000000004</v>
      </c>
      <c r="P147" s="184">
        <v>5.5956000000000001</v>
      </c>
      <c r="Q147" s="184">
        <v>7.0290999999999997</v>
      </c>
      <c r="R147" s="184">
        <v>4.6848999999999998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6.1070909090909085E-2</v>
      </c>
      <c r="G148" s="186">
        <v>9.1412727272727284E-2</v>
      </c>
      <c r="H148" s="186">
        <v>0.11085636363636366</v>
      </c>
      <c r="I148" s="186">
        <v>0.17444000000000001</v>
      </c>
      <c r="J148" s="186">
        <v>0.49296545454545448</v>
      </c>
      <c r="K148" s="186">
        <v>1.2782472727272725</v>
      </c>
      <c r="L148" s="186">
        <v>2.0744872727272732</v>
      </c>
      <c r="M148" s="186">
        <v>2.9053454545454551</v>
      </c>
      <c r="N148" s="186">
        <v>3.7000811320754727</v>
      </c>
      <c r="O148" s="186">
        <v>5.0433076923076934</v>
      </c>
      <c r="P148" s="186">
        <v>5.5550242424242429</v>
      </c>
      <c r="Q148" s="186">
        <v>5.6935672727272735</v>
      </c>
      <c r="R148" s="186">
        <v>4.4551212765957446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6.3700000000000007E-2</v>
      </c>
      <c r="G149" s="186">
        <v>9.4600000000000004E-2</v>
      </c>
      <c r="H149" s="186">
        <v>0.1152</v>
      </c>
      <c r="I149" s="186">
        <v>0.1802</v>
      </c>
      <c r="J149" s="186">
        <v>0.51970000000000005</v>
      </c>
      <c r="K149" s="186">
        <v>1.3225</v>
      </c>
      <c r="L149" s="186">
        <v>2.165</v>
      </c>
      <c r="M149" s="186">
        <v>3.0268000000000002</v>
      </c>
      <c r="N149" s="186">
        <v>3.8363</v>
      </c>
      <c r="O149" s="186">
        <v>5.2516999999999996</v>
      </c>
      <c r="P149" s="186">
        <v>5.6327999999999996</v>
      </c>
      <c r="Q149" s="186">
        <v>6.2549999999999999</v>
      </c>
      <c r="R149" s="186">
        <v>4.6546000000000003</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44379</v>
      </c>
      <c r="E152" s="184">
        <v>69.73</v>
      </c>
      <c r="F152" s="184">
        <v>0.24440000000000001</v>
      </c>
      <c r="G152" s="184">
        <v>0.14360000000000001</v>
      </c>
      <c r="H152" s="184">
        <v>-7.17E-2</v>
      </c>
      <c r="I152" s="184">
        <v>0.67859999999999998</v>
      </c>
      <c r="J152" s="184">
        <v>1.3959999999999999</v>
      </c>
      <c r="K152" s="184">
        <v>5.7316000000000003</v>
      </c>
      <c r="L152" s="184">
        <v>8.5799000000000003</v>
      </c>
      <c r="M152" s="184">
        <v>25.300999999999998</v>
      </c>
      <c r="N152" s="184">
        <v>30.6784</v>
      </c>
      <c r="O152" s="184">
        <v>11.9903</v>
      </c>
      <c r="P152" s="184">
        <v>11.0848</v>
      </c>
      <c r="Q152" s="184">
        <v>9.5932999999999993</v>
      </c>
      <c r="R152" s="184">
        <v>13.762700000000001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44379</v>
      </c>
      <c r="E153" s="184">
        <v>75.45</v>
      </c>
      <c r="F153" s="184">
        <v>0.2525</v>
      </c>
      <c r="G153" s="184">
        <v>0.14599999999999999</v>
      </c>
      <c r="H153" s="184">
        <v>-5.2999999999999999E-2</v>
      </c>
      <c r="I153" s="184">
        <v>0.72089999999999999</v>
      </c>
      <c r="J153" s="184">
        <v>1.4931000000000001</v>
      </c>
      <c r="K153" s="184">
        <v>6.0585000000000004</v>
      </c>
      <c r="L153" s="184">
        <v>9.2528000000000006</v>
      </c>
      <c r="M153" s="184">
        <v>26.424299999999999</v>
      </c>
      <c r="N153" s="184">
        <v>32.229199999999999</v>
      </c>
      <c r="O153" s="184">
        <v>13.219099999999999</v>
      </c>
      <c r="P153" s="184">
        <v>12.3089</v>
      </c>
      <c r="Q153" s="184">
        <v>12.6639</v>
      </c>
      <c r="R153" s="184">
        <v>15.029400000000001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44379</v>
      </c>
      <c r="E154" s="184">
        <v>258.27499999999998</v>
      </c>
      <c r="F154" s="184">
        <v>0.30059999999999998</v>
      </c>
      <c r="G154" s="184">
        <v>0.14269999999999999</v>
      </c>
      <c r="H154" s="184">
        <v>-4.41E-2</v>
      </c>
      <c r="I154" s="184">
        <v>1.1182000000000001</v>
      </c>
      <c r="J154" s="184">
        <v>1.2109000000000001</v>
      </c>
      <c r="K154" s="184">
        <v>8.0585000000000004</v>
      </c>
      <c r="L154" s="184">
        <v>18.438400000000001</v>
      </c>
      <c r="M154" s="184">
        <v>46.549799999999998</v>
      </c>
      <c r="N154" s="184">
        <v>49.288499999999999</v>
      </c>
      <c r="O154" s="184">
        <v>13.094099999999999</v>
      </c>
      <c r="P154" s="184">
        <v>13.3688</v>
      </c>
      <c r="Q154" s="184">
        <v>16.903099999999998</v>
      </c>
      <c r="R154" s="184">
        <v>11.5754</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44379</v>
      </c>
      <c r="E155" s="184">
        <v>258.27499999999998</v>
      </c>
      <c r="F155" s="184">
        <v>0.30059999999999998</v>
      </c>
      <c r="G155" s="184">
        <v>0.14269999999999999</v>
      </c>
      <c r="H155" s="184">
        <v>-4.41E-2</v>
      </c>
      <c r="I155" s="184">
        <v>1.1182000000000001</v>
      </c>
      <c r="J155" s="184">
        <v>1.2109000000000001</v>
      </c>
      <c r="K155" s="184">
        <v>8.0585000000000004</v>
      </c>
      <c r="L155" s="184">
        <v>18.438400000000001</v>
      </c>
      <c r="M155" s="184">
        <v>46.549799999999998</v>
      </c>
      <c r="N155" s="184">
        <v>49.288499999999999</v>
      </c>
      <c r="O155" s="184">
        <v>13.094099999999999</v>
      </c>
      <c r="P155" s="184">
        <v>12.371700000000001</v>
      </c>
      <c r="Q155" s="184">
        <v>18.084099999999999</v>
      </c>
      <c r="R155" s="184">
        <v>11.5754</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44379</v>
      </c>
      <c r="E156" s="184">
        <v>272.14999999999998</v>
      </c>
      <c r="F156" s="184">
        <v>0.30180000000000001</v>
      </c>
      <c r="G156" s="184">
        <v>0.1472</v>
      </c>
      <c r="H156" s="184">
        <v>-3.3399999999999999E-2</v>
      </c>
      <c r="I156" s="184">
        <v>1.139</v>
      </c>
      <c r="J156" s="184">
        <v>1.2567999999999999</v>
      </c>
      <c r="K156" s="184">
        <v>8.2125000000000004</v>
      </c>
      <c r="L156" s="184">
        <v>18.781600000000001</v>
      </c>
      <c r="M156" s="184">
        <v>47.183700000000002</v>
      </c>
      <c r="N156" s="184">
        <v>50.145099999999999</v>
      </c>
      <c r="O156" s="184">
        <v>13.893599999999999</v>
      </c>
      <c r="P156" s="184">
        <v>14.1645</v>
      </c>
      <c r="Q156" s="184">
        <v>13.3322</v>
      </c>
      <c r="R156" s="184">
        <v>12.2346</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44379</v>
      </c>
      <c r="E157" s="184">
        <v>272.14999999999998</v>
      </c>
      <c r="F157" s="184">
        <v>0.30180000000000001</v>
      </c>
      <c r="G157" s="184">
        <v>0.1472</v>
      </c>
      <c r="H157" s="184">
        <v>-3.3399999999999999E-2</v>
      </c>
      <c r="I157" s="184">
        <v>1.139</v>
      </c>
      <c r="J157" s="184">
        <v>1.2567999999999999</v>
      </c>
      <c r="K157" s="184">
        <v>8.2125000000000004</v>
      </c>
      <c r="L157" s="184">
        <v>18.781600000000001</v>
      </c>
      <c r="M157" s="184">
        <v>47.183700000000002</v>
      </c>
      <c r="N157" s="184">
        <v>50.145099999999999</v>
      </c>
      <c r="O157" s="184">
        <v>13.893599999999999</v>
      </c>
      <c r="P157" s="184">
        <v>13.3733</v>
      </c>
      <c r="Q157" s="184">
        <v>14.0334</v>
      </c>
      <c r="R157" s="184">
        <v>12.2346</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44379</v>
      </c>
      <c r="E158" s="184">
        <v>46.3</v>
      </c>
      <c r="F158" s="184">
        <v>0.1298</v>
      </c>
      <c r="G158" s="184">
        <v>0.1081</v>
      </c>
      <c r="H158" s="184">
        <v>-0.151</v>
      </c>
      <c r="I158" s="184">
        <v>0.4556</v>
      </c>
      <c r="J158" s="184">
        <v>0.76170000000000004</v>
      </c>
      <c r="K158" s="184">
        <v>4.1853999999999996</v>
      </c>
      <c r="L158" s="184">
        <v>8.7110000000000003</v>
      </c>
      <c r="M158" s="184">
        <v>21.458600000000001</v>
      </c>
      <c r="N158" s="184">
        <v>29.293500000000002</v>
      </c>
      <c r="O158" s="184">
        <v>11.6235</v>
      </c>
      <c r="P158" s="184">
        <v>10.864100000000001</v>
      </c>
      <c r="Q158" s="184">
        <v>11.135899999999999</v>
      </c>
      <c r="R158" s="184">
        <v>12.9651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44379</v>
      </c>
      <c r="E159" s="184">
        <v>50.35</v>
      </c>
      <c r="F159" s="184">
        <v>0.1193</v>
      </c>
      <c r="G159" s="184">
        <v>9.9400000000000002E-2</v>
      </c>
      <c r="H159" s="184">
        <v>-0.13880000000000001</v>
      </c>
      <c r="I159" s="184">
        <v>0.47889999999999999</v>
      </c>
      <c r="J159" s="184">
        <v>0.80079999999999996</v>
      </c>
      <c r="K159" s="184">
        <v>4.3307000000000002</v>
      </c>
      <c r="L159" s="184">
        <v>9.0298999999999996</v>
      </c>
      <c r="M159" s="184">
        <v>21.971900000000002</v>
      </c>
      <c r="N159" s="184">
        <v>30.036200000000001</v>
      </c>
      <c r="O159" s="184">
        <v>12.3636</v>
      </c>
      <c r="P159" s="184">
        <v>11.892300000000001</v>
      </c>
      <c r="Q159" s="184">
        <v>13.392899999999999</v>
      </c>
      <c r="R159" s="184">
        <v>13.588900000000001</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44379</v>
      </c>
      <c r="E160" s="184">
        <v>10.5092</v>
      </c>
      <c r="F160" s="184">
        <v>0.2203</v>
      </c>
      <c r="G160" s="184">
        <v>0.64929999999999999</v>
      </c>
      <c r="H160" s="184">
        <v>0.64839999999999998</v>
      </c>
      <c r="I160" s="184">
        <v>0.70820000000000005</v>
      </c>
      <c r="J160" s="184">
        <v>1.0403</v>
      </c>
      <c r="K160" s="184">
        <v>8.0860000000000003</v>
      </c>
      <c r="L160" s="184">
        <v>13.4817</v>
      </c>
      <c r="M160" s="184">
        <v>21.589200000000002</v>
      </c>
      <c r="N160" s="184">
        <v>22.504799999999999</v>
      </c>
      <c r="O160" s="184"/>
      <c r="P160" s="184"/>
      <c r="Q160" s="184">
        <v>3.3571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44379</v>
      </c>
      <c r="E161" s="184">
        <v>10.1724</v>
      </c>
      <c r="F161" s="184">
        <v>0.21379999999999999</v>
      </c>
      <c r="G161" s="184">
        <v>0.63109999999999999</v>
      </c>
      <c r="H161" s="184">
        <v>0.60829999999999995</v>
      </c>
      <c r="I161" s="184">
        <v>0.62519999999999998</v>
      </c>
      <c r="J161" s="184">
        <v>0.86260000000000003</v>
      </c>
      <c r="K161" s="184">
        <v>7.3773999999999997</v>
      </c>
      <c r="L161" s="184">
        <v>12.196400000000001</v>
      </c>
      <c r="M161" s="184">
        <v>19.579599999999999</v>
      </c>
      <c r="N161" s="184">
        <v>19.853000000000002</v>
      </c>
      <c r="O161" s="184"/>
      <c r="P161" s="184"/>
      <c r="Q161" s="184">
        <v>1.1429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44379</v>
      </c>
      <c r="E162" s="184">
        <v>14.207000000000001</v>
      </c>
      <c r="F162" s="184">
        <v>0.13389999999999999</v>
      </c>
      <c r="G162" s="184">
        <v>0.1198</v>
      </c>
      <c r="H162" s="184">
        <v>0.14099999999999999</v>
      </c>
      <c r="I162" s="184">
        <v>0.52359999999999995</v>
      </c>
      <c r="J162" s="184">
        <v>1.5221</v>
      </c>
      <c r="K162" s="184">
        <v>4.3022</v>
      </c>
      <c r="L162" s="184">
        <v>8.1860999999999997</v>
      </c>
      <c r="M162" s="184">
        <v>18.017900000000001</v>
      </c>
      <c r="N162" s="184">
        <v>27.052399999999999</v>
      </c>
      <c r="O162" s="184"/>
      <c r="P162" s="184"/>
      <c r="Q162" s="184">
        <v>12.801600000000001</v>
      </c>
      <c r="R162" s="184">
        <v>14.8954</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44379</v>
      </c>
      <c r="E163" s="184">
        <v>13.743</v>
      </c>
      <c r="F163" s="184">
        <v>0.13109999999999999</v>
      </c>
      <c r="G163" s="184">
        <v>0.10929999999999999</v>
      </c>
      <c r="H163" s="184">
        <v>0.1166</v>
      </c>
      <c r="I163" s="184">
        <v>0.47520000000000001</v>
      </c>
      <c r="J163" s="184">
        <v>1.4169</v>
      </c>
      <c r="K163" s="184">
        <v>3.964</v>
      </c>
      <c r="L163" s="184">
        <v>7.51</v>
      </c>
      <c r="M163" s="184">
        <v>16.902000000000001</v>
      </c>
      <c r="N163" s="184">
        <v>25.460999999999999</v>
      </c>
      <c r="O163" s="184"/>
      <c r="P163" s="184"/>
      <c r="Q163" s="184">
        <v>11.523999999999999</v>
      </c>
      <c r="R163" s="184">
        <v>13.5876</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44379</v>
      </c>
      <c r="E164" s="184">
        <v>32.668999999999997</v>
      </c>
      <c r="F164" s="184">
        <v>0.19009999999999999</v>
      </c>
      <c r="G164" s="184">
        <v>0.26700000000000002</v>
      </c>
      <c r="H164" s="184">
        <v>0.17480000000000001</v>
      </c>
      <c r="I164" s="184">
        <v>0.44890000000000002</v>
      </c>
      <c r="J164" s="184">
        <v>1.3494999999999999</v>
      </c>
      <c r="K164" s="184">
        <v>3.5598999999999998</v>
      </c>
      <c r="L164" s="184">
        <v>4.7553000000000001</v>
      </c>
      <c r="M164" s="184">
        <v>11.627800000000001</v>
      </c>
      <c r="N164" s="184">
        <v>18.572199999999999</v>
      </c>
      <c r="O164" s="184">
        <v>9.7462999999999997</v>
      </c>
      <c r="P164" s="184">
        <v>9.6183999999999994</v>
      </c>
      <c r="Q164" s="184">
        <v>12.467599999999999</v>
      </c>
      <c r="R164" s="184">
        <v>11.546200000000001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44379</v>
      </c>
      <c r="E165" s="184">
        <v>29.777999999999999</v>
      </c>
      <c r="F165" s="184">
        <v>0.18840000000000001</v>
      </c>
      <c r="G165" s="184">
        <v>0.25590000000000002</v>
      </c>
      <c r="H165" s="184">
        <v>0.15129999999999999</v>
      </c>
      <c r="I165" s="184">
        <v>0.39450000000000002</v>
      </c>
      <c r="J165" s="184">
        <v>1.2341</v>
      </c>
      <c r="K165" s="184">
        <v>3.2059000000000002</v>
      </c>
      <c r="L165" s="184">
        <v>4.0678999999999998</v>
      </c>
      <c r="M165" s="184">
        <v>10.5181</v>
      </c>
      <c r="N165" s="184">
        <v>17.0243</v>
      </c>
      <c r="O165" s="184">
        <v>8.4029000000000007</v>
      </c>
      <c r="P165" s="184">
        <v>8.3211999999999993</v>
      </c>
      <c r="Q165" s="184">
        <v>11.0562</v>
      </c>
      <c r="R165" s="184">
        <v>10.130800000000001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44379</v>
      </c>
      <c r="E166" s="184">
        <v>115.6264</v>
      </c>
      <c r="F166" s="184">
        <v>0.13780000000000001</v>
      </c>
      <c r="G166" s="184">
        <v>-3.5799999999999998E-2</v>
      </c>
      <c r="H166" s="184">
        <v>4.6600000000000003E-2</v>
      </c>
      <c r="I166" s="184">
        <v>0.67630000000000001</v>
      </c>
      <c r="J166" s="184">
        <v>1.5781000000000001</v>
      </c>
      <c r="K166" s="184">
        <v>5.3670999999999998</v>
      </c>
      <c r="L166" s="184">
        <v>10.1098</v>
      </c>
      <c r="M166" s="184">
        <v>23.886099999999999</v>
      </c>
      <c r="N166" s="184">
        <v>31.0562</v>
      </c>
      <c r="O166" s="184">
        <v>10.8674</v>
      </c>
      <c r="P166" s="184">
        <v>11.6454</v>
      </c>
      <c r="Q166" s="184">
        <v>15.8489</v>
      </c>
      <c r="R166" s="184">
        <v>11.584</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44379</v>
      </c>
      <c r="E167" s="184">
        <v>124.4109</v>
      </c>
      <c r="F167" s="184">
        <v>0.14180000000000001</v>
      </c>
      <c r="G167" s="184">
        <v>-2.3599999999999999E-2</v>
      </c>
      <c r="H167" s="184">
        <v>7.4899999999999994E-2</v>
      </c>
      <c r="I167" s="184">
        <v>0.73350000000000004</v>
      </c>
      <c r="J167" s="184">
        <v>1.6994</v>
      </c>
      <c r="K167" s="184">
        <v>5.827</v>
      </c>
      <c r="L167" s="184">
        <v>10.914199999999999</v>
      </c>
      <c r="M167" s="184">
        <v>25.205500000000001</v>
      </c>
      <c r="N167" s="184">
        <v>32.902000000000001</v>
      </c>
      <c r="O167" s="184">
        <v>12.3573</v>
      </c>
      <c r="P167" s="184">
        <v>12.843400000000001</v>
      </c>
      <c r="Q167" s="184">
        <v>12.7012</v>
      </c>
      <c r="R167" s="184">
        <v>13.109400000000001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44379</v>
      </c>
      <c r="E168" s="184">
        <v>14.1654</v>
      </c>
      <c r="F168" s="184">
        <v>0.37980000000000003</v>
      </c>
      <c r="G168" s="184">
        <v>0.1825</v>
      </c>
      <c r="H168" s="184">
        <v>5.8599999999999999E-2</v>
      </c>
      <c r="I168" s="184">
        <v>1.2653000000000001</v>
      </c>
      <c r="J168" s="184">
        <v>2.09</v>
      </c>
      <c r="K168" s="184">
        <v>5.0121000000000002</v>
      </c>
      <c r="L168" s="184">
        <v>9.2090999999999994</v>
      </c>
      <c r="M168" s="184">
        <v>22.387699999999999</v>
      </c>
      <c r="N168" s="184">
        <v>29.7317</v>
      </c>
      <c r="O168" s="184"/>
      <c r="P168" s="184"/>
      <c r="Q168" s="184">
        <v>30.101600000000001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44379</v>
      </c>
      <c r="E169" s="184">
        <v>13.8123</v>
      </c>
      <c r="F169" s="184">
        <v>0.375</v>
      </c>
      <c r="G169" s="184">
        <v>0.1668</v>
      </c>
      <c r="H169" s="184">
        <v>2.24E-2</v>
      </c>
      <c r="I169" s="184">
        <v>1.1919999999999999</v>
      </c>
      <c r="J169" s="184">
        <v>1.9342999999999999</v>
      </c>
      <c r="K169" s="184">
        <v>4.5183</v>
      </c>
      <c r="L169" s="184">
        <v>8.2002000000000006</v>
      </c>
      <c r="M169" s="184">
        <v>20.6694</v>
      </c>
      <c r="N169" s="184">
        <v>27.289400000000001</v>
      </c>
      <c r="O169" s="184"/>
      <c r="P169" s="184"/>
      <c r="Q169" s="184">
        <v>27.6433</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44379</v>
      </c>
      <c r="E170" s="184">
        <v>14.295999999999999</v>
      </c>
      <c r="F170" s="184">
        <v>0.11559999999999999</v>
      </c>
      <c r="G170" s="184">
        <v>3.5000000000000003E-2</v>
      </c>
      <c r="H170" s="184">
        <v>9.1000000000000004E-3</v>
      </c>
      <c r="I170" s="184">
        <v>0.71289999999999998</v>
      </c>
      <c r="J170" s="184">
        <v>1.4678</v>
      </c>
      <c r="K170" s="184">
        <v>4.5716999999999999</v>
      </c>
      <c r="L170" s="184">
        <v>10.442399999999999</v>
      </c>
      <c r="M170" s="184">
        <v>22.366900000000001</v>
      </c>
      <c r="N170" s="184">
        <v>29.391999999999999</v>
      </c>
      <c r="O170" s="184"/>
      <c r="P170" s="184"/>
      <c r="Q170" s="184">
        <v>15.862500000000001</v>
      </c>
      <c r="R170" s="184">
        <v>15.6068</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44379</v>
      </c>
      <c r="E171" s="184">
        <v>13.6929</v>
      </c>
      <c r="F171" s="184">
        <v>0.1111</v>
      </c>
      <c r="G171" s="184">
        <v>2.12E-2</v>
      </c>
      <c r="H171" s="184">
        <v>-2.2599999999999999E-2</v>
      </c>
      <c r="I171" s="184">
        <v>0.65200000000000002</v>
      </c>
      <c r="J171" s="184">
        <v>1.3343</v>
      </c>
      <c r="K171" s="184">
        <v>4.1420000000000003</v>
      </c>
      <c r="L171" s="184">
        <v>9.5485000000000007</v>
      </c>
      <c r="M171" s="184">
        <v>20.829699999999999</v>
      </c>
      <c r="N171" s="184">
        <v>27.2622</v>
      </c>
      <c r="O171" s="184"/>
      <c r="P171" s="184"/>
      <c r="Q171" s="184">
        <v>13.8233</v>
      </c>
      <c r="R171" s="184">
        <v>13.6175</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44379</v>
      </c>
      <c r="E172" s="184">
        <v>14.71</v>
      </c>
      <c r="F172" s="184">
        <v>6.8000000000000005E-2</v>
      </c>
      <c r="G172" s="184">
        <v>0</v>
      </c>
      <c r="H172" s="184">
        <v>-0.20349999999999999</v>
      </c>
      <c r="I172" s="184">
        <v>0.1361</v>
      </c>
      <c r="J172" s="184">
        <v>0.82250000000000001</v>
      </c>
      <c r="K172" s="184">
        <v>2.9390999999999998</v>
      </c>
      <c r="L172" s="184">
        <v>4.9964000000000004</v>
      </c>
      <c r="M172" s="184">
        <v>19.302499999999998</v>
      </c>
      <c r="N172" s="184">
        <v>27.359300000000001</v>
      </c>
      <c r="O172" s="184">
        <v>13.6022</v>
      </c>
      <c r="P172" s="184"/>
      <c r="Q172" s="184">
        <v>11.6242</v>
      </c>
      <c r="R172" s="184">
        <v>16.0928</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44379</v>
      </c>
      <c r="E173" s="184">
        <v>14.34</v>
      </c>
      <c r="F173" s="184">
        <v>6.9800000000000001E-2</v>
      </c>
      <c r="G173" s="184">
        <v>-6.9699999999999998E-2</v>
      </c>
      <c r="H173" s="184">
        <v>-0.2782</v>
      </c>
      <c r="I173" s="184">
        <v>0.13969999999999999</v>
      </c>
      <c r="J173" s="184">
        <v>0.70220000000000005</v>
      </c>
      <c r="K173" s="184">
        <v>2.6484999999999999</v>
      </c>
      <c r="L173" s="184">
        <v>4.4428000000000001</v>
      </c>
      <c r="M173" s="184">
        <v>18.5124</v>
      </c>
      <c r="N173" s="184">
        <v>26.232399999999998</v>
      </c>
      <c r="O173" s="184">
        <v>12.7925</v>
      </c>
      <c r="P173" s="184"/>
      <c r="Q173" s="184">
        <v>10.8169</v>
      </c>
      <c r="R173" s="184">
        <v>15.206899999999999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0.20124090909090908</v>
      </c>
      <c r="G174" s="186">
        <v>0.15389545454545453</v>
      </c>
      <c r="H174" s="186">
        <v>4.4463636363636365E-2</v>
      </c>
      <c r="I174" s="186">
        <v>0.705990909090909</v>
      </c>
      <c r="J174" s="186">
        <v>1.2927772727272731</v>
      </c>
      <c r="K174" s="186">
        <v>5.3804272727272711</v>
      </c>
      <c r="L174" s="186">
        <v>10.367018181818182</v>
      </c>
      <c r="M174" s="186">
        <v>25.182618181818178</v>
      </c>
      <c r="N174" s="186">
        <v>31.036245454545455</v>
      </c>
      <c r="O174" s="186">
        <v>12.210035714285715</v>
      </c>
      <c r="P174" s="186">
        <v>11.821400000000002</v>
      </c>
      <c r="Q174" s="186">
        <v>13.63227727272727</v>
      </c>
      <c r="R174" s="186">
        <v>13.241305555555556</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0.18925</v>
      </c>
      <c r="G175" s="186">
        <v>0.14269999999999999</v>
      </c>
      <c r="H175" s="186">
        <v>-6.7499999999999991E-3</v>
      </c>
      <c r="I175" s="186">
        <v>0.67745</v>
      </c>
      <c r="J175" s="186">
        <v>1.29555</v>
      </c>
      <c r="K175" s="186">
        <v>4.7919</v>
      </c>
      <c r="L175" s="186">
        <v>9.23095</v>
      </c>
      <c r="M175" s="186">
        <v>21.780550000000002</v>
      </c>
      <c r="N175" s="186">
        <v>29.342750000000002</v>
      </c>
      <c r="O175" s="186">
        <v>12.578050000000001</v>
      </c>
      <c r="P175" s="186">
        <v>12.1006</v>
      </c>
      <c r="Q175" s="186">
        <v>12.7514</v>
      </c>
      <c r="R175" s="186">
        <v>13.348500000000001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44379</v>
      </c>
      <c r="E178" s="184">
        <v>287.37630000000001</v>
      </c>
      <c r="F178" s="184">
        <v>-7.2636000000000003</v>
      </c>
      <c r="G178" s="184">
        <v>-0.1016</v>
      </c>
      <c r="H178" s="184">
        <v>-1.3224</v>
      </c>
      <c r="I178" s="184">
        <v>-0.42270000000000002</v>
      </c>
      <c r="J178" s="184">
        <v>1.661</v>
      </c>
      <c r="K178" s="184">
        <v>5.7279999999999998</v>
      </c>
      <c r="L178" s="184">
        <v>2.6412</v>
      </c>
      <c r="M178" s="184">
        <v>5.3103999999999996</v>
      </c>
      <c r="N178" s="184">
        <v>5.2352999999999996</v>
      </c>
      <c r="O178" s="184">
        <v>8.8559000000000001</v>
      </c>
      <c r="P178" s="184">
        <v>8.2089999999999996</v>
      </c>
      <c r="Q178" s="184">
        <v>8.3407</v>
      </c>
      <c r="R178" s="184">
        <v>8.5268999999999995</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44379</v>
      </c>
      <c r="E179" s="184">
        <v>294.21629999999999</v>
      </c>
      <c r="F179" s="184">
        <v>-6.9335000000000004</v>
      </c>
      <c r="G179" s="184">
        <v>0.22739999999999999</v>
      </c>
      <c r="H179" s="184">
        <v>-0.99229999999999996</v>
      </c>
      <c r="I179" s="184">
        <v>-9.2999999999999999E-2</v>
      </c>
      <c r="J179" s="184">
        <v>1.9911000000000001</v>
      </c>
      <c r="K179" s="184">
        <v>6.0910000000000002</v>
      </c>
      <c r="L179" s="184">
        <v>2.9902000000000002</v>
      </c>
      <c r="M179" s="184">
        <v>5.6637000000000004</v>
      </c>
      <c r="N179" s="184">
        <v>5.6001000000000003</v>
      </c>
      <c r="O179" s="184">
        <v>9.2009000000000007</v>
      </c>
      <c r="P179" s="184">
        <v>8.5493000000000006</v>
      </c>
      <c r="Q179" s="184">
        <v>9.3611000000000004</v>
      </c>
      <c r="R179" s="184">
        <v>8.8813999999999993</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44379</v>
      </c>
      <c r="E180" s="184">
        <v>2122.5425</v>
      </c>
      <c r="F180" s="184">
        <v>5.5E-2</v>
      </c>
      <c r="G180" s="184">
        <v>3.984</v>
      </c>
      <c r="H180" s="184">
        <v>1.5314000000000001</v>
      </c>
      <c r="I180" s="184">
        <v>1.7165999999999999</v>
      </c>
      <c r="J180" s="184">
        <v>2.6787000000000001</v>
      </c>
      <c r="K180" s="184">
        <v>4.6308999999999996</v>
      </c>
      <c r="L180" s="184">
        <v>3.2252999999999998</v>
      </c>
      <c r="M180" s="184">
        <v>4.8906999999999998</v>
      </c>
      <c r="N180" s="184">
        <v>5.0442</v>
      </c>
      <c r="O180" s="184">
        <v>9.1220999999999997</v>
      </c>
      <c r="P180" s="184">
        <v>8.3265999999999991</v>
      </c>
      <c r="Q180" s="184">
        <v>8.5942000000000007</v>
      </c>
      <c r="R180" s="184">
        <v>8.6024999999999991</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44379</v>
      </c>
      <c r="E181" s="184">
        <v>2082.0671000000002</v>
      </c>
      <c r="F181" s="184">
        <v>-0.2349</v>
      </c>
      <c r="G181" s="184">
        <v>3.6937000000000002</v>
      </c>
      <c r="H181" s="184">
        <v>1.2412000000000001</v>
      </c>
      <c r="I181" s="184">
        <v>1.4193</v>
      </c>
      <c r="J181" s="184">
        <v>2.3740000000000001</v>
      </c>
      <c r="K181" s="184">
        <v>4.3193000000000001</v>
      </c>
      <c r="L181" s="184">
        <v>2.9115000000000002</v>
      </c>
      <c r="M181" s="184">
        <v>4.5702999999999996</v>
      </c>
      <c r="N181" s="184">
        <v>4.7195999999999998</v>
      </c>
      <c r="O181" s="184">
        <v>8.8018999999999998</v>
      </c>
      <c r="P181" s="184">
        <v>8.0467999999999993</v>
      </c>
      <c r="Q181" s="184">
        <v>8.4202999999999992</v>
      </c>
      <c r="R181" s="184">
        <v>8.2719000000000005</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44379</v>
      </c>
      <c r="E182" s="184">
        <v>10.1669</v>
      </c>
      <c r="F182" s="184">
        <v>-9.6905999999999999</v>
      </c>
      <c r="G182" s="184">
        <v>5.3875000000000002</v>
      </c>
      <c r="H182" s="184">
        <v>0.66679999999999995</v>
      </c>
      <c r="I182" s="184">
        <v>-0.3846</v>
      </c>
      <c r="J182" s="184">
        <v>2.0137999999999998</v>
      </c>
      <c r="K182" s="184">
        <v>5.8493000000000004</v>
      </c>
      <c r="L182" s="184">
        <v>2.7353000000000001</v>
      </c>
      <c r="M182" s="184"/>
      <c r="N182" s="184"/>
      <c r="O182" s="184"/>
      <c r="P182" s="184"/>
      <c r="Q182" s="184">
        <v>3.0922999999999998</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44379</v>
      </c>
      <c r="E183" s="184">
        <v>10.1434</v>
      </c>
      <c r="F183" s="184">
        <v>-10.072699999999999</v>
      </c>
      <c r="G183" s="184">
        <v>5.0397999999999996</v>
      </c>
      <c r="H183" s="184">
        <v>0.25700000000000001</v>
      </c>
      <c r="I183" s="184">
        <v>-0.79649999999999999</v>
      </c>
      <c r="J183" s="184">
        <v>1.5973999999999999</v>
      </c>
      <c r="K183" s="184">
        <v>5.4409999999999998</v>
      </c>
      <c r="L183" s="184">
        <v>2.3058999999999998</v>
      </c>
      <c r="M183" s="184"/>
      <c r="N183" s="184"/>
      <c r="O183" s="184"/>
      <c r="P183" s="184"/>
      <c r="Q183" s="184">
        <v>2.6568999999999998</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44379</v>
      </c>
      <c r="E184" s="184">
        <v>19.385899999999999</v>
      </c>
      <c r="F184" s="184">
        <v>-2.6356999999999999</v>
      </c>
      <c r="G184" s="184">
        <v>-2.6981000000000002</v>
      </c>
      <c r="H184" s="184">
        <v>-1.6402000000000001</v>
      </c>
      <c r="I184" s="184">
        <v>-2.4319000000000002</v>
      </c>
      <c r="J184" s="184">
        <v>0.63419999999999999</v>
      </c>
      <c r="K184" s="184">
        <v>4.1326000000000001</v>
      </c>
      <c r="L184" s="184">
        <v>2.3582000000000001</v>
      </c>
      <c r="M184" s="184">
        <v>4.7539999999999996</v>
      </c>
      <c r="N184" s="184">
        <v>4.7150999999999996</v>
      </c>
      <c r="O184" s="184">
        <v>9.0426000000000002</v>
      </c>
      <c r="P184" s="184">
        <v>8.2377000000000002</v>
      </c>
      <c r="Q184" s="184">
        <v>8.8539999999999992</v>
      </c>
      <c r="R184" s="184">
        <v>8.8500999999999994</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44379</v>
      </c>
      <c r="E185" s="184">
        <v>18.9177</v>
      </c>
      <c r="F185" s="184">
        <v>-3.0868000000000002</v>
      </c>
      <c r="G185" s="184">
        <v>-2.9577</v>
      </c>
      <c r="H185" s="184">
        <v>-1.9012</v>
      </c>
      <c r="I185" s="184">
        <v>-2.6709000000000001</v>
      </c>
      <c r="J185" s="184">
        <v>0.39889999999999998</v>
      </c>
      <c r="K185" s="184">
        <v>3.8929</v>
      </c>
      <c r="L185" s="184">
        <v>2.0865999999999998</v>
      </c>
      <c r="M185" s="184">
        <v>4.4859</v>
      </c>
      <c r="N185" s="184">
        <v>4.4478999999999997</v>
      </c>
      <c r="O185" s="184">
        <v>8.7225000000000001</v>
      </c>
      <c r="P185" s="184">
        <v>7.9206000000000003</v>
      </c>
      <c r="Q185" s="184">
        <v>8.5134000000000007</v>
      </c>
      <c r="R185" s="184">
        <v>8.5562000000000005</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44379</v>
      </c>
      <c r="E186" s="184">
        <v>19.790600000000001</v>
      </c>
      <c r="F186" s="184">
        <v>28.055099999999999</v>
      </c>
      <c r="G186" s="184">
        <v>0.92220000000000002</v>
      </c>
      <c r="H186" s="184">
        <v>-6.3156999999999996</v>
      </c>
      <c r="I186" s="184">
        <v>-3.4075000000000002</v>
      </c>
      <c r="J186" s="184">
        <v>0.81820000000000004</v>
      </c>
      <c r="K186" s="184">
        <v>6.7866</v>
      </c>
      <c r="L186" s="184">
        <v>3.1526999999999998</v>
      </c>
      <c r="M186" s="184">
        <v>6.3140999999999998</v>
      </c>
      <c r="N186" s="184">
        <v>5.6378000000000004</v>
      </c>
      <c r="O186" s="184">
        <v>10.6372</v>
      </c>
      <c r="P186" s="184">
        <v>8.8768999999999991</v>
      </c>
      <c r="Q186" s="184">
        <v>9.1392000000000007</v>
      </c>
      <c r="R186" s="184">
        <v>10.480399999999999</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44379</v>
      </c>
      <c r="E187" s="184">
        <v>19.342199999999998</v>
      </c>
      <c r="F187" s="184">
        <v>27.571999999999999</v>
      </c>
      <c r="G187" s="184">
        <v>0.56610000000000005</v>
      </c>
      <c r="H187" s="184">
        <v>-6.6233000000000004</v>
      </c>
      <c r="I187" s="184">
        <v>-3.7284000000000002</v>
      </c>
      <c r="J187" s="184">
        <v>0.50339999999999996</v>
      </c>
      <c r="K187" s="184">
        <v>6.4702000000000002</v>
      </c>
      <c r="L187" s="184">
        <v>2.8285</v>
      </c>
      <c r="M187" s="184">
        <v>5.9680999999999997</v>
      </c>
      <c r="N187" s="184">
        <v>5.2836999999999996</v>
      </c>
      <c r="O187" s="184">
        <v>10.3078</v>
      </c>
      <c r="P187" s="184">
        <v>8.5588999999999995</v>
      </c>
      <c r="Q187" s="184">
        <v>8.8193000000000001</v>
      </c>
      <c r="R187" s="184">
        <v>10.1012</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44379</v>
      </c>
      <c r="E188" s="184">
        <v>17.716200000000001</v>
      </c>
      <c r="F188" s="184">
        <v>0</v>
      </c>
      <c r="G188" s="184">
        <v>0.13739999999999999</v>
      </c>
      <c r="H188" s="184">
        <v>1.2659</v>
      </c>
      <c r="I188" s="184">
        <v>-1.6325000000000001</v>
      </c>
      <c r="J188" s="184">
        <v>-7.5499999999999998E-2</v>
      </c>
      <c r="K188" s="184">
        <v>4.96</v>
      </c>
      <c r="L188" s="184">
        <v>2.9870999999999999</v>
      </c>
      <c r="M188" s="184">
        <v>5.0622999999999996</v>
      </c>
      <c r="N188" s="184">
        <v>4.5339</v>
      </c>
      <c r="O188" s="184">
        <v>8.9489000000000001</v>
      </c>
      <c r="P188" s="184">
        <v>7.9858000000000002</v>
      </c>
      <c r="Q188" s="184">
        <v>8.2767999999999997</v>
      </c>
      <c r="R188" s="184">
        <v>8.0134000000000007</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44379</v>
      </c>
      <c r="E189" s="184">
        <v>18.261299999999999</v>
      </c>
      <c r="F189" s="184">
        <v>0.39979999999999999</v>
      </c>
      <c r="G189" s="184">
        <v>0.53300000000000003</v>
      </c>
      <c r="H189" s="184">
        <v>1.5994999999999999</v>
      </c>
      <c r="I189" s="184">
        <v>-1.2843</v>
      </c>
      <c r="J189" s="184">
        <v>0.25990000000000002</v>
      </c>
      <c r="K189" s="184">
        <v>5.2907999999999999</v>
      </c>
      <c r="L189" s="184">
        <v>3.3111000000000002</v>
      </c>
      <c r="M189" s="184">
        <v>5.3912000000000004</v>
      </c>
      <c r="N189" s="184">
        <v>4.8638000000000003</v>
      </c>
      <c r="O189" s="184">
        <v>9.3134999999999994</v>
      </c>
      <c r="P189" s="184">
        <v>8.3705999999999996</v>
      </c>
      <c r="Q189" s="184">
        <v>8.734</v>
      </c>
      <c r="R189" s="184">
        <v>8.3588000000000005</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44379</v>
      </c>
      <c r="E190" s="184">
        <v>18.5474</v>
      </c>
      <c r="F190" s="184">
        <v>-13.967000000000001</v>
      </c>
      <c r="G190" s="184">
        <v>-4.7211999999999996</v>
      </c>
      <c r="H190" s="184">
        <v>-1.0119</v>
      </c>
      <c r="I190" s="184">
        <v>0.49209999999999998</v>
      </c>
      <c r="J190" s="184">
        <v>2.3727</v>
      </c>
      <c r="K190" s="184">
        <v>6.4088000000000003</v>
      </c>
      <c r="L190" s="184">
        <v>3.3218000000000001</v>
      </c>
      <c r="M190" s="184">
        <v>5.9592999999999998</v>
      </c>
      <c r="N190" s="184">
        <v>6.3198999999999996</v>
      </c>
      <c r="O190" s="184">
        <v>9.3706999999999994</v>
      </c>
      <c r="P190" s="184">
        <v>8.5449999999999999</v>
      </c>
      <c r="Q190" s="184">
        <v>8.8635999999999999</v>
      </c>
      <c r="R190" s="184">
        <v>9.1751000000000005</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44379</v>
      </c>
      <c r="E191" s="184">
        <v>18.107900000000001</v>
      </c>
      <c r="F191" s="184">
        <v>-14.3058</v>
      </c>
      <c r="G191" s="184">
        <v>-5.1714000000000002</v>
      </c>
      <c r="H191" s="184">
        <v>-1.4394</v>
      </c>
      <c r="I191" s="184">
        <v>5.7599999999999998E-2</v>
      </c>
      <c r="J191" s="184">
        <v>1.9178999999999999</v>
      </c>
      <c r="K191" s="184">
        <v>5.9494999999999996</v>
      </c>
      <c r="L191" s="184">
        <v>2.86</v>
      </c>
      <c r="M191" s="184">
        <v>5.4856999999999996</v>
      </c>
      <c r="N191" s="184">
        <v>5.8341000000000003</v>
      </c>
      <c r="O191" s="184">
        <v>8.8770000000000007</v>
      </c>
      <c r="P191" s="184">
        <v>8.0601000000000003</v>
      </c>
      <c r="Q191" s="184">
        <v>8.5053000000000001</v>
      </c>
      <c r="R191" s="184">
        <v>8.6812000000000005</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44379</v>
      </c>
      <c r="E192" s="184">
        <v>25.3506</v>
      </c>
      <c r="F192" s="184">
        <v>-17.557200000000002</v>
      </c>
      <c r="G192" s="184">
        <v>-2.9748999999999999</v>
      </c>
      <c r="H192" s="184">
        <v>-3.5354000000000001</v>
      </c>
      <c r="I192" s="184">
        <v>2.1408999999999998</v>
      </c>
      <c r="J192" s="184">
        <v>3.6101999999999999</v>
      </c>
      <c r="K192" s="184">
        <v>5.8003999999999998</v>
      </c>
      <c r="L192" s="184">
        <v>3.3704000000000001</v>
      </c>
      <c r="M192" s="184">
        <v>5.6314000000000002</v>
      </c>
      <c r="N192" s="184">
        <v>5.5712000000000002</v>
      </c>
      <c r="O192" s="184">
        <v>8.1893999999999991</v>
      </c>
      <c r="P192" s="184">
        <v>7.8796999999999997</v>
      </c>
      <c r="Q192" s="184">
        <v>8.4198000000000004</v>
      </c>
      <c r="R192" s="184">
        <v>7.9703999999999997</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44379</v>
      </c>
      <c r="E193" s="184">
        <v>26.024799999999999</v>
      </c>
      <c r="F193" s="184">
        <v>-17.102599999999999</v>
      </c>
      <c r="G193" s="184">
        <v>-2.524</v>
      </c>
      <c r="H193" s="184">
        <v>-3.0836999999999999</v>
      </c>
      <c r="I193" s="184">
        <v>2.5972</v>
      </c>
      <c r="J193" s="184">
        <v>4.0621</v>
      </c>
      <c r="K193" s="184">
        <v>6.2572000000000001</v>
      </c>
      <c r="L193" s="184">
        <v>3.8308</v>
      </c>
      <c r="M193" s="184">
        <v>6.1048</v>
      </c>
      <c r="N193" s="184">
        <v>6.0510000000000002</v>
      </c>
      <c r="O193" s="184">
        <v>8.6699000000000002</v>
      </c>
      <c r="P193" s="184">
        <v>8.2914999999999992</v>
      </c>
      <c r="Q193" s="184">
        <v>8.8359000000000005</v>
      </c>
      <c r="R193" s="184">
        <v>8.4626999999999999</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44379</v>
      </c>
      <c r="E194" s="184">
        <v>19.777100000000001</v>
      </c>
      <c r="F194" s="184">
        <v>-0.18459999999999999</v>
      </c>
      <c r="G194" s="184">
        <v>6.2165999999999997</v>
      </c>
      <c r="H194" s="184">
        <v>2.3475999999999999</v>
      </c>
      <c r="I194" s="184">
        <v>-0.1714</v>
      </c>
      <c r="J194" s="184">
        <v>2.1631999999999998</v>
      </c>
      <c r="K194" s="184">
        <v>4.7521000000000004</v>
      </c>
      <c r="L194" s="184">
        <v>3.1371000000000002</v>
      </c>
      <c r="M194" s="184">
        <v>5.1417999999999999</v>
      </c>
      <c r="N194" s="184">
        <v>5.2998000000000003</v>
      </c>
      <c r="O194" s="184">
        <v>9.8225999999999996</v>
      </c>
      <c r="P194" s="184">
        <v>8.2416999999999998</v>
      </c>
      <c r="Q194" s="184">
        <v>8.5351999999999997</v>
      </c>
      <c r="R194" s="184">
        <v>9.3821999999999992</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44379</v>
      </c>
      <c r="E195" s="184">
        <v>19.451699999999999</v>
      </c>
      <c r="F195" s="184">
        <v>-0.56289999999999996</v>
      </c>
      <c r="G195" s="184">
        <v>5.8197999999999999</v>
      </c>
      <c r="H195" s="184">
        <v>2.0112000000000001</v>
      </c>
      <c r="I195" s="184">
        <v>-0.49580000000000002</v>
      </c>
      <c r="J195" s="184">
        <v>1.8416999999999999</v>
      </c>
      <c r="K195" s="184">
        <v>4.4278000000000004</v>
      </c>
      <c r="L195" s="184">
        <v>2.8113000000000001</v>
      </c>
      <c r="M195" s="184">
        <v>4.7998000000000003</v>
      </c>
      <c r="N195" s="184">
        <v>4.9492000000000003</v>
      </c>
      <c r="O195" s="184">
        <v>9.4863999999999997</v>
      </c>
      <c r="P195" s="184">
        <v>7.9626999999999999</v>
      </c>
      <c r="Q195" s="184">
        <v>8.3192000000000004</v>
      </c>
      <c r="R195" s="184">
        <v>9.0144000000000002</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44379</v>
      </c>
      <c r="E198" s="184">
        <v>1826.5192999999999</v>
      </c>
      <c r="F198" s="184">
        <v>12.863799999999999</v>
      </c>
      <c r="G198" s="184">
        <v>3.8039999999999998</v>
      </c>
      <c r="H198" s="184">
        <v>-10.3033</v>
      </c>
      <c r="I198" s="184">
        <v>-7.9813999999999998</v>
      </c>
      <c r="J198" s="184">
        <v>-0.22889999999999999</v>
      </c>
      <c r="K198" s="184">
        <v>5.6078000000000001</v>
      </c>
      <c r="L198" s="184">
        <v>2.0074999999999998</v>
      </c>
      <c r="M198" s="184">
        <v>4.9154</v>
      </c>
      <c r="N198" s="184">
        <v>4.2633000000000001</v>
      </c>
      <c r="O198" s="184">
        <v>7.9260000000000002</v>
      </c>
      <c r="P198" s="184">
        <v>7.2549999999999999</v>
      </c>
      <c r="Q198" s="184">
        <v>7.3334000000000001</v>
      </c>
      <c r="R198" s="184">
        <v>7.6676000000000002</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44379</v>
      </c>
      <c r="E199" s="184">
        <v>1926.6809000000001</v>
      </c>
      <c r="F199" s="184">
        <v>13.2849</v>
      </c>
      <c r="G199" s="184">
        <v>4.2241999999999997</v>
      </c>
      <c r="H199" s="184">
        <v>-9.8841000000000001</v>
      </c>
      <c r="I199" s="184">
        <v>-7.5627000000000004</v>
      </c>
      <c r="J199" s="184">
        <v>0.18010000000000001</v>
      </c>
      <c r="K199" s="184">
        <v>6.0305</v>
      </c>
      <c r="L199" s="184">
        <v>2.4312</v>
      </c>
      <c r="M199" s="184">
        <v>5.3506999999999998</v>
      </c>
      <c r="N199" s="184">
        <v>4.7011000000000003</v>
      </c>
      <c r="O199" s="184">
        <v>8.3885000000000005</v>
      </c>
      <c r="P199" s="184">
        <v>7.7027999999999999</v>
      </c>
      <c r="Q199" s="184">
        <v>7.9695999999999998</v>
      </c>
      <c r="R199" s="184">
        <v>8.1440000000000001</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44379</v>
      </c>
      <c r="E200" s="184">
        <v>10.310600000000001</v>
      </c>
      <c r="F200" s="184">
        <v>-2.8317999999999999</v>
      </c>
      <c r="G200" s="184">
        <v>1.0621</v>
      </c>
      <c r="H200" s="184">
        <v>2.6817000000000002</v>
      </c>
      <c r="I200" s="184">
        <v>1.7459</v>
      </c>
      <c r="J200" s="184">
        <v>3.2656000000000001</v>
      </c>
      <c r="K200" s="184">
        <v>5.4806999999999997</v>
      </c>
      <c r="L200" s="184">
        <v>3.4605999999999999</v>
      </c>
      <c r="M200" s="184"/>
      <c r="N200" s="184"/>
      <c r="O200" s="184"/>
      <c r="P200" s="184"/>
      <c r="Q200" s="184">
        <v>4.4809999999999999</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44379</v>
      </c>
      <c r="E201" s="184">
        <v>10.2713</v>
      </c>
      <c r="F201" s="184">
        <v>-3.198</v>
      </c>
      <c r="G201" s="184">
        <v>0.4738</v>
      </c>
      <c r="H201" s="184">
        <v>2.1838000000000002</v>
      </c>
      <c r="I201" s="184">
        <v>1.2444</v>
      </c>
      <c r="J201" s="184">
        <v>2.7305000000000001</v>
      </c>
      <c r="K201" s="184">
        <v>4.9253</v>
      </c>
      <c r="L201" s="184">
        <v>2.9037999999999999</v>
      </c>
      <c r="M201" s="184"/>
      <c r="N201" s="184"/>
      <c r="O201" s="184"/>
      <c r="P201" s="184"/>
      <c r="Q201" s="184">
        <v>3.9140000000000001</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44379</v>
      </c>
      <c r="E202" s="184">
        <v>51.091000000000001</v>
      </c>
      <c r="F202" s="184">
        <v>-16.8523</v>
      </c>
      <c r="G202" s="184">
        <v>-2.4998999999999998</v>
      </c>
      <c r="H202" s="184">
        <v>-3.6715</v>
      </c>
      <c r="I202" s="184">
        <v>-1.0661</v>
      </c>
      <c r="J202" s="184">
        <v>1.9630000000000001</v>
      </c>
      <c r="K202" s="184">
        <v>6.0514999999999999</v>
      </c>
      <c r="L202" s="184">
        <v>2.6387</v>
      </c>
      <c r="M202" s="184">
        <v>5.2156000000000002</v>
      </c>
      <c r="N202" s="184">
        <v>5.2923</v>
      </c>
      <c r="O202" s="184">
        <v>9.0397999999999996</v>
      </c>
      <c r="P202" s="184">
        <v>8.2228999999999992</v>
      </c>
      <c r="Q202" s="184">
        <v>7.5101000000000004</v>
      </c>
      <c r="R202" s="184">
        <v>8.5318000000000005</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44379</v>
      </c>
      <c r="E203" s="184">
        <v>52.372199999999999</v>
      </c>
      <c r="F203" s="184">
        <v>-16.509899999999998</v>
      </c>
      <c r="G203" s="184">
        <v>-2.1137000000000001</v>
      </c>
      <c r="H203" s="184">
        <v>-3.2734999999999999</v>
      </c>
      <c r="I203" s="184">
        <v>-0.66190000000000004</v>
      </c>
      <c r="J203" s="184">
        <v>2.3672</v>
      </c>
      <c r="K203" s="184">
        <v>6.4641000000000002</v>
      </c>
      <c r="L203" s="184">
        <v>3.0596000000000001</v>
      </c>
      <c r="M203" s="184">
        <v>5.6486000000000001</v>
      </c>
      <c r="N203" s="184">
        <v>5.7332000000000001</v>
      </c>
      <c r="O203" s="184">
        <v>9.4298999999999999</v>
      </c>
      <c r="P203" s="184">
        <v>8.6082999999999998</v>
      </c>
      <c r="Q203" s="184">
        <v>8.9170999999999996</v>
      </c>
      <c r="R203" s="184">
        <v>8.9290000000000003</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44379</v>
      </c>
      <c r="E204" s="184">
        <v>20.3613</v>
      </c>
      <c r="F204" s="184">
        <v>-2.3302999999999998</v>
      </c>
      <c r="G204" s="184">
        <v>0.23899999999999999</v>
      </c>
      <c r="H204" s="184">
        <v>-1.3825000000000001</v>
      </c>
      <c r="I204" s="184">
        <v>-3.6697000000000002</v>
      </c>
      <c r="J204" s="184">
        <v>0.56789999999999996</v>
      </c>
      <c r="K204" s="184">
        <v>4.8648999999999996</v>
      </c>
      <c r="L204" s="184">
        <v>2.5445000000000002</v>
      </c>
      <c r="M204" s="184">
        <v>5.0056000000000003</v>
      </c>
      <c r="N204" s="184">
        <v>5.0380000000000003</v>
      </c>
      <c r="O204" s="184">
        <v>8.5968999999999998</v>
      </c>
      <c r="P204" s="184">
        <v>8.2437000000000005</v>
      </c>
      <c r="Q204" s="184">
        <v>8.4027999999999992</v>
      </c>
      <c r="R204" s="184">
        <v>8.9474999999999998</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44379</v>
      </c>
      <c r="E205" s="184">
        <v>19.625900000000001</v>
      </c>
      <c r="F205" s="184">
        <v>-2.7894999999999999</v>
      </c>
      <c r="G205" s="184">
        <v>-0.186</v>
      </c>
      <c r="H205" s="184">
        <v>-1.7528999999999999</v>
      </c>
      <c r="I205" s="184">
        <v>-4.0586000000000002</v>
      </c>
      <c r="J205" s="184">
        <v>0.186</v>
      </c>
      <c r="K205" s="184">
        <v>4.4801000000000002</v>
      </c>
      <c r="L205" s="184">
        <v>2.1503000000000001</v>
      </c>
      <c r="M205" s="184">
        <v>4.5986000000000002</v>
      </c>
      <c r="N205" s="184">
        <v>4.6234999999999999</v>
      </c>
      <c r="O205" s="184">
        <v>8.1616</v>
      </c>
      <c r="P205" s="184">
        <v>7.7808000000000002</v>
      </c>
      <c r="Q205" s="184">
        <v>5.0103999999999997</v>
      </c>
      <c r="R205" s="184">
        <v>8.5184999999999995</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44379</v>
      </c>
      <c r="E206" s="184">
        <v>27.667899999999999</v>
      </c>
      <c r="F206" s="184">
        <v>-2.5063</v>
      </c>
      <c r="G206" s="184">
        <v>-0.5716</v>
      </c>
      <c r="H206" s="184">
        <v>-0.37690000000000001</v>
      </c>
      <c r="I206" s="184">
        <v>-0.64059999999999995</v>
      </c>
      <c r="J206" s="184">
        <v>1.1488</v>
      </c>
      <c r="K206" s="184">
        <v>3.6509</v>
      </c>
      <c r="L206" s="184">
        <v>1.8648</v>
      </c>
      <c r="M206" s="184">
        <v>3.6252</v>
      </c>
      <c r="N206" s="184">
        <v>3.6417999999999999</v>
      </c>
      <c r="O206" s="184">
        <v>7.9231999999999996</v>
      </c>
      <c r="P206" s="184">
        <v>7.3540000000000001</v>
      </c>
      <c r="Q206" s="184">
        <v>7.4836999999999998</v>
      </c>
      <c r="R206" s="184">
        <v>7.0717999999999996</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44379</v>
      </c>
      <c r="E207" s="184">
        <v>29.2194</v>
      </c>
      <c r="F207" s="184">
        <v>-1.8736999999999999</v>
      </c>
      <c r="G207" s="184">
        <v>0</v>
      </c>
      <c r="H207" s="184">
        <v>0.17849999999999999</v>
      </c>
      <c r="I207" s="184">
        <v>-8.9200000000000002E-2</v>
      </c>
      <c r="J207" s="184">
        <v>1.7012</v>
      </c>
      <c r="K207" s="184">
        <v>4.2058</v>
      </c>
      <c r="L207" s="184">
        <v>2.4207999999999998</v>
      </c>
      <c r="M207" s="184">
        <v>4.1821000000000002</v>
      </c>
      <c r="N207" s="184">
        <v>4.2065000000000001</v>
      </c>
      <c r="O207" s="184">
        <v>8.5052000000000003</v>
      </c>
      <c r="P207" s="184">
        <v>7.9927000000000001</v>
      </c>
      <c r="Q207" s="184">
        <v>8.0167000000000002</v>
      </c>
      <c r="R207" s="184">
        <v>7.6524999999999999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44379</v>
      </c>
      <c r="E208" s="184">
        <v>10.3741</v>
      </c>
      <c r="F208" s="184">
        <v>-2.1109</v>
      </c>
      <c r="G208" s="184">
        <v>-5.1581000000000001</v>
      </c>
      <c r="H208" s="184">
        <v>-2.5621</v>
      </c>
      <c r="I208" s="184">
        <v>-2.8117000000000001</v>
      </c>
      <c r="J208" s="184">
        <v>0.7863</v>
      </c>
      <c r="K208" s="184">
        <v>4.6045999999999996</v>
      </c>
      <c r="L208" s="184">
        <v>3.0398999999999998</v>
      </c>
      <c r="M208" s="184">
        <v>4.8109000000000002</v>
      </c>
      <c r="N208" s="184"/>
      <c r="O208" s="184"/>
      <c r="P208" s="184"/>
      <c r="Q208" s="184">
        <v>3.9809000000000001</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44379</v>
      </c>
      <c r="E209" s="184">
        <v>10.329800000000001</v>
      </c>
      <c r="F209" s="184">
        <v>-2.4733000000000001</v>
      </c>
      <c r="G209" s="184">
        <v>-5.6509</v>
      </c>
      <c r="H209" s="184">
        <v>-3.0268999999999999</v>
      </c>
      <c r="I209" s="184">
        <v>-3.2517999999999998</v>
      </c>
      <c r="J209" s="184">
        <v>0.3417</v>
      </c>
      <c r="K209" s="184">
        <v>4.1467000000000001</v>
      </c>
      <c r="L209" s="184">
        <v>2.5840000000000001</v>
      </c>
      <c r="M209" s="184">
        <v>4.3465999999999996</v>
      </c>
      <c r="N209" s="184"/>
      <c r="O209" s="184"/>
      <c r="P209" s="184"/>
      <c r="Q209" s="184">
        <v>3.5095000000000001</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44379</v>
      </c>
      <c r="E210" s="184">
        <v>16.3262</v>
      </c>
      <c r="F210" s="184">
        <v>-10.5046</v>
      </c>
      <c r="G210" s="184">
        <v>1.9379</v>
      </c>
      <c r="H210" s="184">
        <v>-0.76639999999999997</v>
      </c>
      <c r="I210" s="184">
        <v>-1.2450000000000001</v>
      </c>
      <c r="J210" s="184">
        <v>1.2309000000000001</v>
      </c>
      <c r="K210" s="184">
        <v>5.1535000000000002</v>
      </c>
      <c r="L210" s="184">
        <v>2.92</v>
      </c>
      <c r="M210" s="184">
        <v>5.0807000000000002</v>
      </c>
      <c r="N210" s="184">
        <v>4.9950000000000001</v>
      </c>
      <c r="O210" s="184">
        <v>9.0913000000000004</v>
      </c>
      <c r="P210" s="184">
        <v>8.1536000000000008</v>
      </c>
      <c r="Q210" s="184">
        <v>8.3150999999999993</v>
      </c>
      <c r="R210" s="184">
        <v>8.9108999999999998</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44379</v>
      </c>
      <c r="E211" s="184">
        <v>16.656300000000002</v>
      </c>
      <c r="F211" s="184">
        <v>-10.077500000000001</v>
      </c>
      <c r="G211" s="184">
        <v>2.3378999999999999</v>
      </c>
      <c r="H211" s="184">
        <v>-0.313</v>
      </c>
      <c r="I211" s="184">
        <v>-0.78239999999999998</v>
      </c>
      <c r="J211" s="184">
        <v>1.6897</v>
      </c>
      <c r="K211" s="184">
        <v>5.6189999999999998</v>
      </c>
      <c r="L211" s="184">
        <v>3.3965999999999998</v>
      </c>
      <c r="M211" s="184">
        <v>5.5761000000000003</v>
      </c>
      <c r="N211" s="184">
        <v>5.5004</v>
      </c>
      <c r="O211" s="184">
        <v>9.5810999999999993</v>
      </c>
      <c r="P211" s="184">
        <v>8.5376999999999992</v>
      </c>
      <c r="Q211" s="184">
        <v>8.6689000000000007</v>
      </c>
      <c r="R211" s="184">
        <v>9.4208999999999996</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44379</v>
      </c>
      <c r="E212" s="184">
        <v>19.2637</v>
      </c>
      <c r="F212" s="184">
        <v>-9.6607000000000003</v>
      </c>
      <c r="G212" s="184">
        <v>-2.8414999999999999</v>
      </c>
      <c r="H212" s="184">
        <v>-3.0838999999999999</v>
      </c>
      <c r="I212" s="184">
        <v>-2.2987000000000002</v>
      </c>
      <c r="J212" s="184">
        <v>0.74570000000000003</v>
      </c>
      <c r="K212" s="184">
        <v>6.2150999999999996</v>
      </c>
      <c r="L212" s="184">
        <v>2.8241000000000001</v>
      </c>
      <c r="M212" s="184">
        <v>4.7073999999999998</v>
      </c>
      <c r="N212" s="184">
        <v>4.8718000000000004</v>
      </c>
      <c r="O212" s="184">
        <v>8.5955999999999992</v>
      </c>
      <c r="P212" s="184">
        <v>7.6669</v>
      </c>
      <c r="Q212" s="184">
        <v>8.1957000000000004</v>
      </c>
      <c r="R212" s="184">
        <v>8.1807999999999996</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44379</v>
      </c>
      <c r="E213" s="184">
        <v>20.046600000000002</v>
      </c>
      <c r="F213" s="184">
        <v>-9.2835000000000001</v>
      </c>
      <c r="G213" s="184">
        <v>-2.3664999999999998</v>
      </c>
      <c r="H213" s="184">
        <v>-2.5998000000000001</v>
      </c>
      <c r="I213" s="184">
        <v>-1.8325</v>
      </c>
      <c r="J213" s="184">
        <v>1.2211000000000001</v>
      </c>
      <c r="K213" s="184">
        <v>6.6963999999999997</v>
      </c>
      <c r="L213" s="184">
        <v>3.2987000000000002</v>
      </c>
      <c r="M213" s="184">
        <v>5.1890000000000001</v>
      </c>
      <c r="N213" s="184">
        <v>5.3593000000000002</v>
      </c>
      <c r="O213" s="184">
        <v>9.1198999999999995</v>
      </c>
      <c r="P213" s="184">
        <v>8.1973000000000003</v>
      </c>
      <c r="Q213" s="184">
        <v>8.7148000000000003</v>
      </c>
      <c r="R213" s="184">
        <v>8.6852999999999998</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44379</v>
      </c>
      <c r="E214" s="184">
        <v>2587.1592000000001</v>
      </c>
      <c r="F214" s="184">
        <v>-10.7895</v>
      </c>
      <c r="G214" s="184">
        <v>-4.0707000000000004</v>
      </c>
      <c r="H214" s="184">
        <v>-2.0870000000000002</v>
      </c>
      <c r="I214" s="184">
        <v>-2.3792</v>
      </c>
      <c r="J214" s="184">
        <v>0.1943</v>
      </c>
      <c r="K214" s="184">
        <v>5.0940000000000003</v>
      </c>
      <c r="L214" s="184">
        <v>1.8565</v>
      </c>
      <c r="M214" s="184">
        <v>4.9695</v>
      </c>
      <c r="N214" s="184">
        <v>4.7282999999999999</v>
      </c>
      <c r="O214" s="184">
        <v>8.7859999999999996</v>
      </c>
      <c r="P214" s="184">
        <v>8.2659000000000002</v>
      </c>
      <c r="Q214" s="184">
        <v>8.7569999999999997</v>
      </c>
      <c r="R214" s="184">
        <v>8.5182000000000002</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44379</v>
      </c>
      <c r="E215" s="184">
        <v>2479.7864</v>
      </c>
      <c r="F215" s="184">
        <v>-11.259499999999999</v>
      </c>
      <c r="G215" s="184">
        <v>-4.5406000000000004</v>
      </c>
      <c r="H215" s="184">
        <v>-2.5569000000000002</v>
      </c>
      <c r="I215" s="184">
        <v>-2.8487</v>
      </c>
      <c r="J215" s="184">
        <v>-0.27610000000000001</v>
      </c>
      <c r="K215" s="184">
        <v>4.6180000000000003</v>
      </c>
      <c r="L215" s="184">
        <v>1.3835</v>
      </c>
      <c r="M215" s="184">
        <v>4.4831000000000003</v>
      </c>
      <c r="N215" s="184">
        <v>4.2371999999999996</v>
      </c>
      <c r="O215" s="184">
        <v>8.2687000000000008</v>
      </c>
      <c r="P215" s="184">
        <v>7.7046000000000001</v>
      </c>
      <c r="Q215" s="184">
        <v>8.0449000000000002</v>
      </c>
      <c r="R215" s="184">
        <v>8.0096000000000007</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44379</v>
      </c>
      <c r="E216" s="184">
        <v>34.1937</v>
      </c>
      <c r="F216" s="184">
        <v>2.3485</v>
      </c>
      <c r="G216" s="184">
        <v>4.0576999999999996</v>
      </c>
      <c r="H216" s="184">
        <v>3.7235</v>
      </c>
      <c r="I216" s="184">
        <v>3.6726000000000001</v>
      </c>
      <c r="J216" s="184">
        <v>3.3144999999999998</v>
      </c>
      <c r="K216" s="184">
        <v>3.3127</v>
      </c>
      <c r="L216" s="184">
        <v>3.1478000000000002</v>
      </c>
      <c r="M216" s="184">
        <v>3.7585999999999999</v>
      </c>
      <c r="N216" s="184">
        <v>4.0616000000000003</v>
      </c>
      <c r="O216" s="184">
        <v>7.9214000000000002</v>
      </c>
      <c r="P216" s="184">
        <v>7.0153999999999996</v>
      </c>
      <c r="Q216" s="184">
        <v>7.7286000000000001</v>
      </c>
      <c r="R216" s="184">
        <v>7.1664000000000003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44379</v>
      </c>
      <c r="E217" s="184">
        <v>34.479900000000001</v>
      </c>
      <c r="F217" s="184">
        <v>2.5407999999999999</v>
      </c>
      <c r="G217" s="184">
        <v>4.2358000000000002</v>
      </c>
      <c r="H217" s="184">
        <v>3.8894000000000002</v>
      </c>
      <c r="I217" s="184">
        <v>3.8391999999999999</v>
      </c>
      <c r="J217" s="184">
        <v>3.4821</v>
      </c>
      <c r="K217" s="184">
        <v>3.4424999999999999</v>
      </c>
      <c r="L217" s="184">
        <v>3.3374000000000001</v>
      </c>
      <c r="M217" s="184">
        <v>3.9329999999999998</v>
      </c>
      <c r="N217" s="184">
        <v>4.2281000000000004</v>
      </c>
      <c r="O217" s="184">
        <v>8.0740999999999996</v>
      </c>
      <c r="P217" s="184">
        <v>7.1299000000000001</v>
      </c>
      <c r="Q217" s="184">
        <v>7.8209</v>
      </c>
      <c r="R217" s="184">
        <v>7.3226000000000004</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44379</v>
      </c>
      <c r="E218" s="184">
        <v>11.455299999999999</v>
      </c>
      <c r="F218" s="184">
        <v>-13.3775</v>
      </c>
      <c r="G218" s="184">
        <v>-1.3806</v>
      </c>
      <c r="H218" s="184">
        <v>-4.6387999999999998</v>
      </c>
      <c r="I218" s="184">
        <v>-5.1561000000000003</v>
      </c>
      <c r="J218" s="184">
        <v>-0.1487</v>
      </c>
      <c r="K218" s="184">
        <v>6.2301000000000002</v>
      </c>
      <c r="L218" s="184">
        <v>2.3235000000000001</v>
      </c>
      <c r="M218" s="184">
        <v>5.5125000000000002</v>
      </c>
      <c r="N218" s="184">
        <v>5.4923000000000002</v>
      </c>
      <c r="O218" s="184"/>
      <c r="P218" s="184"/>
      <c r="Q218" s="184">
        <v>8.1762999999999995</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44379</v>
      </c>
      <c r="E219" s="184">
        <v>11.3537</v>
      </c>
      <c r="F219" s="184">
        <v>-13.8185</v>
      </c>
      <c r="G219" s="184">
        <v>-1.8214999999999999</v>
      </c>
      <c r="H219" s="184">
        <v>-5.0928000000000004</v>
      </c>
      <c r="I219" s="184">
        <v>-5.6138000000000003</v>
      </c>
      <c r="J219" s="184">
        <v>-0.58909999999999996</v>
      </c>
      <c r="K219" s="184">
        <v>5.7770999999999999</v>
      </c>
      <c r="L219" s="184">
        <v>1.8413999999999999</v>
      </c>
      <c r="M219" s="184">
        <v>5.0045999999999999</v>
      </c>
      <c r="N219" s="184">
        <v>4.9801000000000002</v>
      </c>
      <c r="O219" s="184"/>
      <c r="P219" s="184"/>
      <c r="Q219" s="184">
        <v>7.6203000000000003</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44379</v>
      </c>
      <c r="E220" s="184">
        <v>1018.3372000000001</v>
      </c>
      <c r="F220" s="184">
        <v>-18.968900000000001</v>
      </c>
      <c r="G220" s="184">
        <v>-7.4794</v>
      </c>
      <c r="H220" s="184">
        <v>-2.7139000000000002</v>
      </c>
      <c r="I220" s="184">
        <v>-5.3444000000000003</v>
      </c>
      <c r="J220" s="184">
        <v>-1.1922999999999999</v>
      </c>
      <c r="K220" s="184">
        <v>6.5057999999999998</v>
      </c>
      <c r="L220" s="184"/>
      <c r="M220" s="184"/>
      <c r="N220" s="184"/>
      <c r="O220" s="184"/>
      <c r="P220" s="184"/>
      <c r="Q220" s="184">
        <v>4.4325000000000001</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44379</v>
      </c>
      <c r="E221" s="184">
        <v>1016.2166</v>
      </c>
      <c r="F221" s="184">
        <v>-19.471299999999999</v>
      </c>
      <c r="G221" s="184">
        <v>-7.9791999999999996</v>
      </c>
      <c r="H221" s="184">
        <v>-3.2136999999999998</v>
      </c>
      <c r="I221" s="184">
        <v>-5.8434999999999997</v>
      </c>
      <c r="J221" s="184">
        <v>-1.6918</v>
      </c>
      <c r="K221" s="184">
        <v>5.9977</v>
      </c>
      <c r="L221" s="184"/>
      <c r="M221" s="184"/>
      <c r="N221" s="184"/>
      <c r="O221" s="184"/>
      <c r="P221" s="184"/>
      <c r="Q221" s="184">
        <v>3.9199000000000002</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44379</v>
      </c>
      <c r="E222" s="184">
        <v>16.391300000000001</v>
      </c>
      <c r="F222" s="184">
        <v>4.2313999999999998</v>
      </c>
      <c r="G222" s="184">
        <v>-2.7458</v>
      </c>
      <c r="H222" s="184">
        <v>0.15909999999999999</v>
      </c>
      <c r="I222" s="184">
        <v>-0.87450000000000006</v>
      </c>
      <c r="J222" s="184">
        <v>0.92110000000000003</v>
      </c>
      <c r="K222" s="184">
        <v>3.5272000000000001</v>
      </c>
      <c r="L222" s="184">
        <v>2.0918000000000001</v>
      </c>
      <c r="M222" s="184">
        <v>3.7389000000000001</v>
      </c>
      <c r="N222" s="184">
        <v>3.9312</v>
      </c>
      <c r="O222" s="184">
        <v>4.3627000000000002</v>
      </c>
      <c r="P222" s="184">
        <v>5.7331000000000003</v>
      </c>
      <c r="Q222" s="184">
        <v>6.8926999999999996</v>
      </c>
      <c r="R222" s="184">
        <v>6.5201000000000002</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44379</v>
      </c>
      <c r="E223" s="184">
        <v>16.280999999999999</v>
      </c>
      <c r="F223" s="184">
        <v>4.2601000000000004</v>
      </c>
      <c r="G223" s="184">
        <v>-2.7644000000000002</v>
      </c>
      <c r="H223" s="184">
        <v>9.6100000000000005E-2</v>
      </c>
      <c r="I223" s="184">
        <v>-0.94440000000000002</v>
      </c>
      <c r="J223" s="184">
        <v>0.84499999999999997</v>
      </c>
      <c r="K223" s="184">
        <v>3.4531999999999998</v>
      </c>
      <c r="L223" s="184">
        <v>2.0192999999999999</v>
      </c>
      <c r="M223" s="184">
        <v>3.6716000000000002</v>
      </c>
      <c r="N223" s="184">
        <v>3.8765999999999998</v>
      </c>
      <c r="O223" s="184">
        <v>4.2854000000000001</v>
      </c>
      <c r="P223" s="184">
        <v>5.6550000000000002</v>
      </c>
      <c r="Q223" s="184">
        <v>6.7953999999999999</v>
      </c>
      <c r="R223" s="184">
        <v>6.4579000000000004</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-4.2880454545454549</v>
      </c>
      <c r="G224" s="186">
        <v>-0.46407727272727278</v>
      </c>
      <c r="H224" s="186">
        <v>-1.5302886363636361</v>
      </c>
      <c r="I224" s="186">
        <v>-1.4897863636363637</v>
      </c>
      <c r="J224" s="186">
        <v>1.2631522727272728</v>
      </c>
      <c r="K224" s="186">
        <v>5.2123545454545459</v>
      </c>
      <c r="L224" s="186">
        <v>2.724078571428572</v>
      </c>
      <c r="M224" s="186">
        <v>4.9699421052631596</v>
      </c>
      <c r="N224" s="186">
        <v>4.9407833333333331</v>
      </c>
      <c r="O224" s="186">
        <v>8.6301941176470578</v>
      </c>
      <c r="P224" s="186">
        <v>7.9200735294117637</v>
      </c>
      <c r="Q224" s="186">
        <v>7.3839409090909065</v>
      </c>
      <c r="R224" s="186">
        <v>8.4113000000000007</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-2.9592999999999998</v>
      </c>
      <c r="G225" s="186">
        <v>-0.14379999999999998</v>
      </c>
      <c r="H225" s="186">
        <v>-1.4109500000000001</v>
      </c>
      <c r="I225" s="186">
        <v>-1.00525</v>
      </c>
      <c r="J225" s="186">
        <v>1.1849500000000002</v>
      </c>
      <c r="K225" s="186">
        <v>5.3658999999999999</v>
      </c>
      <c r="L225" s="186">
        <v>2.8262999999999998</v>
      </c>
      <c r="M225" s="186">
        <v>5.0051000000000005</v>
      </c>
      <c r="N225" s="186">
        <v>4.9646500000000007</v>
      </c>
      <c r="O225" s="186">
        <v>8.8289000000000009</v>
      </c>
      <c r="P225" s="186">
        <v>8.1068500000000014</v>
      </c>
      <c r="Q225" s="186">
        <v>8.2362500000000001</v>
      </c>
      <c r="R225" s="186">
        <v>8.5227000000000004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44379</v>
      </c>
      <c r="E228" s="184">
        <v>47.651200000000003</v>
      </c>
      <c r="F228" s="184">
        <v>42.331299999999999</v>
      </c>
      <c r="G228" s="184">
        <v>5.3387000000000002</v>
      </c>
      <c r="H228" s="184">
        <v>-4.2641</v>
      </c>
      <c r="I228" s="184">
        <v>6.4557000000000002</v>
      </c>
      <c r="J228" s="184">
        <v>14.139099999999999</v>
      </c>
      <c r="K228" s="184">
        <v>12.445499999999999</v>
      </c>
      <c r="L228" s="184">
        <v>15.471</v>
      </c>
      <c r="M228" s="184">
        <v>24.350200000000001</v>
      </c>
      <c r="N228" s="184">
        <v>23.973800000000001</v>
      </c>
      <c r="O228" s="184">
        <v>7.7183000000000002</v>
      </c>
      <c r="P228" s="184">
        <v>8.2697000000000003</v>
      </c>
      <c r="Q228" s="184">
        <v>9.5467999999999993</v>
      </c>
      <c r="R228" s="184">
        <v>9.5579999999999998</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44379</v>
      </c>
      <c r="E229" s="184">
        <v>51.312199999999997</v>
      </c>
      <c r="F229" s="184">
        <v>43.157699999999998</v>
      </c>
      <c r="G229" s="184">
        <v>6.1443000000000003</v>
      </c>
      <c r="H229" s="184">
        <v>-3.4527999999999999</v>
      </c>
      <c r="I229" s="184">
        <v>7.2706999999999997</v>
      </c>
      <c r="J229" s="184">
        <v>14.9657</v>
      </c>
      <c r="K229" s="184">
        <v>13.284000000000001</v>
      </c>
      <c r="L229" s="184">
        <v>16.366299999999999</v>
      </c>
      <c r="M229" s="184">
        <v>25.331199999999999</v>
      </c>
      <c r="N229" s="184">
        <v>25.0413</v>
      </c>
      <c r="O229" s="184">
        <v>8.5736000000000008</v>
      </c>
      <c r="P229" s="184">
        <v>9.3318999999999992</v>
      </c>
      <c r="Q229" s="184">
        <v>11.1174</v>
      </c>
      <c r="R229" s="184">
        <v>10.4573</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44379</v>
      </c>
      <c r="E230" s="184">
        <v>51.312199999999997</v>
      </c>
      <c r="F230" s="184">
        <v>43.157699999999998</v>
      </c>
      <c r="G230" s="184">
        <v>6.1443000000000003</v>
      </c>
      <c r="H230" s="184">
        <v>-3.4527999999999999</v>
      </c>
      <c r="I230" s="184">
        <v>7.2706999999999997</v>
      </c>
      <c r="J230" s="184">
        <v>14.9657</v>
      </c>
      <c r="K230" s="184">
        <v>13.284000000000001</v>
      </c>
      <c r="L230" s="184">
        <v>16.366299999999999</v>
      </c>
      <c r="M230" s="184">
        <v>25.331199999999999</v>
      </c>
      <c r="N230" s="184">
        <v>25.0413</v>
      </c>
      <c r="O230" s="184">
        <v>8.5736000000000008</v>
      </c>
      <c r="P230" s="184">
        <v>9.3318999999999992</v>
      </c>
      <c r="Q230" s="184">
        <v>11.085800000000001</v>
      </c>
      <c r="R230" s="184">
        <v>10.4573</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44379</v>
      </c>
      <c r="E231" s="184">
        <v>23.171500000000002</v>
      </c>
      <c r="F231" s="184">
        <v>59.640300000000003</v>
      </c>
      <c r="G231" s="184">
        <v>24.043099999999999</v>
      </c>
      <c r="H231" s="184">
        <v>4.0086000000000004</v>
      </c>
      <c r="I231" s="184">
        <v>9.3383000000000003</v>
      </c>
      <c r="J231" s="184">
        <v>9.0828000000000007</v>
      </c>
      <c r="K231" s="184">
        <v>13.4034</v>
      </c>
      <c r="L231" s="184">
        <v>9.1201000000000008</v>
      </c>
      <c r="M231" s="184">
        <v>16.359500000000001</v>
      </c>
      <c r="N231" s="184">
        <v>15.576599999999999</v>
      </c>
      <c r="O231" s="184">
        <v>7.3628</v>
      </c>
      <c r="P231" s="184">
        <v>7.2614999999999998</v>
      </c>
      <c r="Q231" s="184">
        <v>7.9615</v>
      </c>
      <c r="R231" s="184">
        <v>11.150499999999999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44379</v>
      </c>
      <c r="E232" s="184">
        <v>25.700600000000001</v>
      </c>
      <c r="F232" s="184">
        <v>60.743499999999997</v>
      </c>
      <c r="G232" s="184">
        <v>25.189599999999999</v>
      </c>
      <c r="H232" s="184">
        <v>5.1380999999999997</v>
      </c>
      <c r="I232" s="184">
        <v>10.4702</v>
      </c>
      <c r="J232" s="184">
        <v>10.220599999999999</v>
      </c>
      <c r="K232" s="184">
        <v>14.542999999999999</v>
      </c>
      <c r="L232" s="184">
        <v>10.3011</v>
      </c>
      <c r="M232" s="184">
        <v>17.623200000000001</v>
      </c>
      <c r="N232" s="184">
        <v>16.869800000000001</v>
      </c>
      <c r="O232" s="184">
        <v>8.4382999999999999</v>
      </c>
      <c r="P232" s="184">
        <v>8.4594000000000005</v>
      </c>
      <c r="Q232" s="184">
        <v>9.6260999999999992</v>
      </c>
      <c r="R232" s="184">
        <v>12.296900000000001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44379</v>
      </c>
      <c r="E233" s="184">
        <v>29.640599999999999</v>
      </c>
      <c r="F233" s="184">
        <v>29.207999999999998</v>
      </c>
      <c r="G233" s="184">
        <v>32.225200000000001</v>
      </c>
      <c r="H233" s="184">
        <v>15.226000000000001</v>
      </c>
      <c r="I233" s="184">
        <v>8.4626000000000001</v>
      </c>
      <c r="J233" s="184">
        <v>8.6065000000000005</v>
      </c>
      <c r="K233" s="184">
        <v>9.4443000000000001</v>
      </c>
      <c r="L233" s="184">
        <v>3.577</v>
      </c>
      <c r="M233" s="184">
        <v>9.1710999999999991</v>
      </c>
      <c r="N233" s="184">
        <v>9.3184000000000005</v>
      </c>
      <c r="O233" s="184">
        <v>10.4762</v>
      </c>
      <c r="P233" s="184">
        <v>8.4168000000000003</v>
      </c>
      <c r="Q233" s="184">
        <v>6.6711999999999998</v>
      </c>
      <c r="R233" s="184">
        <v>8.8529999999999998</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44379</v>
      </c>
      <c r="E234" s="184">
        <v>31.852599999999999</v>
      </c>
      <c r="F234" s="184">
        <v>30.0474</v>
      </c>
      <c r="G234" s="184">
        <v>33.091799999999999</v>
      </c>
      <c r="H234" s="184">
        <v>16.075700000000001</v>
      </c>
      <c r="I234" s="184">
        <v>9.3231999999999999</v>
      </c>
      <c r="J234" s="184">
        <v>9.4540000000000006</v>
      </c>
      <c r="K234" s="184">
        <v>10.304399999999999</v>
      </c>
      <c r="L234" s="184">
        <v>4.4641999999999999</v>
      </c>
      <c r="M234" s="184">
        <v>10.1187</v>
      </c>
      <c r="N234" s="184">
        <v>10.286099999999999</v>
      </c>
      <c r="O234" s="184">
        <v>11.3864</v>
      </c>
      <c r="P234" s="184">
        <v>9.3392999999999997</v>
      </c>
      <c r="Q234" s="184">
        <v>9.5077999999999996</v>
      </c>
      <c r="R234" s="184">
        <v>9.7851999999999997</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44379</v>
      </c>
      <c r="E235" s="184">
        <v>38.606999999999999</v>
      </c>
      <c r="F235" s="184">
        <v>18.3505</v>
      </c>
      <c r="G235" s="184">
        <v>1.2292000000000001</v>
      </c>
      <c r="H235" s="184">
        <v>-6.0437000000000003</v>
      </c>
      <c r="I235" s="184">
        <v>7.5922000000000001</v>
      </c>
      <c r="J235" s="184">
        <v>5.2348999999999997</v>
      </c>
      <c r="K235" s="184">
        <v>10.853400000000001</v>
      </c>
      <c r="L235" s="184">
        <v>8.2758000000000003</v>
      </c>
      <c r="M235" s="184">
        <v>13.6919</v>
      </c>
      <c r="N235" s="184">
        <v>12.5519</v>
      </c>
      <c r="O235" s="184">
        <v>9.4400999999999993</v>
      </c>
      <c r="P235" s="184">
        <v>9.5352999999999994</v>
      </c>
      <c r="Q235" s="184">
        <v>10.0388</v>
      </c>
      <c r="R235" s="184">
        <v>9.5822000000000003</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44379</v>
      </c>
      <c r="E236" s="184">
        <v>33.724299999999999</v>
      </c>
      <c r="F236" s="184">
        <v>16.350100000000001</v>
      </c>
      <c r="G236" s="184">
        <v>-0.75760000000000005</v>
      </c>
      <c r="H236" s="184">
        <v>-8.0122</v>
      </c>
      <c r="I236" s="184">
        <v>5.6323999999999996</v>
      </c>
      <c r="J236" s="184">
        <v>3.3862000000000001</v>
      </c>
      <c r="K236" s="184">
        <v>9.0790000000000006</v>
      </c>
      <c r="L236" s="184">
        <v>6.5632999999999999</v>
      </c>
      <c r="M236" s="184">
        <v>11.963800000000001</v>
      </c>
      <c r="N236" s="184">
        <v>10.8094</v>
      </c>
      <c r="O236" s="184">
        <v>7.6653000000000002</v>
      </c>
      <c r="P236" s="184">
        <v>7.4888000000000003</v>
      </c>
      <c r="Q236" s="184">
        <v>7.5118</v>
      </c>
      <c r="R236" s="184">
        <v>7.8936000000000002</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44379</v>
      </c>
      <c r="E237" s="184">
        <v>23.089700000000001</v>
      </c>
      <c r="F237" s="184">
        <v>111.9462</v>
      </c>
      <c r="G237" s="184">
        <v>26.7212</v>
      </c>
      <c r="H237" s="184">
        <v>7.1459000000000001</v>
      </c>
      <c r="I237" s="184">
        <v>20.943000000000001</v>
      </c>
      <c r="J237" s="184">
        <v>14.6868</v>
      </c>
      <c r="K237" s="184">
        <v>15.236800000000001</v>
      </c>
      <c r="L237" s="184">
        <v>8.8768999999999991</v>
      </c>
      <c r="M237" s="184">
        <v>11.508800000000001</v>
      </c>
      <c r="N237" s="184">
        <v>15.737299999999999</v>
      </c>
      <c r="O237" s="184">
        <v>2.9295</v>
      </c>
      <c r="P237" s="184">
        <v>5.1280999999999999</v>
      </c>
      <c r="Q237" s="184">
        <v>6.9692999999999996</v>
      </c>
      <c r="R237" s="184">
        <v>9.8071000000000002</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44379</v>
      </c>
      <c r="E238" s="184">
        <v>22.144500000000001</v>
      </c>
      <c r="F238" s="184">
        <v>111.76390000000001</v>
      </c>
      <c r="G238" s="184">
        <v>26.374300000000002</v>
      </c>
      <c r="H238" s="184">
        <v>6.8139000000000003</v>
      </c>
      <c r="I238" s="184">
        <v>20.588000000000001</v>
      </c>
      <c r="J238" s="184">
        <v>14.3253</v>
      </c>
      <c r="K238" s="184">
        <v>14.7425</v>
      </c>
      <c r="L238" s="184">
        <v>8.2680000000000007</v>
      </c>
      <c r="M238" s="184">
        <v>10.8513</v>
      </c>
      <c r="N238" s="184">
        <v>15.037599999999999</v>
      </c>
      <c r="O238" s="184">
        <v>2.3220999999999998</v>
      </c>
      <c r="P238" s="184">
        <v>4.4954999999999998</v>
      </c>
      <c r="Q238" s="184">
        <v>6.6776999999999997</v>
      </c>
      <c r="R238" s="184">
        <v>9.1477000000000004</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44379</v>
      </c>
      <c r="E239" s="184">
        <v>79.227699999999999</v>
      </c>
      <c r="F239" s="184">
        <v>71.779300000000006</v>
      </c>
      <c r="G239" s="184">
        <v>32.720500000000001</v>
      </c>
      <c r="H239" s="184">
        <v>11.866899999999999</v>
      </c>
      <c r="I239" s="184">
        <v>17.331399999999999</v>
      </c>
      <c r="J239" s="184">
        <v>16.454499999999999</v>
      </c>
      <c r="K239" s="184">
        <v>16.920300000000001</v>
      </c>
      <c r="L239" s="184">
        <v>12.4354</v>
      </c>
      <c r="M239" s="184">
        <v>16.995799999999999</v>
      </c>
      <c r="N239" s="184">
        <v>17.2011</v>
      </c>
      <c r="O239" s="184">
        <v>12.339399999999999</v>
      </c>
      <c r="P239" s="184">
        <v>10.3451</v>
      </c>
      <c r="Q239" s="184">
        <v>10.439399999999999</v>
      </c>
      <c r="R239" s="184">
        <v>13.3866</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44379</v>
      </c>
      <c r="E240" s="184">
        <v>83.5622500414092</v>
      </c>
      <c r="F240" s="184">
        <v>70.443100000000001</v>
      </c>
      <c r="G240" s="184">
        <v>31.4069</v>
      </c>
      <c r="H240" s="184">
        <v>10.5761</v>
      </c>
      <c r="I240" s="184">
        <v>16.0381</v>
      </c>
      <c r="J240" s="184">
        <v>15.1493</v>
      </c>
      <c r="K240" s="184">
        <v>15.603899999999999</v>
      </c>
      <c r="L240" s="184">
        <v>11.054500000000001</v>
      </c>
      <c r="M240" s="184">
        <v>15.571300000000001</v>
      </c>
      <c r="N240" s="184">
        <v>15.7652</v>
      </c>
      <c r="O240" s="184">
        <v>11.1394</v>
      </c>
      <c r="P240" s="184">
        <v>9.1463999999999999</v>
      </c>
      <c r="Q240" s="184">
        <v>8.5751000000000008</v>
      </c>
      <c r="R240" s="184">
        <v>12.1127</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44379</v>
      </c>
      <c r="E241" s="184">
        <v>46.704799999999999</v>
      </c>
      <c r="F241" s="184">
        <v>27.4514</v>
      </c>
      <c r="G241" s="184">
        <v>-5.4160000000000004</v>
      </c>
      <c r="H241" s="184">
        <v>0.79279999999999995</v>
      </c>
      <c r="I241" s="184">
        <v>15.0183</v>
      </c>
      <c r="J241" s="184">
        <v>16.478100000000001</v>
      </c>
      <c r="K241" s="184">
        <v>16.510000000000002</v>
      </c>
      <c r="L241" s="184">
        <v>12.950900000000001</v>
      </c>
      <c r="M241" s="184">
        <v>17.163900000000002</v>
      </c>
      <c r="N241" s="184">
        <v>16.876200000000001</v>
      </c>
      <c r="O241" s="184">
        <v>7.8072999999999997</v>
      </c>
      <c r="P241" s="184">
        <v>8.1762999999999995</v>
      </c>
      <c r="Q241" s="184">
        <v>8.8376999999999999</v>
      </c>
      <c r="R241" s="184">
        <v>10.750500000000001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44379</v>
      </c>
      <c r="E242" s="184">
        <v>42.752200000000002</v>
      </c>
      <c r="F242" s="184">
        <v>25.8017</v>
      </c>
      <c r="G242" s="184">
        <v>-7.0820999999999996</v>
      </c>
      <c r="H242" s="184">
        <v>-0.85360000000000003</v>
      </c>
      <c r="I242" s="184">
        <v>13.368499999999999</v>
      </c>
      <c r="J242" s="184">
        <v>14.8261</v>
      </c>
      <c r="K242" s="184">
        <v>14.7735</v>
      </c>
      <c r="L242" s="184">
        <v>11.1515</v>
      </c>
      <c r="M242" s="184">
        <v>15.2523</v>
      </c>
      <c r="N242" s="184">
        <v>14.922499999999999</v>
      </c>
      <c r="O242" s="184">
        <v>6.0248999999999997</v>
      </c>
      <c r="P242" s="184">
        <v>6.7594000000000003</v>
      </c>
      <c r="Q242" s="184">
        <v>8.8846000000000007</v>
      </c>
      <c r="R242" s="184">
        <v>8.9487000000000005</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44379</v>
      </c>
      <c r="E243" s="184">
        <v>65.962500000000006</v>
      </c>
      <c r="F243" s="184">
        <v>9.1325000000000003</v>
      </c>
      <c r="G243" s="184">
        <v>-9.7494999999999994</v>
      </c>
      <c r="H243" s="184">
        <v>-2.8521000000000001</v>
      </c>
      <c r="I243" s="184">
        <v>5.7873999999999999</v>
      </c>
      <c r="J243" s="184">
        <v>5.9442000000000004</v>
      </c>
      <c r="K243" s="184">
        <v>9.9908999999999999</v>
      </c>
      <c r="L243" s="184">
        <v>9.5747</v>
      </c>
      <c r="M243" s="184">
        <v>15.236499999999999</v>
      </c>
      <c r="N243" s="184">
        <v>13.7073</v>
      </c>
      <c r="O243" s="184">
        <v>7.7630999999999997</v>
      </c>
      <c r="P243" s="184">
        <v>7.0255999999999998</v>
      </c>
      <c r="Q243" s="184">
        <v>9.5068000000000001</v>
      </c>
      <c r="R243" s="184">
        <v>8.0614000000000008</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44379</v>
      </c>
      <c r="E244" s="184">
        <v>70.303399999999996</v>
      </c>
      <c r="F244" s="184">
        <v>9.8671000000000006</v>
      </c>
      <c r="G244" s="184">
        <v>-8.9923999999999999</v>
      </c>
      <c r="H244" s="184">
        <v>-2.1278000000000001</v>
      </c>
      <c r="I244" s="184">
        <v>6.4909999999999997</v>
      </c>
      <c r="J244" s="184">
        <v>6.633</v>
      </c>
      <c r="K244" s="184">
        <v>10.6852</v>
      </c>
      <c r="L244" s="184">
        <v>10.305300000000001</v>
      </c>
      <c r="M244" s="184">
        <v>16.0501</v>
      </c>
      <c r="N244" s="184">
        <v>14.5716</v>
      </c>
      <c r="O244" s="184">
        <v>8.5747999999999998</v>
      </c>
      <c r="P244" s="184">
        <v>7.8272000000000004</v>
      </c>
      <c r="Q244" s="184">
        <v>9.5132999999999992</v>
      </c>
      <c r="R244" s="184">
        <v>8.9146999999999998</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44379</v>
      </c>
      <c r="E247" s="184">
        <v>56.697099999999999</v>
      </c>
      <c r="F247" s="184">
        <v>40.925400000000003</v>
      </c>
      <c r="G247" s="184">
        <v>3.6276999999999999</v>
      </c>
      <c r="H247" s="184">
        <v>15.3299</v>
      </c>
      <c r="I247" s="184">
        <v>20.026800000000001</v>
      </c>
      <c r="J247" s="184">
        <v>12.9101</v>
      </c>
      <c r="K247" s="184">
        <v>20.122900000000001</v>
      </c>
      <c r="L247" s="184">
        <v>16.3245</v>
      </c>
      <c r="M247" s="184">
        <v>23.997399999999999</v>
      </c>
      <c r="N247" s="184">
        <v>21.497599999999998</v>
      </c>
      <c r="O247" s="184">
        <v>10.0204</v>
      </c>
      <c r="P247" s="184">
        <v>8.6860999999999997</v>
      </c>
      <c r="Q247" s="184">
        <v>10.4053</v>
      </c>
      <c r="R247" s="184">
        <v>10.276899999999999</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44379</v>
      </c>
      <c r="E248" s="184">
        <v>59.103900000000003</v>
      </c>
      <c r="F248" s="184">
        <v>41.299500000000002</v>
      </c>
      <c r="G248" s="184">
        <v>4.0359999999999996</v>
      </c>
      <c r="H248" s="184">
        <v>15.742100000000001</v>
      </c>
      <c r="I248" s="184">
        <v>20.432400000000001</v>
      </c>
      <c r="J248" s="184">
        <v>13.325100000000001</v>
      </c>
      <c r="K248" s="184">
        <v>20.526299999999999</v>
      </c>
      <c r="L248" s="184">
        <v>16.759599999999999</v>
      </c>
      <c r="M248" s="184">
        <v>24.476900000000001</v>
      </c>
      <c r="N248" s="184">
        <v>21.993300000000001</v>
      </c>
      <c r="O248" s="184">
        <v>10.5063</v>
      </c>
      <c r="P248" s="184">
        <v>9.2477</v>
      </c>
      <c r="Q248" s="184">
        <v>9.9040999999999997</v>
      </c>
      <c r="R248" s="184">
        <v>10.730499999999999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44379</v>
      </c>
      <c r="E249" s="184">
        <v>44.0595</v>
      </c>
      <c r="F249" s="184">
        <v>26.777799999999999</v>
      </c>
      <c r="G249" s="184">
        <v>0.99419999999999997</v>
      </c>
      <c r="H249" s="184">
        <v>-6.1467999999999998</v>
      </c>
      <c r="I249" s="184">
        <v>2.4639000000000002</v>
      </c>
      <c r="J249" s="184">
        <v>6.3093000000000004</v>
      </c>
      <c r="K249" s="184">
        <v>11.4344</v>
      </c>
      <c r="L249" s="184">
        <v>5.9551999999999996</v>
      </c>
      <c r="M249" s="184">
        <v>13.485900000000001</v>
      </c>
      <c r="N249" s="184">
        <v>12.440300000000001</v>
      </c>
      <c r="O249" s="184">
        <v>8.5313999999999997</v>
      </c>
      <c r="P249" s="184">
        <v>7.3246000000000002</v>
      </c>
      <c r="Q249" s="184">
        <v>8.9154999999999998</v>
      </c>
      <c r="R249" s="184">
        <v>8.5672999999999995</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44379</v>
      </c>
      <c r="E250" s="184">
        <v>47.279200000000003</v>
      </c>
      <c r="F250" s="184">
        <v>28.354800000000001</v>
      </c>
      <c r="G250" s="184">
        <v>2.5482</v>
      </c>
      <c r="H250" s="184">
        <v>-4.5838999999999999</v>
      </c>
      <c r="I250" s="184">
        <v>4.0262000000000002</v>
      </c>
      <c r="J250" s="184">
        <v>7.8893000000000004</v>
      </c>
      <c r="K250" s="184">
        <v>13.063499999999999</v>
      </c>
      <c r="L250" s="184">
        <v>7.6174999999999997</v>
      </c>
      <c r="M250" s="184">
        <v>15.2902</v>
      </c>
      <c r="N250" s="184">
        <v>14.3363</v>
      </c>
      <c r="O250" s="184">
        <v>10.0312</v>
      </c>
      <c r="P250" s="184">
        <v>8.4410000000000007</v>
      </c>
      <c r="Q250" s="184">
        <v>9.0184999999999995</v>
      </c>
      <c r="R250" s="184">
        <v>10.466100000000001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44379</v>
      </c>
      <c r="E253" s="184">
        <v>52.365099999999998</v>
      </c>
      <c r="F253" s="184">
        <v>1.6729000000000001</v>
      </c>
      <c r="G253" s="184">
        <v>1.9055</v>
      </c>
      <c r="H253" s="184">
        <v>-7.0404</v>
      </c>
      <c r="I253" s="184">
        <v>1.2003999999999999</v>
      </c>
      <c r="J253" s="184">
        <v>3.5325000000000002</v>
      </c>
      <c r="K253" s="184">
        <v>9.8788</v>
      </c>
      <c r="L253" s="184">
        <v>7.8297999999999996</v>
      </c>
      <c r="M253" s="184">
        <v>12.694800000000001</v>
      </c>
      <c r="N253" s="184">
        <v>14.1648</v>
      </c>
      <c r="O253" s="184">
        <v>9.4803999999999995</v>
      </c>
      <c r="P253" s="184">
        <v>9.5640999999999998</v>
      </c>
      <c r="Q253" s="184">
        <v>10.0624</v>
      </c>
      <c r="R253" s="184">
        <v>9.9049999999999994</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44379</v>
      </c>
      <c r="E254" s="184">
        <v>55.8339</v>
      </c>
      <c r="F254" s="184">
        <v>2.6804999999999999</v>
      </c>
      <c r="G254" s="184">
        <v>2.8988999999999998</v>
      </c>
      <c r="H254" s="184">
        <v>-6.0446</v>
      </c>
      <c r="I254" s="184">
        <v>2.1918000000000002</v>
      </c>
      <c r="J254" s="184">
        <v>4.5143000000000004</v>
      </c>
      <c r="K254" s="184">
        <v>10.835800000000001</v>
      </c>
      <c r="L254" s="184">
        <v>8.7887000000000004</v>
      </c>
      <c r="M254" s="184">
        <v>13.680300000000001</v>
      </c>
      <c r="N254" s="184">
        <v>15.1623</v>
      </c>
      <c r="O254" s="184">
        <v>10.2643</v>
      </c>
      <c r="P254" s="184">
        <v>10.4063</v>
      </c>
      <c r="Q254" s="184">
        <v>10.986599999999999</v>
      </c>
      <c r="R254" s="184">
        <v>10.7262</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44379</v>
      </c>
      <c r="E255" s="184">
        <v>27.104299999999999</v>
      </c>
      <c r="F255" s="184">
        <v>-7.5396999999999998</v>
      </c>
      <c r="G255" s="184">
        <v>2.6939000000000002</v>
      </c>
      <c r="H255" s="184">
        <v>-3.3837000000000002</v>
      </c>
      <c r="I255" s="184">
        <v>2.0503999999999998</v>
      </c>
      <c r="J255" s="184">
        <v>4.8357000000000001</v>
      </c>
      <c r="K255" s="184">
        <v>8.8271999999999995</v>
      </c>
      <c r="L255" s="184">
        <v>5.9352999999999998</v>
      </c>
      <c r="M255" s="184">
        <v>11.319599999999999</v>
      </c>
      <c r="N255" s="184">
        <v>11.838100000000001</v>
      </c>
      <c r="O255" s="184">
        <v>8.4940999999999995</v>
      </c>
      <c r="P255" s="184">
        <v>8.1236999999999995</v>
      </c>
      <c r="Q255" s="184">
        <v>9.1115999999999993</v>
      </c>
      <c r="R255" s="184">
        <v>8.3718000000000004</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44379</v>
      </c>
      <c r="E256" s="184">
        <v>25.152799999999999</v>
      </c>
      <c r="F256" s="184">
        <v>-8.4146000000000001</v>
      </c>
      <c r="G256" s="184">
        <v>1.7416</v>
      </c>
      <c r="H256" s="184">
        <v>-4.3291000000000004</v>
      </c>
      <c r="I256" s="184">
        <v>1.1095999999999999</v>
      </c>
      <c r="J256" s="184">
        <v>3.9015</v>
      </c>
      <c r="K256" s="184">
        <v>7.8949999999999996</v>
      </c>
      <c r="L256" s="184">
        <v>4.9888000000000003</v>
      </c>
      <c r="M256" s="184">
        <v>10.318199999999999</v>
      </c>
      <c r="N256" s="184">
        <v>10.806800000000001</v>
      </c>
      <c r="O256" s="184">
        <v>7.5528000000000004</v>
      </c>
      <c r="P256" s="184">
        <v>7.1757</v>
      </c>
      <c r="Q256" s="184">
        <v>8.4612999999999996</v>
      </c>
      <c r="R256" s="184">
        <v>7.3836000000000004</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44379</v>
      </c>
      <c r="E257" s="184">
        <v>17.0532</v>
      </c>
      <c r="F257" s="184">
        <v>161.2362</v>
      </c>
      <c r="G257" s="184">
        <v>51.514499999999998</v>
      </c>
      <c r="H257" s="184">
        <v>16.502300000000002</v>
      </c>
      <c r="I257" s="184">
        <v>10.9772</v>
      </c>
      <c r="J257" s="184">
        <v>10.5281</v>
      </c>
      <c r="K257" s="184">
        <v>8.8293999999999997</v>
      </c>
      <c r="L257" s="184">
        <v>10.7475</v>
      </c>
      <c r="M257" s="184">
        <v>18.173500000000001</v>
      </c>
      <c r="N257" s="184">
        <v>14.6449</v>
      </c>
      <c r="O257" s="184">
        <v>8.5658999999999992</v>
      </c>
      <c r="P257" s="184">
        <v>10.2357</v>
      </c>
      <c r="Q257" s="184">
        <v>10.026</v>
      </c>
      <c r="R257" s="184">
        <v>8.2086000000000006</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44379</v>
      </c>
      <c r="E258" s="184">
        <v>15.6676</v>
      </c>
      <c r="F258" s="184">
        <v>159.3416</v>
      </c>
      <c r="G258" s="184">
        <v>49.746400000000001</v>
      </c>
      <c r="H258" s="184">
        <v>14.7517</v>
      </c>
      <c r="I258" s="184">
        <v>9.2012</v>
      </c>
      <c r="J258" s="184">
        <v>8.76</v>
      </c>
      <c r="K258" s="184">
        <v>7.0481999999999996</v>
      </c>
      <c r="L258" s="184">
        <v>8.6288</v>
      </c>
      <c r="M258" s="184">
        <v>15.9953</v>
      </c>
      <c r="N258" s="184">
        <v>12.5037</v>
      </c>
      <c r="O258" s="184">
        <v>6.8963999999999999</v>
      </c>
      <c r="P258" s="184">
        <v>8.5474999999999994</v>
      </c>
      <c r="Q258" s="184">
        <v>8.3695000000000004</v>
      </c>
      <c r="R258" s="184">
        <v>6.3486000000000002</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44379</v>
      </c>
      <c r="E259" s="184">
        <v>40.298999999999999</v>
      </c>
      <c r="F259" s="184">
        <v>7.8815</v>
      </c>
      <c r="G259" s="184">
        <v>16.748799999999999</v>
      </c>
      <c r="H259" s="184">
        <v>11.073399999999999</v>
      </c>
      <c r="I259" s="184">
        <v>7.3441000000000001</v>
      </c>
      <c r="J259" s="184">
        <v>6.9960000000000004</v>
      </c>
      <c r="K259" s="184">
        <v>17.5245</v>
      </c>
      <c r="L259" s="184">
        <v>12.847</v>
      </c>
      <c r="M259" s="184">
        <v>19.810600000000001</v>
      </c>
      <c r="N259" s="184">
        <v>19.6068</v>
      </c>
      <c r="O259" s="184">
        <v>11.3445</v>
      </c>
      <c r="P259" s="184">
        <v>9.5807000000000002</v>
      </c>
      <c r="Q259" s="184">
        <v>8.2437000000000005</v>
      </c>
      <c r="R259" s="184">
        <v>13.075799999999999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44379</v>
      </c>
      <c r="E260" s="184">
        <v>44.137099999999997</v>
      </c>
      <c r="F260" s="184">
        <v>9.2644000000000002</v>
      </c>
      <c r="G260" s="184">
        <v>18.11</v>
      </c>
      <c r="H260" s="184">
        <v>12.410399999999999</v>
      </c>
      <c r="I260" s="184">
        <v>8.6824999999999992</v>
      </c>
      <c r="J260" s="184">
        <v>8.3346999999999998</v>
      </c>
      <c r="K260" s="184">
        <v>18.851900000000001</v>
      </c>
      <c r="L260" s="184">
        <v>14.1333</v>
      </c>
      <c r="M260" s="184">
        <v>21.1983</v>
      </c>
      <c r="N260" s="184">
        <v>21.044899999999998</v>
      </c>
      <c r="O260" s="184">
        <v>12.6525</v>
      </c>
      <c r="P260" s="184">
        <v>10.933400000000001</v>
      </c>
      <c r="Q260" s="184">
        <v>10.9742</v>
      </c>
      <c r="R260" s="184">
        <v>14.394299999999999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44379</v>
      </c>
      <c r="E261" s="184">
        <v>43.795299999999997</v>
      </c>
      <c r="F261" s="184">
        <v>36.373399999999997</v>
      </c>
      <c r="G261" s="184">
        <v>34.154800000000002</v>
      </c>
      <c r="H261" s="184">
        <v>13.237299999999999</v>
      </c>
      <c r="I261" s="184">
        <v>10.873699999999999</v>
      </c>
      <c r="J261" s="184">
        <v>8.9354999999999993</v>
      </c>
      <c r="K261" s="184">
        <v>12.018800000000001</v>
      </c>
      <c r="L261" s="184">
        <v>8.3726000000000003</v>
      </c>
      <c r="M261" s="184">
        <v>12.822699999999999</v>
      </c>
      <c r="N261" s="184">
        <v>12.070600000000001</v>
      </c>
      <c r="O261" s="184">
        <v>8.8137000000000008</v>
      </c>
      <c r="P261" s="184">
        <v>8.0488999999999997</v>
      </c>
      <c r="Q261" s="184">
        <v>8.1912000000000003</v>
      </c>
      <c r="R261" s="184">
        <v>8.4368999999999996</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44379</v>
      </c>
      <c r="E262" s="184">
        <v>41.389299999999999</v>
      </c>
      <c r="F262" s="184">
        <v>35.839100000000002</v>
      </c>
      <c r="G262" s="184">
        <v>33.574100000000001</v>
      </c>
      <c r="H262" s="184">
        <v>12.641299999999999</v>
      </c>
      <c r="I262" s="184">
        <v>10.27</v>
      </c>
      <c r="J262" s="184">
        <v>8.3435000000000006</v>
      </c>
      <c r="K262" s="184">
        <v>11.405200000000001</v>
      </c>
      <c r="L262" s="184">
        <v>7.7582000000000004</v>
      </c>
      <c r="M262" s="184">
        <v>12.202500000000001</v>
      </c>
      <c r="N262" s="184">
        <v>11.444900000000001</v>
      </c>
      <c r="O262" s="184">
        <v>8.1600999999999999</v>
      </c>
      <c r="P262" s="184">
        <v>7.3474000000000004</v>
      </c>
      <c r="Q262" s="184">
        <v>6.0014000000000003</v>
      </c>
      <c r="R262" s="184">
        <v>7.8413000000000004</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44379</v>
      </c>
      <c r="E263" s="184">
        <v>64.598600000000005</v>
      </c>
      <c r="F263" s="184">
        <v>48.770499999999998</v>
      </c>
      <c r="G263" s="184">
        <v>1.4127000000000001</v>
      </c>
      <c r="H263" s="184">
        <v>-9.7406000000000006</v>
      </c>
      <c r="I263" s="184">
        <v>2.2458999999999998</v>
      </c>
      <c r="J263" s="184">
        <v>9.4675999999999991</v>
      </c>
      <c r="K263" s="184">
        <v>7.8049999999999997</v>
      </c>
      <c r="L263" s="184">
        <v>4.3845999999999998</v>
      </c>
      <c r="M263" s="184">
        <v>10.260199999999999</v>
      </c>
      <c r="N263" s="184">
        <v>8.9903999999999993</v>
      </c>
      <c r="O263" s="184">
        <v>7.9368999999999996</v>
      </c>
      <c r="P263" s="184">
        <v>6.7785000000000002</v>
      </c>
      <c r="Q263" s="184">
        <v>8.3478999999999992</v>
      </c>
      <c r="R263" s="184">
        <v>8.0896000000000008</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44379</v>
      </c>
      <c r="E264" s="184">
        <v>68.967200000000005</v>
      </c>
      <c r="F264" s="184">
        <v>49.603900000000003</v>
      </c>
      <c r="G264" s="184">
        <v>2.2056</v>
      </c>
      <c r="H264" s="184">
        <v>-8.9588999999999999</v>
      </c>
      <c r="I264" s="184">
        <v>3.0314999999999999</v>
      </c>
      <c r="J264" s="184">
        <v>10.2559</v>
      </c>
      <c r="K264" s="184">
        <v>8.6039999999999992</v>
      </c>
      <c r="L264" s="184">
        <v>5.18</v>
      </c>
      <c r="M264" s="184">
        <v>11.1205</v>
      </c>
      <c r="N264" s="184">
        <v>9.9232999999999993</v>
      </c>
      <c r="O264" s="184">
        <v>8.8938000000000006</v>
      </c>
      <c r="P264" s="184">
        <v>7.7077</v>
      </c>
      <c r="Q264" s="184">
        <v>8.1964000000000006</v>
      </c>
      <c r="R264" s="184">
        <v>9.0221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44379</v>
      </c>
      <c r="E265" s="184">
        <v>24.394200000000001</v>
      </c>
      <c r="F265" s="184">
        <v>72.712999999999994</v>
      </c>
      <c r="G265" s="184">
        <v>15.781000000000001</v>
      </c>
      <c r="H265" s="184">
        <v>-0.14960000000000001</v>
      </c>
      <c r="I265" s="184">
        <v>3.2745000000000002</v>
      </c>
      <c r="J265" s="184">
        <v>3.4863</v>
      </c>
      <c r="K265" s="184">
        <v>6.0860000000000003</v>
      </c>
      <c r="L265" s="184">
        <v>7.2332000000000001</v>
      </c>
      <c r="M265" s="184">
        <v>11.227499999999999</v>
      </c>
      <c r="N265" s="184">
        <v>10.824299999999999</v>
      </c>
      <c r="O265" s="184">
        <v>7.5435999999999996</v>
      </c>
      <c r="P265" s="184">
        <v>7.6125999999999996</v>
      </c>
      <c r="Q265" s="184">
        <v>8.7713999999999999</v>
      </c>
      <c r="R265" s="184">
        <v>7.2150999999999996</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44379</v>
      </c>
      <c r="E266" s="184">
        <v>21.4451</v>
      </c>
      <c r="F266" s="184">
        <v>70.599900000000005</v>
      </c>
      <c r="G266" s="184">
        <v>13.745100000000001</v>
      </c>
      <c r="H266" s="184">
        <v>-2.1873999999999998</v>
      </c>
      <c r="I266" s="184">
        <v>1.2527999999999999</v>
      </c>
      <c r="J266" s="184">
        <v>1.5679000000000001</v>
      </c>
      <c r="K266" s="184">
        <v>4.1875999999999998</v>
      </c>
      <c r="L266" s="184">
        <v>5.3891999999999998</v>
      </c>
      <c r="M266" s="184">
        <v>9.2086000000000006</v>
      </c>
      <c r="N266" s="184">
        <v>8.8031000000000006</v>
      </c>
      <c r="O266" s="184">
        <v>5.8148</v>
      </c>
      <c r="P266" s="184">
        <v>5.8627000000000002</v>
      </c>
      <c r="Q266" s="184">
        <v>7.2263999999999999</v>
      </c>
      <c r="R266" s="184">
        <v>5.6386000000000003</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44379</v>
      </c>
      <c r="E267" s="184">
        <v>42.0657</v>
      </c>
      <c r="F267" s="184">
        <v>7.0296000000000003</v>
      </c>
      <c r="G267" s="184">
        <v>9.4361999999999995</v>
      </c>
      <c r="H267" s="184">
        <v>1.4755</v>
      </c>
      <c r="I267" s="184">
        <v>6.2249999999999996</v>
      </c>
      <c r="J267" s="184">
        <v>6.0693000000000001</v>
      </c>
      <c r="K267" s="184">
        <v>11.126799999999999</v>
      </c>
      <c r="L267" s="184">
        <v>9.9285999999999994</v>
      </c>
      <c r="M267" s="184">
        <v>13.532</v>
      </c>
      <c r="N267" s="184">
        <v>12.305199999999999</v>
      </c>
      <c r="O267" s="184">
        <v>0.83740000000000003</v>
      </c>
      <c r="P267" s="184">
        <v>3.3906999999999998</v>
      </c>
      <c r="Q267" s="184">
        <v>8.5648999999999997</v>
      </c>
      <c r="R267" s="184">
        <v>-1.1496999999999999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44379</v>
      </c>
      <c r="E268" s="184">
        <v>45.087600000000002</v>
      </c>
      <c r="F268" s="184">
        <v>7.6112000000000002</v>
      </c>
      <c r="G268" s="184">
        <v>10.019500000000001</v>
      </c>
      <c r="H268" s="184">
        <v>2.0825</v>
      </c>
      <c r="I268" s="184">
        <v>6.8411</v>
      </c>
      <c r="J268" s="184">
        <v>6.6936999999999998</v>
      </c>
      <c r="K268" s="184">
        <v>11.7684</v>
      </c>
      <c r="L268" s="184">
        <v>10.584899999999999</v>
      </c>
      <c r="M268" s="184">
        <v>14.2216</v>
      </c>
      <c r="N268" s="184">
        <v>13.0063</v>
      </c>
      <c r="O268" s="184">
        <v>1.5868</v>
      </c>
      <c r="P268" s="184">
        <v>4.2121000000000004</v>
      </c>
      <c r="Q268" s="184">
        <v>6.9737999999999998</v>
      </c>
      <c r="R268" s="184">
        <v>-0.50029999999999997</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44379</v>
      </c>
      <c r="E271" s="184">
        <v>53.498199999999997</v>
      </c>
      <c r="F271" s="184">
        <v>86.648300000000006</v>
      </c>
      <c r="G271" s="184">
        <v>43.890999999999998</v>
      </c>
      <c r="H271" s="184">
        <v>8.5716000000000001</v>
      </c>
      <c r="I271" s="184">
        <v>17.396100000000001</v>
      </c>
      <c r="J271" s="184">
        <v>12.018599999999999</v>
      </c>
      <c r="K271" s="184">
        <v>17.0641</v>
      </c>
      <c r="L271" s="184">
        <v>13.007400000000001</v>
      </c>
      <c r="M271" s="184">
        <v>22.225999999999999</v>
      </c>
      <c r="N271" s="184">
        <v>20.6417</v>
      </c>
      <c r="O271" s="184">
        <v>10.6694</v>
      </c>
      <c r="P271" s="184">
        <v>9.3802000000000003</v>
      </c>
      <c r="Q271" s="184">
        <v>9.9847999999999999</v>
      </c>
      <c r="R271" s="184">
        <v>12.495100000000001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44379</v>
      </c>
      <c r="E272" s="184">
        <v>50.003799999999998</v>
      </c>
      <c r="F272" s="184">
        <v>86.117199999999997</v>
      </c>
      <c r="G272" s="184">
        <v>43.366700000000002</v>
      </c>
      <c r="H272" s="184">
        <v>8.0312999999999999</v>
      </c>
      <c r="I272" s="184">
        <v>16.8447</v>
      </c>
      <c r="J272" s="184">
        <v>11.4625</v>
      </c>
      <c r="K272" s="184">
        <v>16.491499999999998</v>
      </c>
      <c r="L272" s="184">
        <v>12.414899999999999</v>
      </c>
      <c r="M272" s="184">
        <v>21.550899999999999</v>
      </c>
      <c r="N272" s="184">
        <v>19.9316</v>
      </c>
      <c r="O272" s="184">
        <v>9.9623000000000008</v>
      </c>
      <c r="P272" s="184">
        <v>8.5274999999999999</v>
      </c>
      <c r="Q272" s="184">
        <v>8.2554999999999996</v>
      </c>
      <c r="R272" s="184">
        <v>11.8253</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44379</v>
      </c>
      <c r="E273" s="184">
        <v>21.638400000000001</v>
      </c>
      <c r="F273" s="184">
        <v>15.1877</v>
      </c>
      <c r="G273" s="184">
        <v>5.62E-2</v>
      </c>
      <c r="H273" s="184">
        <v>-4.4061000000000003</v>
      </c>
      <c r="I273" s="184">
        <v>8.0250000000000004</v>
      </c>
      <c r="J273" s="184">
        <v>7.5814000000000004</v>
      </c>
      <c r="K273" s="184">
        <v>11.571400000000001</v>
      </c>
      <c r="L273" s="184">
        <v>8.8204999999999991</v>
      </c>
      <c r="M273" s="184">
        <v>12.9458</v>
      </c>
      <c r="N273" s="184">
        <v>11.3969</v>
      </c>
      <c r="O273" s="184">
        <v>4.8819999999999997</v>
      </c>
      <c r="P273" s="184">
        <v>5.7766999999999999</v>
      </c>
      <c r="Q273" s="184">
        <v>7.0526999999999997</v>
      </c>
      <c r="R273" s="184">
        <v>7.1920000000000002</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44379</v>
      </c>
      <c r="E274" s="184">
        <v>22.9726</v>
      </c>
      <c r="F274" s="184">
        <v>15.8954</v>
      </c>
      <c r="G274" s="184">
        <v>0.90039999999999998</v>
      </c>
      <c r="H274" s="184">
        <v>-3.5611000000000002</v>
      </c>
      <c r="I274" s="184">
        <v>8.8709000000000007</v>
      </c>
      <c r="J274" s="184">
        <v>8.4259000000000004</v>
      </c>
      <c r="K274" s="184">
        <v>12.4549</v>
      </c>
      <c r="L274" s="184">
        <v>9.4962</v>
      </c>
      <c r="M274" s="184">
        <v>13.6762</v>
      </c>
      <c r="N274" s="184">
        <v>12.186199999999999</v>
      </c>
      <c r="O274" s="184">
        <v>5.8368000000000002</v>
      </c>
      <c r="P274" s="184">
        <v>6.819</v>
      </c>
      <c r="Q274" s="184">
        <v>7.9673999999999996</v>
      </c>
      <c r="R274" s="184">
        <v>8.0521999999999991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44379</v>
      </c>
      <c r="E275" s="184">
        <v>0.97509999999999997</v>
      </c>
      <c r="F275" s="184">
        <v>11.2331</v>
      </c>
      <c r="G275" s="184">
        <v>11.24</v>
      </c>
      <c r="H275" s="184">
        <v>10.716900000000001</v>
      </c>
      <c r="I275" s="184">
        <v>11.0085</v>
      </c>
      <c r="J275" s="184">
        <v>11.0801</v>
      </c>
      <c r="K275" s="184">
        <v>11.262</v>
      </c>
      <c r="L275" s="184">
        <v>-40.021000000000001</v>
      </c>
      <c r="M275" s="184">
        <v>-24.3127</v>
      </c>
      <c r="N275" s="184">
        <v>-16.494</v>
      </c>
      <c r="O275" s="184"/>
      <c r="P275" s="184"/>
      <c r="Q275" s="184">
        <v>-10.2133</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44379</v>
      </c>
      <c r="E276" s="184">
        <v>0.92879999999999996</v>
      </c>
      <c r="F276" s="184">
        <v>11.793200000000001</v>
      </c>
      <c r="G276" s="184">
        <v>10.4885</v>
      </c>
      <c r="H276" s="184">
        <v>11.2522</v>
      </c>
      <c r="I276" s="184">
        <v>10.993499999999999</v>
      </c>
      <c r="J276" s="184">
        <v>11.103899999999999</v>
      </c>
      <c r="K276" s="184">
        <v>11.2582</v>
      </c>
      <c r="L276" s="184">
        <v>-40.4133</v>
      </c>
      <c r="M276" s="184">
        <v>-24.574400000000001</v>
      </c>
      <c r="N276" s="184">
        <v>-16.6921</v>
      </c>
      <c r="O276" s="184"/>
      <c r="P276" s="184"/>
      <c r="Q276" s="184">
        <v>-10.3696</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44379</v>
      </c>
      <c r="E277" s="184">
        <v>50.543599999999998</v>
      </c>
      <c r="F277" s="184">
        <v>31.5852</v>
      </c>
      <c r="G277" s="184">
        <v>22.5245</v>
      </c>
      <c r="H277" s="184">
        <v>8.7836999999999996</v>
      </c>
      <c r="I277" s="184">
        <v>9.5620999999999992</v>
      </c>
      <c r="J277" s="184">
        <v>13.7616</v>
      </c>
      <c r="K277" s="184">
        <v>13.873799999999999</v>
      </c>
      <c r="L277" s="184">
        <v>9.0861999999999998</v>
      </c>
      <c r="M277" s="184">
        <v>19.484100000000002</v>
      </c>
      <c r="N277" s="184">
        <v>19.799700000000001</v>
      </c>
      <c r="O277" s="184">
        <v>7.0622999999999996</v>
      </c>
      <c r="P277" s="184">
        <v>8.0706000000000007</v>
      </c>
      <c r="Q277" s="184">
        <v>9.6262000000000008</v>
      </c>
      <c r="R277" s="184">
        <v>9.1556999999999995</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44379</v>
      </c>
      <c r="E278" s="184">
        <v>47.8371</v>
      </c>
      <c r="F278" s="184">
        <v>31.0044</v>
      </c>
      <c r="G278" s="184">
        <v>21.912199999999999</v>
      </c>
      <c r="H278" s="184">
        <v>8.1879000000000008</v>
      </c>
      <c r="I278" s="184">
        <v>8.9578000000000007</v>
      </c>
      <c r="J278" s="184">
        <v>13.155099999999999</v>
      </c>
      <c r="K278" s="184">
        <v>13.250400000000001</v>
      </c>
      <c r="L278" s="184">
        <v>8.4481999999999999</v>
      </c>
      <c r="M278" s="184">
        <v>18.7774</v>
      </c>
      <c r="N278" s="184">
        <v>19.054600000000001</v>
      </c>
      <c r="O278" s="184">
        <v>6.3627000000000002</v>
      </c>
      <c r="P278" s="184">
        <v>7.3460999999999999</v>
      </c>
      <c r="Q278" s="184">
        <v>9.3249999999999993</v>
      </c>
      <c r="R278" s="184">
        <v>8.4503000000000004</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41.392380000000003</v>
      </c>
      <c r="G279" s="186">
        <v>14.442348888888889</v>
      </c>
      <c r="H279" s="186">
        <v>3.485393333333334</v>
      </c>
      <c r="I279" s="186">
        <v>9.1724733333333326</v>
      </c>
      <c r="J279" s="186">
        <v>9.55107111111111</v>
      </c>
      <c r="K279" s="186">
        <v>12.359335555555552</v>
      </c>
      <c r="L279" s="186">
        <v>7.4521933333333337</v>
      </c>
      <c r="M279" s="186">
        <v>13.941793333333331</v>
      </c>
      <c r="N279" s="186">
        <v>13.789331111111112</v>
      </c>
      <c r="O279" s="186">
        <v>8.0753000000000004</v>
      </c>
      <c r="P279" s="186">
        <v>7.94152093023256</v>
      </c>
      <c r="Q279" s="186">
        <v>8.0189311111111099</v>
      </c>
      <c r="R279" s="186">
        <v>9.101913953488376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31.0044</v>
      </c>
      <c r="G280" s="186">
        <v>10.019500000000001</v>
      </c>
      <c r="H280" s="186">
        <v>2.0825</v>
      </c>
      <c r="I280" s="186">
        <v>8.6824999999999992</v>
      </c>
      <c r="J280" s="186">
        <v>9.0828000000000007</v>
      </c>
      <c r="K280" s="186">
        <v>11.7684</v>
      </c>
      <c r="L280" s="186">
        <v>8.8768999999999991</v>
      </c>
      <c r="M280" s="186">
        <v>14.2216</v>
      </c>
      <c r="N280" s="186">
        <v>14.3363</v>
      </c>
      <c r="O280" s="186">
        <v>8.4940999999999995</v>
      </c>
      <c r="P280" s="186">
        <v>8.1236999999999995</v>
      </c>
      <c r="Q280" s="186">
        <v>8.8376999999999999</v>
      </c>
      <c r="R280" s="186">
        <v>9.1477000000000004</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44379</v>
      </c>
      <c r="E283" s="184">
        <v>70.08</v>
      </c>
      <c r="F283" s="184">
        <v>0.1</v>
      </c>
      <c r="G283" s="184">
        <v>0.25750000000000001</v>
      </c>
      <c r="H283" s="184">
        <v>5.7099999999999998E-2</v>
      </c>
      <c r="I283" s="184">
        <v>2.1871999999999998</v>
      </c>
      <c r="J283" s="184">
        <v>2.6061000000000001</v>
      </c>
      <c r="K283" s="184">
        <v>9.4315999999999995</v>
      </c>
      <c r="L283" s="184">
        <v>17.308299999999999</v>
      </c>
      <c r="M283" s="184">
        <v>41.718899999999998</v>
      </c>
      <c r="N283" s="184">
        <v>53.650500000000001</v>
      </c>
      <c r="O283" s="184">
        <v>15.3186</v>
      </c>
      <c r="P283" s="184">
        <v>16.692699999999999</v>
      </c>
      <c r="Q283" s="184">
        <v>14.6568</v>
      </c>
      <c r="R283" s="184">
        <v>20.274899999999999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44379</v>
      </c>
      <c r="E284" s="184">
        <v>78.319999999999993</v>
      </c>
      <c r="F284" s="184">
        <v>0.1022</v>
      </c>
      <c r="G284" s="184">
        <v>0.26889999999999997</v>
      </c>
      <c r="H284" s="184">
        <v>8.9499999999999996E-2</v>
      </c>
      <c r="I284" s="184">
        <v>2.2454000000000001</v>
      </c>
      <c r="J284" s="184">
        <v>2.7282000000000002</v>
      </c>
      <c r="K284" s="184">
        <v>9.8148999999999997</v>
      </c>
      <c r="L284" s="184">
        <v>18.094100000000001</v>
      </c>
      <c r="M284" s="184">
        <v>43.128700000000002</v>
      </c>
      <c r="N284" s="184">
        <v>55.674799999999998</v>
      </c>
      <c r="O284" s="184">
        <v>16.6905</v>
      </c>
      <c r="P284" s="184">
        <v>18.308</v>
      </c>
      <c r="Q284" s="184">
        <v>19.286200000000001</v>
      </c>
      <c r="R284" s="184">
        <v>21.7133</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44379</v>
      </c>
      <c r="E285" s="184">
        <v>75.807000000000002</v>
      </c>
      <c r="F285" s="184">
        <v>0.2102</v>
      </c>
      <c r="G285" s="184">
        <v>7.5200000000000003E-2</v>
      </c>
      <c r="H285" s="184">
        <v>-9.7500000000000003E-2</v>
      </c>
      <c r="I285" s="184">
        <v>1.6534</v>
      </c>
      <c r="J285" s="184">
        <v>2.9371</v>
      </c>
      <c r="K285" s="184">
        <v>7.2644000000000002</v>
      </c>
      <c r="L285" s="184">
        <v>18.9559</v>
      </c>
      <c r="M285" s="184">
        <v>43.424500000000002</v>
      </c>
      <c r="N285" s="184">
        <v>57.2074</v>
      </c>
      <c r="O285" s="184">
        <v>15.1775</v>
      </c>
      <c r="P285" s="184">
        <v>16.2453</v>
      </c>
      <c r="Q285" s="184">
        <v>13.5482</v>
      </c>
      <c r="R285" s="184">
        <v>18.935300000000002</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44379</v>
      </c>
      <c r="E286" s="184">
        <v>84.646000000000001</v>
      </c>
      <c r="F286" s="184">
        <v>0.21310000000000001</v>
      </c>
      <c r="G286" s="184">
        <v>8.6300000000000002E-2</v>
      </c>
      <c r="H286" s="184">
        <v>-7.1999999999999995E-2</v>
      </c>
      <c r="I286" s="184">
        <v>1.7074</v>
      </c>
      <c r="J286" s="184">
        <v>3.0547</v>
      </c>
      <c r="K286" s="184">
        <v>7.6318999999999999</v>
      </c>
      <c r="L286" s="184">
        <v>19.7561</v>
      </c>
      <c r="M286" s="184">
        <v>44.872300000000003</v>
      </c>
      <c r="N286" s="184">
        <v>59.333599999999997</v>
      </c>
      <c r="O286" s="184">
        <v>16.739899999999999</v>
      </c>
      <c r="P286" s="184">
        <v>17.921700000000001</v>
      </c>
      <c r="Q286" s="184">
        <v>16.3002</v>
      </c>
      <c r="R286" s="184">
        <v>20.570699999999999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44379</v>
      </c>
      <c r="E287" s="184">
        <v>184.0924</v>
      </c>
      <c r="F287" s="184">
        <v>0.7429</v>
      </c>
      <c r="G287" s="184">
        <v>1.2927999999999999</v>
      </c>
      <c r="H287" s="184">
        <v>1.4168000000000001</v>
      </c>
      <c r="I287" s="184">
        <v>2.6196000000000002</v>
      </c>
      <c r="J287" s="184">
        <v>3.1737000000000002</v>
      </c>
      <c r="K287" s="184">
        <v>12.6693</v>
      </c>
      <c r="L287" s="184">
        <v>28.779599999999999</v>
      </c>
      <c r="M287" s="184">
        <v>65.971000000000004</v>
      </c>
      <c r="N287" s="184">
        <v>88.646699999999996</v>
      </c>
      <c r="O287" s="184">
        <v>18.356100000000001</v>
      </c>
      <c r="P287" s="184">
        <v>14.931699999999999</v>
      </c>
      <c r="Q287" s="184">
        <v>14.2966</v>
      </c>
      <c r="R287" s="184">
        <v>28.007200000000001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44379</v>
      </c>
      <c r="E288" s="184">
        <v>53.889310200603198</v>
      </c>
      <c r="F288" s="184">
        <v>0.7429</v>
      </c>
      <c r="G288" s="184">
        <v>1.2928999999999999</v>
      </c>
      <c r="H288" s="184">
        <v>1.4169</v>
      </c>
      <c r="I288" s="184">
        <v>2.6196000000000002</v>
      </c>
      <c r="J288" s="184">
        <v>3.1739000000000002</v>
      </c>
      <c r="K288" s="184">
        <v>12.669700000000001</v>
      </c>
      <c r="L288" s="184">
        <v>28.7821</v>
      </c>
      <c r="M288" s="184">
        <v>65.984399999999994</v>
      </c>
      <c r="N288" s="184">
        <v>88.658000000000001</v>
      </c>
      <c r="O288" s="184">
        <v>18.3581</v>
      </c>
      <c r="P288" s="184">
        <v>14.958299999999999</v>
      </c>
      <c r="Q288" s="184">
        <v>14.3101</v>
      </c>
      <c r="R288" s="184">
        <v>28.0076</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44379</v>
      </c>
      <c r="E289" s="184">
        <v>441.80431638032002</v>
      </c>
      <c r="F289" s="184">
        <v>0.74060000000000004</v>
      </c>
      <c r="G289" s="184">
        <v>1.2858000000000001</v>
      </c>
      <c r="H289" s="184">
        <v>1.4004000000000001</v>
      </c>
      <c r="I289" s="184">
        <v>2.5865999999999998</v>
      </c>
      <c r="J289" s="184">
        <v>3.1084000000000001</v>
      </c>
      <c r="K289" s="184">
        <v>12.4795</v>
      </c>
      <c r="L289" s="184">
        <v>28.357099999999999</v>
      </c>
      <c r="M289" s="184">
        <v>65.176000000000002</v>
      </c>
      <c r="N289" s="184">
        <v>87.467500000000001</v>
      </c>
      <c r="O289" s="184">
        <v>17.6251</v>
      </c>
      <c r="P289" s="184">
        <v>14.204499999999999</v>
      </c>
      <c r="Q289" s="184">
        <v>18.2971</v>
      </c>
      <c r="R289" s="184">
        <v>27.235199999999999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44379</v>
      </c>
      <c r="E290" s="184">
        <v>444.93620403984102</v>
      </c>
      <c r="F290" s="184">
        <v>0.74070000000000003</v>
      </c>
      <c r="G290" s="184">
        <v>1.286</v>
      </c>
      <c r="H290" s="184">
        <v>1.4003000000000001</v>
      </c>
      <c r="I290" s="184">
        <v>2.5868000000000002</v>
      </c>
      <c r="J290" s="184">
        <v>3.1084000000000001</v>
      </c>
      <c r="K290" s="184">
        <v>12.479900000000001</v>
      </c>
      <c r="L290" s="184">
        <v>28.358699999999999</v>
      </c>
      <c r="M290" s="184">
        <v>65.179199999999994</v>
      </c>
      <c r="N290" s="184">
        <v>87.469499999999996</v>
      </c>
      <c r="O290" s="184">
        <v>17.6264</v>
      </c>
      <c r="P290" s="184">
        <v>14.205399999999999</v>
      </c>
      <c r="Q290" s="184">
        <v>18.821400000000001</v>
      </c>
      <c r="R290" s="184">
        <v>27.2362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0.449075</v>
      </c>
      <c r="G291" s="186">
        <v>0.73067499999999996</v>
      </c>
      <c r="H291" s="186">
        <v>0.70143750000000016</v>
      </c>
      <c r="I291" s="186">
        <v>2.2757499999999999</v>
      </c>
      <c r="J291" s="186">
        <v>2.9863124999999999</v>
      </c>
      <c r="K291" s="186">
        <v>10.555149999999999</v>
      </c>
      <c r="L291" s="186">
        <v>23.548987500000003</v>
      </c>
      <c r="M291" s="186">
        <v>54.431874999999991</v>
      </c>
      <c r="N291" s="186">
        <v>72.263500000000008</v>
      </c>
      <c r="O291" s="186">
        <v>16.986525</v>
      </c>
      <c r="P291" s="186">
        <v>15.933449999999999</v>
      </c>
      <c r="Q291" s="186">
        <v>16.189575000000001</v>
      </c>
      <c r="R291" s="186">
        <v>23.99755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0.47685000000000005</v>
      </c>
      <c r="G292" s="186">
        <v>0.77734999999999999</v>
      </c>
      <c r="H292" s="186">
        <v>0.74490000000000012</v>
      </c>
      <c r="I292" s="186">
        <v>2.4159999999999999</v>
      </c>
      <c r="J292" s="186">
        <v>3.08155</v>
      </c>
      <c r="K292" s="186">
        <v>11.1472</v>
      </c>
      <c r="L292" s="186">
        <v>24.0566</v>
      </c>
      <c r="M292" s="186">
        <v>55.024150000000006</v>
      </c>
      <c r="N292" s="186">
        <v>73.400549999999996</v>
      </c>
      <c r="O292" s="186">
        <v>17.182499999999997</v>
      </c>
      <c r="P292" s="186">
        <v>15.601800000000001</v>
      </c>
      <c r="Q292" s="186">
        <v>15.4785</v>
      </c>
      <c r="R292" s="186">
        <v>24.474249999999998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44379</v>
      </c>
      <c r="E295" s="184">
        <v>87.214799999999997</v>
      </c>
      <c r="F295" s="184">
        <v>-8.7028999999999996</v>
      </c>
      <c r="G295" s="184">
        <v>1.1579999999999999</v>
      </c>
      <c r="H295" s="184">
        <v>-1.1835</v>
      </c>
      <c r="I295" s="184">
        <v>-0.6694</v>
      </c>
      <c r="J295" s="184">
        <v>2.2374999999999998</v>
      </c>
      <c r="K295" s="184">
        <v>5.9873000000000003</v>
      </c>
      <c r="L295" s="184">
        <v>3.5427</v>
      </c>
      <c r="M295" s="184">
        <v>5.8586</v>
      </c>
      <c r="N295" s="184">
        <v>5.9645000000000001</v>
      </c>
      <c r="O295" s="184">
        <v>9.2576000000000001</v>
      </c>
      <c r="P295" s="184">
        <v>8.4146999999999998</v>
      </c>
      <c r="Q295" s="184">
        <v>9.3027999999999995</v>
      </c>
      <c r="R295" s="184">
        <v>9.0503</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44379</v>
      </c>
      <c r="E296" s="184">
        <v>88.091999999999999</v>
      </c>
      <c r="F296" s="184">
        <v>-8.5334000000000003</v>
      </c>
      <c r="G296" s="184">
        <v>1.3122</v>
      </c>
      <c r="H296" s="184">
        <v>-1.0238</v>
      </c>
      <c r="I296" s="184">
        <v>-0.50890000000000002</v>
      </c>
      <c r="J296" s="184">
        <v>2.3982000000000001</v>
      </c>
      <c r="K296" s="184">
        <v>6.1519000000000004</v>
      </c>
      <c r="L296" s="184">
        <v>3.7042999999999999</v>
      </c>
      <c r="M296" s="184">
        <v>6.0212000000000003</v>
      </c>
      <c r="N296" s="184">
        <v>6.1330999999999998</v>
      </c>
      <c r="O296" s="184">
        <v>9.4065999999999992</v>
      </c>
      <c r="P296" s="184">
        <v>8.5535999999999994</v>
      </c>
      <c r="Q296" s="184">
        <v>8.9430999999999994</v>
      </c>
      <c r="R296" s="184">
        <v>9.2100000000000009</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44379</v>
      </c>
      <c r="E297" s="184">
        <v>13.763199999999999</v>
      </c>
      <c r="F297" s="184">
        <v>-4.2427000000000001</v>
      </c>
      <c r="G297" s="184">
        <v>-0.70720000000000005</v>
      </c>
      <c r="H297" s="184">
        <v>-1.0226999999999999</v>
      </c>
      <c r="I297" s="184">
        <v>-1.1171</v>
      </c>
      <c r="J297" s="184">
        <v>1.9390000000000001</v>
      </c>
      <c r="K297" s="184">
        <v>5.6933999999999996</v>
      </c>
      <c r="L297" s="184">
        <v>3.6997</v>
      </c>
      <c r="M297" s="184">
        <v>6.0518999999999998</v>
      </c>
      <c r="N297" s="184">
        <v>6.7344999999999997</v>
      </c>
      <c r="O297" s="184">
        <v>8.6473999999999993</v>
      </c>
      <c r="P297" s="184"/>
      <c r="Q297" s="184">
        <v>8.3725000000000005</v>
      </c>
      <c r="R297" s="184">
        <v>9.9993999999999996</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44379</v>
      </c>
      <c r="E298" s="184">
        <v>13.343400000000001</v>
      </c>
      <c r="F298" s="184">
        <v>-4.9230999999999998</v>
      </c>
      <c r="G298" s="184">
        <v>-1.3675999999999999</v>
      </c>
      <c r="H298" s="184">
        <v>-1.6798</v>
      </c>
      <c r="I298" s="184">
        <v>-1.7767999999999999</v>
      </c>
      <c r="J298" s="184">
        <v>1.2779</v>
      </c>
      <c r="K298" s="184">
        <v>5.0044000000000004</v>
      </c>
      <c r="L298" s="184">
        <v>3.0083000000000002</v>
      </c>
      <c r="M298" s="184">
        <v>5.3521000000000001</v>
      </c>
      <c r="N298" s="184">
        <v>6.0228999999999999</v>
      </c>
      <c r="O298" s="184">
        <v>7.8411</v>
      </c>
      <c r="P298" s="184"/>
      <c r="Q298" s="184">
        <v>7.5307000000000004</v>
      </c>
      <c r="R298" s="184">
        <v>9.2125000000000004</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44379</v>
      </c>
      <c r="E299" s="184">
        <v>21.903600000000001</v>
      </c>
      <c r="F299" s="184">
        <v>-1.4997</v>
      </c>
      <c r="G299" s="184">
        <v>0.61099999999999999</v>
      </c>
      <c r="H299" s="184">
        <v>2.1909999999999998</v>
      </c>
      <c r="I299" s="184">
        <v>1.7866</v>
      </c>
      <c r="J299" s="184">
        <v>3.0627</v>
      </c>
      <c r="K299" s="184">
        <v>4.4523999999999999</v>
      </c>
      <c r="L299" s="184">
        <v>1.3439000000000001</v>
      </c>
      <c r="M299" s="184">
        <v>4.0759999999999996</v>
      </c>
      <c r="N299" s="184">
        <v>4.4276999999999997</v>
      </c>
      <c r="O299" s="184">
        <v>5.0480999999999998</v>
      </c>
      <c r="P299" s="184">
        <v>5.8944999999999999</v>
      </c>
      <c r="Q299" s="184">
        <v>6.3917999999999999</v>
      </c>
      <c r="R299" s="184">
        <v>7.7439999999999998</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44379</v>
      </c>
      <c r="E300" s="184">
        <v>22.922999999999998</v>
      </c>
      <c r="F300" s="184">
        <v>-0.63690000000000002</v>
      </c>
      <c r="G300" s="184">
        <v>1.3801000000000001</v>
      </c>
      <c r="H300" s="184">
        <v>2.9588000000000001</v>
      </c>
      <c r="I300" s="184">
        <v>2.5501999999999998</v>
      </c>
      <c r="J300" s="184">
        <v>3.8334999999999999</v>
      </c>
      <c r="K300" s="184">
        <v>5.2274000000000003</v>
      </c>
      <c r="L300" s="184">
        <v>2.0602999999999998</v>
      </c>
      <c r="M300" s="184">
        <v>4.7191999999999998</v>
      </c>
      <c r="N300" s="184">
        <v>5.0743</v>
      </c>
      <c r="O300" s="184">
        <v>5.5331000000000001</v>
      </c>
      <c r="P300" s="184">
        <v>6.4207999999999998</v>
      </c>
      <c r="Q300" s="184">
        <v>7.4722</v>
      </c>
      <c r="R300" s="184">
        <v>8.2786000000000008</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44379</v>
      </c>
      <c r="E301" s="184">
        <v>18.3155</v>
      </c>
      <c r="F301" s="184">
        <v>1.1957</v>
      </c>
      <c r="G301" s="184">
        <v>-1.1956</v>
      </c>
      <c r="H301" s="184">
        <v>-0.5978</v>
      </c>
      <c r="I301" s="184">
        <v>-0.76839999999999997</v>
      </c>
      <c r="J301" s="184">
        <v>0.97729999999999995</v>
      </c>
      <c r="K301" s="184">
        <v>5.0351999999999997</v>
      </c>
      <c r="L301" s="184">
        <v>2.7404000000000002</v>
      </c>
      <c r="M301" s="184">
        <v>5.0643000000000002</v>
      </c>
      <c r="N301" s="184">
        <v>5.0236999999999998</v>
      </c>
      <c r="O301" s="184">
        <v>8.6721000000000004</v>
      </c>
      <c r="P301" s="184">
        <v>7.9196</v>
      </c>
      <c r="Q301" s="184">
        <v>8.5183</v>
      </c>
      <c r="R301" s="184">
        <v>8.1369000000000007</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44379</v>
      </c>
      <c r="E302" s="184">
        <v>17.537700000000001</v>
      </c>
      <c r="F302" s="184">
        <v>0.62439999999999996</v>
      </c>
      <c r="G302" s="184">
        <v>-1.8035000000000001</v>
      </c>
      <c r="H302" s="184">
        <v>-1.2186999999999999</v>
      </c>
      <c r="I302" s="184">
        <v>-1.4115</v>
      </c>
      <c r="J302" s="184">
        <v>0.34699999999999998</v>
      </c>
      <c r="K302" s="184">
        <v>4.4221000000000004</v>
      </c>
      <c r="L302" s="184">
        <v>2.1276000000000002</v>
      </c>
      <c r="M302" s="184">
        <v>4.4263000000000003</v>
      </c>
      <c r="N302" s="184">
        <v>4.3605999999999998</v>
      </c>
      <c r="O302" s="184">
        <v>7.9219999999999997</v>
      </c>
      <c r="P302" s="184">
        <v>7.1871</v>
      </c>
      <c r="Q302" s="184">
        <v>7.8840000000000003</v>
      </c>
      <c r="R302" s="184">
        <v>7.4131999999999998</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44379</v>
      </c>
      <c r="E303" s="184">
        <v>12.926399999999999</v>
      </c>
      <c r="F303" s="184">
        <v>6.4955999999999996</v>
      </c>
      <c r="G303" s="184">
        <v>2.5417999999999998</v>
      </c>
      <c r="H303" s="184">
        <v>2.0581</v>
      </c>
      <c r="I303" s="184">
        <v>3.1905999999999999</v>
      </c>
      <c r="J303" s="184">
        <v>3.3694999999999999</v>
      </c>
      <c r="K303" s="184">
        <v>3.8540000000000001</v>
      </c>
      <c r="L303" s="184">
        <v>3.3936999999999999</v>
      </c>
      <c r="M303" s="184">
        <v>4.4790999999999999</v>
      </c>
      <c r="N303" s="184">
        <v>4.8667999999999996</v>
      </c>
      <c r="O303" s="184"/>
      <c r="P303" s="184"/>
      <c r="Q303" s="184">
        <v>9.5616000000000003</v>
      </c>
      <c r="R303" s="184">
        <v>8.56</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44379</v>
      </c>
      <c r="E304" s="184">
        <v>12.8346</v>
      </c>
      <c r="F304" s="184">
        <v>5.9730999999999996</v>
      </c>
      <c r="G304" s="184">
        <v>2.1806999999999999</v>
      </c>
      <c r="H304" s="184">
        <v>1.7882</v>
      </c>
      <c r="I304" s="184">
        <v>2.9283999999999999</v>
      </c>
      <c r="J304" s="184">
        <v>3.1076999999999999</v>
      </c>
      <c r="K304" s="184">
        <v>3.5920000000000001</v>
      </c>
      <c r="L304" s="184">
        <v>3.1295000000000002</v>
      </c>
      <c r="M304" s="184">
        <v>4.2145000000000001</v>
      </c>
      <c r="N304" s="184">
        <v>4.6040000000000001</v>
      </c>
      <c r="O304" s="184"/>
      <c r="P304" s="184"/>
      <c r="Q304" s="184">
        <v>9.2841000000000005</v>
      </c>
      <c r="R304" s="184">
        <v>8.2834000000000003</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44379</v>
      </c>
      <c r="E307" s="184">
        <v>10.292999999999999</v>
      </c>
      <c r="F307" s="184">
        <v>3.5464000000000002</v>
      </c>
      <c r="G307" s="184">
        <v>-14.521699999999999</v>
      </c>
      <c r="H307" s="184">
        <v>-4.6059000000000001</v>
      </c>
      <c r="I307" s="184">
        <v>-4.1474000000000002</v>
      </c>
      <c r="J307" s="184">
        <v>1.1832</v>
      </c>
      <c r="K307" s="184">
        <v>7.1555</v>
      </c>
      <c r="L307" s="184"/>
      <c r="M307" s="184"/>
      <c r="N307" s="184"/>
      <c r="O307" s="184"/>
      <c r="P307" s="184"/>
      <c r="Q307" s="184">
        <v>10.0892</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44379</v>
      </c>
      <c r="E308" s="184">
        <v>10.288399999999999</v>
      </c>
      <c r="F308" s="184">
        <v>3.548</v>
      </c>
      <c r="G308" s="184">
        <v>-14.646100000000001</v>
      </c>
      <c r="H308" s="184">
        <v>-4.7596999999999996</v>
      </c>
      <c r="I308" s="184">
        <v>-4.3007999999999997</v>
      </c>
      <c r="J308" s="184">
        <v>1.0297000000000001</v>
      </c>
      <c r="K308" s="184">
        <v>6.9966999999999997</v>
      </c>
      <c r="L308" s="184"/>
      <c r="M308" s="184"/>
      <c r="N308" s="184"/>
      <c r="O308" s="184"/>
      <c r="P308" s="184"/>
      <c r="Q308" s="184">
        <v>9.9307999999999996</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44379</v>
      </c>
      <c r="E309" s="184">
        <v>78.053799999999995</v>
      </c>
      <c r="F309" s="184">
        <v>2.0108999999999999</v>
      </c>
      <c r="G309" s="184">
        <v>-1.1377999999999999</v>
      </c>
      <c r="H309" s="184">
        <v>-1.5294000000000001</v>
      </c>
      <c r="I309" s="184">
        <v>-1.6155999999999999</v>
      </c>
      <c r="J309" s="184">
        <v>0.9032</v>
      </c>
      <c r="K309" s="184">
        <v>4.2861000000000002</v>
      </c>
      <c r="L309" s="184">
        <v>3.194</v>
      </c>
      <c r="M309" s="184">
        <v>5.8068</v>
      </c>
      <c r="N309" s="184">
        <v>6.1540999999999997</v>
      </c>
      <c r="O309" s="184">
        <v>8.2384000000000004</v>
      </c>
      <c r="P309" s="184">
        <v>8.2018000000000004</v>
      </c>
      <c r="Q309" s="184">
        <v>8.923</v>
      </c>
      <c r="R309" s="184">
        <v>7.4047000000000001</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44379</v>
      </c>
      <c r="E310" s="184">
        <v>82.708100000000002</v>
      </c>
      <c r="F310" s="184">
        <v>2.5156000000000001</v>
      </c>
      <c r="G310" s="184">
        <v>-0.60309999999999997</v>
      </c>
      <c r="H310" s="184">
        <v>-1.0085</v>
      </c>
      <c r="I310" s="184">
        <v>-1.0965</v>
      </c>
      <c r="J310" s="184">
        <v>1.4197</v>
      </c>
      <c r="K310" s="184">
        <v>4.8324999999999996</v>
      </c>
      <c r="L310" s="184">
        <v>3.7536999999999998</v>
      </c>
      <c r="M310" s="184">
        <v>6.3859000000000004</v>
      </c>
      <c r="N310" s="184">
        <v>6.7454999999999998</v>
      </c>
      <c r="O310" s="184">
        <v>8.8488000000000007</v>
      </c>
      <c r="P310" s="184">
        <v>8.8337000000000003</v>
      </c>
      <c r="Q310" s="184">
        <v>9.2702000000000009</v>
      </c>
      <c r="R310" s="184">
        <v>8.0121000000000002</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44379</v>
      </c>
      <c r="E312" s="184">
        <v>25.2911</v>
      </c>
      <c r="F312" s="184">
        <v>-3.0305</v>
      </c>
      <c r="G312" s="184">
        <v>-2.2606000000000002</v>
      </c>
      <c r="H312" s="184">
        <v>-2.6377000000000002</v>
      </c>
      <c r="I312" s="184">
        <v>-1.5763</v>
      </c>
      <c r="J312" s="184">
        <v>1.04</v>
      </c>
      <c r="K312" s="184">
        <v>5.7183000000000002</v>
      </c>
      <c r="L312" s="184">
        <v>2.7181999999999999</v>
      </c>
      <c r="M312" s="184">
        <v>5.6067999999999998</v>
      </c>
      <c r="N312" s="184">
        <v>5.5312999999999999</v>
      </c>
      <c r="O312" s="184">
        <v>9.2769999999999992</v>
      </c>
      <c r="P312" s="184">
        <v>8.4209999999999994</v>
      </c>
      <c r="Q312" s="184">
        <v>8.7873999999999999</v>
      </c>
      <c r="R312" s="184">
        <v>8.9417000000000009</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44379</v>
      </c>
      <c r="E313" s="184">
        <v>25.5703</v>
      </c>
      <c r="F313" s="184">
        <v>-2.7119</v>
      </c>
      <c r="G313" s="184">
        <v>-1.9504999999999999</v>
      </c>
      <c r="H313" s="184">
        <v>-2.3439999999999999</v>
      </c>
      <c r="I313" s="184">
        <v>-1.2739</v>
      </c>
      <c r="J313" s="184">
        <v>1.3480000000000001</v>
      </c>
      <c r="K313" s="184">
        <v>6.0281000000000002</v>
      </c>
      <c r="L313" s="184">
        <v>3.0276999999999998</v>
      </c>
      <c r="M313" s="184">
        <v>5.9238999999999997</v>
      </c>
      <c r="N313" s="184">
        <v>5.8531000000000004</v>
      </c>
      <c r="O313" s="184">
        <v>9.4804999999999993</v>
      </c>
      <c r="P313" s="184">
        <v>8.5881000000000007</v>
      </c>
      <c r="Q313" s="184">
        <v>8.8310999999999993</v>
      </c>
      <c r="R313" s="184">
        <v>9.1994000000000007</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44379</v>
      </c>
      <c r="E314" s="184">
        <v>10.329599999999999</v>
      </c>
      <c r="F314" s="184">
        <v>-6.0060000000000002</v>
      </c>
      <c r="G314" s="184">
        <v>-7.7687999999999997</v>
      </c>
      <c r="H314" s="184">
        <v>-4.1360000000000001</v>
      </c>
      <c r="I314" s="184">
        <v>-4.4093999999999998</v>
      </c>
      <c r="J314" s="184">
        <v>-0.62390000000000001</v>
      </c>
      <c r="K314" s="184">
        <v>6.1984000000000004</v>
      </c>
      <c r="L314" s="184">
        <v>2.0931999999999999</v>
      </c>
      <c r="M314" s="184">
        <v>4.2972000000000001</v>
      </c>
      <c r="N314" s="184"/>
      <c r="O314" s="184"/>
      <c r="P314" s="184"/>
      <c r="Q314" s="184">
        <v>4.3587999999999996</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44379</v>
      </c>
      <c r="E315" s="184">
        <v>10.297000000000001</v>
      </c>
      <c r="F315" s="184">
        <v>-6.7336999999999998</v>
      </c>
      <c r="G315" s="184">
        <v>-8.2653999999999996</v>
      </c>
      <c r="H315" s="184">
        <v>-4.6040999999999999</v>
      </c>
      <c r="I315" s="184">
        <v>-4.8522999999999996</v>
      </c>
      <c r="J315" s="184">
        <v>-1.0507</v>
      </c>
      <c r="K315" s="184">
        <v>5.7743000000000002</v>
      </c>
      <c r="L315" s="184">
        <v>1.6653</v>
      </c>
      <c r="M315" s="184">
        <v>3.8673000000000002</v>
      </c>
      <c r="N315" s="184"/>
      <c r="O315" s="184"/>
      <c r="P315" s="184"/>
      <c r="Q315" s="184">
        <v>3.9277000000000002</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44379</v>
      </c>
      <c r="E316" s="184">
        <v>22.978400000000001</v>
      </c>
      <c r="F316" s="184">
        <v>1.9061999999999999</v>
      </c>
      <c r="G316" s="184">
        <v>2.6480000000000001</v>
      </c>
      <c r="H316" s="184">
        <v>-2.0868000000000002</v>
      </c>
      <c r="I316" s="184">
        <v>0.71499999999999997</v>
      </c>
      <c r="J316" s="184">
        <v>3.6164999999999998</v>
      </c>
      <c r="K316" s="184">
        <v>5.0235000000000003</v>
      </c>
      <c r="L316" s="184">
        <v>3.5575000000000001</v>
      </c>
      <c r="M316" s="184">
        <v>5.4880000000000004</v>
      </c>
      <c r="N316" s="184">
        <v>5.5964</v>
      </c>
      <c r="O316" s="184">
        <v>8.6484000000000005</v>
      </c>
      <c r="P316" s="184">
        <v>7.9584000000000001</v>
      </c>
      <c r="Q316" s="184">
        <v>7.2423999999999999</v>
      </c>
      <c r="R316" s="184">
        <v>8.5630000000000006</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44379</v>
      </c>
      <c r="E317" s="184">
        <v>23.826499999999999</v>
      </c>
      <c r="F317" s="184">
        <v>2.1448</v>
      </c>
      <c r="G317" s="184">
        <v>2.9113000000000002</v>
      </c>
      <c r="H317" s="184">
        <v>-1.7939000000000001</v>
      </c>
      <c r="I317" s="184">
        <v>1.018</v>
      </c>
      <c r="J317" s="184">
        <v>3.9291999999999998</v>
      </c>
      <c r="K317" s="184">
        <v>5.3395000000000001</v>
      </c>
      <c r="L317" s="184">
        <v>3.8763000000000001</v>
      </c>
      <c r="M317" s="184">
        <v>5.8144999999999998</v>
      </c>
      <c r="N317" s="184">
        <v>5.9279999999999999</v>
      </c>
      <c r="O317" s="184">
        <v>8.984</v>
      </c>
      <c r="P317" s="184">
        <v>8.3005999999999993</v>
      </c>
      <c r="Q317" s="184">
        <v>8.8303999999999991</v>
      </c>
      <c r="R317" s="184">
        <v>8.9015000000000004</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44379</v>
      </c>
      <c r="E318" s="184">
        <v>15.492900000000001</v>
      </c>
      <c r="F318" s="184">
        <v>-5.1822999999999997</v>
      </c>
      <c r="G318" s="184">
        <v>-4.3175999999999997</v>
      </c>
      <c r="H318" s="184">
        <v>-1.1440999999999999</v>
      </c>
      <c r="I318" s="184">
        <v>-5.0218999999999996</v>
      </c>
      <c r="J318" s="184">
        <v>-0.43180000000000002</v>
      </c>
      <c r="K318" s="184">
        <v>5.7889999999999997</v>
      </c>
      <c r="L318" s="184">
        <v>2.9022000000000001</v>
      </c>
      <c r="M318" s="184">
        <v>5.9668000000000001</v>
      </c>
      <c r="N318" s="184">
        <v>5.5842000000000001</v>
      </c>
      <c r="O318" s="184">
        <v>8.7909000000000006</v>
      </c>
      <c r="P318" s="184">
        <v>8.2415000000000003</v>
      </c>
      <c r="Q318" s="184">
        <v>8.3262999999999998</v>
      </c>
      <c r="R318" s="184">
        <v>8.7027000000000001</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44379</v>
      </c>
      <c r="E319" s="184">
        <v>15.232900000000001</v>
      </c>
      <c r="F319" s="184">
        <v>-5.5103</v>
      </c>
      <c r="G319" s="184">
        <v>-4.5509000000000004</v>
      </c>
      <c r="H319" s="184">
        <v>-1.4373</v>
      </c>
      <c r="I319" s="184">
        <v>-5.3289999999999997</v>
      </c>
      <c r="J319" s="184">
        <v>-0.72640000000000005</v>
      </c>
      <c r="K319" s="184">
        <v>5.4836</v>
      </c>
      <c r="L319" s="184">
        <v>2.5952000000000002</v>
      </c>
      <c r="M319" s="184">
        <v>5.6481000000000003</v>
      </c>
      <c r="N319" s="184">
        <v>5.2606000000000002</v>
      </c>
      <c r="O319" s="184">
        <v>8.4549000000000003</v>
      </c>
      <c r="P319" s="184">
        <v>7.9073000000000002</v>
      </c>
      <c r="Q319" s="184">
        <v>7.9919000000000002</v>
      </c>
      <c r="R319" s="184">
        <v>8.3711000000000002</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44379</v>
      </c>
      <c r="E320" s="184">
        <v>2507.98</v>
      </c>
      <c r="F320" s="184">
        <v>-7.8310000000000004</v>
      </c>
      <c r="G320" s="184">
        <v>-4.5811999999999999</v>
      </c>
      <c r="H320" s="184">
        <v>-3.4933999999999998</v>
      </c>
      <c r="I320" s="184">
        <v>-4.2378</v>
      </c>
      <c r="J320" s="184">
        <v>0.1522</v>
      </c>
      <c r="K320" s="184">
        <v>4.3954000000000004</v>
      </c>
      <c r="L320" s="184">
        <v>2.4683000000000002</v>
      </c>
      <c r="M320" s="184">
        <v>4.3865999999999996</v>
      </c>
      <c r="N320" s="184">
        <v>4.9234</v>
      </c>
      <c r="O320" s="184">
        <v>8.6666000000000007</v>
      </c>
      <c r="P320" s="184">
        <v>7.3411999999999997</v>
      </c>
      <c r="Q320" s="184">
        <v>6.8254000000000001</v>
      </c>
      <c r="R320" s="184">
        <v>8.4739000000000004</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44379</v>
      </c>
      <c r="E321" s="184">
        <v>2646.8582999999999</v>
      </c>
      <c r="F321" s="184">
        <v>-7.4313000000000002</v>
      </c>
      <c r="G321" s="184">
        <v>-4.181</v>
      </c>
      <c r="H321" s="184">
        <v>-3.0935999999999999</v>
      </c>
      <c r="I321" s="184">
        <v>-3.8384999999999998</v>
      </c>
      <c r="J321" s="184">
        <v>0.55230000000000001</v>
      </c>
      <c r="K321" s="184">
        <v>4.7995000000000001</v>
      </c>
      <c r="L321" s="184">
        <v>2.8733</v>
      </c>
      <c r="M321" s="184">
        <v>4.8003999999999998</v>
      </c>
      <c r="N321" s="184">
        <v>5.3437999999999999</v>
      </c>
      <c r="O321" s="184">
        <v>9.1600999999999999</v>
      </c>
      <c r="P321" s="184">
        <v>7.9339000000000004</v>
      </c>
      <c r="Q321" s="184">
        <v>7.9821</v>
      </c>
      <c r="R321" s="184">
        <v>8.9055</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44379</v>
      </c>
      <c r="E322" s="184">
        <v>2938.7728999999999</v>
      </c>
      <c r="F322" s="184">
        <v>1.3439000000000001</v>
      </c>
      <c r="G322" s="184">
        <v>3.4350999999999998</v>
      </c>
      <c r="H322" s="184">
        <v>-1.2392000000000001</v>
      </c>
      <c r="I322" s="184">
        <v>-0.20150000000000001</v>
      </c>
      <c r="J322" s="184">
        <v>2.8891</v>
      </c>
      <c r="K322" s="184">
        <v>5.1660000000000004</v>
      </c>
      <c r="L322" s="184">
        <v>2.8302</v>
      </c>
      <c r="M322" s="184">
        <v>4.9969999999999999</v>
      </c>
      <c r="N322" s="184">
        <v>5.3644999999999996</v>
      </c>
      <c r="O322" s="184">
        <v>8.2403999999999993</v>
      </c>
      <c r="P322" s="184">
        <v>8.0197000000000003</v>
      </c>
      <c r="Q322" s="184">
        <v>8.1315000000000008</v>
      </c>
      <c r="R322" s="184">
        <v>7.9665999999999997</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44379</v>
      </c>
      <c r="E323" s="184">
        <v>3026.6976</v>
      </c>
      <c r="F323" s="184">
        <v>1.6932</v>
      </c>
      <c r="G323" s="184">
        <v>3.7850000000000001</v>
      </c>
      <c r="H323" s="184">
        <v>-0.88949999999999996</v>
      </c>
      <c r="I323" s="184">
        <v>0.14699999999999999</v>
      </c>
      <c r="J323" s="184">
        <v>3.2366999999999999</v>
      </c>
      <c r="K323" s="184">
        <v>5.5316000000000001</v>
      </c>
      <c r="L323" s="184">
        <v>3.2025000000000001</v>
      </c>
      <c r="M323" s="184">
        <v>5.3545999999999996</v>
      </c>
      <c r="N323" s="184">
        <v>5.7135999999999996</v>
      </c>
      <c r="O323" s="184">
        <v>8.5635999999999992</v>
      </c>
      <c r="P323" s="184">
        <v>8.3215000000000003</v>
      </c>
      <c r="Q323" s="184">
        <v>8.6872000000000007</v>
      </c>
      <c r="R323" s="184">
        <v>8.2986000000000004</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44379</v>
      </c>
      <c r="E324" s="184">
        <v>60.601900000000001</v>
      </c>
      <c r="F324" s="184">
        <v>11.6279</v>
      </c>
      <c r="G324" s="184">
        <v>-3.8936000000000002</v>
      </c>
      <c r="H324" s="184">
        <v>-5.6211000000000002</v>
      </c>
      <c r="I324" s="184">
        <v>-4.4364999999999997</v>
      </c>
      <c r="J324" s="184">
        <v>0.56640000000000001</v>
      </c>
      <c r="K324" s="184">
        <v>6.3360000000000003</v>
      </c>
      <c r="L324" s="184">
        <v>1.9069</v>
      </c>
      <c r="M324" s="184">
        <v>5.2248000000000001</v>
      </c>
      <c r="N324" s="184">
        <v>4.6387999999999998</v>
      </c>
      <c r="O324" s="184">
        <v>10.436299999999999</v>
      </c>
      <c r="P324" s="184">
        <v>8.4387000000000008</v>
      </c>
      <c r="Q324" s="184">
        <v>8.3363999999999994</v>
      </c>
      <c r="R324" s="184">
        <v>9.7425999999999995</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44379</v>
      </c>
      <c r="E325" s="184">
        <v>57.6691</v>
      </c>
      <c r="F325" s="184">
        <v>11.332800000000001</v>
      </c>
      <c r="G325" s="184">
        <v>-4.218</v>
      </c>
      <c r="H325" s="184">
        <v>-5.9607000000000001</v>
      </c>
      <c r="I325" s="184">
        <v>-4.7743000000000002</v>
      </c>
      <c r="J325" s="184">
        <v>0.2258</v>
      </c>
      <c r="K325" s="184">
        <v>5.9904999999999999</v>
      </c>
      <c r="L325" s="184">
        <v>1.5479000000000001</v>
      </c>
      <c r="M325" s="184">
        <v>4.8609999999999998</v>
      </c>
      <c r="N325" s="184">
        <v>4.2807000000000004</v>
      </c>
      <c r="O325" s="184">
        <v>10.0845</v>
      </c>
      <c r="P325" s="184">
        <v>7.9515000000000002</v>
      </c>
      <c r="Q325" s="184">
        <v>7.4859</v>
      </c>
      <c r="R325" s="184">
        <v>9.3788999999999998</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44379</v>
      </c>
      <c r="E326" s="184">
        <v>10.167899999999999</v>
      </c>
      <c r="F326" s="184">
        <v>-1.4358</v>
      </c>
      <c r="G326" s="184">
        <v>1.6754</v>
      </c>
      <c r="H326" s="184">
        <v>0.2051</v>
      </c>
      <c r="I326" s="184">
        <v>-1.6144000000000001</v>
      </c>
      <c r="J326" s="184">
        <v>0.73029999999999995</v>
      </c>
      <c r="K326" s="184">
        <v>4.9404000000000003</v>
      </c>
      <c r="L326" s="184"/>
      <c r="M326" s="184"/>
      <c r="N326" s="184"/>
      <c r="O326" s="184"/>
      <c r="P326" s="184"/>
      <c r="Q326" s="184">
        <v>5.7274000000000003</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44379</v>
      </c>
      <c r="E327" s="184">
        <v>10.1539</v>
      </c>
      <c r="F327" s="184">
        <v>-2.1566999999999998</v>
      </c>
      <c r="G327" s="184">
        <v>1.3182</v>
      </c>
      <c r="H327" s="184">
        <v>-0.2054</v>
      </c>
      <c r="I327" s="184">
        <v>-2.0525000000000002</v>
      </c>
      <c r="J327" s="184">
        <v>0.29959999999999998</v>
      </c>
      <c r="K327" s="184">
        <v>4.4722</v>
      </c>
      <c r="L327" s="184"/>
      <c r="M327" s="184"/>
      <c r="N327" s="184"/>
      <c r="O327" s="184"/>
      <c r="P327" s="184"/>
      <c r="Q327" s="184">
        <v>5.2499000000000002</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44379</v>
      </c>
      <c r="E328" s="184">
        <v>46.067900000000002</v>
      </c>
      <c r="F328" s="184">
        <v>-8.7925000000000004</v>
      </c>
      <c r="G328" s="184">
        <v>2.5623</v>
      </c>
      <c r="H328" s="184">
        <v>-0.26029999999999998</v>
      </c>
      <c r="I328" s="184">
        <v>8.4900000000000003E-2</v>
      </c>
      <c r="J328" s="184">
        <v>2.5354000000000001</v>
      </c>
      <c r="K328" s="184">
        <v>5.9257</v>
      </c>
      <c r="L328" s="184">
        <v>4.1978</v>
      </c>
      <c r="M328" s="184">
        <v>6.0609000000000002</v>
      </c>
      <c r="N328" s="184">
        <v>6.7028999999999996</v>
      </c>
      <c r="O328" s="184">
        <v>7.74</v>
      </c>
      <c r="P328" s="184">
        <v>7.4992999999999999</v>
      </c>
      <c r="Q328" s="184">
        <v>7.6161000000000003</v>
      </c>
      <c r="R328" s="184">
        <v>7.9745999999999997</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44379</v>
      </c>
      <c r="E329" s="184">
        <v>47.647199999999998</v>
      </c>
      <c r="F329" s="184">
        <v>-8.4245999999999999</v>
      </c>
      <c r="G329" s="184">
        <v>2.9628000000000001</v>
      </c>
      <c r="H329" s="184">
        <v>0.1313</v>
      </c>
      <c r="I329" s="184">
        <v>0.48159999999999997</v>
      </c>
      <c r="J329" s="184">
        <v>2.9359000000000002</v>
      </c>
      <c r="K329" s="184">
        <v>6.3319000000000001</v>
      </c>
      <c r="L329" s="184">
        <v>4.6067</v>
      </c>
      <c r="M329" s="184">
        <v>6.4794999999999998</v>
      </c>
      <c r="N329" s="184">
        <v>7.1300999999999997</v>
      </c>
      <c r="O329" s="184">
        <v>8.1709999999999994</v>
      </c>
      <c r="P329" s="184">
        <v>7.9627999999999997</v>
      </c>
      <c r="Q329" s="184">
        <v>8.4654000000000007</v>
      </c>
      <c r="R329" s="184">
        <v>8.4062999999999999</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44379</v>
      </c>
      <c r="E330" s="184">
        <v>34.263199999999998</v>
      </c>
      <c r="F330" s="184">
        <v>-3.7281</v>
      </c>
      <c r="G330" s="184">
        <v>-2.9110999999999998</v>
      </c>
      <c r="H330" s="184">
        <v>-3.3003</v>
      </c>
      <c r="I330" s="184">
        <v>-0.61619999999999997</v>
      </c>
      <c r="J330" s="184">
        <v>1.7959000000000001</v>
      </c>
      <c r="K330" s="184">
        <v>6.4537000000000004</v>
      </c>
      <c r="L330" s="184">
        <v>3.8064</v>
      </c>
      <c r="M330" s="184">
        <v>5.5271999999999997</v>
      </c>
      <c r="N330" s="184">
        <v>5.6025999999999998</v>
      </c>
      <c r="O330" s="184">
        <v>7.7835999999999999</v>
      </c>
      <c r="P330" s="184">
        <v>6.9114000000000004</v>
      </c>
      <c r="Q330" s="184">
        <v>6.9092000000000002</v>
      </c>
      <c r="R330" s="184">
        <v>7.9222000000000001</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44379</v>
      </c>
      <c r="E331" s="184">
        <v>37.089799999999997</v>
      </c>
      <c r="F331" s="184">
        <v>-3.3456000000000001</v>
      </c>
      <c r="G331" s="184">
        <v>-2.5253000000000001</v>
      </c>
      <c r="H331" s="184">
        <v>-2.9224999999999999</v>
      </c>
      <c r="I331" s="184">
        <v>-0.2319</v>
      </c>
      <c r="J331" s="184">
        <v>2.1819999999999999</v>
      </c>
      <c r="K331" s="184">
        <v>6.8495999999999997</v>
      </c>
      <c r="L331" s="184">
        <v>4.3883000000000001</v>
      </c>
      <c r="M331" s="184">
        <v>6.2083000000000004</v>
      </c>
      <c r="N331" s="184">
        <v>6.3360000000000003</v>
      </c>
      <c r="O331" s="184">
        <v>8.6954999999999991</v>
      </c>
      <c r="P331" s="184">
        <v>7.9211999999999998</v>
      </c>
      <c r="Q331" s="184">
        <v>8.1022999999999996</v>
      </c>
      <c r="R331" s="184">
        <v>8.7260000000000009</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44379</v>
      </c>
      <c r="E334" s="184">
        <v>12.3697</v>
      </c>
      <c r="F334" s="184">
        <v>-12.094099999999999</v>
      </c>
      <c r="G334" s="184">
        <v>-4.1296999999999997</v>
      </c>
      <c r="H334" s="184">
        <v>-2.4859</v>
      </c>
      <c r="I334" s="184">
        <v>-2.1480999999999999</v>
      </c>
      <c r="J334" s="184">
        <v>0.61009999999999998</v>
      </c>
      <c r="K334" s="184">
        <v>4.9965999999999999</v>
      </c>
      <c r="L334" s="184">
        <v>2.1897000000000002</v>
      </c>
      <c r="M334" s="184">
        <v>4.8299000000000003</v>
      </c>
      <c r="N334" s="184">
        <v>4.7710999999999997</v>
      </c>
      <c r="O334" s="184"/>
      <c r="P334" s="184"/>
      <c r="Q334" s="184">
        <v>9.1996000000000002</v>
      </c>
      <c r="R334" s="184">
        <v>8.8323999999999998</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44379</v>
      </c>
      <c r="E335" s="184">
        <v>12.221399999999999</v>
      </c>
      <c r="F335" s="184">
        <v>-12.539300000000001</v>
      </c>
      <c r="G335" s="184">
        <v>-4.5777000000000001</v>
      </c>
      <c r="H335" s="184">
        <v>-2.9422000000000001</v>
      </c>
      <c r="I335" s="184">
        <v>-2.6</v>
      </c>
      <c r="J335" s="184">
        <v>0.1593</v>
      </c>
      <c r="K335" s="184">
        <v>4.5250000000000004</v>
      </c>
      <c r="L335" s="184">
        <v>1.7196</v>
      </c>
      <c r="M335" s="184">
        <v>4.3445999999999998</v>
      </c>
      <c r="N335" s="184">
        <v>4.2656999999999998</v>
      </c>
      <c r="O335" s="184"/>
      <c r="P335" s="184"/>
      <c r="Q335" s="184">
        <v>8.6559000000000008</v>
      </c>
      <c r="R335" s="184">
        <v>8.2975999999999992</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44379</v>
      </c>
      <c r="E336" s="184">
        <v>31.663399999999999</v>
      </c>
      <c r="F336" s="184">
        <v>-9.3348999999999993</v>
      </c>
      <c r="G336" s="184">
        <v>1.1913</v>
      </c>
      <c r="H336" s="184">
        <v>-1.8931</v>
      </c>
      <c r="I336" s="184">
        <v>-1.8924000000000001</v>
      </c>
      <c r="J336" s="184">
        <v>1.4195</v>
      </c>
      <c r="K336" s="184">
        <v>4.8436000000000003</v>
      </c>
      <c r="L336" s="184">
        <v>3.0217000000000001</v>
      </c>
      <c r="M336" s="184">
        <v>5.0952999999999999</v>
      </c>
      <c r="N336" s="184">
        <v>5.0834000000000001</v>
      </c>
      <c r="O336" s="184">
        <v>9.3953000000000007</v>
      </c>
      <c r="P336" s="184">
        <v>8.1510999999999996</v>
      </c>
      <c r="Q336" s="184">
        <v>7.2282000000000002</v>
      </c>
      <c r="R336" s="184">
        <v>9.1478999999999999</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44379</v>
      </c>
      <c r="E337" s="184">
        <v>32.439399999999999</v>
      </c>
      <c r="F337" s="184">
        <v>-9.1115999999999993</v>
      </c>
      <c r="G337" s="184">
        <v>1.4254</v>
      </c>
      <c r="H337" s="184">
        <v>-1.639</v>
      </c>
      <c r="I337" s="184">
        <v>-1.6385000000000001</v>
      </c>
      <c r="J337" s="184">
        <v>1.6751</v>
      </c>
      <c r="K337" s="184">
        <v>5.1083999999999996</v>
      </c>
      <c r="L337" s="184">
        <v>3.2831000000000001</v>
      </c>
      <c r="M337" s="184">
        <v>5.3548</v>
      </c>
      <c r="N337" s="184">
        <v>5.3418999999999999</v>
      </c>
      <c r="O337" s="184">
        <v>9.6827000000000005</v>
      </c>
      <c r="P337" s="184">
        <v>8.5724999999999998</v>
      </c>
      <c r="Q337" s="184">
        <v>8.2517999999999994</v>
      </c>
      <c r="R337" s="184">
        <v>9.3978000000000002</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44379</v>
      </c>
      <c r="E338" s="184">
        <v>200.18340000000001</v>
      </c>
      <c r="F338" s="184">
        <v>0</v>
      </c>
      <c r="G338" s="184">
        <v>0</v>
      </c>
      <c r="H338" s="184">
        <v>0</v>
      </c>
      <c r="I338" s="184">
        <v>0</v>
      </c>
      <c r="J338" s="184">
        <v>0</v>
      </c>
      <c r="K338" s="184">
        <v>0</v>
      </c>
      <c r="L338" s="184">
        <v>0</v>
      </c>
      <c r="M338" s="184">
        <v>0</v>
      </c>
      <c r="N338" s="184">
        <v>-15.1547</v>
      </c>
      <c r="O338" s="184"/>
      <c r="P338" s="184"/>
      <c r="Q338" s="184">
        <v>-10.7247</v>
      </c>
      <c r="R338" s="184">
        <v>-11.0869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44379</v>
      </c>
      <c r="E339" s="184">
        <v>192.02520000000001</v>
      </c>
      <c r="F339" s="184">
        <v>0</v>
      </c>
      <c r="G339" s="184">
        <v>0</v>
      </c>
      <c r="H339" s="184">
        <v>0</v>
      </c>
      <c r="I339" s="184">
        <v>0</v>
      </c>
      <c r="J339" s="184">
        <v>0</v>
      </c>
      <c r="K339" s="184">
        <v>0</v>
      </c>
      <c r="L339" s="184">
        <v>0</v>
      </c>
      <c r="M339" s="184">
        <v>0</v>
      </c>
      <c r="N339" s="184">
        <v>-15.1547</v>
      </c>
      <c r="O339" s="184"/>
      <c r="P339" s="184"/>
      <c r="Q339" s="184">
        <v>-10.7247</v>
      </c>
      <c r="R339" s="184">
        <v>-11.0869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44379</v>
      </c>
      <c r="E340" s="184">
        <v>12.262600000000001</v>
      </c>
      <c r="F340" s="184">
        <v>-19.039899999999999</v>
      </c>
      <c r="G340" s="184">
        <v>-10.408899999999999</v>
      </c>
      <c r="H340" s="184">
        <v>-4.8853999999999997</v>
      </c>
      <c r="I340" s="184">
        <v>-6.8068999999999997</v>
      </c>
      <c r="J340" s="184">
        <v>-2.1591</v>
      </c>
      <c r="K340" s="184">
        <v>4.8865999999999996</v>
      </c>
      <c r="L340" s="184">
        <v>1.6389</v>
      </c>
      <c r="M340" s="184">
        <v>4.8841000000000001</v>
      </c>
      <c r="N340" s="184">
        <v>4.8129999999999997</v>
      </c>
      <c r="O340" s="184">
        <v>6.7214999999999998</v>
      </c>
      <c r="P340" s="184"/>
      <c r="Q340" s="184">
        <v>6.7854000000000001</v>
      </c>
      <c r="R340" s="184">
        <v>9.1577999999999999</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44379</v>
      </c>
      <c r="E341" s="184">
        <v>12.141400000000001</v>
      </c>
      <c r="F341" s="184">
        <v>-19.229800000000001</v>
      </c>
      <c r="G341" s="184">
        <v>-10.812900000000001</v>
      </c>
      <c r="H341" s="184">
        <v>-5.2342000000000004</v>
      </c>
      <c r="I341" s="184">
        <v>-7.1737000000000002</v>
      </c>
      <c r="J341" s="184">
        <v>-2.52</v>
      </c>
      <c r="K341" s="184">
        <v>4.5187999999999997</v>
      </c>
      <c r="L341" s="184">
        <v>1.4121999999999999</v>
      </c>
      <c r="M341" s="184">
        <v>4.6509</v>
      </c>
      <c r="N341" s="184">
        <v>4.5500999999999996</v>
      </c>
      <c r="O341" s="184">
        <v>6.3880999999999997</v>
      </c>
      <c r="P341" s="184"/>
      <c r="Q341" s="184">
        <v>6.4446000000000003</v>
      </c>
      <c r="R341" s="184">
        <v>8.8148999999999997</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44379</v>
      </c>
      <c r="E342" s="184">
        <v>12.9642</v>
      </c>
      <c r="F342" s="184">
        <v>0</v>
      </c>
      <c r="G342" s="184">
        <v>-0.84460000000000002</v>
      </c>
      <c r="H342" s="184">
        <v>-2.6532</v>
      </c>
      <c r="I342" s="184">
        <v>-2.9127000000000001</v>
      </c>
      <c r="J342" s="184">
        <v>0.87339999999999995</v>
      </c>
      <c r="K342" s="184">
        <v>4.8422000000000001</v>
      </c>
      <c r="L342" s="184">
        <v>2.6408999999999998</v>
      </c>
      <c r="M342" s="184">
        <v>5.1760999999999999</v>
      </c>
      <c r="N342" s="184">
        <v>5.2648000000000001</v>
      </c>
      <c r="O342" s="184"/>
      <c r="P342" s="184"/>
      <c r="Q342" s="184">
        <v>9.3602000000000007</v>
      </c>
      <c r="R342" s="184">
        <v>9.2408999999999999</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44379</v>
      </c>
      <c r="E343" s="184">
        <v>12.849299999999999</v>
      </c>
      <c r="F343" s="184">
        <v>-0.56810000000000005</v>
      </c>
      <c r="G343" s="184">
        <v>-1.1361000000000001</v>
      </c>
      <c r="H343" s="184">
        <v>-2.9607000000000001</v>
      </c>
      <c r="I343" s="184">
        <v>-3.2221000000000002</v>
      </c>
      <c r="J343" s="184">
        <v>0.57789999999999997</v>
      </c>
      <c r="K343" s="184">
        <v>4.5481999999999996</v>
      </c>
      <c r="L343" s="184">
        <v>2.3527999999999998</v>
      </c>
      <c r="M343" s="184">
        <v>4.8825000000000003</v>
      </c>
      <c r="N343" s="184">
        <v>4.9676999999999998</v>
      </c>
      <c r="O343" s="184"/>
      <c r="P343" s="184"/>
      <c r="Q343" s="184">
        <v>9.0251999999999999</v>
      </c>
      <c r="R343" s="184">
        <v>8.9449000000000005</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-2.8822318181818183</v>
      </c>
      <c r="G344" s="186">
        <v>-1.9594977272727265</v>
      </c>
      <c r="H344" s="186">
        <v>-1.844565909090909</v>
      </c>
      <c r="I344" s="186">
        <v>-1.758429545454546</v>
      </c>
      <c r="J344" s="186">
        <v>1.2028363636363635</v>
      </c>
      <c r="K344" s="186">
        <v>5.0797159090909085</v>
      </c>
      <c r="L344" s="186">
        <v>2.7055225000000003</v>
      </c>
      <c r="M344" s="186">
        <v>4.9546749999999999</v>
      </c>
      <c r="N344" s="186">
        <v>4.332894736842106</v>
      </c>
      <c r="O344" s="186">
        <v>8.4260033333333322</v>
      </c>
      <c r="P344" s="186">
        <v>7.9179807692307698</v>
      </c>
      <c r="Q344" s="186">
        <v>7.1088772727272707</v>
      </c>
      <c r="R344" s="186">
        <v>7.6168447368421059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-2.4342999999999999</v>
      </c>
      <c r="G345" s="186">
        <v>-1.1369500000000001</v>
      </c>
      <c r="H345" s="186">
        <v>-1.6594</v>
      </c>
      <c r="I345" s="186">
        <v>-1.59535</v>
      </c>
      <c r="J345" s="186">
        <v>1.03485</v>
      </c>
      <c r="K345" s="186">
        <v>5.0717999999999996</v>
      </c>
      <c r="L345" s="186">
        <v>2.85175</v>
      </c>
      <c r="M345" s="186">
        <v>5.1356999999999999</v>
      </c>
      <c r="N345" s="186">
        <v>5.30335</v>
      </c>
      <c r="O345" s="186">
        <v>8.6575000000000006</v>
      </c>
      <c r="P345" s="186">
        <v>7.99125</v>
      </c>
      <c r="Q345" s="186">
        <v>8.1916499999999992</v>
      </c>
      <c r="R345" s="186">
        <v>8.6328500000000012</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44379</v>
      </c>
      <c r="E348" s="184">
        <v>16.520900000000001</v>
      </c>
      <c r="F348" s="184">
        <v>6.8502000000000001</v>
      </c>
      <c r="G348" s="184">
        <v>1.2521</v>
      </c>
      <c r="H348" s="184">
        <v>1.9891000000000001</v>
      </c>
      <c r="I348" s="184">
        <v>1.8319000000000001</v>
      </c>
      <c r="J348" s="184">
        <v>3.5377999999999998</v>
      </c>
      <c r="K348" s="184">
        <v>8.1229999999999993</v>
      </c>
      <c r="L348" s="184">
        <v>8.0454000000000008</v>
      </c>
      <c r="M348" s="184">
        <v>9.6800999999999995</v>
      </c>
      <c r="N348" s="184">
        <v>10.542400000000001</v>
      </c>
      <c r="O348" s="184">
        <v>7.0541999999999998</v>
      </c>
      <c r="P348" s="184">
        <v>8.0965000000000007</v>
      </c>
      <c r="Q348" s="184">
        <v>8.4024999999999999</v>
      </c>
      <c r="R348" s="184">
        <v>7.2027999999999999</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44379</v>
      </c>
      <c r="E349" s="184">
        <v>15.6092</v>
      </c>
      <c r="F349" s="184">
        <v>6.0808</v>
      </c>
      <c r="G349" s="184">
        <v>0.4677</v>
      </c>
      <c r="H349" s="184">
        <v>1.2697000000000001</v>
      </c>
      <c r="I349" s="184">
        <v>1.0861000000000001</v>
      </c>
      <c r="J349" s="184">
        <v>2.7890000000000001</v>
      </c>
      <c r="K349" s="184">
        <v>7.1375999999999999</v>
      </c>
      <c r="L349" s="184">
        <v>7.1231999999999998</v>
      </c>
      <c r="M349" s="184">
        <v>8.7811000000000003</v>
      </c>
      <c r="N349" s="184">
        <v>9.6197999999999997</v>
      </c>
      <c r="O349" s="184">
        <v>6.1150000000000002</v>
      </c>
      <c r="P349" s="184">
        <v>7.0770999999999997</v>
      </c>
      <c r="Q349" s="184">
        <v>7.4165999999999999</v>
      </c>
      <c r="R349" s="184">
        <v>6.3254000000000001</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44379</v>
      </c>
      <c r="E350" s="184">
        <v>0.41570000000000001</v>
      </c>
      <c r="F350" s="184">
        <v>0</v>
      </c>
      <c r="G350" s="184">
        <v>0</v>
      </c>
      <c r="H350" s="184">
        <v>0</v>
      </c>
      <c r="I350" s="184">
        <v>0</v>
      </c>
      <c r="J350" s="184">
        <v>0</v>
      </c>
      <c r="K350" s="184">
        <v>0</v>
      </c>
      <c r="L350" s="184">
        <v>0</v>
      </c>
      <c r="M350" s="184">
        <v>0</v>
      </c>
      <c r="N350" s="184">
        <v>0</v>
      </c>
      <c r="O350" s="184"/>
      <c r="P350" s="184"/>
      <c r="Q350" s="184">
        <v>-15.691599999999999</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44379</v>
      </c>
      <c r="E351" s="184">
        <v>0.39800000000000002</v>
      </c>
      <c r="F351" s="184">
        <v>0</v>
      </c>
      <c r="G351" s="184">
        <v>0</v>
      </c>
      <c r="H351" s="184">
        <v>0</v>
      </c>
      <c r="I351" s="184">
        <v>0</v>
      </c>
      <c r="J351" s="184">
        <v>0</v>
      </c>
      <c r="K351" s="184">
        <v>0</v>
      </c>
      <c r="L351" s="184">
        <v>0</v>
      </c>
      <c r="M351" s="184">
        <v>0</v>
      </c>
      <c r="N351" s="184">
        <v>0</v>
      </c>
      <c r="O351" s="184"/>
      <c r="P351" s="184"/>
      <c r="Q351" s="184">
        <v>-15.688599999999999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44379</v>
      </c>
      <c r="E352" s="184">
        <v>17.941299999999998</v>
      </c>
      <c r="F352" s="184">
        <v>-0.61029999999999995</v>
      </c>
      <c r="G352" s="184">
        <v>2.9167000000000001</v>
      </c>
      <c r="H352" s="184">
        <v>2.8496999999999999</v>
      </c>
      <c r="I352" s="184">
        <v>1.905</v>
      </c>
      <c r="J352" s="184">
        <v>3.7071000000000001</v>
      </c>
      <c r="K352" s="184">
        <v>7.8269000000000002</v>
      </c>
      <c r="L352" s="184">
        <v>7.4222000000000001</v>
      </c>
      <c r="M352" s="184">
        <v>8.5702999999999996</v>
      </c>
      <c r="N352" s="184">
        <v>8.9596999999999998</v>
      </c>
      <c r="O352" s="184">
        <v>7.6909999999999998</v>
      </c>
      <c r="P352" s="184">
        <v>7.9439000000000002</v>
      </c>
      <c r="Q352" s="184">
        <v>8.7481000000000009</v>
      </c>
      <c r="R352" s="184">
        <v>9.1236999999999995</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44379</v>
      </c>
      <c r="E353" s="184">
        <v>16.57</v>
      </c>
      <c r="F353" s="184">
        <v>-1.5419</v>
      </c>
      <c r="G353" s="184">
        <v>1.9827999999999999</v>
      </c>
      <c r="H353" s="184">
        <v>1.8888</v>
      </c>
      <c r="I353" s="184">
        <v>0.94440000000000002</v>
      </c>
      <c r="J353" s="184">
        <v>2.7006999999999999</v>
      </c>
      <c r="K353" s="184">
        <v>6.7729999999999997</v>
      </c>
      <c r="L353" s="184">
        <v>6.3223000000000003</v>
      </c>
      <c r="M353" s="184">
        <v>7.4292999999999996</v>
      </c>
      <c r="N353" s="184">
        <v>7.7885</v>
      </c>
      <c r="O353" s="184">
        <v>6.4965999999999999</v>
      </c>
      <c r="P353" s="184">
        <v>6.6336000000000004</v>
      </c>
      <c r="Q353" s="184">
        <v>7.5145999999999997</v>
      </c>
      <c r="R353" s="184">
        <v>7.9287000000000001</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44379</v>
      </c>
      <c r="E354" s="184">
        <v>15.721500000000001</v>
      </c>
      <c r="F354" s="184">
        <v>5.5728</v>
      </c>
      <c r="G354" s="184">
        <v>0.46439999999999998</v>
      </c>
      <c r="H354" s="184">
        <v>-0.39800000000000002</v>
      </c>
      <c r="I354" s="184">
        <v>6.6299999999999998E-2</v>
      </c>
      <c r="J354" s="184">
        <v>1.6972</v>
      </c>
      <c r="K354" s="184">
        <v>5.1238000000000001</v>
      </c>
      <c r="L354" s="184">
        <v>14.4686</v>
      </c>
      <c r="M354" s="184">
        <v>13.502599999999999</v>
      </c>
      <c r="N354" s="184">
        <v>14.7044</v>
      </c>
      <c r="O354" s="184">
        <v>5.0358000000000001</v>
      </c>
      <c r="P354" s="184">
        <v>6.3973000000000004</v>
      </c>
      <c r="Q354" s="184">
        <v>7.2736999999999998</v>
      </c>
      <c r="R354" s="184">
        <v>5.6017999999999999</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44379</v>
      </c>
      <c r="E356" s="184">
        <v>16.7697</v>
      </c>
      <c r="F356" s="184">
        <v>6.3131000000000004</v>
      </c>
      <c r="G356" s="184">
        <v>1.0884</v>
      </c>
      <c r="H356" s="184">
        <v>0.2177</v>
      </c>
      <c r="I356" s="184">
        <v>0.66869999999999996</v>
      </c>
      <c r="J356" s="184">
        <v>2.3041999999999998</v>
      </c>
      <c r="K356" s="184">
        <v>5.8068999999999997</v>
      </c>
      <c r="L356" s="184">
        <v>15.212999999999999</v>
      </c>
      <c r="M356" s="184">
        <v>14.2788</v>
      </c>
      <c r="N356" s="184">
        <v>15.5177</v>
      </c>
      <c r="O356" s="184">
        <v>5.8956999999999997</v>
      </c>
      <c r="P356" s="184">
        <v>7.4310999999999998</v>
      </c>
      <c r="Q356" s="184">
        <v>8.3536000000000001</v>
      </c>
      <c r="R356" s="184">
        <v>6.4188000000000001</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44379</v>
      </c>
      <c r="E358" s="184">
        <v>4.3127000000000004</v>
      </c>
      <c r="F358" s="184">
        <v>-114.7401</v>
      </c>
      <c r="G358" s="184">
        <v>43.316899999999997</v>
      </c>
      <c r="H358" s="184">
        <v>21.488399999999999</v>
      </c>
      <c r="I358" s="184">
        <v>9.4649000000000001</v>
      </c>
      <c r="J358" s="184">
        <v>7.3223000000000003</v>
      </c>
      <c r="K358" s="184">
        <v>13.9277</v>
      </c>
      <c r="L358" s="184">
        <v>15.2517</v>
      </c>
      <c r="M358" s="184">
        <v>12.2834</v>
      </c>
      <c r="N358" s="184">
        <v>14.8186</v>
      </c>
      <c r="O358" s="184">
        <v>-31.790199999999999</v>
      </c>
      <c r="P358" s="184">
        <v>-17.6341</v>
      </c>
      <c r="Q358" s="184">
        <v>-12.4086</v>
      </c>
      <c r="R358" s="184">
        <v>-21.854500000000002</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44379</v>
      </c>
      <c r="E359" s="184">
        <v>4.2610999999999999</v>
      </c>
      <c r="F359" s="184">
        <v>-114.42270000000001</v>
      </c>
      <c r="G359" s="184">
        <v>43.2682</v>
      </c>
      <c r="H359" s="184">
        <v>21.2562</v>
      </c>
      <c r="I359" s="184">
        <v>9.2101000000000006</v>
      </c>
      <c r="J359" s="184">
        <v>7.0648</v>
      </c>
      <c r="K359" s="184">
        <v>13.638400000000001</v>
      </c>
      <c r="L359" s="184">
        <v>14.9495</v>
      </c>
      <c r="M359" s="184">
        <v>11.980399999999999</v>
      </c>
      <c r="N359" s="184">
        <v>14.499499999999999</v>
      </c>
      <c r="O359" s="184">
        <v>-31.968800000000002</v>
      </c>
      <c r="P359" s="184">
        <v>-17.805499999999999</v>
      </c>
      <c r="Q359" s="184">
        <v>-12.5745</v>
      </c>
      <c r="R359" s="184">
        <v>-22.0685</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44379</v>
      </c>
      <c r="E360" s="184">
        <v>32.3245</v>
      </c>
      <c r="F360" s="184">
        <v>3.5007999999999999</v>
      </c>
      <c r="G360" s="184">
        <v>2.7105999999999999</v>
      </c>
      <c r="H360" s="184">
        <v>2.8083</v>
      </c>
      <c r="I360" s="184">
        <v>2.9392</v>
      </c>
      <c r="J360" s="184">
        <v>3.2721</v>
      </c>
      <c r="K360" s="184">
        <v>4.9661</v>
      </c>
      <c r="L360" s="184">
        <v>4.8339999999999996</v>
      </c>
      <c r="M360" s="184">
        <v>5.0449000000000002</v>
      </c>
      <c r="N360" s="184">
        <v>6.8094999999999999</v>
      </c>
      <c r="O360" s="184">
        <v>2.9209999999999998</v>
      </c>
      <c r="P360" s="184">
        <v>4.8308999999999997</v>
      </c>
      <c r="Q360" s="184">
        <v>6.9871999999999996</v>
      </c>
      <c r="R360" s="184">
        <v>5.3856999999999999</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44379</v>
      </c>
      <c r="E361" s="184">
        <v>30.582599999999999</v>
      </c>
      <c r="F361" s="184">
        <v>2.7452000000000001</v>
      </c>
      <c r="G361" s="184">
        <v>1.8701000000000001</v>
      </c>
      <c r="H361" s="184">
        <v>1.9784999999999999</v>
      </c>
      <c r="I361" s="184">
        <v>2.1074000000000002</v>
      </c>
      <c r="J361" s="184">
        <v>2.4396</v>
      </c>
      <c r="K361" s="184">
        <v>4.1657999999999999</v>
      </c>
      <c r="L361" s="184">
        <v>4.0255999999999998</v>
      </c>
      <c r="M361" s="184">
        <v>4.2271000000000001</v>
      </c>
      <c r="N361" s="184">
        <v>5.9534000000000002</v>
      </c>
      <c r="O361" s="184">
        <v>2.1061999999999999</v>
      </c>
      <c r="P361" s="184">
        <v>4.0739999999999998</v>
      </c>
      <c r="Q361" s="184">
        <v>6.3522999999999996</v>
      </c>
      <c r="R361" s="184">
        <v>4.5528000000000004</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44379</v>
      </c>
      <c r="E362" s="184">
        <v>21.229500000000002</v>
      </c>
      <c r="F362" s="184">
        <v>3.9548000000000001</v>
      </c>
      <c r="G362" s="184">
        <v>9.4061000000000003</v>
      </c>
      <c r="H362" s="184">
        <v>-24.081399999999999</v>
      </c>
      <c r="I362" s="184">
        <v>-8.3853000000000009</v>
      </c>
      <c r="J362" s="184">
        <v>0.40699999999999997</v>
      </c>
      <c r="K362" s="184">
        <v>10.087999999999999</v>
      </c>
      <c r="L362" s="184">
        <v>13.306100000000001</v>
      </c>
      <c r="M362" s="184">
        <v>17.7165</v>
      </c>
      <c r="N362" s="184">
        <v>13.7799</v>
      </c>
      <c r="O362" s="184">
        <v>5.2309999999999999</v>
      </c>
      <c r="P362" s="184">
        <v>6.5133000000000001</v>
      </c>
      <c r="Q362" s="184">
        <v>8.1791999999999998</v>
      </c>
      <c r="R362" s="184">
        <v>4.2130000000000001</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44379</v>
      </c>
      <c r="E363" s="184">
        <v>22.613900000000001</v>
      </c>
      <c r="F363" s="184">
        <v>4.0355999999999996</v>
      </c>
      <c r="G363" s="184">
        <v>9.4225999999999992</v>
      </c>
      <c r="H363" s="184">
        <v>-24.076000000000001</v>
      </c>
      <c r="I363" s="184">
        <v>-8.3775999999999993</v>
      </c>
      <c r="J363" s="184">
        <v>0.40360000000000001</v>
      </c>
      <c r="K363" s="184">
        <v>10.088100000000001</v>
      </c>
      <c r="L363" s="184">
        <v>13.562200000000001</v>
      </c>
      <c r="M363" s="184">
        <v>18.117599999999999</v>
      </c>
      <c r="N363" s="184">
        <v>14.247400000000001</v>
      </c>
      <c r="O363" s="184">
        <v>5.8615000000000004</v>
      </c>
      <c r="P363" s="184">
        <v>7.2290000000000001</v>
      </c>
      <c r="Q363" s="184">
        <v>8.4755000000000003</v>
      </c>
      <c r="R363" s="184">
        <v>4.7694999999999999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44379</v>
      </c>
      <c r="E370" s="184">
        <v>18.692699999999999</v>
      </c>
      <c r="F370" s="184">
        <v>-8.5896000000000008</v>
      </c>
      <c r="G370" s="184">
        <v>-3.6438000000000001</v>
      </c>
      <c r="H370" s="184">
        <v>8.6338000000000008</v>
      </c>
      <c r="I370" s="184">
        <v>5.0868000000000002</v>
      </c>
      <c r="J370" s="184">
        <v>6.1425999999999998</v>
      </c>
      <c r="K370" s="184">
        <v>10.4499</v>
      </c>
      <c r="L370" s="184">
        <v>7.7085999999999997</v>
      </c>
      <c r="M370" s="184">
        <v>10.460699999999999</v>
      </c>
      <c r="N370" s="184">
        <v>10.2925</v>
      </c>
      <c r="O370" s="184">
        <v>9.0512999999999995</v>
      </c>
      <c r="P370" s="184">
        <v>8.2851999999999997</v>
      </c>
      <c r="Q370" s="184">
        <v>8.9769000000000005</v>
      </c>
      <c r="R370" s="184">
        <v>9.7136999999999993</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44379</v>
      </c>
      <c r="E371" s="184">
        <v>19.709900000000001</v>
      </c>
      <c r="F371" s="184">
        <v>-7.9612999999999996</v>
      </c>
      <c r="G371" s="184">
        <v>-3.0857000000000001</v>
      </c>
      <c r="H371" s="184">
        <v>9.1960999999999995</v>
      </c>
      <c r="I371" s="184">
        <v>5.6471999999999998</v>
      </c>
      <c r="J371" s="184">
        <v>6.6971999999999996</v>
      </c>
      <c r="K371" s="184">
        <v>10.9778</v>
      </c>
      <c r="L371" s="184">
        <v>8.2646999999999995</v>
      </c>
      <c r="M371" s="184">
        <v>11.0158</v>
      </c>
      <c r="N371" s="184">
        <v>10.851800000000001</v>
      </c>
      <c r="O371" s="184">
        <v>9.5960999999999999</v>
      </c>
      <c r="P371" s="184">
        <v>9.0052000000000003</v>
      </c>
      <c r="Q371" s="184">
        <v>9.7733000000000008</v>
      </c>
      <c r="R371" s="184">
        <v>10.2227</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44379</v>
      </c>
      <c r="E372" s="184">
        <v>24.146899999999999</v>
      </c>
      <c r="F372" s="184">
        <v>2.2675000000000001</v>
      </c>
      <c r="G372" s="184">
        <v>2.5198</v>
      </c>
      <c r="H372" s="184">
        <v>2.7654999999999998</v>
      </c>
      <c r="I372" s="184">
        <v>5.0519999999999996</v>
      </c>
      <c r="J372" s="184">
        <v>6.4379999999999997</v>
      </c>
      <c r="K372" s="184">
        <v>9.2415000000000003</v>
      </c>
      <c r="L372" s="184">
        <v>6.6952999999999996</v>
      </c>
      <c r="M372" s="184">
        <v>8.1273</v>
      </c>
      <c r="N372" s="184">
        <v>8.6000999999999994</v>
      </c>
      <c r="O372" s="184">
        <v>8.7523</v>
      </c>
      <c r="P372" s="184">
        <v>8.3561999999999994</v>
      </c>
      <c r="Q372" s="184">
        <v>8.6839999999999993</v>
      </c>
      <c r="R372" s="184">
        <v>9.2754999999999992</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44379</v>
      </c>
      <c r="E373" s="184">
        <v>25.917100000000001</v>
      </c>
      <c r="F373" s="184">
        <v>2.9577</v>
      </c>
      <c r="G373" s="184">
        <v>3.1930999999999998</v>
      </c>
      <c r="H373" s="184">
        <v>3.4426000000000001</v>
      </c>
      <c r="I373" s="184">
        <v>5.7465999999999999</v>
      </c>
      <c r="J373" s="184">
        <v>7.1207000000000003</v>
      </c>
      <c r="K373" s="184">
        <v>9.9260000000000002</v>
      </c>
      <c r="L373" s="184">
        <v>7.3918999999999997</v>
      </c>
      <c r="M373" s="184">
        <v>8.8643000000000001</v>
      </c>
      <c r="N373" s="184">
        <v>9.3469999999999995</v>
      </c>
      <c r="O373" s="184">
        <v>9.5091999999999999</v>
      </c>
      <c r="P373" s="184">
        <v>9.2164999999999999</v>
      </c>
      <c r="Q373" s="184">
        <v>9.4865999999999993</v>
      </c>
      <c r="R373" s="184">
        <v>9.9510000000000005</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44379</v>
      </c>
      <c r="E374" s="184">
        <v>13.4025</v>
      </c>
      <c r="F374" s="184">
        <v>-42.9786</v>
      </c>
      <c r="G374" s="184">
        <v>-13.058199999999999</v>
      </c>
      <c r="H374" s="184">
        <v>9.1979000000000006</v>
      </c>
      <c r="I374" s="184">
        <v>4.0720000000000001</v>
      </c>
      <c r="J374" s="184">
        <v>1.8455999999999999</v>
      </c>
      <c r="K374" s="184">
        <v>7.8495999999999997</v>
      </c>
      <c r="L374" s="184">
        <v>5.0910000000000002</v>
      </c>
      <c r="M374" s="184">
        <v>7.8105000000000002</v>
      </c>
      <c r="N374" s="184">
        <v>8.6895000000000007</v>
      </c>
      <c r="O374" s="184">
        <v>-1.1192</v>
      </c>
      <c r="P374" s="184">
        <v>1.7116</v>
      </c>
      <c r="Q374" s="184">
        <v>4.0721999999999996</v>
      </c>
      <c r="R374" s="184">
        <v>-1.2119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44379</v>
      </c>
      <c r="E375" s="184">
        <v>14.2636</v>
      </c>
      <c r="F375" s="184">
        <v>-42.174100000000003</v>
      </c>
      <c r="G375" s="184">
        <v>-12.3558</v>
      </c>
      <c r="H375" s="184">
        <v>9.9624000000000006</v>
      </c>
      <c r="I375" s="184">
        <v>4.7976999999999999</v>
      </c>
      <c r="J375" s="184">
        <v>2.5815000000000001</v>
      </c>
      <c r="K375" s="184">
        <v>8.5958000000000006</v>
      </c>
      <c r="L375" s="184">
        <v>5.84</v>
      </c>
      <c r="M375" s="184">
        <v>8.5609000000000002</v>
      </c>
      <c r="N375" s="184">
        <v>9.4530999999999992</v>
      </c>
      <c r="O375" s="184">
        <v>-0.4214</v>
      </c>
      <c r="P375" s="184">
        <v>2.6067999999999998</v>
      </c>
      <c r="Q375" s="184">
        <v>4.9592999999999998</v>
      </c>
      <c r="R375" s="184">
        <v>-0.55989999999999995</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44379</v>
      </c>
      <c r="E376" s="184">
        <v>13.7883</v>
      </c>
      <c r="F376" s="184">
        <v>0.52939999999999998</v>
      </c>
      <c r="G376" s="184">
        <v>0.61770000000000003</v>
      </c>
      <c r="H376" s="184">
        <v>1.3239000000000001</v>
      </c>
      <c r="I376" s="184">
        <v>0.69979999999999998</v>
      </c>
      <c r="J376" s="184">
        <v>2.3782999999999999</v>
      </c>
      <c r="K376" s="184">
        <v>6.6577999999999999</v>
      </c>
      <c r="L376" s="184">
        <v>4.3329000000000004</v>
      </c>
      <c r="M376" s="184">
        <v>6.5841000000000003</v>
      </c>
      <c r="N376" s="184">
        <v>6.6958000000000002</v>
      </c>
      <c r="O376" s="184">
        <v>8.1845999999999997</v>
      </c>
      <c r="P376" s="184"/>
      <c r="Q376" s="184">
        <v>7.6931000000000003</v>
      </c>
      <c r="R376" s="184">
        <v>7.8886000000000003</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44379</v>
      </c>
      <c r="E377" s="184">
        <v>13.203799999999999</v>
      </c>
      <c r="F377" s="184">
        <v>-0.55289999999999995</v>
      </c>
      <c r="G377" s="184">
        <v>-0.36859999999999998</v>
      </c>
      <c r="H377" s="184">
        <v>0.35539999999999999</v>
      </c>
      <c r="I377" s="184">
        <v>-0.25669999999999998</v>
      </c>
      <c r="J377" s="184">
        <v>1.4298999999999999</v>
      </c>
      <c r="K377" s="184">
        <v>5.6841999999999997</v>
      </c>
      <c r="L377" s="184">
        <v>3.2930000000000001</v>
      </c>
      <c r="M377" s="184">
        <v>5.5312999999999999</v>
      </c>
      <c r="N377" s="184">
        <v>5.6448</v>
      </c>
      <c r="O377" s="184">
        <v>7.1680000000000001</v>
      </c>
      <c r="P377" s="184"/>
      <c r="Q377" s="184">
        <v>6.6222000000000003</v>
      </c>
      <c r="R377" s="184">
        <v>6.8944000000000001</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44379</v>
      </c>
      <c r="E378" s="184">
        <v>1458.2546</v>
      </c>
      <c r="F378" s="184">
        <v>-8.4255999999999993</v>
      </c>
      <c r="G378" s="184">
        <v>2.9317000000000002</v>
      </c>
      <c r="H378" s="184">
        <v>-4.7899999999999998E-2</v>
      </c>
      <c r="I378" s="184">
        <v>-1.7726999999999999</v>
      </c>
      <c r="J378" s="184">
        <v>1.3896999999999999</v>
      </c>
      <c r="K378" s="184">
        <v>4.1332000000000004</v>
      </c>
      <c r="L378" s="184">
        <v>2.0419999999999998</v>
      </c>
      <c r="M378" s="184">
        <v>3.4051</v>
      </c>
      <c r="N378" s="184">
        <v>3.8408000000000002</v>
      </c>
      <c r="O378" s="184">
        <v>1.8819999999999999</v>
      </c>
      <c r="P378" s="184">
        <v>4.1929999999999996</v>
      </c>
      <c r="Q378" s="184">
        <v>5.6784999999999997</v>
      </c>
      <c r="R378" s="184">
        <v>6.3510999999999997</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44379</v>
      </c>
      <c r="E379" s="184">
        <v>1548.7156</v>
      </c>
      <c r="F379" s="184">
        <v>-7.2457000000000003</v>
      </c>
      <c r="G379" s="184">
        <v>4.1124000000000001</v>
      </c>
      <c r="H379" s="184">
        <v>1.1317999999999999</v>
      </c>
      <c r="I379" s="184">
        <v>-0.59330000000000005</v>
      </c>
      <c r="J379" s="184">
        <v>2.5714999999999999</v>
      </c>
      <c r="K379" s="184">
        <v>5.3117000000000001</v>
      </c>
      <c r="L379" s="184">
        <v>3.2096</v>
      </c>
      <c r="M379" s="184">
        <v>4.5879000000000003</v>
      </c>
      <c r="N379" s="184">
        <v>5.0380000000000003</v>
      </c>
      <c r="O379" s="184">
        <v>2.956</v>
      </c>
      <c r="P379" s="184">
        <v>5.1654</v>
      </c>
      <c r="Q379" s="184">
        <v>6.6139000000000001</v>
      </c>
      <c r="R379" s="184">
        <v>7.5880999999999998</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44379</v>
      </c>
      <c r="E380" s="184">
        <v>23.778500000000001</v>
      </c>
      <c r="F380" s="184">
        <v>6.2946</v>
      </c>
      <c r="G380" s="184">
        <v>-0.25580000000000003</v>
      </c>
      <c r="H380" s="184">
        <v>-3.4186000000000001</v>
      </c>
      <c r="I380" s="184">
        <v>0.51539999999999997</v>
      </c>
      <c r="J380" s="184">
        <v>3.9681000000000002</v>
      </c>
      <c r="K380" s="184">
        <v>7.9569000000000001</v>
      </c>
      <c r="L380" s="184">
        <v>5.3433000000000002</v>
      </c>
      <c r="M380" s="184">
        <v>6.3628</v>
      </c>
      <c r="N380" s="184">
        <v>7.3207000000000004</v>
      </c>
      <c r="O380" s="184">
        <v>7.2839999999999998</v>
      </c>
      <c r="P380" s="184">
        <v>7.3757999999999999</v>
      </c>
      <c r="Q380" s="184">
        <v>8.0777999999999999</v>
      </c>
      <c r="R380" s="184">
        <v>7.2008000000000001</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44379</v>
      </c>
      <c r="E381" s="184">
        <v>25.744</v>
      </c>
      <c r="F381" s="184">
        <v>7.2321999999999997</v>
      </c>
      <c r="G381" s="184">
        <v>0.75619999999999998</v>
      </c>
      <c r="H381" s="184">
        <v>-2.4293999999999998</v>
      </c>
      <c r="I381" s="184">
        <v>1.5098</v>
      </c>
      <c r="J381" s="184">
        <v>4.9635999999999996</v>
      </c>
      <c r="K381" s="184">
        <v>9.0014000000000003</v>
      </c>
      <c r="L381" s="184">
        <v>6.4104000000000001</v>
      </c>
      <c r="M381" s="184">
        <v>7.4702000000000002</v>
      </c>
      <c r="N381" s="184">
        <v>8.4551999999999996</v>
      </c>
      <c r="O381" s="184">
        <v>8.3277999999999999</v>
      </c>
      <c r="P381" s="184">
        <v>8.4037000000000006</v>
      </c>
      <c r="Q381" s="184">
        <v>9.1065000000000005</v>
      </c>
      <c r="R381" s="184">
        <v>8.2749000000000006</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44379</v>
      </c>
      <c r="E382" s="184">
        <v>22.563199999999998</v>
      </c>
      <c r="F382" s="184">
        <v>-6.1460999999999997</v>
      </c>
      <c r="G382" s="184">
        <v>-1.4557</v>
      </c>
      <c r="H382" s="184">
        <v>-0.80869999999999997</v>
      </c>
      <c r="I382" s="184">
        <v>-1.3628</v>
      </c>
      <c r="J382" s="184">
        <v>1.2630999999999999</v>
      </c>
      <c r="K382" s="184">
        <v>4.4132999999999996</v>
      </c>
      <c r="L382" s="184">
        <v>3.3931</v>
      </c>
      <c r="M382" s="184">
        <v>5.1734</v>
      </c>
      <c r="N382" s="184">
        <v>8.9193999999999996</v>
      </c>
      <c r="O382" s="184">
        <v>4.1010999999999997</v>
      </c>
      <c r="P382" s="184">
        <v>5.4295</v>
      </c>
      <c r="Q382" s="184">
        <v>7.1772999999999998</v>
      </c>
      <c r="R382" s="184">
        <v>3.9649000000000001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44379</v>
      </c>
      <c r="E383" s="184">
        <v>23.688300000000002</v>
      </c>
      <c r="F383" s="184">
        <v>-5.2381000000000002</v>
      </c>
      <c r="G383" s="184">
        <v>-0.66769999999999996</v>
      </c>
      <c r="H383" s="184">
        <v>0</v>
      </c>
      <c r="I383" s="184">
        <v>-0.56120000000000003</v>
      </c>
      <c r="J383" s="184">
        <v>2.0630999999999999</v>
      </c>
      <c r="K383" s="184">
        <v>5.2247000000000003</v>
      </c>
      <c r="L383" s="184">
        <v>4.2042999999999999</v>
      </c>
      <c r="M383" s="184">
        <v>6.0021000000000004</v>
      </c>
      <c r="N383" s="184">
        <v>10.023099999999999</v>
      </c>
      <c r="O383" s="184">
        <v>4.9211999999999998</v>
      </c>
      <c r="P383" s="184">
        <v>6.1788999999999996</v>
      </c>
      <c r="Q383" s="184">
        <v>7.4420999999999999</v>
      </c>
      <c r="R383" s="184">
        <v>4.8726000000000003</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44379</v>
      </c>
      <c r="E384" s="184">
        <v>25.057300000000001</v>
      </c>
      <c r="F384" s="184">
        <v>-9.3202999999999996</v>
      </c>
      <c r="G384" s="184">
        <v>2.9140000000000001</v>
      </c>
      <c r="H384" s="184">
        <v>1.3112999999999999</v>
      </c>
      <c r="I384" s="184">
        <v>0.57240000000000002</v>
      </c>
      <c r="J384" s="184">
        <v>5.1345000000000001</v>
      </c>
      <c r="K384" s="184">
        <v>6.9142999999999999</v>
      </c>
      <c r="L384" s="184">
        <v>7.0762999999999998</v>
      </c>
      <c r="M384" s="184">
        <v>8.7504000000000008</v>
      </c>
      <c r="N384" s="184">
        <v>8.7791999999999994</v>
      </c>
      <c r="O384" s="184">
        <v>0.96609999999999996</v>
      </c>
      <c r="P384" s="184">
        <v>3.4721000000000002</v>
      </c>
      <c r="Q384" s="184">
        <v>5.8635000000000002</v>
      </c>
      <c r="R384" s="184">
        <v>-0.31590000000000001</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44379</v>
      </c>
      <c r="E385" s="184">
        <v>26.805700000000002</v>
      </c>
      <c r="F385" s="184">
        <v>-8.5763999999999996</v>
      </c>
      <c r="G385" s="184">
        <v>3.5413000000000001</v>
      </c>
      <c r="H385" s="184">
        <v>1.9265000000000001</v>
      </c>
      <c r="I385" s="184">
        <v>1.1871</v>
      </c>
      <c r="J385" s="184">
        <v>5.7550999999999997</v>
      </c>
      <c r="K385" s="184">
        <v>7.5434999999999999</v>
      </c>
      <c r="L385" s="184">
        <v>7.7173999999999996</v>
      </c>
      <c r="M385" s="184">
        <v>9.4093999999999998</v>
      </c>
      <c r="N385" s="184">
        <v>9.4517000000000007</v>
      </c>
      <c r="O385" s="184">
        <v>1.6395999999999999</v>
      </c>
      <c r="P385" s="184">
        <v>4.2586000000000004</v>
      </c>
      <c r="Q385" s="184">
        <v>6.6516000000000002</v>
      </c>
      <c r="R385" s="184">
        <v>0.30649999999999999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44379</v>
      </c>
      <c r="E386" s="184">
        <v>0.1201</v>
      </c>
      <c r="F386" s="184">
        <v>30.416699999999999</v>
      </c>
      <c r="G386" s="184">
        <v>10.1389</v>
      </c>
      <c r="H386" s="184">
        <v>13.057499999999999</v>
      </c>
      <c r="I386" s="184">
        <v>10.8994</v>
      </c>
      <c r="J386" s="184">
        <v>11.246499999999999</v>
      </c>
      <c r="K386" s="184">
        <v>11.4345</v>
      </c>
      <c r="L386" s="184">
        <v>-41.0396</v>
      </c>
      <c r="M386" s="184">
        <v>-24.892600000000002</v>
      </c>
      <c r="N386" s="184">
        <v>-20.410900000000002</v>
      </c>
      <c r="O386" s="184"/>
      <c r="P386" s="184"/>
      <c r="Q386" s="184">
        <v>-13.2181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44379</v>
      </c>
      <c r="E387" s="184">
        <v>0.12740000000000001</v>
      </c>
      <c r="F387" s="184">
        <v>28.6724</v>
      </c>
      <c r="G387" s="184">
        <v>19.13</v>
      </c>
      <c r="H387" s="184">
        <v>12.307499999999999</v>
      </c>
      <c r="I387" s="184">
        <v>12.336600000000001</v>
      </c>
      <c r="J387" s="184">
        <v>11.568899999999999</v>
      </c>
      <c r="K387" s="184">
        <v>11.412800000000001</v>
      </c>
      <c r="L387" s="184">
        <v>-41.061300000000003</v>
      </c>
      <c r="M387" s="184">
        <v>-24.908100000000001</v>
      </c>
      <c r="N387" s="184">
        <v>-20.424700000000001</v>
      </c>
      <c r="O387" s="184"/>
      <c r="P387" s="184"/>
      <c r="Q387" s="184">
        <v>-13.190200000000001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44379</v>
      </c>
      <c r="E390" s="184">
        <v>15.9688</v>
      </c>
      <c r="F390" s="184">
        <v>0.68569999999999998</v>
      </c>
      <c r="G390" s="184">
        <v>2.8959000000000001</v>
      </c>
      <c r="H390" s="184">
        <v>2.254</v>
      </c>
      <c r="I390" s="184">
        <v>0.99629999999999996</v>
      </c>
      <c r="J390" s="184">
        <v>1.9536</v>
      </c>
      <c r="K390" s="184">
        <v>5.8291000000000004</v>
      </c>
      <c r="L390" s="184">
        <v>8.8322000000000003</v>
      </c>
      <c r="M390" s="184">
        <v>11.0474</v>
      </c>
      <c r="N390" s="184">
        <v>9.2256999999999998</v>
      </c>
      <c r="O390" s="184">
        <v>3.6555</v>
      </c>
      <c r="P390" s="184">
        <v>5.5273000000000003</v>
      </c>
      <c r="Q390" s="184">
        <v>7.1673999999999998</v>
      </c>
      <c r="R390" s="184">
        <v>4.2756999999999996</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44379</v>
      </c>
      <c r="E391" s="184">
        <v>14.8772</v>
      </c>
      <c r="F391" s="184">
        <v>-0.49070000000000003</v>
      </c>
      <c r="G391" s="184">
        <v>1.6357999999999999</v>
      </c>
      <c r="H391" s="184">
        <v>1.0867</v>
      </c>
      <c r="I391" s="184">
        <v>-0.1928</v>
      </c>
      <c r="J391" s="184">
        <v>0.76919999999999999</v>
      </c>
      <c r="K391" s="184">
        <v>4.6445999999999996</v>
      </c>
      <c r="L391" s="184">
        <v>7.6189</v>
      </c>
      <c r="M391" s="184">
        <v>9.8043999999999993</v>
      </c>
      <c r="N391" s="184">
        <v>7.9074</v>
      </c>
      <c r="O391" s="184">
        <v>2.556</v>
      </c>
      <c r="P391" s="184">
        <v>4.3940999999999999</v>
      </c>
      <c r="Q391" s="184">
        <v>6.0510000000000002</v>
      </c>
      <c r="R391" s="184">
        <v>3.1328999999999998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44379</v>
      </c>
      <c r="E396" s="184">
        <v>36.683799999999998</v>
      </c>
      <c r="F396" s="184">
        <v>-13.626300000000001</v>
      </c>
      <c r="G396" s="184">
        <v>1.9239999999999999</v>
      </c>
      <c r="H396" s="184">
        <v>1.3222</v>
      </c>
      <c r="I396" s="184">
        <v>1.4079999999999999</v>
      </c>
      <c r="J396" s="184">
        <v>3.9262999999999999</v>
      </c>
      <c r="K396" s="184">
        <v>7.4737</v>
      </c>
      <c r="L396" s="184">
        <v>5.1193</v>
      </c>
      <c r="M396" s="184">
        <v>7.5317999999999996</v>
      </c>
      <c r="N396" s="184">
        <v>8.0317000000000007</v>
      </c>
      <c r="O396" s="184">
        <v>8.1795000000000009</v>
      </c>
      <c r="P396" s="184">
        <v>8.1386000000000003</v>
      </c>
      <c r="Q396" s="184">
        <v>9.1626999999999992</v>
      </c>
      <c r="R396" s="184">
        <v>8.6882999999999999</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44379</v>
      </c>
      <c r="E397" s="184">
        <v>34.849299999999999</v>
      </c>
      <c r="F397" s="184">
        <v>-14.2386</v>
      </c>
      <c r="G397" s="184">
        <v>1.2919</v>
      </c>
      <c r="H397" s="184">
        <v>0.68840000000000001</v>
      </c>
      <c r="I397" s="184">
        <v>0.77080000000000004</v>
      </c>
      <c r="J397" s="184">
        <v>3.2940999999999998</v>
      </c>
      <c r="K397" s="184">
        <v>6.8323999999999998</v>
      </c>
      <c r="L397" s="184">
        <v>4.4645000000000001</v>
      </c>
      <c r="M397" s="184">
        <v>6.8606999999999996</v>
      </c>
      <c r="N397" s="184">
        <v>7.3491999999999997</v>
      </c>
      <c r="O397" s="184">
        <v>7.4793000000000003</v>
      </c>
      <c r="P397" s="184">
        <v>7.3708999999999998</v>
      </c>
      <c r="Q397" s="184">
        <v>7.6303999999999998</v>
      </c>
      <c r="R397" s="184">
        <v>8.0158000000000005</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44379</v>
      </c>
      <c r="E404" s="184">
        <v>0.64119999999999999</v>
      </c>
      <c r="F404" s="184">
        <v>11.388500000000001</v>
      </c>
      <c r="G404" s="184">
        <v>11.3956</v>
      </c>
      <c r="H404" s="184">
        <v>11.409800000000001</v>
      </c>
      <c r="I404" s="184">
        <v>11.024699999999999</v>
      </c>
      <c r="J404" s="184">
        <v>11.1059</v>
      </c>
      <c r="K404" s="184">
        <v>11.271100000000001</v>
      </c>
      <c r="L404" s="184">
        <v>-39.949599999999997</v>
      </c>
      <c r="M404" s="184">
        <v>-24.249700000000001</v>
      </c>
      <c r="N404" s="184">
        <v>-53.873800000000003</v>
      </c>
      <c r="O404" s="184"/>
      <c r="P404" s="184"/>
      <c r="Q404" s="184">
        <v>-46.614100000000001</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44379</v>
      </c>
      <c r="E405" s="184">
        <v>0.58420000000000005</v>
      </c>
      <c r="F405" s="184">
        <v>6.2488999999999999</v>
      </c>
      <c r="G405" s="184">
        <v>10.422000000000001</v>
      </c>
      <c r="H405" s="184">
        <v>10.732699999999999</v>
      </c>
      <c r="I405" s="184">
        <v>10.754799999999999</v>
      </c>
      <c r="J405" s="184">
        <v>10.9269</v>
      </c>
      <c r="K405" s="184">
        <v>11.264900000000001</v>
      </c>
      <c r="L405" s="184">
        <v>-40.384099999999997</v>
      </c>
      <c r="M405" s="184">
        <v>-24.5365</v>
      </c>
      <c r="N405" s="184">
        <v>-54.380800000000001</v>
      </c>
      <c r="O405" s="184"/>
      <c r="P405" s="184"/>
      <c r="Q405" s="184">
        <v>-47.040399999999998</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44379</v>
      </c>
      <c r="E406" s="184">
        <v>12.6677</v>
      </c>
      <c r="F406" s="184">
        <v>3.4579</v>
      </c>
      <c r="G406" s="184">
        <v>3.1703000000000001</v>
      </c>
      <c r="H406" s="184">
        <v>3.3774999999999999</v>
      </c>
      <c r="I406" s="184">
        <v>2.9876999999999998</v>
      </c>
      <c r="J406" s="184">
        <v>4.2987000000000002</v>
      </c>
      <c r="K406" s="184">
        <v>6.3726000000000003</v>
      </c>
      <c r="L406" s="184">
        <v>4.9593999999999996</v>
      </c>
      <c r="M406" s="184">
        <v>6.5027999999999997</v>
      </c>
      <c r="N406" s="184">
        <v>-3.4348999999999998</v>
      </c>
      <c r="O406" s="184">
        <v>-9.3485999999999994</v>
      </c>
      <c r="P406" s="184">
        <v>-2.5562</v>
      </c>
      <c r="Q406" s="184">
        <v>2.6722999999999999</v>
      </c>
      <c r="R406" s="184">
        <v>-15.160299999999999</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44379</v>
      </c>
      <c r="E407" s="184">
        <v>11.537699999999999</v>
      </c>
      <c r="F407" s="184">
        <v>2.8473999999999999</v>
      </c>
      <c r="G407" s="184">
        <v>2.3203999999999998</v>
      </c>
      <c r="H407" s="184">
        <v>2.5773000000000001</v>
      </c>
      <c r="I407" s="184">
        <v>2.1711</v>
      </c>
      <c r="J407" s="184">
        <v>3.4792999999999998</v>
      </c>
      <c r="K407" s="184">
        <v>5.5401999999999996</v>
      </c>
      <c r="L407" s="184">
        <v>4.1262999999999996</v>
      </c>
      <c r="M407" s="184">
        <v>5.6368999999999998</v>
      </c>
      <c r="N407" s="184">
        <v>-4.2466999999999997</v>
      </c>
      <c r="O407" s="184">
        <v>-10.170500000000001</v>
      </c>
      <c r="P407" s="184">
        <v>-3.5226000000000002</v>
      </c>
      <c r="Q407" s="184">
        <v>1.6728000000000001</v>
      </c>
      <c r="R407" s="184">
        <v>-15.8774</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-6.6206774999999993</v>
      </c>
      <c r="G408" s="186">
        <v>4.2046575000000006</v>
      </c>
      <c r="H408" s="186">
        <v>2.7136799999999996</v>
      </c>
      <c r="I408" s="186">
        <v>2.4239450000000002</v>
      </c>
      <c r="J408" s="186">
        <v>4.0489324999999994</v>
      </c>
      <c r="K408" s="186">
        <v>7.49057</v>
      </c>
      <c r="L408" s="186">
        <v>2.1305900000000007</v>
      </c>
      <c r="M408" s="186">
        <v>4.9631350000000003</v>
      </c>
      <c r="N408" s="186">
        <v>3.6096425000000005</v>
      </c>
      <c r="O408" s="186">
        <v>2.2293794117647057</v>
      </c>
      <c r="P408" s="186">
        <v>4.1811781250000006</v>
      </c>
      <c r="Q408" s="186">
        <v>1.3128150000000007</v>
      </c>
      <c r="R408" s="186">
        <v>2.9732735294117654</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0.26469999999999999</v>
      </c>
      <c r="G409" s="186">
        <v>1.9533999999999998</v>
      </c>
      <c r="H409" s="186">
        <v>1.9076500000000001</v>
      </c>
      <c r="I409" s="186">
        <v>1.29755</v>
      </c>
      <c r="J409" s="186">
        <v>3.2831000000000001</v>
      </c>
      <c r="K409" s="186">
        <v>7.30565</v>
      </c>
      <c r="L409" s="186">
        <v>5.5916499999999996</v>
      </c>
      <c r="M409" s="186">
        <v>7.5009999999999994</v>
      </c>
      <c r="N409" s="186">
        <v>8.5276499999999995</v>
      </c>
      <c r="O409" s="186">
        <v>5.1334</v>
      </c>
      <c r="P409" s="186">
        <v>6.2881</v>
      </c>
      <c r="Q409" s="186">
        <v>7.0772999999999993</v>
      </c>
      <c r="R409" s="186">
        <v>5.9635999999999996</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44379</v>
      </c>
      <c r="E412" s="184">
        <v>1131.7447</v>
      </c>
      <c r="F412" s="184">
        <v>-2.5735000000000001</v>
      </c>
      <c r="G412" s="184">
        <v>3.4571999999999998</v>
      </c>
      <c r="H412" s="184">
        <v>-0.2999</v>
      </c>
      <c r="I412" s="184">
        <v>-1.3936999999999999</v>
      </c>
      <c r="J412" s="184">
        <v>2.5605000000000002</v>
      </c>
      <c r="K412" s="184">
        <v>5.1863000000000001</v>
      </c>
      <c r="L412" s="184">
        <v>3.7126000000000001</v>
      </c>
      <c r="M412" s="184">
        <v>5.6509</v>
      </c>
      <c r="N412" s="184">
        <v>5.6825999999999999</v>
      </c>
      <c r="O412" s="184"/>
      <c r="P412" s="184"/>
      <c r="Q412" s="184">
        <v>8.5145</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44379</v>
      </c>
      <c r="E413" s="184">
        <v>1155.1010000000001</v>
      </c>
      <c r="F413" s="184">
        <v>35.748100000000001</v>
      </c>
      <c r="G413" s="184">
        <v>9.0503999999999998</v>
      </c>
      <c r="H413" s="184">
        <v>-3.7765</v>
      </c>
      <c r="I413" s="184">
        <v>-3.3315000000000001</v>
      </c>
      <c r="J413" s="184">
        <v>0.98129999999999995</v>
      </c>
      <c r="K413" s="184">
        <v>7.1730999999999998</v>
      </c>
      <c r="L413" s="184">
        <v>4.0987</v>
      </c>
      <c r="M413" s="184">
        <v>7.0651000000000002</v>
      </c>
      <c r="N413" s="184">
        <v>6.1234999999999999</v>
      </c>
      <c r="O413" s="184"/>
      <c r="P413" s="184"/>
      <c r="Q413" s="184">
        <v>9.9952000000000005</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44379</v>
      </c>
      <c r="E414" s="184">
        <v>22.170500000000001</v>
      </c>
      <c r="F414" s="184">
        <v>-38.319299999999998</v>
      </c>
      <c r="G414" s="184">
        <v>-8.9932999999999996</v>
      </c>
      <c r="H414" s="184">
        <v>-7.3510999999999997</v>
      </c>
      <c r="I414" s="184">
        <v>-4.2031000000000001</v>
      </c>
      <c r="J414" s="184">
        <v>0.21410000000000001</v>
      </c>
      <c r="K414" s="184">
        <v>7.4756</v>
      </c>
      <c r="L414" s="184">
        <v>0.47149999999999997</v>
      </c>
      <c r="M414" s="184">
        <v>3.5285000000000002</v>
      </c>
      <c r="N414" s="184">
        <v>3.1613000000000002</v>
      </c>
      <c r="O414" s="184">
        <v>9.8583999999999996</v>
      </c>
      <c r="P414" s="184">
        <v>7.7038000000000002</v>
      </c>
      <c r="Q414" s="184">
        <v>8.0088000000000008</v>
      </c>
      <c r="R414" s="184">
        <v>7.3360000000000003</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44379</v>
      </c>
      <c r="E415" s="184">
        <v>22.558599999999998</v>
      </c>
      <c r="F415" s="184">
        <v>-37.983600000000003</v>
      </c>
      <c r="G415" s="184">
        <v>-9.1617999999999995</v>
      </c>
      <c r="H415" s="184">
        <v>-7.2938999999999998</v>
      </c>
      <c r="I415" s="184">
        <v>-4.0848000000000004</v>
      </c>
      <c r="J415" s="184">
        <v>0.35610000000000003</v>
      </c>
      <c r="K415" s="184">
        <v>7.8074000000000003</v>
      </c>
      <c r="L415" s="184">
        <v>0.97909999999999997</v>
      </c>
      <c r="M415" s="184">
        <v>3.8509000000000002</v>
      </c>
      <c r="N415" s="184">
        <v>3.4106000000000001</v>
      </c>
      <c r="O415" s="184">
        <v>10.212</v>
      </c>
      <c r="P415" s="184"/>
      <c r="Q415" s="184">
        <v>7.9321999999999999</v>
      </c>
      <c r="R415" s="184">
        <v>7.7248999999999999</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44379</v>
      </c>
      <c r="E416" s="184">
        <v>205.9676</v>
      </c>
      <c r="F416" s="184">
        <v>-47.943800000000003</v>
      </c>
      <c r="G416" s="184">
        <v>-10.5999</v>
      </c>
      <c r="H416" s="184">
        <v>-9.9731000000000005</v>
      </c>
      <c r="I416" s="184">
        <v>-3.2945000000000002</v>
      </c>
      <c r="J416" s="184">
        <v>1.2844</v>
      </c>
      <c r="K416" s="184">
        <v>8.5755999999999997</v>
      </c>
      <c r="L416" s="184">
        <v>3.0629</v>
      </c>
      <c r="M416" s="184">
        <v>4.5582000000000003</v>
      </c>
      <c r="N416" s="184">
        <v>3.3578999999999999</v>
      </c>
      <c r="O416" s="184">
        <v>9.1312999999999995</v>
      </c>
      <c r="P416" s="184">
        <v>6.9886999999999997</v>
      </c>
      <c r="Q416" s="184">
        <v>7.0991999999999997</v>
      </c>
      <c r="R416" s="184">
        <v>7.1345999999999998</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-18.21442</v>
      </c>
      <c r="G417" s="186">
        <v>-3.2494799999999997</v>
      </c>
      <c r="H417" s="186">
        <v>-5.7388999999999992</v>
      </c>
      <c r="I417" s="186">
        <v>-3.26152</v>
      </c>
      <c r="J417" s="186">
        <v>1.07928</v>
      </c>
      <c r="K417" s="186">
        <v>7.2436000000000007</v>
      </c>
      <c r="L417" s="186">
        <v>2.46496</v>
      </c>
      <c r="M417" s="186">
        <v>4.93072</v>
      </c>
      <c r="N417" s="186">
        <v>4.3471799999999998</v>
      </c>
      <c r="O417" s="186">
        <v>9.7339000000000002</v>
      </c>
      <c r="P417" s="186">
        <v>7.3462499999999995</v>
      </c>
      <c r="Q417" s="186">
        <v>8.3099800000000013</v>
      </c>
      <c r="R417" s="186">
        <v>7.3984999999999994</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-37.983600000000003</v>
      </c>
      <c r="G418" s="186">
        <v>-8.9932999999999996</v>
      </c>
      <c r="H418" s="186">
        <v>-7.2938999999999998</v>
      </c>
      <c r="I418" s="186">
        <v>-3.3315000000000001</v>
      </c>
      <c r="J418" s="186">
        <v>0.98129999999999995</v>
      </c>
      <c r="K418" s="186">
        <v>7.4756</v>
      </c>
      <c r="L418" s="186">
        <v>3.0629</v>
      </c>
      <c r="M418" s="186">
        <v>4.5582000000000003</v>
      </c>
      <c r="N418" s="186">
        <v>3.4106000000000001</v>
      </c>
      <c r="O418" s="186">
        <v>9.8583999999999996</v>
      </c>
      <c r="P418" s="186">
        <v>7.3462499999999995</v>
      </c>
      <c r="Q418" s="186">
        <v>8.0088000000000008</v>
      </c>
      <c r="R418" s="186">
        <v>7.3360000000000003</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44379</v>
      </c>
      <c r="E421" s="184">
        <v>29.648199999999999</v>
      </c>
      <c r="F421" s="184">
        <v>-1.3542000000000001</v>
      </c>
      <c r="G421" s="184">
        <v>-1117.7759000000001</v>
      </c>
      <c r="H421" s="184">
        <v>-398.77749999999997</v>
      </c>
      <c r="I421" s="184">
        <v>-114.1788</v>
      </c>
      <c r="J421" s="184">
        <v>-4.4729000000000001</v>
      </c>
      <c r="K421" s="184">
        <v>9.2850000000000001</v>
      </c>
      <c r="L421" s="184">
        <v>5.2198000000000002</v>
      </c>
      <c r="M421" s="184">
        <v>6.4276</v>
      </c>
      <c r="N421" s="184">
        <v>5.6981000000000002</v>
      </c>
      <c r="O421" s="184">
        <v>8.0196000000000005</v>
      </c>
      <c r="P421" s="184">
        <v>7.492</v>
      </c>
      <c r="Q421" s="184">
        <v>7.7718999999999996</v>
      </c>
      <c r="R421" s="184">
        <v>8.2334999999999994</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44379</v>
      </c>
      <c r="E422" s="184">
        <v>30.855599999999999</v>
      </c>
      <c r="F422" s="184">
        <v>-0.94630000000000003</v>
      </c>
      <c r="G422" s="184">
        <v>-1117.4349999999999</v>
      </c>
      <c r="H422" s="184">
        <v>-398.3759</v>
      </c>
      <c r="I422" s="184">
        <v>-113.7307</v>
      </c>
      <c r="J422" s="184">
        <v>-3.9969999999999999</v>
      </c>
      <c r="K422" s="184">
        <v>9.3835999999999995</v>
      </c>
      <c r="L422" s="184">
        <v>5.5164</v>
      </c>
      <c r="M422" s="184">
        <v>6.8019999999999996</v>
      </c>
      <c r="N422" s="184">
        <v>6.1271000000000004</v>
      </c>
      <c r="O422" s="184">
        <v>8.5681999999999992</v>
      </c>
      <c r="P422" s="184">
        <v>8.0350000000000001</v>
      </c>
      <c r="Q422" s="184">
        <v>8.1800999999999995</v>
      </c>
      <c r="R422" s="184">
        <v>8.7833000000000006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44379</v>
      </c>
      <c r="E423" s="184">
        <v>40.920999999999999</v>
      </c>
      <c r="F423" s="184">
        <v>168.28290000000001</v>
      </c>
      <c r="G423" s="184">
        <v>99.578400000000002</v>
      </c>
      <c r="H423" s="184">
        <v>37.604300000000002</v>
      </c>
      <c r="I423" s="184">
        <v>37.903700000000001</v>
      </c>
      <c r="J423" s="184">
        <v>24.544599999999999</v>
      </c>
      <c r="K423" s="184">
        <v>33.586199999999998</v>
      </c>
      <c r="L423" s="184">
        <v>24.880400000000002</v>
      </c>
      <c r="M423" s="184">
        <v>36.732799999999997</v>
      </c>
      <c r="N423" s="184">
        <v>37.887</v>
      </c>
      <c r="O423" s="184">
        <v>13.422700000000001</v>
      </c>
      <c r="P423" s="184">
        <v>12.5463</v>
      </c>
      <c r="Q423" s="184">
        <v>9.9289000000000005</v>
      </c>
      <c r="R423" s="184">
        <v>18.885200000000001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44379</v>
      </c>
      <c r="E424" s="184">
        <v>20.718299999999999</v>
      </c>
      <c r="F424" s="184">
        <v>168.66849999999999</v>
      </c>
      <c r="G424" s="184">
        <v>100.1199</v>
      </c>
      <c r="H424" s="184">
        <v>38.154299999999999</v>
      </c>
      <c r="I424" s="184">
        <v>38.461500000000001</v>
      </c>
      <c r="J424" s="184">
        <v>25.101099999999999</v>
      </c>
      <c r="K424" s="184">
        <v>33.525500000000001</v>
      </c>
      <c r="L424" s="184">
        <v>25.206800000000001</v>
      </c>
      <c r="M424" s="184">
        <v>37.270499999999998</v>
      </c>
      <c r="N424" s="184">
        <v>38.089799999999997</v>
      </c>
      <c r="O424" s="184">
        <v>13.8955</v>
      </c>
      <c r="P424" s="184">
        <v>12.8436</v>
      </c>
      <c r="Q424" s="184">
        <v>11.592700000000001</v>
      </c>
      <c r="R424" s="184">
        <v>19.360299999999999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44379</v>
      </c>
      <c r="E425" s="184">
        <v>23.092199999999998</v>
      </c>
      <c r="F425" s="184">
        <v>69.204099999999997</v>
      </c>
      <c r="G425" s="184">
        <v>41.341500000000003</v>
      </c>
      <c r="H425" s="184">
        <v>8.6173000000000002</v>
      </c>
      <c r="I425" s="184">
        <v>15.0229</v>
      </c>
      <c r="J425" s="184">
        <v>10.3347</v>
      </c>
      <c r="K425" s="184">
        <v>17.288599999999999</v>
      </c>
      <c r="L425" s="184">
        <v>12.2498</v>
      </c>
      <c r="M425" s="184">
        <v>19.819199999999999</v>
      </c>
      <c r="N425" s="184">
        <v>19.169599999999999</v>
      </c>
      <c r="O425" s="184">
        <v>9.4906000000000006</v>
      </c>
      <c r="P425" s="184">
        <v>8.4761000000000006</v>
      </c>
      <c r="Q425" s="184">
        <v>8.5894999999999992</v>
      </c>
      <c r="R425" s="184">
        <v>11.840299999999999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44379</v>
      </c>
      <c r="E426" s="184">
        <v>24.1313</v>
      </c>
      <c r="F426" s="184">
        <v>70.014200000000002</v>
      </c>
      <c r="G426" s="184">
        <v>42.093400000000003</v>
      </c>
      <c r="H426" s="184">
        <v>9.2863000000000007</v>
      </c>
      <c r="I426" s="184">
        <v>15.7386</v>
      </c>
      <c r="J426" s="184">
        <v>11.065799999999999</v>
      </c>
      <c r="K426" s="184">
        <v>17.918099999999999</v>
      </c>
      <c r="L426" s="184">
        <v>12.901</v>
      </c>
      <c r="M426" s="184">
        <v>20.521999999999998</v>
      </c>
      <c r="N426" s="184">
        <v>19.784500000000001</v>
      </c>
      <c r="O426" s="184">
        <v>10.0679</v>
      </c>
      <c r="P426" s="184">
        <v>9.0509000000000004</v>
      </c>
      <c r="Q426" s="184">
        <v>8.9194999999999993</v>
      </c>
      <c r="R426" s="184">
        <v>12.431900000000001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44379</v>
      </c>
      <c r="E427" s="184">
        <v>26.562999999999999</v>
      </c>
      <c r="F427" s="184">
        <v>108.1859</v>
      </c>
      <c r="G427" s="184">
        <v>56.738500000000002</v>
      </c>
      <c r="H427" s="184">
        <v>13.145799999999999</v>
      </c>
      <c r="I427" s="184">
        <v>23.5108</v>
      </c>
      <c r="J427" s="184">
        <v>17.945399999999999</v>
      </c>
      <c r="K427" s="184">
        <v>24.338999999999999</v>
      </c>
      <c r="L427" s="184">
        <v>18.413599999999999</v>
      </c>
      <c r="M427" s="184">
        <v>29.8672</v>
      </c>
      <c r="N427" s="184">
        <v>28.7547</v>
      </c>
      <c r="O427" s="184">
        <v>11.542299999999999</v>
      </c>
      <c r="P427" s="184">
        <v>10.339399999999999</v>
      </c>
      <c r="Q427" s="184">
        <v>10.097</v>
      </c>
      <c r="R427" s="184">
        <v>14.7334</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44379</v>
      </c>
      <c r="E428" s="184">
        <v>27.755199999999999</v>
      </c>
      <c r="F428" s="184">
        <v>109.0812</v>
      </c>
      <c r="G428" s="184">
        <v>57.652700000000003</v>
      </c>
      <c r="H428" s="184">
        <v>13.863799999999999</v>
      </c>
      <c r="I428" s="184">
        <v>24.337800000000001</v>
      </c>
      <c r="J428" s="184">
        <v>18.8249</v>
      </c>
      <c r="K428" s="184">
        <v>25.177700000000002</v>
      </c>
      <c r="L428" s="184">
        <v>19.2257</v>
      </c>
      <c r="M428" s="184">
        <v>30.751300000000001</v>
      </c>
      <c r="N428" s="184">
        <v>29.538</v>
      </c>
      <c r="O428" s="184">
        <v>12.180099999999999</v>
      </c>
      <c r="P428" s="184">
        <v>10.953099999999999</v>
      </c>
      <c r="Q428" s="184">
        <v>10.734299999999999</v>
      </c>
      <c r="R428" s="184">
        <v>15.412699999999999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44379</v>
      </c>
      <c r="E429" s="184">
        <v>11.2258</v>
      </c>
      <c r="F429" s="184">
        <v>-6.5016999999999996</v>
      </c>
      <c r="G429" s="184">
        <v>-0.3251</v>
      </c>
      <c r="H429" s="184">
        <v>0.74329999999999996</v>
      </c>
      <c r="I429" s="184">
        <v>1.5802</v>
      </c>
      <c r="J429" s="184">
        <v>3.8161</v>
      </c>
      <c r="K429" s="184">
        <v>7.2968000000000002</v>
      </c>
      <c r="L429" s="184">
        <v>4.9950000000000001</v>
      </c>
      <c r="M429" s="184">
        <v>7.1771000000000003</v>
      </c>
      <c r="N429" s="184">
        <v>6.7648999999999999</v>
      </c>
      <c r="O429" s="184"/>
      <c r="P429" s="184"/>
      <c r="Q429" s="184">
        <v>8.4379000000000008</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44379</v>
      </c>
      <c r="E430" s="184">
        <v>11.180899999999999</v>
      </c>
      <c r="F430" s="184">
        <v>-6.8541999999999996</v>
      </c>
      <c r="G430" s="184">
        <v>-0.54410000000000003</v>
      </c>
      <c r="H430" s="184">
        <v>0.46639999999999998</v>
      </c>
      <c r="I430" s="184">
        <v>1.2830999999999999</v>
      </c>
      <c r="J430" s="184">
        <v>3.5139999999999998</v>
      </c>
      <c r="K430" s="184">
        <v>6.9919000000000002</v>
      </c>
      <c r="L430" s="184">
        <v>4.6881000000000004</v>
      </c>
      <c r="M430" s="184">
        <v>6.8601999999999999</v>
      </c>
      <c r="N430" s="184">
        <v>6.4442000000000004</v>
      </c>
      <c r="O430" s="184"/>
      <c r="P430" s="184"/>
      <c r="Q430" s="184">
        <v>8.1338000000000008</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44379</v>
      </c>
      <c r="E431" s="184">
        <v>11.2967</v>
      </c>
      <c r="F431" s="184">
        <v>-2.5846</v>
      </c>
      <c r="G431" s="184">
        <v>3.3395999999999999</v>
      </c>
      <c r="H431" s="184">
        <v>-0.36919999999999997</v>
      </c>
      <c r="I431" s="184">
        <v>-1.3379000000000001</v>
      </c>
      <c r="J431" s="184">
        <v>2.5363000000000002</v>
      </c>
      <c r="K431" s="184">
        <v>5.1031000000000004</v>
      </c>
      <c r="L431" s="184">
        <v>3.6568999999999998</v>
      </c>
      <c r="M431" s="184">
        <v>5.6007999999999996</v>
      </c>
      <c r="N431" s="184">
        <v>5.6161000000000003</v>
      </c>
      <c r="O431" s="184"/>
      <c r="P431" s="184"/>
      <c r="Q431" s="184">
        <v>8.4277999999999995</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44379</v>
      </c>
      <c r="E432" s="184">
        <v>11.2967</v>
      </c>
      <c r="F432" s="184">
        <v>-2.5846</v>
      </c>
      <c r="G432" s="184">
        <v>3.3395999999999999</v>
      </c>
      <c r="H432" s="184">
        <v>-0.36919999999999997</v>
      </c>
      <c r="I432" s="184">
        <v>-1.3379000000000001</v>
      </c>
      <c r="J432" s="184">
        <v>2.5363000000000002</v>
      </c>
      <c r="K432" s="184">
        <v>5.1031000000000004</v>
      </c>
      <c r="L432" s="184">
        <v>3.6568999999999998</v>
      </c>
      <c r="M432" s="184">
        <v>5.6007999999999996</v>
      </c>
      <c r="N432" s="184">
        <v>5.6161000000000003</v>
      </c>
      <c r="O432" s="184"/>
      <c r="P432" s="184"/>
      <c r="Q432" s="184">
        <v>8.4277999999999995</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44379</v>
      </c>
      <c r="E433" s="184">
        <v>11.5335</v>
      </c>
      <c r="F433" s="184">
        <v>35.161900000000003</v>
      </c>
      <c r="G433" s="184">
        <v>8.8675999999999995</v>
      </c>
      <c r="H433" s="184">
        <v>-3.9302999999999999</v>
      </c>
      <c r="I433" s="184">
        <v>-3.4089</v>
      </c>
      <c r="J433" s="184">
        <v>0.85509999999999997</v>
      </c>
      <c r="K433" s="184">
        <v>7.0704000000000002</v>
      </c>
      <c r="L433" s="184">
        <v>4.0571999999999999</v>
      </c>
      <c r="M433" s="184">
        <v>6.9768999999999997</v>
      </c>
      <c r="N433" s="184">
        <v>6.0503</v>
      </c>
      <c r="O433" s="184"/>
      <c r="P433" s="184"/>
      <c r="Q433" s="184">
        <v>9.9308999999999994</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44379</v>
      </c>
      <c r="E434" s="184">
        <v>11.5335</v>
      </c>
      <c r="F434" s="184">
        <v>35.161900000000003</v>
      </c>
      <c r="G434" s="184">
        <v>8.8675999999999995</v>
      </c>
      <c r="H434" s="184">
        <v>-3.9302999999999999</v>
      </c>
      <c r="I434" s="184">
        <v>-3.4089</v>
      </c>
      <c r="J434" s="184">
        <v>0.85509999999999997</v>
      </c>
      <c r="K434" s="184">
        <v>7.0704000000000002</v>
      </c>
      <c r="L434" s="184">
        <v>4.0571999999999999</v>
      </c>
      <c r="M434" s="184">
        <v>6.9768999999999997</v>
      </c>
      <c r="N434" s="184">
        <v>6.0503</v>
      </c>
      <c r="O434" s="184"/>
      <c r="P434" s="184"/>
      <c r="Q434" s="184">
        <v>9.9308999999999994</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44379</v>
      </c>
      <c r="E435" s="184">
        <v>97.719899999999996</v>
      </c>
      <c r="F435" s="184">
        <v>527.37159999999994</v>
      </c>
      <c r="G435" s="184">
        <v>182.9699</v>
      </c>
      <c r="H435" s="184">
        <v>68.379599999999996</v>
      </c>
      <c r="I435" s="184">
        <v>64.105099999999993</v>
      </c>
      <c r="J435" s="184">
        <v>50.816099999999999</v>
      </c>
      <c r="K435" s="184">
        <v>54.142400000000002</v>
      </c>
      <c r="L435" s="184">
        <v>45.181100000000001</v>
      </c>
      <c r="M435" s="184">
        <v>51.763100000000001</v>
      </c>
      <c r="N435" s="184">
        <v>43.933100000000003</v>
      </c>
      <c r="O435" s="184">
        <v>7.7725</v>
      </c>
      <c r="P435" s="184">
        <v>8.2197999999999993</v>
      </c>
      <c r="Q435" s="184">
        <v>13.759499999999999</v>
      </c>
      <c r="R435" s="184">
        <v>7.7645999999999997</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44379</v>
      </c>
      <c r="E436" s="184">
        <v>106.3524</v>
      </c>
      <c r="F436" s="184">
        <v>528.41330000000005</v>
      </c>
      <c r="G436" s="184">
        <v>184.01929999999999</v>
      </c>
      <c r="H436" s="184">
        <v>69.409300000000002</v>
      </c>
      <c r="I436" s="184">
        <v>65.153800000000004</v>
      </c>
      <c r="J436" s="184">
        <v>51.879800000000003</v>
      </c>
      <c r="K436" s="184">
        <v>55.2288</v>
      </c>
      <c r="L436" s="184">
        <v>46.495100000000001</v>
      </c>
      <c r="M436" s="184">
        <v>53.231699999999996</v>
      </c>
      <c r="N436" s="184">
        <v>45.439399999999999</v>
      </c>
      <c r="O436" s="184">
        <v>8.9061000000000003</v>
      </c>
      <c r="P436" s="184">
        <v>9.3735999999999997</v>
      </c>
      <c r="Q436" s="184">
        <v>10.347099999999999</v>
      </c>
      <c r="R436" s="184">
        <v>8.8853000000000009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44379</v>
      </c>
      <c r="E437" s="184">
        <v>53.417999999999999</v>
      </c>
      <c r="F437" s="184">
        <v>341.74029999999999</v>
      </c>
      <c r="G437" s="184">
        <v>114.3775</v>
      </c>
      <c r="H437" s="184">
        <v>41.957099999999997</v>
      </c>
      <c r="I437" s="184">
        <v>38.3215</v>
      </c>
      <c r="J437" s="184">
        <v>24.349599999999999</v>
      </c>
      <c r="K437" s="184">
        <v>31.942799999999998</v>
      </c>
      <c r="L437" s="184">
        <v>36.679000000000002</v>
      </c>
      <c r="M437" s="184">
        <v>40.3842</v>
      </c>
      <c r="N437" s="184">
        <v>35.216299999999997</v>
      </c>
      <c r="O437" s="184">
        <v>5.4619999999999997</v>
      </c>
      <c r="P437" s="184">
        <v>6.6368999999999998</v>
      </c>
      <c r="Q437" s="184">
        <v>9.9898000000000007</v>
      </c>
      <c r="R437" s="184">
        <v>4.8512000000000004</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44379</v>
      </c>
      <c r="E438" s="184">
        <v>56.531999999999996</v>
      </c>
      <c r="F438" s="184">
        <v>342.47359999999998</v>
      </c>
      <c r="G438" s="184">
        <v>115.1228</v>
      </c>
      <c r="H438" s="184">
        <v>42.692300000000003</v>
      </c>
      <c r="I438" s="184">
        <v>39.066800000000001</v>
      </c>
      <c r="J438" s="184">
        <v>25.100200000000001</v>
      </c>
      <c r="K438" s="184">
        <v>32.816000000000003</v>
      </c>
      <c r="L438" s="184">
        <v>37.615499999999997</v>
      </c>
      <c r="M438" s="184">
        <v>41.334400000000002</v>
      </c>
      <c r="N438" s="184">
        <v>36.153100000000002</v>
      </c>
      <c r="O438" s="184">
        <v>6.1516000000000002</v>
      </c>
      <c r="P438" s="184">
        <v>7.42</v>
      </c>
      <c r="Q438" s="184">
        <v>9.1232000000000006</v>
      </c>
      <c r="R438" s="184">
        <v>5.5324</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44379</v>
      </c>
      <c r="E439" s="184">
        <v>33.984299999999998</v>
      </c>
      <c r="F439" s="184">
        <v>287.18079999999998</v>
      </c>
      <c r="G439" s="184">
        <v>92.127700000000004</v>
      </c>
      <c r="H439" s="184">
        <v>33.415500000000002</v>
      </c>
      <c r="I439" s="184">
        <v>26.4253</v>
      </c>
      <c r="J439" s="184">
        <v>17.5227</v>
      </c>
      <c r="K439" s="184">
        <v>24.912199999999999</v>
      </c>
      <c r="L439" s="184">
        <v>27.765899999999998</v>
      </c>
      <c r="M439" s="184">
        <v>29.114799999999999</v>
      </c>
      <c r="N439" s="184">
        <v>25.332599999999999</v>
      </c>
      <c r="O439" s="184">
        <v>0.11</v>
      </c>
      <c r="P439" s="184">
        <v>3.2736999999999998</v>
      </c>
      <c r="Q439" s="184">
        <v>7.1990999999999996</v>
      </c>
      <c r="R439" s="184">
        <v>-3.1999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44379</v>
      </c>
      <c r="E440" s="184">
        <v>36.008699999999997</v>
      </c>
      <c r="F440" s="184">
        <v>287.89789999999999</v>
      </c>
      <c r="G440" s="184">
        <v>92.912000000000006</v>
      </c>
      <c r="H440" s="184">
        <v>34.194299999999998</v>
      </c>
      <c r="I440" s="184">
        <v>27.200299999999999</v>
      </c>
      <c r="J440" s="184">
        <v>18.2971</v>
      </c>
      <c r="K440" s="184">
        <v>25.791399999999999</v>
      </c>
      <c r="L440" s="184">
        <v>28.720600000000001</v>
      </c>
      <c r="M440" s="184">
        <v>30.090199999999999</v>
      </c>
      <c r="N440" s="184">
        <v>26.2683</v>
      </c>
      <c r="O440" s="184">
        <v>0.81459999999999999</v>
      </c>
      <c r="P440" s="184">
        <v>4.0350999999999999</v>
      </c>
      <c r="Q440" s="184">
        <v>6.2667000000000002</v>
      </c>
      <c r="R440" s="184">
        <v>-2.5524</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44379</v>
      </c>
      <c r="E441" s="184">
        <v>45.0593</v>
      </c>
      <c r="F441" s="184">
        <v>17.991800000000001</v>
      </c>
      <c r="G441" s="184">
        <v>2.2145000000000001</v>
      </c>
      <c r="H441" s="184">
        <v>-1.9781</v>
      </c>
      <c r="I441" s="184">
        <v>10.363300000000001</v>
      </c>
      <c r="J441" s="184">
        <v>7.1867999999999999</v>
      </c>
      <c r="K441" s="184">
        <v>10.8172</v>
      </c>
      <c r="L441" s="184">
        <v>12.094900000000001</v>
      </c>
      <c r="M441" s="184">
        <v>15.8462</v>
      </c>
      <c r="N441" s="184">
        <v>13.8683</v>
      </c>
      <c r="O441" s="184">
        <v>8.1121999999999996</v>
      </c>
      <c r="P441" s="184">
        <v>7.8738000000000001</v>
      </c>
      <c r="Q441" s="184">
        <v>9.2638999999999996</v>
      </c>
      <c r="R441" s="184">
        <v>8.5925999999999991</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44379</v>
      </c>
      <c r="E442" s="184">
        <v>46.804099999999998</v>
      </c>
      <c r="F442" s="184">
        <v>18.491700000000002</v>
      </c>
      <c r="G442" s="184">
        <v>2.7820999999999998</v>
      </c>
      <c r="H442" s="184">
        <v>-1.4033</v>
      </c>
      <c r="I442" s="184">
        <v>10.946899999999999</v>
      </c>
      <c r="J442" s="184">
        <v>7.7724000000000002</v>
      </c>
      <c r="K442" s="184">
        <v>11.427300000000001</v>
      </c>
      <c r="L442" s="184">
        <v>12.7538</v>
      </c>
      <c r="M442" s="184">
        <v>16.555099999999999</v>
      </c>
      <c r="N442" s="184">
        <v>14.605499999999999</v>
      </c>
      <c r="O442" s="184">
        <v>8.6649999999999991</v>
      </c>
      <c r="P442" s="184">
        <v>8.3712999999999997</v>
      </c>
      <c r="Q442" s="184">
        <v>9.1123999999999992</v>
      </c>
      <c r="R442" s="184">
        <v>9.2270000000000003</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44379</v>
      </c>
      <c r="E443" s="184">
        <v>13.251200000000001</v>
      </c>
      <c r="F443" s="184">
        <v>467.56240000000003</v>
      </c>
      <c r="G443" s="184">
        <v>166.22300000000001</v>
      </c>
      <c r="H443" s="184">
        <v>59.297600000000003</v>
      </c>
      <c r="I443" s="184">
        <v>46.744199999999999</v>
      </c>
      <c r="J443" s="184">
        <v>21.814</v>
      </c>
      <c r="K443" s="184">
        <v>50.618200000000002</v>
      </c>
      <c r="L443" s="184">
        <v>34.108199999999997</v>
      </c>
      <c r="M443" s="184">
        <v>36.914700000000003</v>
      </c>
      <c r="N443" s="184">
        <v>30.313600000000001</v>
      </c>
      <c r="O443" s="184">
        <v>3.3117999999999999</v>
      </c>
      <c r="P443" s="184">
        <v>3.8715999999999999</v>
      </c>
      <c r="Q443" s="184">
        <v>4.3593000000000002</v>
      </c>
      <c r="R443" s="184">
        <v>2.4988999999999999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44379</v>
      </c>
      <c r="E444" s="184">
        <v>14.373799999999999</v>
      </c>
      <c r="F444" s="184">
        <v>468.60820000000001</v>
      </c>
      <c r="G444" s="184">
        <v>167.4143</v>
      </c>
      <c r="H444" s="184">
        <v>60.5139</v>
      </c>
      <c r="I444" s="184">
        <v>47.896299999999997</v>
      </c>
      <c r="J444" s="184">
        <v>22.9312</v>
      </c>
      <c r="K444" s="184">
        <v>51.624699999999997</v>
      </c>
      <c r="L444" s="184">
        <v>35.1158</v>
      </c>
      <c r="M444" s="184">
        <v>37.959800000000001</v>
      </c>
      <c r="N444" s="184">
        <v>31.3155</v>
      </c>
      <c r="O444" s="184">
        <v>4.0976999999999997</v>
      </c>
      <c r="P444" s="184">
        <v>4.9919000000000002</v>
      </c>
      <c r="Q444" s="184">
        <v>5.6536</v>
      </c>
      <c r="R444" s="184">
        <v>3.2044000000000001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44379</v>
      </c>
      <c r="E445" s="184">
        <v>26.795999999999999</v>
      </c>
      <c r="F445" s="184">
        <v>72.336699999999993</v>
      </c>
      <c r="G445" s="184">
        <v>77.129199999999997</v>
      </c>
      <c r="H445" s="184">
        <v>81.082599999999999</v>
      </c>
      <c r="I445" s="184">
        <v>53.691299999999998</v>
      </c>
      <c r="J445" s="184">
        <v>38.069099999999999</v>
      </c>
      <c r="K445" s="184">
        <v>34.088700000000003</v>
      </c>
      <c r="L445" s="184">
        <v>29.930800000000001</v>
      </c>
      <c r="M445" s="184">
        <v>37.144500000000001</v>
      </c>
      <c r="N445" s="184">
        <v>37.876399999999997</v>
      </c>
      <c r="O445" s="184">
        <v>14.1021</v>
      </c>
      <c r="P445" s="184">
        <v>12.823399999999999</v>
      </c>
      <c r="Q445" s="184">
        <v>11.1799</v>
      </c>
      <c r="R445" s="184">
        <v>15.4175</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44379</v>
      </c>
      <c r="E446" s="184">
        <v>25.046500000000002</v>
      </c>
      <c r="F446" s="184">
        <v>71.6935</v>
      </c>
      <c r="G446" s="184">
        <v>76.401600000000002</v>
      </c>
      <c r="H446" s="184">
        <v>80.328699999999998</v>
      </c>
      <c r="I446" s="184">
        <v>52.9328</v>
      </c>
      <c r="J446" s="184">
        <v>37.2988</v>
      </c>
      <c r="K446" s="184">
        <v>33.4998</v>
      </c>
      <c r="L446" s="184">
        <v>29.263200000000001</v>
      </c>
      <c r="M446" s="184">
        <v>36.350200000000001</v>
      </c>
      <c r="N446" s="184">
        <v>36.982100000000003</v>
      </c>
      <c r="O446" s="184">
        <v>13.2402</v>
      </c>
      <c r="P446" s="184">
        <v>11.8878</v>
      </c>
      <c r="Q446" s="184">
        <v>10.251099999999999</v>
      </c>
      <c r="R446" s="184">
        <v>14.564500000000001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44379</v>
      </c>
      <c r="E447" s="184">
        <v>16.992899999999999</v>
      </c>
      <c r="F447" s="184">
        <v>-1.0739000000000001</v>
      </c>
      <c r="G447" s="184">
        <v>-7.8707000000000003</v>
      </c>
      <c r="H447" s="184">
        <v>-6.9867999999999997</v>
      </c>
      <c r="I447" s="184">
        <v>-2.7587000000000002</v>
      </c>
      <c r="J447" s="184">
        <v>0.66620000000000001</v>
      </c>
      <c r="K447" s="184">
        <v>6.6756000000000002</v>
      </c>
      <c r="L447" s="184">
        <v>2.9350000000000001</v>
      </c>
      <c r="M447" s="184">
        <v>7.782</v>
      </c>
      <c r="N447" s="184">
        <v>10.9733</v>
      </c>
      <c r="O447" s="184">
        <v>6.8475000000000001</v>
      </c>
      <c r="P447" s="184">
        <v>6.5648</v>
      </c>
      <c r="Q447" s="184">
        <v>7.6661999999999999</v>
      </c>
      <c r="R447" s="184">
        <v>7.5488999999999997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44379</v>
      </c>
      <c r="E448" s="184">
        <v>17.4907</v>
      </c>
      <c r="F448" s="184">
        <v>-0.41739999999999999</v>
      </c>
      <c r="G448" s="184">
        <v>-7.0911</v>
      </c>
      <c r="H448" s="184">
        <v>-6.2530000000000001</v>
      </c>
      <c r="I448" s="184">
        <v>-1.9959</v>
      </c>
      <c r="J448" s="184">
        <v>1.4137</v>
      </c>
      <c r="K448" s="184">
        <v>7.4353999999999996</v>
      </c>
      <c r="L448" s="184">
        <v>3.7029999999999998</v>
      </c>
      <c r="M448" s="184">
        <v>8.5784000000000002</v>
      </c>
      <c r="N448" s="184">
        <v>11.8081</v>
      </c>
      <c r="O448" s="184">
        <v>7.5053999999999998</v>
      </c>
      <c r="P448" s="184">
        <v>7.0651000000000002</v>
      </c>
      <c r="Q448" s="184">
        <v>8.1000999999999994</v>
      </c>
      <c r="R448" s="184">
        <v>8.3538999999999994</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44379</v>
      </c>
      <c r="E449" s="184">
        <v>74.022599999999997</v>
      </c>
      <c r="F449" s="184">
        <v>33.610500000000002</v>
      </c>
      <c r="G449" s="184">
        <v>11.7469</v>
      </c>
      <c r="H449" s="184">
        <v>0.19719999999999999</v>
      </c>
      <c r="I449" s="184">
        <v>17.3947</v>
      </c>
      <c r="J449" s="184">
        <v>13.9213</v>
      </c>
      <c r="K449" s="184">
        <v>26.181100000000001</v>
      </c>
      <c r="L449" s="184">
        <v>21.306999999999999</v>
      </c>
      <c r="M449" s="184">
        <v>33.450899999999997</v>
      </c>
      <c r="N449" s="184">
        <v>31.3904</v>
      </c>
      <c r="O449" s="184">
        <v>13.6234</v>
      </c>
      <c r="P449" s="184">
        <v>12.8529</v>
      </c>
      <c r="Q449" s="184">
        <v>12.0816</v>
      </c>
      <c r="R449" s="184">
        <v>14.5372</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44379</v>
      </c>
      <c r="E450" s="184">
        <v>78.202500000000001</v>
      </c>
      <c r="F450" s="184">
        <v>34.851799999999997</v>
      </c>
      <c r="G450" s="184">
        <v>12.989100000000001</v>
      </c>
      <c r="H450" s="184">
        <v>1.4473</v>
      </c>
      <c r="I450" s="184">
        <v>18.6418</v>
      </c>
      <c r="J450" s="184">
        <v>15.1754</v>
      </c>
      <c r="K450" s="184">
        <v>27.569400000000002</v>
      </c>
      <c r="L450" s="184">
        <v>22.775200000000002</v>
      </c>
      <c r="M450" s="184">
        <v>35.102499999999999</v>
      </c>
      <c r="N450" s="184">
        <v>33.110399999999998</v>
      </c>
      <c r="O450" s="184">
        <v>14.8127</v>
      </c>
      <c r="P450" s="184">
        <v>13.6394</v>
      </c>
      <c r="Q450" s="184">
        <v>12.294600000000001</v>
      </c>
      <c r="R450" s="184">
        <v>16.0167</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44379</v>
      </c>
      <c r="E451" s="184">
        <v>34.837499999999999</v>
      </c>
      <c r="F451" s="184">
        <v>-12.3589</v>
      </c>
      <c r="G451" s="184">
        <v>-1.2571000000000001</v>
      </c>
      <c r="H451" s="184">
        <v>-3.2010999999999998</v>
      </c>
      <c r="I451" s="184">
        <v>0.2545</v>
      </c>
      <c r="J451" s="184">
        <v>3.4708000000000001</v>
      </c>
      <c r="K451" s="184">
        <v>5.3604000000000003</v>
      </c>
      <c r="L451" s="184">
        <v>4.2454999999999998</v>
      </c>
      <c r="M451" s="184">
        <v>6.1086999999999998</v>
      </c>
      <c r="N451" s="184">
        <v>6.6315999999999997</v>
      </c>
      <c r="O451" s="184">
        <v>7.9793000000000003</v>
      </c>
      <c r="P451" s="184">
        <v>7.8254999999999999</v>
      </c>
      <c r="Q451" s="184">
        <v>7.3704000000000001</v>
      </c>
      <c r="R451" s="184">
        <v>8.1675000000000004</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44379</v>
      </c>
      <c r="E452" s="184">
        <v>35.905200000000001</v>
      </c>
      <c r="F452" s="184">
        <v>-12.0931</v>
      </c>
      <c r="G452" s="184">
        <v>-0.94869999999999999</v>
      </c>
      <c r="H452" s="184">
        <v>-2.8738000000000001</v>
      </c>
      <c r="I452" s="184">
        <v>0.57379999999999998</v>
      </c>
      <c r="J452" s="184">
        <v>3.7831999999999999</v>
      </c>
      <c r="K452" s="184">
        <v>5.6089000000000002</v>
      </c>
      <c r="L452" s="184">
        <v>4.4587000000000003</v>
      </c>
      <c r="M452" s="184">
        <v>6.3151000000000002</v>
      </c>
      <c r="N452" s="184">
        <v>6.883</v>
      </c>
      <c r="O452" s="184">
        <v>8.4589999999999996</v>
      </c>
      <c r="P452" s="184">
        <v>8.3191000000000006</v>
      </c>
      <c r="Q452" s="184">
        <v>8.9194999999999993</v>
      </c>
      <c r="R452" s="184">
        <v>8.4695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44379</v>
      </c>
      <c r="E453" s="184">
        <v>42.353400000000001</v>
      </c>
      <c r="F453" s="184">
        <v>11.982900000000001</v>
      </c>
      <c r="G453" s="184">
        <v>27.755600000000001</v>
      </c>
      <c r="H453" s="184">
        <v>11.7963</v>
      </c>
      <c r="I453" s="184">
        <v>8.7828999999999997</v>
      </c>
      <c r="J453" s="184">
        <v>11.404</v>
      </c>
      <c r="K453" s="184">
        <v>16.0563</v>
      </c>
      <c r="L453" s="184">
        <v>13.2241</v>
      </c>
      <c r="M453" s="184">
        <v>16.8399</v>
      </c>
      <c r="N453" s="184">
        <v>19.1677</v>
      </c>
      <c r="O453" s="184">
        <v>9.3942999999999994</v>
      </c>
      <c r="P453" s="184">
        <v>8.6036000000000001</v>
      </c>
      <c r="Q453" s="184">
        <v>8.5722000000000005</v>
      </c>
      <c r="R453" s="184">
        <v>10.192600000000001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44379</v>
      </c>
      <c r="E454" s="184">
        <v>44.285400000000003</v>
      </c>
      <c r="F454" s="184">
        <v>12.697100000000001</v>
      </c>
      <c r="G454" s="184">
        <v>28.446300000000001</v>
      </c>
      <c r="H454" s="184">
        <v>12.475199999999999</v>
      </c>
      <c r="I454" s="184">
        <v>9.4535999999999998</v>
      </c>
      <c r="J454" s="184">
        <v>12.0722</v>
      </c>
      <c r="K454" s="184">
        <v>16.640599999999999</v>
      </c>
      <c r="L454" s="184">
        <v>13.775499999999999</v>
      </c>
      <c r="M454" s="184">
        <v>17.405200000000001</v>
      </c>
      <c r="N454" s="184">
        <v>19.756900000000002</v>
      </c>
      <c r="O454" s="184">
        <v>9.9829000000000008</v>
      </c>
      <c r="P454" s="184">
        <v>9.1547000000000001</v>
      </c>
      <c r="Q454" s="184">
        <v>9.3353000000000002</v>
      </c>
      <c r="R454" s="184">
        <v>10.8119</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44379</v>
      </c>
      <c r="E455" s="184">
        <v>35.9251</v>
      </c>
      <c r="F455" s="184">
        <v>-1.1175999999999999</v>
      </c>
      <c r="G455" s="184">
        <v>4.0654000000000003</v>
      </c>
      <c r="H455" s="184">
        <v>1.8004</v>
      </c>
      <c r="I455" s="184">
        <v>-0.29749999999999999</v>
      </c>
      <c r="J455" s="184">
        <v>1.9097</v>
      </c>
      <c r="K455" s="184">
        <v>4.7064000000000004</v>
      </c>
      <c r="L455" s="184">
        <v>2.9885999999999999</v>
      </c>
      <c r="M455" s="184">
        <v>4.8849999999999998</v>
      </c>
      <c r="N455" s="184">
        <v>5.0523999999999996</v>
      </c>
      <c r="O455" s="184">
        <v>9.1852</v>
      </c>
      <c r="P455" s="184">
        <v>8.2209000000000003</v>
      </c>
      <c r="Q455" s="184">
        <v>8.6759000000000004</v>
      </c>
      <c r="R455" s="184">
        <v>9.0355000000000008</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44379</v>
      </c>
      <c r="E456" s="184">
        <v>34.666699999999999</v>
      </c>
      <c r="F456" s="184">
        <v>-1.474</v>
      </c>
      <c r="G456" s="184">
        <v>3.6861999999999999</v>
      </c>
      <c r="H456" s="184">
        <v>1.4443999999999999</v>
      </c>
      <c r="I456" s="184">
        <v>-0.65410000000000001</v>
      </c>
      <c r="J456" s="184">
        <v>1.5567</v>
      </c>
      <c r="K456" s="184">
        <v>4.3498000000000001</v>
      </c>
      <c r="L456" s="184">
        <v>2.6196999999999999</v>
      </c>
      <c r="M456" s="184">
        <v>4.5019999999999998</v>
      </c>
      <c r="N456" s="184">
        <v>4.6615000000000002</v>
      </c>
      <c r="O456" s="184">
        <v>8.7715999999999994</v>
      </c>
      <c r="P456" s="184">
        <v>7.7845000000000004</v>
      </c>
      <c r="Q456" s="184">
        <v>7.6755000000000004</v>
      </c>
      <c r="R456" s="184">
        <v>8.6202000000000005</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44379</v>
      </c>
      <c r="E457" s="184">
        <v>26.085699999999999</v>
      </c>
      <c r="F457" s="184">
        <v>33.192</v>
      </c>
      <c r="G457" s="184">
        <v>3.7791000000000001</v>
      </c>
      <c r="H457" s="184">
        <v>-5.7704000000000004</v>
      </c>
      <c r="I457" s="184">
        <v>6.5629</v>
      </c>
      <c r="J457" s="184">
        <v>7.1310000000000002</v>
      </c>
      <c r="K457" s="184">
        <v>10.023199999999999</v>
      </c>
      <c r="L457" s="184">
        <v>7.8159999999999998</v>
      </c>
      <c r="M457" s="184">
        <v>11.338100000000001</v>
      </c>
      <c r="N457" s="184">
        <v>12.025499999999999</v>
      </c>
      <c r="O457" s="184">
        <v>8.0470000000000006</v>
      </c>
      <c r="P457" s="184">
        <v>8.3495000000000008</v>
      </c>
      <c r="Q457" s="184">
        <v>9.0518000000000001</v>
      </c>
      <c r="R457" s="184">
        <v>8.4267000000000003</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44379</v>
      </c>
      <c r="E458" s="184">
        <v>24.920999999999999</v>
      </c>
      <c r="F458" s="184">
        <v>32.6905</v>
      </c>
      <c r="G458" s="184">
        <v>3.1253000000000002</v>
      </c>
      <c r="H458" s="184">
        <v>-6.4363999999999999</v>
      </c>
      <c r="I458" s="184">
        <v>5.9032</v>
      </c>
      <c r="J458" s="184">
        <v>6.4687999999999999</v>
      </c>
      <c r="K458" s="184">
        <v>9.3519000000000005</v>
      </c>
      <c r="L458" s="184">
        <v>7.1223999999999998</v>
      </c>
      <c r="M458" s="184">
        <v>10.607100000000001</v>
      </c>
      <c r="N458" s="184">
        <v>11.2858</v>
      </c>
      <c r="O458" s="184">
        <v>7.2534999999999998</v>
      </c>
      <c r="P458" s="184">
        <v>7.6222000000000003</v>
      </c>
      <c r="Q458" s="184">
        <v>8.3436000000000003</v>
      </c>
      <c r="R458" s="184">
        <v>7.6882000000000001</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44379</v>
      </c>
      <c r="E459" s="184">
        <v>28.786300000000001</v>
      </c>
      <c r="F459" s="184">
        <v>60.455100000000002</v>
      </c>
      <c r="G459" s="184">
        <v>27.534700000000001</v>
      </c>
      <c r="H459" s="184">
        <v>4.9861000000000004</v>
      </c>
      <c r="I459" s="184">
        <v>20.106200000000001</v>
      </c>
      <c r="J459" s="184">
        <v>19.260400000000001</v>
      </c>
      <c r="K459" s="184">
        <v>22.4329</v>
      </c>
      <c r="L459" s="184">
        <v>15.7735</v>
      </c>
      <c r="M459" s="184">
        <v>22.066500000000001</v>
      </c>
      <c r="N459" s="184">
        <v>23.2348</v>
      </c>
      <c r="O459" s="184">
        <v>9.0164000000000009</v>
      </c>
      <c r="P459" s="184">
        <v>9.1305999999999994</v>
      </c>
      <c r="Q459" s="184">
        <v>9.7071000000000005</v>
      </c>
      <c r="R459" s="184">
        <v>10.6884</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44379</v>
      </c>
      <c r="E460" s="184">
        <v>27.574999999999999</v>
      </c>
      <c r="F460" s="184">
        <v>59.662199999999999</v>
      </c>
      <c r="G460" s="184">
        <v>26.752600000000001</v>
      </c>
      <c r="H460" s="184">
        <v>4.2012999999999998</v>
      </c>
      <c r="I460" s="184">
        <v>19.325900000000001</v>
      </c>
      <c r="J460" s="184">
        <v>18.504000000000001</v>
      </c>
      <c r="K460" s="184">
        <v>21.681699999999999</v>
      </c>
      <c r="L460" s="184">
        <v>14.989599999999999</v>
      </c>
      <c r="M460" s="184">
        <v>21.225200000000001</v>
      </c>
      <c r="N460" s="184">
        <v>22.3918</v>
      </c>
      <c r="O460" s="184">
        <v>8.2600999999999996</v>
      </c>
      <c r="P460" s="184">
        <v>8.4436</v>
      </c>
      <c r="Q460" s="184">
        <v>9.3101000000000003</v>
      </c>
      <c r="R460" s="184">
        <v>9.9293999999999993</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44379</v>
      </c>
      <c r="E461" s="184">
        <v>125.011</v>
      </c>
      <c r="F461" s="184">
        <v>97.487099999999998</v>
      </c>
      <c r="G461" s="184">
        <v>81.5167</v>
      </c>
      <c r="H461" s="184">
        <v>35.738999999999997</v>
      </c>
      <c r="I461" s="184">
        <v>44.026800000000001</v>
      </c>
      <c r="J461" s="184">
        <v>38.629600000000003</v>
      </c>
      <c r="K461" s="184">
        <v>33.273099999999999</v>
      </c>
      <c r="L461" s="184">
        <v>29.866700000000002</v>
      </c>
      <c r="M461" s="184">
        <v>38.208199999999998</v>
      </c>
      <c r="N461" s="184">
        <v>39.7224</v>
      </c>
      <c r="O461" s="184">
        <v>17.838200000000001</v>
      </c>
      <c r="P461" s="184">
        <v>14.093299999999999</v>
      </c>
      <c r="Q461" s="184">
        <v>16.113299999999999</v>
      </c>
      <c r="R461" s="184">
        <v>23.343699999999998</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44379</v>
      </c>
      <c r="E462" s="184">
        <v>130.46600000000001</v>
      </c>
      <c r="F462" s="184">
        <v>97.900400000000005</v>
      </c>
      <c r="G462" s="184">
        <v>82.244</v>
      </c>
      <c r="H462" s="184">
        <v>36.503500000000003</v>
      </c>
      <c r="I462" s="184">
        <v>44.8414</v>
      </c>
      <c r="J462" s="184">
        <v>39.465299999999999</v>
      </c>
      <c r="K462" s="184">
        <v>34.149799999999999</v>
      </c>
      <c r="L462" s="184">
        <v>30.672899999999998</v>
      </c>
      <c r="M462" s="184">
        <v>39.092100000000002</v>
      </c>
      <c r="N462" s="184">
        <v>40.601999999999997</v>
      </c>
      <c r="O462" s="184">
        <v>18.599499999999999</v>
      </c>
      <c r="P462" s="184">
        <v>14.9137</v>
      </c>
      <c r="Q462" s="184">
        <v>15.210100000000001</v>
      </c>
      <c r="R462" s="184">
        <v>23.978400000000001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44379</v>
      </c>
      <c r="E463" s="184">
        <v>22.819199999999999</v>
      </c>
      <c r="F463" s="184">
        <v>31.8584</v>
      </c>
      <c r="G463" s="184">
        <v>11.046799999999999</v>
      </c>
      <c r="H463" s="184">
        <v>-6.7093999999999996</v>
      </c>
      <c r="I463" s="184">
        <v>6.4482999999999997</v>
      </c>
      <c r="J463" s="184">
        <v>-5.33E-2</v>
      </c>
      <c r="K463" s="184">
        <v>12.5129</v>
      </c>
      <c r="L463" s="184">
        <v>8.2868999999999993</v>
      </c>
      <c r="M463" s="184">
        <v>15.0358</v>
      </c>
      <c r="N463" s="184">
        <v>15.937099999999999</v>
      </c>
      <c r="O463" s="184">
        <v>9.6152999999999995</v>
      </c>
      <c r="P463" s="184">
        <v>8.9331999999999994</v>
      </c>
      <c r="Q463" s="184">
        <v>9.6216000000000008</v>
      </c>
      <c r="R463" s="184">
        <v>10.4635</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44379</v>
      </c>
      <c r="E464" s="184">
        <v>22.627099999999999</v>
      </c>
      <c r="F464" s="184">
        <v>31.482800000000001</v>
      </c>
      <c r="G464" s="184">
        <v>10.7097</v>
      </c>
      <c r="H464" s="184">
        <v>-7.0651000000000002</v>
      </c>
      <c r="I464" s="184">
        <v>6.0864000000000003</v>
      </c>
      <c r="J464" s="184">
        <v>-0.41930000000000001</v>
      </c>
      <c r="K464" s="184">
        <v>12.132199999999999</v>
      </c>
      <c r="L464" s="184">
        <v>7.9005999999999998</v>
      </c>
      <c r="M464" s="184">
        <v>14.6248</v>
      </c>
      <c r="N464" s="184">
        <v>15.534599999999999</v>
      </c>
      <c r="O464" s="184">
        <v>9.3420000000000005</v>
      </c>
      <c r="P464" s="184">
        <v>8.7380999999999993</v>
      </c>
      <c r="Q464" s="184">
        <v>9.4609000000000005</v>
      </c>
      <c r="R464" s="184">
        <v>10.141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106.45528863636365</v>
      </c>
      <c r="G465" s="186">
        <v>-5.0503772727272773</v>
      </c>
      <c r="H465" s="186">
        <v>-1.1519704545454523</v>
      </c>
      <c r="I465" s="186">
        <v>13.77225681818182</v>
      </c>
      <c r="J465" s="186">
        <v>14.337659090909087</v>
      </c>
      <c r="K465" s="186">
        <v>20.504329545454542</v>
      </c>
      <c r="L465" s="186">
        <v>16.793400000000002</v>
      </c>
      <c r="M465" s="186">
        <v>21.982765909090912</v>
      </c>
      <c r="N465" s="186">
        <v>21.115095454545454</v>
      </c>
      <c r="O465" s="186">
        <v>9.275421052631577</v>
      </c>
      <c r="P465" s="186">
        <v>8.9149999999999974</v>
      </c>
      <c r="Q465" s="186">
        <v>9.3890545454545471</v>
      </c>
      <c r="R465" s="186">
        <v>10.286313157894739</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35.00685</v>
      </c>
      <c r="G466" s="186">
        <v>19.870850000000001</v>
      </c>
      <c r="H466" s="186">
        <v>3.0008499999999998</v>
      </c>
      <c r="I466" s="186">
        <v>12.9849</v>
      </c>
      <c r="J466" s="186">
        <v>11.2349</v>
      </c>
      <c r="K466" s="186">
        <v>16.964599999999997</v>
      </c>
      <c r="L466" s="186">
        <v>13.06255</v>
      </c>
      <c r="M466" s="186">
        <v>18.612200000000001</v>
      </c>
      <c r="N466" s="186">
        <v>19.463250000000002</v>
      </c>
      <c r="O466" s="186">
        <v>8.8388500000000008</v>
      </c>
      <c r="P466" s="186">
        <v>8.4074500000000008</v>
      </c>
      <c r="Q466" s="186">
        <v>9.117799999999999</v>
      </c>
      <c r="R466" s="186">
        <v>9.1312500000000014</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44379</v>
      </c>
      <c r="E469" s="184">
        <v>234.46</v>
      </c>
      <c r="F469" s="184">
        <v>0.76500000000000001</v>
      </c>
      <c r="G469" s="184">
        <v>1.3925000000000001</v>
      </c>
      <c r="H469" s="184">
        <v>1.0603</v>
      </c>
      <c r="I469" s="184">
        <v>3.0548000000000002</v>
      </c>
      <c r="J469" s="184">
        <v>6.7230999999999996</v>
      </c>
      <c r="K469" s="184">
        <v>18.611799999999999</v>
      </c>
      <c r="L469" s="184">
        <v>22.831099999999999</v>
      </c>
      <c r="M469" s="184">
        <v>45.005899999999997</v>
      </c>
      <c r="N469" s="184">
        <v>58.611800000000002</v>
      </c>
      <c r="O469" s="184">
        <v>12.941700000000001</v>
      </c>
      <c r="P469" s="184">
        <v>11.2943</v>
      </c>
      <c r="Q469" s="184">
        <v>18.6996</v>
      </c>
      <c r="R469" s="184">
        <v>21.876000000000001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44379</v>
      </c>
      <c r="E470" s="184">
        <v>249.69</v>
      </c>
      <c r="F470" s="184">
        <v>0.76680000000000004</v>
      </c>
      <c r="G470" s="184">
        <v>1.397</v>
      </c>
      <c r="H470" s="184">
        <v>1.0727</v>
      </c>
      <c r="I470" s="184">
        <v>3.0754999999999999</v>
      </c>
      <c r="J470" s="184">
        <v>6.7781000000000002</v>
      </c>
      <c r="K470" s="184">
        <v>18.803799999999999</v>
      </c>
      <c r="L470" s="184">
        <v>23.206399999999999</v>
      </c>
      <c r="M470" s="184">
        <v>45.719299999999997</v>
      </c>
      <c r="N470" s="184">
        <v>59.6892</v>
      </c>
      <c r="O470" s="184">
        <v>13.7003</v>
      </c>
      <c r="P470" s="184">
        <v>12.100300000000001</v>
      </c>
      <c r="Q470" s="184">
        <v>11.968999999999999</v>
      </c>
      <c r="R470" s="184">
        <v>22.68</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44379</v>
      </c>
      <c r="E471" s="184">
        <v>12.414999999999999</v>
      </c>
      <c r="F471" s="184">
        <v>0.16139999999999999</v>
      </c>
      <c r="G471" s="184">
        <v>0.44500000000000001</v>
      </c>
      <c r="H471" s="184">
        <v>0.32319999999999999</v>
      </c>
      <c r="I471" s="184">
        <v>1.7122999999999999</v>
      </c>
      <c r="J471" s="184">
        <v>4.8387000000000002</v>
      </c>
      <c r="K471" s="184">
        <v>12.139799999999999</v>
      </c>
      <c r="L471" s="184">
        <v>22.9695</v>
      </c>
      <c r="M471" s="184"/>
      <c r="N471" s="184"/>
      <c r="O471" s="184"/>
      <c r="P471" s="184"/>
      <c r="Q471" s="184">
        <v>24.15</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44379</v>
      </c>
      <c r="E472" s="184">
        <v>12.303000000000001</v>
      </c>
      <c r="F472" s="184">
        <v>0.1628</v>
      </c>
      <c r="G472" s="184">
        <v>0.43269999999999997</v>
      </c>
      <c r="H472" s="184">
        <v>0.29349999999999998</v>
      </c>
      <c r="I472" s="184">
        <v>1.6525000000000001</v>
      </c>
      <c r="J472" s="184">
        <v>4.6974999999999998</v>
      </c>
      <c r="K472" s="184">
        <v>11.683</v>
      </c>
      <c r="L472" s="184">
        <v>21.944700000000001</v>
      </c>
      <c r="M472" s="184"/>
      <c r="N472" s="184"/>
      <c r="O472" s="184"/>
      <c r="P472" s="184"/>
      <c r="Q472" s="184">
        <v>23.03</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44379</v>
      </c>
      <c r="E473" s="184">
        <v>22.84</v>
      </c>
      <c r="F473" s="184">
        <v>0.43980000000000002</v>
      </c>
      <c r="G473" s="184">
        <v>0.5282</v>
      </c>
      <c r="H473" s="184">
        <v>0.92800000000000005</v>
      </c>
      <c r="I473" s="184">
        <v>2.0097999999999998</v>
      </c>
      <c r="J473" s="184">
        <v>4.3875999999999999</v>
      </c>
      <c r="K473" s="184">
        <v>12.5123</v>
      </c>
      <c r="L473" s="184">
        <v>25.082100000000001</v>
      </c>
      <c r="M473" s="184">
        <v>53.597799999999999</v>
      </c>
      <c r="N473" s="184">
        <v>65.148200000000003</v>
      </c>
      <c r="O473" s="184">
        <v>11.324299999999999</v>
      </c>
      <c r="P473" s="184">
        <v>12.2644</v>
      </c>
      <c r="Q473" s="184">
        <v>12.2737</v>
      </c>
      <c r="R473" s="184">
        <v>17.4147</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44379</v>
      </c>
      <c r="E474" s="184">
        <v>24.11</v>
      </c>
      <c r="F474" s="184">
        <v>0.45829999999999999</v>
      </c>
      <c r="G474" s="184">
        <v>0.58409999999999995</v>
      </c>
      <c r="H474" s="184">
        <v>0.96309999999999996</v>
      </c>
      <c r="I474" s="184">
        <v>2.0745</v>
      </c>
      <c r="J474" s="184">
        <v>4.508</v>
      </c>
      <c r="K474" s="184">
        <v>12.7689</v>
      </c>
      <c r="L474" s="184">
        <v>25.703900000000001</v>
      </c>
      <c r="M474" s="184">
        <v>54.749699999999997</v>
      </c>
      <c r="N474" s="184">
        <v>66.620599999999996</v>
      </c>
      <c r="O474" s="184">
        <v>12.252700000000001</v>
      </c>
      <c r="P474" s="184">
        <v>13.1511</v>
      </c>
      <c r="Q474" s="184">
        <v>13.128500000000001</v>
      </c>
      <c r="R474" s="184">
        <v>18.4023</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44379</v>
      </c>
      <c r="E475" s="184">
        <v>16.05</v>
      </c>
      <c r="F475" s="184">
        <v>0.627</v>
      </c>
      <c r="G475" s="184">
        <v>1.0068999999999999</v>
      </c>
      <c r="H475" s="184">
        <v>0.94340000000000002</v>
      </c>
      <c r="I475" s="184">
        <v>2.1642000000000001</v>
      </c>
      <c r="J475" s="184">
        <v>4.1531000000000002</v>
      </c>
      <c r="K475" s="184">
        <v>9.7811000000000003</v>
      </c>
      <c r="L475" s="184">
        <v>15.1363</v>
      </c>
      <c r="M475" s="184">
        <v>35.557400000000001</v>
      </c>
      <c r="N475" s="184">
        <v>51.844799999999999</v>
      </c>
      <c r="O475" s="184"/>
      <c r="P475" s="184"/>
      <c r="Q475" s="184">
        <v>20.55</v>
      </c>
      <c r="R475" s="184">
        <v>25.034800000000001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44379</v>
      </c>
      <c r="E476" s="184">
        <v>15.49</v>
      </c>
      <c r="F476" s="184">
        <v>0.58440000000000003</v>
      </c>
      <c r="G476" s="184">
        <v>0.9778</v>
      </c>
      <c r="H476" s="184">
        <v>0.91210000000000002</v>
      </c>
      <c r="I476" s="184">
        <v>2.1093999999999999</v>
      </c>
      <c r="J476" s="184">
        <v>4.0296000000000003</v>
      </c>
      <c r="K476" s="184">
        <v>9.4700000000000006</v>
      </c>
      <c r="L476" s="184">
        <v>14.571</v>
      </c>
      <c r="M476" s="184">
        <v>34.578600000000002</v>
      </c>
      <c r="N476" s="184">
        <v>50.2425</v>
      </c>
      <c r="O476" s="184"/>
      <c r="P476" s="184"/>
      <c r="Q476" s="184">
        <v>18.8706</v>
      </c>
      <c r="R476" s="184">
        <v>23.439299999999999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44379</v>
      </c>
      <c r="E477" s="184">
        <v>78.25</v>
      </c>
      <c r="F477" s="184">
        <v>0.24340000000000001</v>
      </c>
      <c r="G477" s="184">
        <v>0.128</v>
      </c>
      <c r="H477" s="184">
        <v>-0.1021</v>
      </c>
      <c r="I477" s="184">
        <v>1.663</v>
      </c>
      <c r="J477" s="184">
        <v>4.2359999999999998</v>
      </c>
      <c r="K477" s="184">
        <v>9.3030000000000008</v>
      </c>
      <c r="L477" s="184">
        <v>19.483899999999998</v>
      </c>
      <c r="M477" s="184">
        <v>42.896299999999997</v>
      </c>
      <c r="N477" s="184">
        <v>53.853700000000003</v>
      </c>
      <c r="O477" s="184">
        <v>15.0603</v>
      </c>
      <c r="P477" s="184">
        <v>16.771899999999999</v>
      </c>
      <c r="Q477" s="184">
        <v>13.0909</v>
      </c>
      <c r="R477" s="184">
        <v>21.133600000000001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44379</v>
      </c>
      <c r="E478" s="184">
        <v>81.77</v>
      </c>
      <c r="F478" s="184">
        <v>0.2329</v>
      </c>
      <c r="G478" s="184">
        <v>0.12239999999999999</v>
      </c>
      <c r="H478" s="184">
        <v>-9.7699999999999995E-2</v>
      </c>
      <c r="I478" s="184">
        <v>1.6659999999999999</v>
      </c>
      <c r="J478" s="184">
        <v>4.2718999999999996</v>
      </c>
      <c r="K478" s="184">
        <v>9.4206000000000003</v>
      </c>
      <c r="L478" s="184">
        <v>19.7393</v>
      </c>
      <c r="M478" s="184">
        <v>43.380699999999997</v>
      </c>
      <c r="N478" s="184">
        <v>54.545499999999997</v>
      </c>
      <c r="O478" s="184">
        <v>15.768700000000001</v>
      </c>
      <c r="P478" s="184">
        <v>17.3507</v>
      </c>
      <c r="Q478" s="184">
        <v>14.187799999999999</v>
      </c>
      <c r="R478" s="184">
        <v>21.7437</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44379</v>
      </c>
      <c r="E479" s="184">
        <v>73.585499999999996</v>
      </c>
      <c r="F479" s="184">
        <v>-0.1459</v>
      </c>
      <c r="G479" s="184">
        <v>0.21440000000000001</v>
      </c>
      <c r="H479" s="184">
        <v>0.73970000000000002</v>
      </c>
      <c r="I479" s="184">
        <v>2.2461000000000002</v>
      </c>
      <c r="J479" s="184">
        <v>6.6976000000000004</v>
      </c>
      <c r="K479" s="184">
        <v>14.5244</v>
      </c>
      <c r="L479" s="184">
        <v>28.273900000000001</v>
      </c>
      <c r="M479" s="184">
        <v>59.129199999999997</v>
      </c>
      <c r="N479" s="184">
        <v>77.224800000000002</v>
      </c>
      <c r="O479" s="184">
        <v>16.758500000000002</v>
      </c>
      <c r="P479" s="184">
        <v>16.4024</v>
      </c>
      <c r="Q479" s="184">
        <v>14.0968</v>
      </c>
      <c r="R479" s="184">
        <v>25.289200000000001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44379</v>
      </c>
      <c r="E480" s="184">
        <v>78.005099999999999</v>
      </c>
      <c r="F480" s="184">
        <v>-0.14399999999999999</v>
      </c>
      <c r="G480" s="184">
        <v>0.22009999999999999</v>
      </c>
      <c r="H480" s="184">
        <v>0.753</v>
      </c>
      <c r="I480" s="184">
        <v>2.2732000000000001</v>
      </c>
      <c r="J480" s="184">
        <v>6.7584999999999997</v>
      </c>
      <c r="K480" s="184">
        <v>14.723800000000001</v>
      </c>
      <c r="L480" s="184">
        <v>28.751200000000001</v>
      </c>
      <c r="M480" s="184">
        <v>60.094499999999996</v>
      </c>
      <c r="N480" s="184">
        <v>78.795500000000004</v>
      </c>
      <c r="O480" s="184">
        <v>17.719799999999999</v>
      </c>
      <c r="P480" s="184">
        <v>17.308800000000002</v>
      </c>
      <c r="Q480" s="184">
        <v>15.224299999999999</v>
      </c>
      <c r="R480" s="184">
        <v>26.453199999999999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44379</v>
      </c>
      <c r="E481" s="184">
        <v>101.0806</v>
      </c>
      <c r="F481" s="184">
        <v>6.4199999999999993E-2</v>
      </c>
      <c r="G481" s="184">
        <v>0.46729999999999999</v>
      </c>
      <c r="H481" s="184">
        <v>0.31519999999999998</v>
      </c>
      <c r="I481" s="184">
        <v>2.1655000000000002</v>
      </c>
      <c r="J481" s="184">
        <v>5.0303000000000004</v>
      </c>
      <c r="K481" s="184">
        <v>12.822900000000001</v>
      </c>
      <c r="L481" s="184">
        <v>22.7028</v>
      </c>
      <c r="M481" s="184">
        <v>45.0732</v>
      </c>
      <c r="N481" s="184">
        <v>58.091099999999997</v>
      </c>
      <c r="O481" s="184">
        <v>16.4847</v>
      </c>
      <c r="P481" s="184">
        <v>15.3187</v>
      </c>
      <c r="Q481" s="184">
        <v>13.358700000000001</v>
      </c>
      <c r="R481" s="184">
        <v>22.147400000000001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44379</v>
      </c>
      <c r="E482" s="184">
        <v>95.977199999999996</v>
      </c>
      <c r="F482" s="184">
        <v>6.2799999999999995E-2</v>
      </c>
      <c r="G482" s="184">
        <v>0.46239999999999998</v>
      </c>
      <c r="H482" s="184">
        <v>0.30430000000000001</v>
      </c>
      <c r="I482" s="184">
        <v>2.1436999999999999</v>
      </c>
      <c r="J482" s="184">
        <v>4.9823000000000004</v>
      </c>
      <c r="K482" s="184">
        <v>12.664</v>
      </c>
      <c r="L482" s="184">
        <v>22.354800000000001</v>
      </c>
      <c r="M482" s="184">
        <v>44.453000000000003</v>
      </c>
      <c r="N482" s="184">
        <v>57.194099999999999</v>
      </c>
      <c r="O482" s="184">
        <v>15.807399999999999</v>
      </c>
      <c r="P482" s="184">
        <v>14.6236</v>
      </c>
      <c r="Q482" s="184">
        <v>15.0059</v>
      </c>
      <c r="R482" s="184">
        <v>21.468900000000001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0.30563571428571423</v>
      </c>
      <c r="G483" s="186">
        <v>0.5984857142857144</v>
      </c>
      <c r="H483" s="186">
        <v>0.60062142857142853</v>
      </c>
      <c r="I483" s="186">
        <v>2.1436071428571428</v>
      </c>
      <c r="J483" s="186">
        <v>5.1494499999999999</v>
      </c>
      <c r="K483" s="186">
        <v>12.802099999999998</v>
      </c>
      <c r="L483" s="186">
        <v>22.339350000000003</v>
      </c>
      <c r="M483" s="186">
        <v>47.019633333333331</v>
      </c>
      <c r="N483" s="186">
        <v>60.988483333333342</v>
      </c>
      <c r="O483" s="186">
        <v>14.781839999999999</v>
      </c>
      <c r="P483" s="186">
        <v>14.658620000000003</v>
      </c>
      <c r="Q483" s="186">
        <v>16.259700000000002</v>
      </c>
      <c r="R483" s="186">
        <v>22.256924999999999</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0.23815</v>
      </c>
      <c r="G484" s="186">
        <v>0.46484999999999999</v>
      </c>
      <c r="H484" s="186">
        <v>0.74635000000000007</v>
      </c>
      <c r="I484" s="186">
        <v>2.1265499999999999</v>
      </c>
      <c r="J484" s="186">
        <v>4.7681000000000004</v>
      </c>
      <c r="K484" s="186">
        <v>12.588149999999999</v>
      </c>
      <c r="L484" s="186">
        <v>22.766950000000001</v>
      </c>
      <c r="M484" s="186">
        <v>45.039549999999998</v>
      </c>
      <c r="N484" s="186">
        <v>58.35145</v>
      </c>
      <c r="O484" s="186">
        <v>15.4145</v>
      </c>
      <c r="P484" s="186">
        <v>14.97115</v>
      </c>
      <c r="Q484" s="186">
        <v>14.59685</v>
      </c>
      <c r="R484" s="186">
        <v>22.011700000000001</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44379</v>
      </c>
      <c r="E487" s="184">
        <v>36.725900000000003</v>
      </c>
      <c r="F487" s="184">
        <v>-5.5647000000000002</v>
      </c>
      <c r="G487" s="184">
        <v>-0.96060000000000001</v>
      </c>
      <c r="H487" s="184">
        <v>-0.2555</v>
      </c>
      <c r="I487" s="184">
        <v>-0.32650000000000001</v>
      </c>
      <c r="J487" s="184">
        <v>2.6160999999999999</v>
      </c>
      <c r="K487" s="184">
        <v>6.9153000000000002</v>
      </c>
      <c r="L487" s="184">
        <v>5.2518000000000002</v>
      </c>
      <c r="M487" s="184">
        <v>6.7320000000000002</v>
      </c>
      <c r="N487" s="184">
        <v>7.1288</v>
      </c>
      <c r="O487" s="184">
        <v>6.0156000000000001</v>
      </c>
      <c r="P487" s="184">
        <v>5.7718999999999996</v>
      </c>
      <c r="Q487" s="184">
        <v>7.7725</v>
      </c>
      <c r="R487" s="184">
        <v>4.7266000000000004</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44379</v>
      </c>
      <c r="E488" s="184">
        <v>24.244800000000001</v>
      </c>
      <c r="F488" s="184">
        <v>-6.1714000000000002</v>
      </c>
      <c r="G488" s="184">
        <v>-1.5053000000000001</v>
      </c>
      <c r="H488" s="184">
        <v>-0.83860000000000001</v>
      </c>
      <c r="I488" s="184">
        <v>-0.92449999999999999</v>
      </c>
      <c r="J488" s="184">
        <v>2.0156999999999998</v>
      </c>
      <c r="K488" s="184">
        <v>6.4165000000000001</v>
      </c>
      <c r="L488" s="184">
        <v>4.7382999999999997</v>
      </c>
      <c r="M488" s="184">
        <v>6.1654999999999998</v>
      </c>
      <c r="N488" s="184">
        <v>6.5364000000000004</v>
      </c>
      <c r="O488" s="184">
        <v>5.4207999999999998</v>
      </c>
      <c r="P488" s="184">
        <v>5.1755000000000004</v>
      </c>
      <c r="Q488" s="184">
        <v>7.5029000000000003</v>
      </c>
      <c r="R488" s="184">
        <v>4.1387999999999998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44379</v>
      </c>
      <c r="E489" s="184">
        <v>35.053800000000003</v>
      </c>
      <c r="F489" s="184">
        <v>-6.2465000000000002</v>
      </c>
      <c r="G489" s="184">
        <v>-1.5617000000000001</v>
      </c>
      <c r="H489" s="184">
        <v>-0.84770000000000001</v>
      </c>
      <c r="I489" s="184">
        <v>-0.9294</v>
      </c>
      <c r="J489" s="184">
        <v>2.0129999999999999</v>
      </c>
      <c r="K489" s="184">
        <v>6.4191000000000003</v>
      </c>
      <c r="L489" s="184">
        <v>4.7455999999999996</v>
      </c>
      <c r="M489" s="184">
        <v>6.1769999999999996</v>
      </c>
      <c r="N489" s="184">
        <v>6.5461999999999998</v>
      </c>
      <c r="O489" s="184">
        <v>5.4257</v>
      </c>
      <c r="P489" s="184">
        <v>5.1784999999999997</v>
      </c>
      <c r="Q489" s="184">
        <v>7.7649999999999997</v>
      </c>
      <c r="R489" s="184">
        <v>4.1459000000000001</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44379</v>
      </c>
      <c r="E490" s="184">
        <v>1.4522999999999999</v>
      </c>
      <c r="F490" s="184">
        <v>0</v>
      </c>
      <c r="G490" s="184">
        <v>0</v>
      </c>
      <c r="H490" s="184">
        <v>0</v>
      </c>
      <c r="I490" s="184">
        <v>0</v>
      </c>
      <c r="J490" s="184">
        <v>0</v>
      </c>
      <c r="K490" s="184">
        <v>0</v>
      </c>
      <c r="L490" s="184">
        <v>0</v>
      </c>
      <c r="M490" s="184">
        <v>0</v>
      </c>
      <c r="N490" s="184">
        <v>0</v>
      </c>
      <c r="O490" s="184"/>
      <c r="P490" s="184"/>
      <c r="Q490" s="184">
        <v>-15.6953</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44379</v>
      </c>
      <c r="E491" s="184">
        <v>0.96740000000000004</v>
      </c>
      <c r="F491" s="184">
        <v>0</v>
      </c>
      <c r="G491" s="184">
        <v>0</v>
      </c>
      <c r="H491" s="184">
        <v>0</v>
      </c>
      <c r="I491" s="184">
        <v>0</v>
      </c>
      <c r="J491" s="184">
        <v>0</v>
      </c>
      <c r="K491" s="184">
        <v>0</v>
      </c>
      <c r="L491" s="184">
        <v>0</v>
      </c>
      <c r="M491" s="184">
        <v>0</v>
      </c>
      <c r="N491" s="184">
        <v>0</v>
      </c>
      <c r="O491" s="184"/>
      <c r="P491" s="184"/>
      <c r="Q491" s="184">
        <v>-15.692</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44379</v>
      </c>
      <c r="E492" s="184">
        <v>1.3985000000000001</v>
      </c>
      <c r="F492" s="184">
        <v>0</v>
      </c>
      <c r="G492" s="184">
        <v>0</v>
      </c>
      <c r="H492" s="184">
        <v>0</v>
      </c>
      <c r="I492" s="184">
        <v>0</v>
      </c>
      <c r="J492" s="184">
        <v>0</v>
      </c>
      <c r="K492" s="184">
        <v>0</v>
      </c>
      <c r="L492" s="184">
        <v>0</v>
      </c>
      <c r="M492" s="184">
        <v>0</v>
      </c>
      <c r="N492" s="184">
        <v>0</v>
      </c>
      <c r="O492" s="184"/>
      <c r="P492" s="184"/>
      <c r="Q492" s="184">
        <v>-15.6934</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44379</v>
      </c>
      <c r="E493" s="184">
        <v>25.2928</v>
      </c>
      <c r="F493" s="184">
        <v>-0.28860000000000002</v>
      </c>
      <c r="G493" s="184">
        <v>8.2794000000000008</v>
      </c>
      <c r="H493" s="184">
        <v>-8.8292000000000002</v>
      </c>
      <c r="I493" s="184">
        <v>-5.0616000000000003</v>
      </c>
      <c r="J493" s="184">
        <v>1.768</v>
      </c>
      <c r="K493" s="184">
        <v>7.6214000000000004</v>
      </c>
      <c r="L493" s="184">
        <v>3.1383000000000001</v>
      </c>
      <c r="M493" s="184">
        <v>6.0004999999999997</v>
      </c>
      <c r="N493" s="184">
        <v>5.3981000000000003</v>
      </c>
      <c r="O493" s="184">
        <v>10.578099999999999</v>
      </c>
      <c r="P493" s="184">
        <v>9.1755999999999993</v>
      </c>
      <c r="Q493" s="184">
        <v>9.5396999999999998</v>
      </c>
      <c r="R493" s="184">
        <v>9.8501999999999992</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44379</v>
      </c>
      <c r="E494" s="184">
        <v>23.355399999999999</v>
      </c>
      <c r="F494" s="184">
        <v>-0.78139999999999998</v>
      </c>
      <c r="G494" s="184">
        <v>7.8190999999999997</v>
      </c>
      <c r="H494" s="184">
        <v>-9.2710000000000008</v>
      </c>
      <c r="I494" s="184">
        <v>-5.4805999999999999</v>
      </c>
      <c r="J494" s="184">
        <v>1.3454999999999999</v>
      </c>
      <c r="K494" s="184">
        <v>7.2027999999999999</v>
      </c>
      <c r="L494" s="184">
        <v>2.7233000000000001</v>
      </c>
      <c r="M494" s="184">
        <v>5.5696000000000003</v>
      </c>
      <c r="N494" s="184">
        <v>4.9638</v>
      </c>
      <c r="O494" s="184">
        <v>9.9215</v>
      </c>
      <c r="P494" s="184">
        <v>8.4011999999999993</v>
      </c>
      <c r="Q494" s="184">
        <v>8.6814</v>
      </c>
      <c r="R494" s="184">
        <v>9.3143999999999991</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44379</v>
      </c>
      <c r="E495" s="184">
        <v>18.467700000000001</v>
      </c>
      <c r="F495" s="184">
        <v>-22.714700000000001</v>
      </c>
      <c r="G495" s="184">
        <v>-8.2952999999999992</v>
      </c>
      <c r="H495" s="184">
        <v>0.33879999999999999</v>
      </c>
      <c r="I495" s="184">
        <v>-5.3113999999999999</v>
      </c>
      <c r="J495" s="184">
        <v>-1.9535</v>
      </c>
      <c r="K495" s="184">
        <v>4.7534999999999998</v>
      </c>
      <c r="L495" s="184">
        <v>-2.5000000000000001E-2</v>
      </c>
      <c r="M495" s="184">
        <v>7.2706999999999997</v>
      </c>
      <c r="N495" s="184">
        <v>5.7690999999999999</v>
      </c>
      <c r="O495" s="184">
        <v>4.2015000000000002</v>
      </c>
      <c r="P495" s="184">
        <v>5.2531999999999996</v>
      </c>
      <c r="Q495" s="184">
        <v>7.0448000000000004</v>
      </c>
      <c r="R495" s="184">
        <v>6.8502999999999998</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44379</v>
      </c>
      <c r="E496" s="184">
        <v>19.527200000000001</v>
      </c>
      <c r="F496" s="184">
        <v>-22.416499999999999</v>
      </c>
      <c r="G496" s="184">
        <v>-7.97</v>
      </c>
      <c r="H496" s="184">
        <v>0.66769999999999996</v>
      </c>
      <c r="I496" s="184">
        <v>-4.9573</v>
      </c>
      <c r="J496" s="184">
        <v>-1.6053999999999999</v>
      </c>
      <c r="K496" s="184">
        <v>5.0796000000000001</v>
      </c>
      <c r="L496" s="184">
        <v>0.3024</v>
      </c>
      <c r="M496" s="184">
        <v>7.6172000000000004</v>
      </c>
      <c r="N496" s="184">
        <v>6.1157000000000004</v>
      </c>
      <c r="O496" s="184">
        <v>4.6188000000000002</v>
      </c>
      <c r="P496" s="184">
        <v>5.78</v>
      </c>
      <c r="Q496" s="184">
        <v>7.5319000000000003</v>
      </c>
      <c r="R496" s="184">
        <v>7.2369000000000003</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44379</v>
      </c>
      <c r="E497" s="184">
        <v>36.1355</v>
      </c>
      <c r="F497" s="184">
        <v>-52.449100000000001</v>
      </c>
      <c r="G497" s="184">
        <v>-17.5837</v>
      </c>
      <c r="H497" s="184">
        <v>-7.4927000000000001</v>
      </c>
      <c r="I497" s="184">
        <v>-9.9831000000000003</v>
      </c>
      <c r="J497" s="184">
        <v>-4.0770999999999997</v>
      </c>
      <c r="K497" s="184">
        <v>3.0924999999999998</v>
      </c>
      <c r="L497" s="184">
        <v>-1.0803</v>
      </c>
      <c r="M497" s="184">
        <v>2.2557</v>
      </c>
      <c r="N497" s="184">
        <v>1.9771000000000001</v>
      </c>
      <c r="O497" s="184">
        <v>6.9137000000000004</v>
      </c>
      <c r="P497" s="184">
        <v>6.6391</v>
      </c>
      <c r="Q497" s="184">
        <v>7.9550000000000001</v>
      </c>
      <c r="R497" s="184">
        <v>5.9238</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44379</v>
      </c>
      <c r="E498" s="184">
        <v>38.627000000000002</v>
      </c>
      <c r="F498" s="184">
        <v>-51.237900000000003</v>
      </c>
      <c r="G498" s="184">
        <v>-16.262599999999999</v>
      </c>
      <c r="H498" s="184">
        <v>-6.1753</v>
      </c>
      <c r="I498" s="184">
        <v>-8.6577999999999999</v>
      </c>
      <c r="J498" s="184">
        <v>-2.7530000000000001</v>
      </c>
      <c r="K498" s="184">
        <v>4.4328000000000003</v>
      </c>
      <c r="L498" s="184">
        <v>0.22140000000000001</v>
      </c>
      <c r="M498" s="184">
        <v>3.536</v>
      </c>
      <c r="N498" s="184">
        <v>3.2126000000000001</v>
      </c>
      <c r="O498" s="184">
        <v>8.0150000000000006</v>
      </c>
      <c r="P498" s="184">
        <v>7.6642999999999999</v>
      </c>
      <c r="Q498" s="184">
        <v>8.5755999999999997</v>
      </c>
      <c r="R498" s="184">
        <v>7.0111999999999997</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44379</v>
      </c>
      <c r="E499" s="184">
        <v>25.283899999999999</v>
      </c>
      <c r="F499" s="184">
        <v>-51.607999999999997</v>
      </c>
      <c r="G499" s="184">
        <v>-16.722799999999999</v>
      </c>
      <c r="H499" s="184">
        <v>-6.6527000000000003</v>
      </c>
      <c r="I499" s="184">
        <v>-9.1449999999999996</v>
      </c>
      <c r="J499" s="184">
        <v>-3.2443</v>
      </c>
      <c r="K499" s="184">
        <v>3.9367999999999999</v>
      </c>
      <c r="L499" s="184">
        <v>-0.27960000000000002</v>
      </c>
      <c r="M499" s="184">
        <v>3.0206</v>
      </c>
      <c r="N499" s="184">
        <v>2.6861999999999999</v>
      </c>
      <c r="O499" s="184">
        <v>7.5096999999999996</v>
      </c>
      <c r="P499" s="184">
        <v>7.2137000000000002</v>
      </c>
      <c r="Q499" s="184">
        <v>7.7744999999999997</v>
      </c>
      <c r="R499" s="184">
        <v>6.4832000000000001</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44379</v>
      </c>
      <c r="E500" s="184">
        <v>25.342099999999999</v>
      </c>
      <c r="F500" s="184">
        <v>-9.3595000000000006</v>
      </c>
      <c r="G500" s="184">
        <v>-3.6476000000000002</v>
      </c>
      <c r="H500" s="184">
        <v>0.10290000000000001</v>
      </c>
      <c r="I500" s="184">
        <v>-1.1826000000000001</v>
      </c>
      <c r="J500" s="184">
        <v>1.1341000000000001</v>
      </c>
      <c r="K500" s="184">
        <v>2.8877000000000002</v>
      </c>
      <c r="L500" s="184">
        <v>0.58650000000000002</v>
      </c>
      <c r="M500" s="184">
        <v>3.3435000000000001</v>
      </c>
      <c r="N500" s="184">
        <v>3.0497999999999998</v>
      </c>
      <c r="O500" s="184">
        <v>8.2254000000000005</v>
      </c>
      <c r="P500" s="184">
        <v>7.8525</v>
      </c>
      <c r="Q500" s="184">
        <v>8.5997000000000003</v>
      </c>
      <c r="R500" s="184">
        <v>7.0061999999999998</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44379</v>
      </c>
      <c r="E501" s="184">
        <v>23.997800000000002</v>
      </c>
      <c r="F501" s="184">
        <v>-10.339700000000001</v>
      </c>
      <c r="G501" s="184">
        <v>-4.7637999999999998</v>
      </c>
      <c r="H501" s="184">
        <v>-0.97760000000000002</v>
      </c>
      <c r="I501" s="184">
        <v>-2.2686000000000002</v>
      </c>
      <c r="J501" s="184">
        <v>6.59E-2</v>
      </c>
      <c r="K501" s="184">
        <v>1.8419000000000001</v>
      </c>
      <c r="L501" s="184">
        <v>-0.42949999999999999</v>
      </c>
      <c r="M501" s="184">
        <v>2.3454000000000002</v>
      </c>
      <c r="N501" s="184">
        <v>2.0804999999999998</v>
      </c>
      <c r="O501" s="184">
        <v>7.2847999999999997</v>
      </c>
      <c r="P501" s="184">
        <v>7.0256999999999996</v>
      </c>
      <c r="Q501" s="184">
        <v>7.5018000000000002</v>
      </c>
      <c r="R501" s="184">
        <v>6.0693000000000001</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44379</v>
      </c>
      <c r="E502" s="184">
        <v>2731.5317</v>
      </c>
      <c r="F502" s="184">
        <v>-19.742999999999999</v>
      </c>
      <c r="G502" s="184">
        <v>-5.0507</v>
      </c>
      <c r="H502" s="184">
        <v>-1.3821000000000001</v>
      </c>
      <c r="I502" s="184">
        <v>-5.2675999999999998</v>
      </c>
      <c r="J502" s="184">
        <v>-1.0344</v>
      </c>
      <c r="K502" s="184">
        <v>5.1896000000000004</v>
      </c>
      <c r="L502" s="184">
        <v>0.25419999999999998</v>
      </c>
      <c r="M502" s="184">
        <v>3.9159000000000002</v>
      </c>
      <c r="N502" s="184">
        <v>3.4260000000000002</v>
      </c>
      <c r="O502" s="184">
        <v>10.177899999999999</v>
      </c>
      <c r="P502" s="184">
        <v>8.1830999999999996</v>
      </c>
      <c r="Q502" s="184">
        <v>8.7906999999999993</v>
      </c>
      <c r="R502" s="184">
        <v>10.2082</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44379</v>
      </c>
      <c r="E503" s="184">
        <v>2630.5641000000001</v>
      </c>
      <c r="F503" s="184">
        <v>-20.3535</v>
      </c>
      <c r="G503" s="184">
        <v>-5.6487999999999996</v>
      </c>
      <c r="H503" s="184">
        <v>-1.9670000000000001</v>
      </c>
      <c r="I503" s="184">
        <v>-5.8463000000000003</v>
      </c>
      <c r="J503" s="184">
        <v>-1.6112</v>
      </c>
      <c r="K503" s="184">
        <v>4.5698999999999996</v>
      </c>
      <c r="L503" s="184">
        <v>-0.38550000000000001</v>
      </c>
      <c r="M503" s="184">
        <v>3.25</v>
      </c>
      <c r="N503" s="184">
        <v>2.7667000000000002</v>
      </c>
      <c r="O503" s="184">
        <v>9.5168999999999997</v>
      </c>
      <c r="P503" s="184">
        <v>7.6424000000000003</v>
      </c>
      <c r="Q503" s="184">
        <v>7.0697000000000001</v>
      </c>
      <c r="R503" s="184">
        <v>9.5076999999999998</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44379</v>
      </c>
      <c r="E504" s="184">
        <v>72.696799999999996</v>
      </c>
      <c r="F504" s="184">
        <v>6.5282999999999998</v>
      </c>
      <c r="G504" s="184">
        <v>10.351800000000001</v>
      </c>
      <c r="H504" s="184">
        <v>-22.731000000000002</v>
      </c>
      <c r="I504" s="184">
        <v>-4.0391000000000004</v>
      </c>
      <c r="J504" s="184">
        <v>8.1309000000000005</v>
      </c>
      <c r="K504" s="184">
        <v>11.7949</v>
      </c>
      <c r="L504" s="184">
        <v>13.4307</v>
      </c>
      <c r="M504" s="184">
        <v>15.4998</v>
      </c>
      <c r="N504" s="184">
        <v>9.5562000000000005</v>
      </c>
      <c r="O504" s="184">
        <v>5.5491000000000001</v>
      </c>
      <c r="P504" s="184">
        <v>6.7828999999999997</v>
      </c>
      <c r="Q504" s="184">
        <v>8.4903999999999993</v>
      </c>
      <c r="R504" s="184">
        <v>3.8950999999999998</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44379</v>
      </c>
      <c r="E505" s="184">
        <v>77.711100000000002</v>
      </c>
      <c r="F505" s="184">
        <v>6.5297999999999998</v>
      </c>
      <c r="G505" s="184">
        <v>10.341900000000001</v>
      </c>
      <c r="H505" s="184">
        <v>-22.734000000000002</v>
      </c>
      <c r="I505" s="184">
        <v>-4.0430999999999999</v>
      </c>
      <c r="J505" s="184">
        <v>8.1279000000000003</v>
      </c>
      <c r="K505" s="184">
        <v>11.7944</v>
      </c>
      <c r="L505" s="184">
        <v>13.758100000000001</v>
      </c>
      <c r="M505" s="184">
        <v>16.028199999999998</v>
      </c>
      <c r="N505" s="184">
        <v>10.164899999999999</v>
      </c>
      <c r="O505" s="184">
        <v>6.3746999999999998</v>
      </c>
      <c r="P505" s="184">
        <v>7.6689999999999996</v>
      </c>
      <c r="Q505" s="184">
        <v>8.4524000000000008</v>
      </c>
      <c r="R505" s="184">
        <v>4.6295000000000002</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44379</v>
      </c>
      <c r="E512" s="184">
        <v>72.097399999999993</v>
      </c>
      <c r="F512" s="184">
        <v>-12.7027</v>
      </c>
      <c r="G512" s="184">
        <v>-7.4038000000000004</v>
      </c>
      <c r="H512" s="184">
        <v>277.51740000000001</v>
      </c>
      <c r="I512" s="184">
        <v>137.78829999999999</v>
      </c>
      <c r="J512" s="184">
        <v>65.671999999999997</v>
      </c>
      <c r="K512" s="184">
        <v>25.302700000000002</v>
      </c>
      <c r="L512" s="184">
        <v>11.3613</v>
      </c>
      <c r="M512" s="184">
        <v>10.900600000000001</v>
      </c>
      <c r="N512" s="184">
        <v>9.7716999999999992</v>
      </c>
      <c r="O512" s="184">
        <v>7.3567999999999998</v>
      </c>
      <c r="P512" s="184">
        <v>6.5411000000000001</v>
      </c>
      <c r="Q512" s="184">
        <v>8.5074000000000005</v>
      </c>
      <c r="R512" s="184">
        <v>9.4679000000000002</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44379</v>
      </c>
      <c r="E513" s="184">
        <v>76.635400000000004</v>
      </c>
      <c r="F513" s="184">
        <v>-12.093500000000001</v>
      </c>
      <c r="G513" s="184">
        <v>-6.8070000000000004</v>
      </c>
      <c r="H513" s="184">
        <v>278.1576</v>
      </c>
      <c r="I513" s="184">
        <v>138.4109</v>
      </c>
      <c r="J513" s="184">
        <v>66.307100000000005</v>
      </c>
      <c r="K513" s="184">
        <v>25.750299999999999</v>
      </c>
      <c r="L513" s="184">
        <v>11.843</v>
      </c>
      <c r="M513" s="184">
        <v>11.4594</v>
      </c>
      <c r="N513" s="184">
        <v>10.363899999999999</v>
      </c>
      <c r="O513" s="184">
        <v>8.0351999999999997</v>
      </c>
      <c r="P513" s="184">
        <v>7.2187000000000001</v>
      </c>
      <c r="Q513" s="184">
        <v>8.4410000000000007</v>
      </c>
      <c r="R513" s="184">
        <v>10.186400000000001</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44379</v>
      </c>
      <c r="E514" s="184">
        <v>72.097399999999993</v>
      </c>
      <c r="F514" s="184">
        <v>-12.7027</v>
      </c>
      <c r="G514" s="184">
        <v>-7.4038000000000004</v>
      </c>
      <c r="H514" s="184">
        <v>277.51740000000001</v>
      </c>
      <c r="I514" s="184">
        <v>137.78829999999999</v>
      </c>
      <c r="J514" s="184">
        <v>65.671999999999997</v>
      </c>
      <c r="K514" s="184">
        <v>25.302700000000002</v>
      </c>
      <c r="L514" s="184">
        <v>11.3613</v>
      </c>
      <c r="M514" s="184">
        <v>10.900600000000001</v>
      </c>
      <c r="N514" s="184">
        <v>9.7716999999999992</v>
      </c>
      <c r="O514" s="184">
        <v>7.3567999999999998</v>
      </c>
      <c r="P514" s="184">
        <v>6.5411000000000001</v>
      </c>
      <c r="Q514" s="184">
        <v>8.5074000000000005</v>
      </c>
      <c r="R514" s="184">
        <v>9.4679000000000002</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44379</v>
      </c>
      <c r="E515" s="184">
        <v>72.097399999999993</v>
      </c>
      <c r="F515" s="184">
        <v>-12.7027</v>
      </c>
      <c r="G515" s="184">
        <v>-7.4038000000000004</v>
      </c>
      <c r="H515" s="184">
        <v>277.51740000000001</v>
      </c>
      <c r="I515" s="184">
        <v>137.78829999999999</v>
      </c>
      <c r="J515" s="184">
        <v>65.671999999999997</v>
      </c>
      <c r="K515" s="184">
        <v>25.302700000000002</v>
      </c>
      <c r="L515" s="184">
        <v>11.3613</v>
      </c>
      <c r="M515" s="184">
        <v>10.900600000000001</v>
      </c>
      <c r="N515" s="184">
        <v>9.7716999999999992</v>
      </c>
      <c r="O515" s="184">
        <v>7.3567999999999998</v>
      </c>
      <c r="P515" s="184">
        <v>6.5411000000000001</v>
      </c>
      <c r="Q515" s="184">
        <v>8.5074000000000005</v>
      </c>
      <c r="R515" s="184">
        <v>9.4679000000000002</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44379</v>
      </c>
      <c r="E516" s="184">
        <v>28.368200000000002</v>
      </c>
      <c r="F516" s="184">
        <v>-39.9711</v>
      </c>
      <c r="G516" s="184">
        <v>-11.4832</v>
      </c>
      <c r="H516" s="184">
        <v>-2.9024999999999999</v>
      </c>
      <c r="I516" s="184">
        <v>-6.2161999999999997</v>
      </c>
      <c r="J516" s="184">
        <v>-2.871</v>
      </c>
      <c r="K516" s="184">
        <v>4.2145999999999999</v>
      </c>
      <c r="L516" s="184">
        <v>-0.33100000000000002</v>
      </c>
      <c r="M516" s="184">
        <v>3.1267999999999998</v>
      </c>
      <c r="N516" s="184">
        <v>2.3136999999999999</v>
      </c>
      <c r="O516" s="184">
        <v>7.9535999999999998</v>
      </c>
      <c r="P516" s="184">
        <v>6.4565000000000001</v>
      </c>
      <c r="Q516" s="184">
        <v>7.8776999999999999</v>
      </c>
      <c r="R516" s="184">
        <v>6.3448000000000002</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44379</v>
      </c>
      <c r="E517" s="184">
        <v>30.277200000000001</v>
      </c>
      <c r="F517" s="184">
        <v>-39.257899999999999</v>
      </c>
      <c r="G517" s="184">
        <v>-10.7197</v>
      </c>
      <c r="H517" s="184">
        <v>-2.1345999999999998</v>
      </c>
      <c r="I517" s="184">
        <v>-5.4393000000000002</v>
      </c>
      <c r="J517" s="184">
        <v>-2.09</v>
      </c>
      <c r="K517" s="184">
        <v>5.0084</v>
      </c>
      <c r="L517" s="184">
        <v>0.45610000000000001</v>
      </c>
      <c r="M517" s="184">
        <v>3.9340000000000002</v>
      </c>
      <c r="N517" s="184">
        <v>3.1198000000000001</v>
      </c>
      <c r="O517" s="184">
        <v>8.7881</v>
      </c>
      <c r="P517" s="184">
        <v>7.2694000000000001</v>
      </c>
      <c r="Q517" s="184">
        <v>7.7325999999999997</v>
      </c>
      <c r="R517" s="184">
        <v>7.1787999999999998</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44379</v>
      </c>
      <c r="E518" s="184">
        <v>27.276</v>
      </c>
      <c r="F518" s="184">
        <v>-40.2346</v>
      </c>
      <c r="G518" s="184">
        <v>-11.72</v>
      </c>
      <c r="H518" s="184">
        <v>-3.1524000000000001</v>
      </c>
      <c r="I518" s="184">
        <v>-6.4645000000000001</v>
      </c>
      <c r="J518" s="184">
        <v>-3.1187999999999998</v>
      </c>
      <c r="K518" s="184">
        <v>3.9634999999999998</v>
      </c>
      <c r="L518" s="184">
        <v>-0.57550000000000001</v>
      </c>
      <c r="M518" s="184">
        <v>2.8757999999999999</v>
      </c>
      <c r="N518" s="184">
        <v>2.0625</v>
      </c>
      <c r="O518" s="184">
        <v>7.6893000000000002</v>
      </c>
      <c r="P518" s="184">
        <v>6.1928000000000001</v>
      </c>
      <c r="Q518" s="184">
        <v>7.5701000000000001</v>
      </c>
      <c r="R518" s="184">
        <v>6.0879000000000003</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44379</v>
      </c>
      <c r="E519" s="184">
        <v>28.380199999999999</v>
      </c>
      <c r="F519" s="184">
        <v>-30.198499999999999</v>
      </c>
      <c r="G519" s="184">
        <v>-4.5853999999999999</v>
      </c>
      <c r="H519" s="184">
        <v>-3.7269999999999999</v>
      </c>
      <c r="I519" s="184">
        <v>-1.8360000000000001</v>
      </c>
      <c r="J519" s="184">
        <v>2.2161</v>
      </c>
      <c r="K519" s="184">
        <v>6.0393999999999997</v>
      </c>
      <c r="L519" s="184">
        <v>3.9112</v>
      </c>
      <c r="M519" s="184">
        <v>6.2969999999999997</v>
      </c>
      <c r="N519" s="184">
        <v>6.2900999999999998</v>
      </c>
      <c r="O519" s="184">
        <v>9.3313000000000006</v>
      </c>
      <c r="P519" s="184">
        <v>8.8932000000000002</v>
      </c>
      <c r="Q519" s="184">
        <v>9.5337999999999994</v>
      </c>
      <c r="R519" s="184">
        <v>9.3465000000000007</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44379</v>
      </c>
      <c r="E520" s="184">
        <v>29.772400000000001</v>
      </c>
      <c r="F520" s="184">
        <v>-29.3995</v>
      </c>
      <c r="G520" s="184">
        <v>-3.7993000000000001</v>
      </c>
      <c r="H520" s="184">
        <v>-2.9407000000000001</v>
      </c>
      <c r="I520" s="184">
        <v>-1.0504</v>
      </c>
      <c r="J520" s="184">
        <v>3.0068999999999999</v>
      </c>
      <c r="K520" s="184">
        <v>6.8402000000000003</v>
      </c>
      <c r="L520" s="184">
        <v>4.7172000000000001</v>
      </c>
      <c r="M520" s="184">
        <v>7.1073000000000004</v>
      </c>
      <c r="N520" s="184">
        <v>7.0991999999999997</v>
      </c>
      <c r="O520" s="184">
        <v>10.1014</v>
      </c>
      <c r="P520" s="184">
        <v>9.6613000000000007</v>
      </c>
      <c r="Q520" s="184">
        <v>10.719200000000001</v>
      </c>
      <c r="R520" s="184">
        <v>10.116</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44379</v>
      </c>
      <c r="E521" s="184">
        <v>17.4529</v>
      </c>
      <c r="F521" s="184">
        <v>-44.6999</v>
      </c>
      <c r="G521" s="184">
        <v>-19.974299999999999</v>
      </c>
      <c r="H521" s="184">
        <v>-2.3292999999999999</v>
      </c>
      <c r="I521" s="184">
        <v>-4.1760000000000002</v>
      </c>
      <c r="J521" s="184">
        <v>-1.6847000000000001</v>
      </c>
      <c r="K521" s="184">
        <v>6.0464000000000002</v>
      </c>
      <c r="L521" s="184">
        <v>2.9594</v>
      </c>
      <c r="M521" s="184">
        <v>5.3311999999999999</v>
      </c>
      <c r="N521" s="184">
        <v>5.7803000000000004</v>
      </c>
      <c r="O521" s="184">
        <v>7.1666999999999996</v>
      </c>
      <c r="P521" s="184">
        <v>5.5914999999999999</v>
      </c>
      <c r="Q521" s="184">
        <v>6.1257999999999999</v>
      </c>
      <c r="R521" s="184">
        <v>7.1539000000000001</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44379</v>
      </c>
      <c r="E522" s="184">
        <v>18.694800000000001</v>
      </c>
      <c r="F522" s="184">
        <v>-43.8765</v>
      </c>
      <c r="G522" s="184">
        <v>-19.2334</v>
      </c>
      <c r="H522" s="184">
        <v>-1.5892999999999999</v>
      </c>
      <c r="I522" s="184">
        <v>-3.4262000000000001</v>
      </c>
      <c r="J522" s="184">
        <v>-0.93640000000000001</v>
      </c>
      <c r="K522" s="184">
        <v>6.8089000000000004</v>
      </c>
      <c r="L522" s="184">
        <v>3.7048999999999999</v>
      </c>
      <c r="M522" s="184">
        <v>6.0993000000000004</v>
      </c>
      <c r="N522" s="184">
        <v>6.5735000000000001</v>
      </c>
      <c r="O522" s="184">
        <v>8.1256000000000004</v>
      </c>
      <c r="P522" s="184">
        <v>6.7264999999999997</v>
      </c>
      <c r="Q522" s="184">
        <v>6.6177000000000001</v>
      </c>
      <c r="R522" s="184">
        <v>7.9771000000000001</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44379</v>
      </c>
      <c r="E523" s="184">
        <v>29.335999999999999</v>
      </c>
      <c r="F523" s="184">
        <v>-19.8964</v>
      </c>
      <c r="G523" s="184">
        <v>-5.8449999999999998</v>
      </c>
      <c r="H523" s="184">
        <v>-0.51539999999999997</v>
      </c>
      <c r="I523" s="184">
        <v>-1.6431</v>
      </c>
      <c r="J523" s="184">
        <v>1.4158999999999999</v>
      </c>
      <c r="K523" s="184">
        <v>6.9950999999999999</v>
      </c>
      <c r="L523" s="184">
        <v>0.31909999999999999</v>
      </c>
      <c r="M523" s="184">
        <v>4.3777999999999997</v>
      </c>
      <c r="N523" s="184">
        <v>3.8913000000000002</v>
      </c>
      <c r="O523" s="184">
        <v>10.798</v>
      </c>
      <c r="P523" s="184">
        <v>9.2582000000000004</v>
      </c>
      <c r="Q523" s="184">
        <v>9.4093999999999998</v>
      </c>
      <c r="R523" s="184">
        <v>9.5738000000000003</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44379</v>
      </c>
      <c r="E524" s="184">
        <v>27.321200000000001</v>
      </c>
      <c r="F524" s="184">
        <v>-20.8291</v>
      </c>
      <c r="G524" s="184">
        <v>-6.7206000000000001</v>
      </c>
      <c r="H524" s="184">
        <v>-1.3928</v>
      </c>
      <c r="I524" s="184">
        <v>-2.5263</v>
      </c>
      <c r="J524" s="184">
        <v>0.53910000000000002</v>
      </c>
      <c r="K524" s="184">
        <v>6.0934999999999997</v>
      </c>
      <c r="L524" s="184">
        <v>-0.60670000000000002</v>
      </c>
      <c r="M524" s="184">
        <v>3.4586000000000001</v>
      </c>
      <c r="N524" s="184">
        <v>2.9943</v>
      </c>
      <c r="O524" s="184">
        <v>9.9408999999999992</v>
      </c>
      <c r="P524" s="184">
        <v>8.4006000000000007</v>
      </c>
      <c r="Q524" s="184">
        <v>8.3092000000000006</v>
      </c>
      <c r="R524" s="184">
        <v>8.6818000000000008</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44379</v>
      </c>
      <c r="E525" s="184">
        <v>17.956399999999999</v>
      </c>
      <c r="F525" s="184">
        <v>-27.623799999999999</v>
      </c>
      <c r="G525" s="184">
        <v>-9.1402999999999999</v>
      </c>
      <c r="H525" s="184">
        <v>-3.2793000000000001</v>
      </c>
      <c r="I525" s="184">
        <v>-2.9731000000000001</v>
      </c>
      <c r="J525" s="184">
        <v>0.80679999999999996</v>
      </c>
      <c r="K525" s="184">
        <v>8.6357999999999997</v>
      </c>
      <c r="L525" s="184">
        <v>4.9813000000000001</v>
      </c>
      <c r="M525" s="184">
        <v>7.2506000000000004</v>
      </c>
      <c r="N525" s="184">
        <v>7.2721999999999998</v>
      </c>
      <c r="O525" s="184">
        <v>7.8098000000000001</v>
      </c>
      <c r="P525" s="184">
        <v>7.4275000000000002</v>
      </c>
      <c r="Q525" s="184">
        <v>7.5644999999999998</v>
      </c>
      <c r="R525" s="184">
        <v>7.7923999999999998</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44379</v>
      </c>
      <c r="E526" s="184">
        <v>17.191299999999998</v>
      </c>
      <c r="F526" s="184">
        <v>-28.004300000000001</v>
      </c>
      <c r="G526" s="184">
        <v>-9.4054000000000002</v>
      </c>
      <c r="H526" s="184">
        <v>-3.516</v>
      </c>
      <c r="I526" s="184">
        <v>-3.2262</v>
      </c>
      <c r="J526" s="184">
        <v>0.55230000000000001</v>
      </c>
      <c r="K526" s="184">
        <v>8.3802000000000003</v>
      </c>
      <c r="L526" s="184">
        <v>4.6185999999999998</v>
      </c>
      <c r="M526" s="184">
        <v>6.8262</v>
      </c>
      <c r="N526" s="184">
        <v>6.8041</v>
      </c>
      <c r="O526" s="184">
        <v>7.1875999999999998</v>
      </c>
      <c r="P526" s="184">
        <v>6.8201999999999998</v>
      </c>
      <c r="Q526" s="184">
        <v>6.9825999999999997</v>
      </c>
      <c r="R526" s="184">
        <v>7.2087000000000003</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44379</v>
      </c>
      <c r="E527" s="184">
        <v>1210.2601999999999</v>
      </c>
      <c r="F527" s="184">
        <v>-14.123900000000001</v>
      </c>
      <c r="G527" s="184">
        <v>-3.7545999999999999</v>
      </c>
      <c r="H527" s="184">
        <v>-2.5244</v>
      </c>
      <c r="I527" s="184">
        <v>-5.8659999999999997</v>
      </c>
      <c r="J527" s="184">
        <v>-0.66720000000000002</v>
      </c>
      <c r="K527" s="184">
        <v>4.8101000000000003</v>
      </c>
      <c r="L527" s="184">
        <v>2.6958000000000002</v>
      </c>
      <c r="M527" s="184">
        <v>6.8185000000000002</v>
      </c>
      <c r="N527" s="184">
        <v>5.1767000000000003</v>
      </c>
      <c r="O527" s="184"/>
      <c r="P527" s="184"/>
      <c r="Q527" s="184">
        <v>7.6830999999999996</v>
      </c>
      <c r="R527" s="184">
        <v>6.6680999999999999</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44379</v>
      </c>
      <c r="E528" s="184">
        <v>1194.2403999999999</v>
      </c>
      <c r="F528" s="184">
        <v>-14.6401</v>
      </c>
      <c r="G528" s="184">
        <v>-4.2702</v>
      </c>
      <c r="H528" s="184">
        <v>-3.0409999999999999</v>
      </c>
      <c r="I528" s="184">
        <v>-6.3806000000000003</v>
      </c>
      <c r="J528" s="184">
        <v>-1.1829000000000001</v>
      </c>
      <c r="K528" s="184">
        <v>4.2842000000000002</v>
      </c>
      <c r="L528" s="184">
        <v>2.1730999999999998</v>
      </c>
      <c r="M528" s="184">
        <v>6.2762000000000002</v>
      </c>
      <c r="N528" s="184">
        <v>4.6325000000000003</v>
      </c>
      <c r="O528" s="184"/>
      <c r="P528" s="184"/>
      <c r="Q528" s="184">
        <v>7.1279000000000003</v>
      </c>
      <c r="R528" s="184">
        <v>6.1181000000000001</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44379</v>
      </c>
      <c r="E529" s="184">
        <v>34.203600000000002</v>
      </c>
      <c r="F529" s="184">
        <v>-8.5350999999999999</v>
      </c>
      <c r="G529" s="184">
        <v>-2.2406000000000001</v>
      </c>
      <c r="H529" s="184">
        <v>0.54890000000000005</v>
      </c>
      <c r="I529" s="184">
        <v>-3.6612</v>
      </c>
      <c r="J529" s="184">
        <v>-0.21690000000000001</v>
      </c>
      <c r="K529" s="184">
        <v>4.9356999999999998</v>
      </c>
      <c r="L529" s="184">
        <v>2.1261000000000001</v>
      </c>
      <c r="M529" s="184">
        <v>4.3737000000000004</v>
      </c>
      <c r="N529" s="184">
        <v>4.3993000000000002</v>
      </c>
      <c r="O529" s="184">
        <v>6.7526999999999999</v>
      </c>
      <c r="P529" s="184">
        <v>7.3369999999999997</v>
      </c>
      <c r="Q529" s="184">
        <v>8.0980000000000008</v>
      </c>
      <c r="R529" s="184">
        <v>6.2374999999999998</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44379</v>
      </c>
      <c r="E530" s="184">
        <v>32.622300000000003</v>
      </c>
      <c r="F530" s="184">
        <v>-9.2842000000000002</v>
      </c>
      <c r="G530" s="184">
        <v>-2.9828999999999999</v>
      </c>
      <c r="H530" s="184">
        <v>-0.1918</v>
      </c>
      <c r="I530" s="184">
        <v>-4.3880999999999997</v>
      </c>
      <c r="J530" s="184">
        <v>-0.9466</v>
      </c>
      <c r="K530" s="184">
        <v>4.1974999999999998</v>
      </c>
      <c r="L530" s="184">
        <v>1.3896999999999999</v>
      </c>
      <c r="M530" s="184">
        <v>3.6215000000000002</v>
      </c>
      <c r="N530" s="184">
        <v>3.6398000000000001</v>
      </c>
      <c r="O530" s="184">
        <v>6.1079999999999997</v>
      </c>
      <c r="P530" s="184">
        <v>6.7066999999999997</v>
      </c>
      <c r="Q530" s="184">
        <v>6.7766999999999999</v>
      </c>
      <c r="R530" s="184">
        <v>5.5400999999999998</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44379</v>
      </c>
      <c r="E531" s="184">
        <v>31.012699999999999</v>
      </c>
      <c r="F531" s="184">
        <v>-5.5308000000000002</v>
      </c>
      <c r="G531" s="184">
        <v>-3.6865999999999999</v>
      </c>
      <c r="H531" s="184">
        <v>-3.0918000000000001</v>
      </c>
      <c r="I531" s="184">
        <v>-1.8816999999999999</v>
      </c>
      <c r="J531" s="184">
        <v>2.7444999999999999</v>
      </c>
      <c r="K531" s="184">
        <v>6.3307000000000002</v>
      </c>
      <c r="L531" s="184">
        <v>1.9523999999999999</v>
      </c>
      <c r="M531" s="184">
        <v>5.6848000000000001</v>
      </c>
      <c r="N531" s="184">
        <v>5.6452999999999998</v>
      </c>
      <c r="O531" s="184">
        <v>10.3367</v>
      </c>
      <c r="P531" s="184">
        <v>9.4221000000000004</v>
      </c>
      <c r="Q531" s="184">
        <v>9.6257999999999999</v>
      </c>
      <c r="R531" s="184">
        <v>9.0869</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44379</v>
      </c>
      <c r="E532" s="184">
        <v>29.405799999999999</v>
      </c>
      <c r="F532" s="184">
        <v>-6.3292999999999999</v>
      </c>
      <c r="G532" s="184">
        <v>-4.4668999999999999</v>
      </c>
      <c r="H532" s="184">
        <v>-3.8450000000000002</v>
      </c>
      <c r="I532" s="184">
        <v>-2.6217000000000001</v>
      </c>
      <c r="J532" s="184">
        <v>2.0017</v>
      </c>
      <c r="K532" s="184">
        <v>5.5797999999999996</v>
      </c>
      <c r="L532" s="184">
        <v>1.2117</v>
      </c>
      <c r="M532" s="184">
        <v>4.9307999999999996</v>
      </c>
      <c r="N532" s="184">
        <v>4.8978000000000002</v>
      </c>
      <c r="O532" s="184">
        <v>9.6088000000000005</v>
      </c>
      <c r="P532" s="184">
        <v>8.7486999999999995</v>
      </c>
      <c r="Q532" s="184">
        <v>8.5772999999999993</v>
      </c>
      <c r="R532" s="184">
        <v>8.3459000000000003</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44379</v>
      </c>
      <c r="E533" s="184">
        <v>24.844200000000001</v>
      </c>
      <c r="F533" s="184">
        <v>-19.088999999999999</v>
      </c>
      <c r="G533" s="184">
        <v>-3.8675000000000002</v>
      </c>
      <c r="H533" s="184">
        <v>3.5703999999999998</v>
      </c>
      <c r="I533" s="184">
        <v>-2.6732</v>
      </c>
      <c r="J533" s="184">
        <v>0.35759999999999997</v>
      </c>
      <c r="K533" s="184">
        <v>5.1292</v>
      </c>
      <c r="L533" s="184">
        <v>-0.55300000000000005</v>
      </c>
      <c r="M533" s="184">
        <v>3.2269999999999999</v>
      </c>
      <c r="N533" s="184">
        <v>3.3414000000000001</v>
      </c>
      <c r="O533" s="184">
        <v>8.9458000000000002</v>
      </c>
      <c r="P533" s="184">
        <v>8.3007000000000009</v>
      </c>
      <c r="Q533" s="184">
        <v>8.8622999999999994</v>
      </c>
      <c r="R533" s="184">
        <v>7.8318000000000003</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44379</v>
      </c>
      <c r="E534" s="184">
        <v>23.495200000000001</v>
      </c>
      <c r="F534" s="184">
        <v>-19.874099999999999</v>
      </c>
      <c r="G534" s="184">
        <v>-4.6070000000000002</v>
      </c>
      <c r="H534" s="184">
        <v>2.8422999999999998</v>
      </c>
      <c r="I534" s="184">
        <v>-3.3910999999999998</v>
      </c>
      <c r="J534" s="184">
        <v>-0.3624</v>
      </c>
      <c r="K534" s="184">
        <v>4.4020000000000001</v>
      </c>
      <c r="L534" s="184">
        <v>-1.2688999999999999</v>
      </c>
      <c r="M534" s="184">
        <v>2.5082</v>
      </c>
      <c r="N534" s="184">
        <v>2.6278000000000001</v>
      </c>
      <c r="O534" s="184">
        <v>8.1654</v>
      </c>
      <c r="P534" s="184">
        <v>7.4596</v>
      </c>
      <c r="Q534" s="184">
        <v>5.9211999999999998</v>
      </c>
      <c r="R534" s="184">
        <v>7.0938999999999997</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44379</v>
      </c>
      <c r="E535" s="184">
        <v>12.0777</v>
      </c>
      <c r="F535" s="184">
        <v>-36.8324</v>
      </c>
      <c r="G535" s="184">
        <v>-11.1715</v>
      </c>
      <c r="H535" s="184">
        <v>-5.3479000000000001</v>
      </c>
      <c r="I535" s="184">
        <v>-4.0304000000000002</v>
      </c>
      <c r="J535" s="184">
        <v>0.48370000000000002</v>
      </c>
      <c r="K535" s="184">
        <v>4.3567999999999998</v>
      </c>
      <c r="L535" s="184">
        <v>3.3409</v>
      </c>
      <c r="M535" s="184">
        <v>4.5640999999999998</v>
      </c>
      <c r="N535" s="184">
        <v>4.9195000000000002</v>
      </c>
      <c r="O535" s="184"/>
      <c r="P535" s="184"/>
      <c r="Q535" s="184">
        <v>6.8023999999999996</v>
      </c>
      <c r="R535" s="184">
        <v>6.4325000000000001</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44379</v>
      </c>
      <c r="E536" s="184">
        <v>11.701000000000001</v>
      </c>
      <c r="F536" s="184">
        <v>-38.0169</v>
      </c>
      <c r="G536" s="184">
        <v>-12.257199999999999</v>
      </c>
      <c r="H536" s="184">
        <v>-6.4535999999999998</v>
      </c>
      <c r="I536" s="184">
        <v>-5.1368999999999998</v>
      </c>
      <c r="J536" s="184">
        <v>-0.61319999999999997</v>
      </c>
      <c r="K536" s="184">
        <v>3.2671000000000001</v>
      </c>
      <c r="L536" s="184">
        <v>2.2584</v>
      </c>
      <c r="M536" s="184">
        <v>3.4716999999999998</v>
      </c>
      <c r="N536" s="184">
        <v>3.7911999999999999</v>
      </c>
      <c r="O536" s="184"/>
      <c r="P536" s="184"/>
      <c r="Q536" s="184">
        <v>5.6291000000000002</v>
      </c>
      <c r="R536" s="184">
        <v>5.2619999999999996</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44379</v>
      </c>
      <c r="E537" s="184">
        <v>13.9933</v>
      </c>
      <c r="F537" s="184">
        <v>-22.418399999999998</v>
      </c>
      <c r="G537" s="184">
        <v>-8.7751999999999999</v>
      </c>
      <c r="H537" s="184">
        <v>-2.4954000000000001</v>
      </c>
      <c r="I537" s="184">
        <v>-4.9093999999999998</v>
      </c>
      <c r="J537" s="184">
        <v>-2.6100000000000002E-2</v>
      </c>
      <c r="K537" s="184">
        <v>4.7835999999999999</v>
      </c>
      <c r="L537" s="184">
        <v>2.3431000000000002</v>
      </c>
      <c r="M537" s="184">
        <v>3.8321999999999998</v>
      </c>
      <c r="N537" s="184">
        <v>3.4632000000000001</v>
      </c>
      <c r="O537" s="184">
        <v>9.8191000000000006</v>
      </c>
      <c r="P537" s="184"/>
      <c r="Q537" s="184">
        <v>8.1731999999999996</v>
      </c>
      <c r="R537" s="184">
        <v>8.7424999999999997</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44379</v>
      </c>
      <c r="E538" s="184">
        <v>13.2799</v>
      </c>
      <c r="F538" s="184">
        <v>-23.3474</v>
      </c>
      <c r="G538" s="184">
        <v>-9.7036999999999995</v>
      </c>
      <c r="H538" s="184">
        <v>-3.4529999999999998</v>
      </c>
      <c r="I538" s="184">
        <v>-5.8569000000000004</v>
      </c>
      <c r="J538" s="184">
        <v>-0.97950000000000004</v>
      </c>
      <c r="K538" s="184">
        <v>3.8256999999999999</v>
      </c>
      <c r="L538" s="184">
        <v>1.3775999999999999</v>
      </c>
      <c r="M538" s="184">
        <v>2.8565999999999998</v>
      </c>
      <c r="N538" s="184">
        <v>2.496</v>
      </c>
      <c r="O538" s="184">
        <v>8.6059000000000001</v>
      </c>
      <c r="P538" s="184"/>
      <c r="Q538" s="184">
        <v>6.8577000000000004</v>
      </c>
      <c r="R538" s="184">
        <v>7.6749000000000001</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44379</v>
      </c>
      <c r="E539" s="184">
        <v>29.186800000000002</v>
      </c>
      <c r="F539" s="184">
        <v>-42.719299999999997</v>
      </c>
      <c r="G539" s="184">
        <v>4.7539999999999996</v>
      </c>
      <c r="H539" s="184">
        <v>-23.599799999999998</v>
      </c>
      <c r="I539" s="184">
        <v>-12.1097</v>
      </c>
      <c r="J539" s="184">
        <v>0.1376</v>
      </c>
      <c r="K539" s="184">
        <v>5.5448000000000004</v>
      </c>
      <c r="L539" s="184">
        <v>1.07</v>
      </c>
      <c r="M539" s="184">
        <v>5.1102999999999996</v>
      </c>
      <c r="N539" s="184">
        <v>3.6337999999999999</v>
      </c>
      <c r="O539" s="184">
        <v>8.27</v>
      </c>
      <c r="P539" s="184">
        <v>7.2028999999999996</v>
      </c>
      <c r="Q539" s="184">
        <v>6.6494999999999997</v>
      </c>
      <c r="R539" s="184">
        <v>7.1852999999999998</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44379</v>
      </c>
      <c r="E540" s="184">
        <v>30.813800000000001</v>
      </c>
      <c r="F540" s="184">
        <v>-42.238900000000001</v>
      </c>
      <c r="G540" s="184">
        <v>5.1746999999999996</v>
      </c>
      <c r="H540" s="184">
        <v>-23.181000000000001</v>
      </c>
      <c r="I540" s="184">
        <v>-11.7079</v>
      </c>
      <c r="J540" s="184">
        <v>0.55300000000000005</v>
      </c>
      <c r="K540" s="184">
        <v>5.9622000000000002</v>
      </c>
      <c r="L540" s="184">
        <v>1.4937</v>
      </c>
      <c r="M540" s="184">
        <v>5.5545</v>
      </c>
      <c r="N540" s="184">
        <v>4.0805999999999996</v>
      </c>
      <c r="O540" s="184">
        <v>8.9198000000000004</v>
      </c>
      <c r="P540" s="184">
        <v>7.8681999999999999</v>
      </c>
      <c r="Q540" s="184">
        <v>8.5050000000000008</v>
      </c>
      <c r="R540" s="184">
        <v>7.7617000000000003</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44379</v>
      </c>
      <c r="E541" s="184">
        <v>2102.0963999999999</v>
      </c>
      <c r="F541" s="184">
        <v>-12.2425</v>
      </c>
      <c r="G541" s="184">
        <v>-4.6441999999999997</v>
      </c>
      <c r="H541" s="184">
        <v>-5.0827999999999998</v>
      </c>
      <c r="I541" s="184">
        <v>-5.6086</v>
      </c>
      <c r="J541" s="184">
        <v>-1.5444</v>
      </c>
      <c r="K541" s="184">
        <v>5.1128999999999998</v>
      </c>
      <c r="L541" s="184">
        <v>1.2129000000000001</v>
      </c>
      <c r="M541" s="184">
        <v>3.5327999999999999</v>
      </c>
      <c r="N541" s="184">
        <v>3.3773</v>
      </c>
      <c r="O541" s="184">
        <v>8.5471000000000004</v>
      </c>
      <c r="P541" s="184">
        <v>7.9859</v>
      </c>
      <c r="Q541" s="184">
        <v>8.1550999999999991</v>
      </c>
      <c r="R541" s="184">
        <v>6.7404000000000002</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44379</v>
      </c>
      <c r="E542" s="184">
        <v>2271.5167999999999</v>
      </c>
      <c r="F542" s="184">
        <v>-11.0342</v>
      </c>
      <c r="G542" s="184">
        <v>-3.4344999999999999</v>
      </c>
      <c r="H542" s="184">
        <v>-3.8740000000000001</v>
      </c>
      <c r="I542" s="184">
        <v>-4.4009999999999998</v>
      </c>
      <c r="J542" s="184">
        <v>-0.33550000000000002</v>
      </c>
      <c r="K542" s="184">
        <v>6.3404999999999996</v>
      </c>
      <c r="L542" s="184">
        <v>2.4350000000000001</v>
      </c>
      <c r="M542" s="184">
        <v>4.7050000000000001</v>
      </c>
      <c r="N542" s="184">
        <v>4.4922000000000004</v>
      </c>
      <c r="O542" s="184">
        <v>9.5048999999999992</v>
      </c>
      <c r="P542" s="184">
        <v>9.0818999999999992</v>
      </c>
      <c r="Q542" s="184">
        <v>8.9664999999999999</v>
      </c>
      <c r="R542" s="184">
        <v>7.7304000000000004</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44379</v>
      </c>
      <c r="E547" s="184">
        <v>16.516100000000002</v>
      </c>
      <c r="F547" s="184">
        <v>-8.1750000000000007</v>
      </c>
      <c r="G547" s="184">
        <v>-0.66300000000000003</v>
      </c>
      <c r="H547" s="184">
        <v>-0.41039999999999999</v>
      </c>
      <c r="I547" s="184">
        <v>-1.8613999999999999</v>
      </c>
      <c r="J547" s="184">
        <v>-0.73619999999999997</v>
      </c>
      <c r="K547" s="184">
        <v>4.1666999999999996</v>
      </c>
      <c r="L547" s="184">
        <v>1.9829000000000001</v>
      </c>
      <c r="M547" s="184">
        <v>3.9146999999999998</v>
      </c>
      <c r="N547" s="184">
        <v>4.0830000000000002</v>
      </c>
      <c r="O547" s="184">
        <v>8.5775000000000006</v>
      </c>
      <c r="P547" s="184">
        <v>8.2542000000000009</v>
      </c>
      <c r="Q547" s="184">
        <v>8.5351999999999997</v>
      </c>
      <c r="R547" s="184">
        <v>7.6249000000000002</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44379</v>
      </c>
      <c r="E548" s="184">
        <v>16.4377</v>
      </c>
      <c r="F548" s="184">
        <v>-8.2140000000000004</v>
      </c>
      <c r="G548" s="184">
        <v>-0.74009999999999998</v>
      </c>
      <c r="H548" s="184">
        <v>-0.50749999999999995</v>
      </c>
      <c r="I548" s="184">
        <v>-1.9811000000000001</v>
      </c>
      <c r="J548" s="184">
        <v>-0.85060000000000002</v>
      </c>
      <c r="K548" s="184">
        <v>4.0477999999999996</v>
      </c>
      <c r="L548" s="184">
        <v>1.8619000000000001</v>
      </c>
      <c r="M548" s="184">
        <v>3.7923</v>
      </c>
      <c r="N548" s="184">
        <v>3.9584000000000001</v>
      </c>
      <c r="O548" s="184">
        <v>8.4481999999999999</v>
      </c>
      <c r="P548" s="184">
        <v>8.1397999999999993</v>
      </c>
      <c r="Q548" s="184">
        <v>8.4178999999999995</v>
      </c>
      <c r="R548" s="184">
        <v>7.4915000000000003</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44379</v>
      </c>
      <c r="E549" s="184">
        <v>29.520800000000001</v>
      </c>
      <c r="F549" s="184">
        <v>0.49459999999999998</v>
      </c>
      <c r="G549" s="184">
        <v>-0.90659999999999996</v>
      </c>
      <c r="H549" s="184">
        <v>1.0423</v>
      </c>
      <c r="I549" s="184">
        <v>2.1743999999999999</v>
      </c>
      <c r="J549" s="184">
        <v>2.6848000000000001</v>
      </c>
      <c r="K549" s="184">
        <v>4.2234999999999996</v>
      </c>
      <c r="L549" s="184">
        <v>1.4988999999999999</v>
      </c>
      <c r="M549" s="184">
        <v>4.5933999999999999</v>
      </c>
      <c r="N549" s="184">
        <v>3.7090999999999998</v>
      </c>
      <c r="O549" s="184">
        <v>10.0563</v>
      </c>
      <c r="P549" s="184">
        <v>8.9591999999999992</v>
      </c>
      <c r="Q549" s="184">
        <v>8.8385999999999996</v>
      </c>
      <c r="R549" s="184">
        <v>8.7489000000000008</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44379</v>
      </c>
      <c r="E550" s="184">
        <v>27.851099999999999</v>
      </c>
      <c r="F550" s="184">
        <v>-0.2621</v>
      </c>
      <c r="G550" s="184">
        <v>-1.6597999999999999</v>
      </c>
      <c r="H550" s="184">
        <v>0.28079999999999999</v>
      </c>
      <c r="I550" s="184">
        <v>1.4049</v>
      </c>
      <c r="J550" s="184">
        <v>1.9164000000000001</v>
      </c>
      <c r="K550" s="184">
        <v>3.4459</v>
      </c>
      <c r="L550" s="184">
        <v>0.72629999999999995</v>
      </c>
      <c r="M550" s="184">
        <v>3.7993000000000001</v>
      </c>
      <c r="N550" s="184">
        <v>2.9163000000000001</v>
      </c>
      <c r="O550" s="184">
        <v>9.2771000000000008</v>
      </c>
      <c r="P550" s="184">
        <v>8.1710999999999991</v>
      </c>
      <c r="Q550" s="184">
        <v>6.0350000000000001</v>
      </c>
      <c r="R550" s="184">
        <v>8.0076999999999998</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44379</v>
      </c>
      <c r="E551" s="184">
        <v>35.512700000000002</v>
      </c>
      <c r="F551" s="184">
        <v>-6.0629999999999997</v>
      </c>
      <c r="G551" s="184">
        <v>2.3300999999999998</v>
      </c>
      <c r="H551" s="184">
        <v>-1.2183999999999999</v>
      </c>
      <c r="I551" s="184">
        <v>-2.1273</v>
      </c>
      <c r="J551" s="184">
        <v>1.736</v>
      </c>
      <c r="K551" s="184">
        <v>6.2846000000000002</v>
      </c>
      <c r="L551" s="184">
        <v>3.9268000000000001</v>
      </c>
      <c r="M551" s="184">
        <v>6.2011000000000003</v>
      </c>
      <c r="N551" s="184">
        <v>5.2624000000000004</v>
      </c>
      <c r="O551" s="184">
        <v>8.4270999999999994</v>
      </c>
      <c r="P551" s="184">
        <v>7.8444000000000003</v>
      </c>
      <c r="Q551" s="184">
        <v>9.1397999999999993</v>
      </c>
      <c r="R551" s="184">
        <v>8.1593999999999998</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44379</v>
      </c>
      <c r="E552" s="184">
        <v>32.575600000000001</v>
      </c>
      <c r="F552" s="184">
        <v>-6.4976000000000003</v>
      </c>
      <c r="G552" s="184">
        <v>1.9051</v>
      </c>
      <c r="H552" s="184">
        <v>-1.6322000000000001</v>
      </c>
      <c r="I552" s="184">
        <v>-2.5346000000000002</v>
      </c>
      <c r="J552" s="184">
        <v>1.3199000000000001</v>
      </c>
      <c r="K552" s="184">
        <v>5.8559000000000001</v>
      </c>
      <c r="L552" s="184">
        <v>3.2532999999999999</v>
      </c>
      <c r="M552" s="184">
        <v>5.2842000000000002</v>
      </c>
      <c r="N552" s="184">
        <v>4.2359</v>
      </c>
      <c r="O552" s="184">
        <v>7.3137999999999996</v>
      </c>
      <c r="P552" s="184">
        <v>6.7329999999999997</v>
      </c>
      <c r="Q552" s="184">
        <v>6.8433999999999999</v>
      </c>
      <c r="R552" s="184">
        <v>7.0420999999999996</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44379</v>
      </c>
      <c r="E553" s="184">
        <v>18.953199999999999</v>
      </c>
      <c r="F553" s="184">
        <v>-25.979700000000001</v>
      </c>
      <c r="G553" s="184">
        <v>-8.2752999999999997</v>
      </c>
      <c r="H553" s="184">
        <v>-2.2549999999999999</v>
      </c>
      <c r="I553" s="184">
        <v>-6.8460999999999999</v>
      </c>
      <c r="J553" s="184">
        <v>-1.8524</v>
      </c>
      <c r="K553" s="184">
        <v>4.7152000000000003</v>
      </c>
      <c r="L553" s="184">
        <v>-0.31590000000000001</v>
      </c>
      <c r="M553" s="184">
        <v>3.2353000000000001</v>
      </c>
      <c r="N553" s="184">
        <v>2.9215</v>
      </c>
      <c r="O553" s="184">
        <v>8.3269000000000002</v>
      </c>
      <c r="P553" s="184">
        <v>6.5597000000000003</v>
      </c>
      <c r="Q553" s="184">
        <v>7.0472000000000001</v>
      </c>
      <c r="R553" s="184">
        <v>7.3887999999999998</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44379</v>
      </c>
      <c r="E554" s="184">
        <v>19.820499999999999</v>
      </c>
      <c r="F554" s="184">
        <v>-25.395399999999999</v>
      </c>
      <c r="G554" s="184">
        <v>-7.9134000000000002</v>
      </c>
      <c r="H554" s="184">
        <v>-1.8935</v>
      </c>
      <c r="I554" s="184">
        <v>-6.4817999999999998</v>
      </c>
      <c r="J554" s="184">
        <v>-1.5143</v>
      </c>
      <c r="K554" s="184">
        <v>5.0724999999999998</v>
      </c>
      <c r="L554" s="184">
        <v>-9.7100000000000006E-2</v>
      </c>
      <c r="M554" s="184">
        <v>3.4510000000000001</v>
      </c>
      <c r="N554" s="184">
        <v>3.1705000000000001</v>
      </c>
      <c r="O554" s="184">
        <v>8.5917999999999992</v>
      </c>
      <c r="P554" s="184">
        <v>6.9954999999999998</v>
      </c>
      <c r="Q554" s="184">
        <v>7.367</v>
      </c>
      <c r="R554" s="184">
        <v>7.6666999999999996</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44379</v>
      </c>
      <c r="E555" s="184">
        <v>0.3221</v>
      </c>
      <c r="F555" s="184">
        <v>11.3354</v>
      </c>
      <c r="G555" s="184">
        <v>11.3424</v>
      </c>
      <c r="H555" s="184">
        <v>11.3566</v>
      </c>
      <c r="I555" s="184">
        <v>11.381399999999999</v>
      </c>
      <c r="J555" s="184">
        <v>11.053699999999999</v>
      </c>
      <c r="K555" s="184">
        <v>11.281599999999999</v>
      </c>
      <c r="L555" s="184">
        <v>-40.099899999999998</v>
      </c>
      <c r="M555" s="184">
        <v>-24.364699999999999</v>
      </c>
      <c r="N555" s="184">
        <v>-16.532800000000002</v>
      </c>
      <c r="O555" s="184"/>
      <c r="P555" s="184"/>
      <c r="Q555" s="184">
        <v>-10.242599999999999</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44379</v>
      </c>
      <c r="E556" s="184">
        <v>0.30709999999999998</v>
      </c>
      <c r="F556" s="184">
        <v>11.8893</v>
      </c>
      <c r="G556" s="184">
        <v>11.897</v>
      </c>
      <c r="H556" s="184">
        <v>11.9125</v>
      </c>
      <c r="I556" s="184">
        <v>11.083299999999999</v>
      </c>
      <c r="J556" s="184">
        <v>11.1951</v>
      </c>
      <c r="K556" s="184">
        <v>11.307399999999999</v>
      </c>
      <c r="L556" s="184">
        <v>-40.454000000000001</v>
      </c>
      <c r="M556" s="184">
        <v>-24.612500000000001</v>
      </c>
      <c r="N556" s="184">
        <v>-16.7074</v>
      </c>
      <c r="O556" s="184"/>
      <c r="P556" s="184"/>
      <c r="Q556" s="184">
        <v>-10.3889</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44379</v>
      </c>
      <c r="E557" s="184">
        <v>22.341999999999999</v>
      </c>
      <c r="F557" s="184">
        <v>-11.758800000000001</v>
      </c>
      <c r="G557" s="184">
        <v>-4.3005000000000004</v>
      </c>
      <c r="H557" s="184">
        <v>-1.0266999999999999</v>
      </c>
      <c r="I557" s="184">
        <v>-1.4578</v>
      </c>
      <c r="J557" s="184">
        <v>0.88829999999999998</v>
      </c>
      <c r="K557" s="184">
        <v>3.8189000000000002</v>
      </c>
      <c r="L557" s="184">
        <v>1.2110000000000001</v>
      </c>
      <c r="M557" s="184">
        <v>3.1318000000000001</v>
      </c>
      <c r="N557" s="184">
        <v>2.7940999999999998</v>
      </c>
      <c r="O557" s="184">
        <v>2.4756</v>
      </c>
      <c r="P557" s="184">
        <v>4.9120999999999997</v>
      </c>
      <c r="Q557" s="184">
        <v>7.0388000000000002</v>
      </c>
      <c r="R557" s="184">
        <v>5.0049999999999999</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44379</v>
      </c>
      <c r="E558" s="184">
        <v>21.18</v>
      </c>
      <c r="F558" s="184">
        <v>-12.403700000000001</v>
      </c>
      <c r="G558" s="184">
        <v>-4.8807999999999998</v>
      </c>
      <c r="H558" s="184">
        <v>-1.5750999999999999</v>
      </c>
      <c r="I558" s="184">
        <v>-2.0171999999999999</v>
      </c>
      <c r="J558" s="184">
        <v>0.32750000000000001</v>
      </c>
      <c r="K558" s="184">
        <v>3.2528999999999999</v>
      </c>
      <c r="L558" s="184">
        <v>0.6431</v>
      </c>
      <c r="M558" s="184">
        <v>2.5491999999999999</v>
      </c>
      <c r="N558" s="184">
        <v>2.2092000000000001</v>
      </c>
      <c r="O558" s="184">
        <v>1.8319000000000001</v>
      </c>
      <c r="P558" s="184">
        <v>4.1976000000000004</v>
      </c>
      <c r="Q558" s="184">
        <v>7.0388000000000002</v>
      </c>
      <c r="R558" s="184">
        <v>4.3914999999999997</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-17.543485483870974</v>
      </c>
      <c r="G559" s="186">
        <v>-4.300395161290326</v>
      </c>
      <c r="H559" s="186">
        <v>14.984499999999999</v>
      </c>
      <c r="I559" s="186">
        <v>5.7336499999999981</v>
      </c>
      <c r="J559" s="186">
        <v>4.8011145161290356</v>
      </c>
      <c r="K559" s="186">
        <v>6.628529032258065</v>
      </c>
      <c r="L559" s="186">
        <v>1.232709677419354</v>
      </c>
      <c r="M559" s="186">
        <v>4.2196193548387093</v>
      </c>
      <c r="N559" s="186">
        <v>3.901495161290323</v>
      </c>
      <c r="O559" s="186">
        <v>7.8803301886792454</v>
      </c>
      <c r="P559" s="186">
        <v>7.2907568627451012</v>
      </c>
      <c r="Q559" s="186">
        <v>6.1686145161290309</v>
      </c>
      <c r="R559" s="186">
        <v>7.351361403508772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-12.7027</v>
      </c>
      <c r="G560" s="186">
        <v>-4.5261499999999995</v>
      </c>
      <c r="H560" s="186">
        <v>-1.6107499999999999</v>
      </c>
      <c r="I560" s="186">
        <v>-3.3086500000000001</v>
      </c>
      <c r="J560" s="186">
        <v>0.23255000000000001</v>
      </c>
      <c r="K560" s="186">
        <v>5.0962499999999995</v>
      </c>
      <c r="L560" s="186">
        <v>1.4417</v>
      </c>
      <c r="M560" s="186">
        <v>4.37575</v>
      </c>
      <c r="N560" s="186">
        <v>3.9248500000000002</v>
      </c>
      <c r="O560" s="186">
        <v>8.1654</v>
      </c>
      <c r="P560" s="186">
        <v>7.2694000000000001</v>
      </c>
      <c r="Q560" s="186">
        <v>7.7687499999999998</v>
      </c>
      <c r="R560" s="186">
        <v>7.2369000000000003</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44379</v>
      </c>
      <c r="E563" s="184">
        <v>48.83</v>
      </c>
      <c r="F563" s="184">
        <v>0.26690000000000003</v>
      </c>
      <c r="G563" s="184">
        <v>0.20519999999999999</v>
      </c>
      <c r="H563" s="184">
        <v>-0.30620000000000003</v>
      </c>
      <c r="I563" s="184">
        <v>0.26690000000000003</v>
      </c>
      <c r="J563" s="184">
        <v>0.86760000000000004</v>
      </c>
      <c r="K563" s="184">
        <v>2.8216000000000001</v>
      </c>
      <c r="L563" s="184">
        <v>6.9425999999999997</v>
      </c>
      <c r="M563" s="184">
        <v>24.948799999999999</v>
      </c>
      <c r="N563" s="184">
        <v>32.258899999999997</v>
      </c>
      <c r="O563" s="184">
        <v>7.9208999999999996</v>
      </c>
      <c r="P563" s="184">
        <v>11.364699999999999</v>
      </c>
      <c r="Q563" s="184">
        <v>11.3451</v>
      </c>
      <c r="R563" s="184">
        <v>12.5281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44379</v>
      </c>
      <c r="E564" s="184">
        <v>52.76</v>
      </c>
      <c r="F564" s="184">
        <v>0.2661</v>
      </c>
      <c r="G564" s="184">
        <v>0.2089</v>
      </c>
      <c r="H564" s="184">
        <v>-0.30230000000000001</v>
      </c>
      <c r="I564" s="184">
        <v>0.28510000000000002</v>
      </c>
      <c r="J564" s="184">
        <v>0.91810000000000003</v>
      </c>
      <c r="K564" s="184">
        <v>2.9864999999999999</v>
      </c>
      <c r="L564" s="184">
        <v>7.2793999999999999</v>
      </c>
      <c r="M564" s="184">
        <v>25.5593</v>
      </c>
      <c r="N564" s="184">
        <v>33.131500000000003</v>
      </c>
      <c r="O564" s="184">
        <v>8.7081999999999997</v>
      </c>
      <c r="P564" s="184">
        <v>12.369199999999999</v>
      </c>
      <c r="Q564" s="184">
        <v>15.510300000000001</v>
      </c>
      <c r="R564" s="184">
        <v>13.2811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44379</v>
      </c>
      <c r="E565" s="184">
        <v>39.97</v>
      </c>
      <c r="F565" s="184">
        <v>0.25080000000000002</v>
      </c>
      <c r="G565" s="184">
        <v>0.22570000000000001</v>
      </c>
      <c r="H565" s="184">
        <v>-0.27450000000000002</v>
      </c>
      <c r="I565" s="184">
        <v>0.27600000000000002</v>
      </c>
      <c r="J565" s="184">
        <v>0.90890000000000004</v>
      </c>
      <c r="K565" s="184">
        <v>3.1217999999999999</v>
      </c>
      <c r="L565" s="184">
        <v>7.2157</v>
      </c>
      <c r="M565" s="184">
        <v>25.258500000000002</v>
      </c>
      <c r="N565" s="184">
        <v>32.658499999999997</v>
      </c>
      <c r="O565" s="184">
        <v>8.7504000000000008</v>
      </c>
      <c r="P565" s="184">
        <v>12.065200000000001</v>
      </c>
      <c r="Q565" s="184">
        <v>11.0624</v>
      </c>
      <c r="R565" s="184">
        <v>13.438700000000001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44379</v>
      </c>
      <c r="E566" s="184">
        <v>39.97</v>
      </c>
      <c r="F566" s="184">
        <v>0.25080000000000002</v>
      </c>
      <c r="G566" s="184">
        <v>0.22570000000000001</v>
      </c>
      <c r="H566" s="184">
        <v>-0.27450000000000002</v>
      </c>
      <c r="I566" s="184">
        <v>0.27600000000000002</v>
      </c>
      <c r="J566" s="184">
        <v>0.90890000000000004</v>
      </c>
      <c r="K566" s="184">
        <v>3.1217999999999999</v>
      </c>
      <c r="L566" s="184">
        <v>7.2157</v>
      </c>
      <c r="M566" s="184">
        <v>25.258500000000002</v>
      </c>
      <c r="N566" s="184">
        <v>32.658499999999997</v>
      </c>
      <c r="O566" s="184">
        <v>8.7504000000000008</v>
      </c>
      <c r="P566" s="184">
        <v>12.065200000000001</v>
      </c>
      <c r="Q566" s="184">
        <v>11.0624</v>
      </c>
      <c r="R566" s="184">
        <v>13.438700000000001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44379</v>
      </c>
      <c r="E567" s="184">
        <v>43.22</v>
      </c>
      <c r="F567" s="184">
        <v>0.25519999999999998</v>
      </c>
      <c r="G567" s="184">
        <v>0.2319</v>
      </c>
      <c r="H567" s="184">
        <v>-0.27689999999999998</v>
      </c>
      <c r="I567" s="184">
        <v>0.30170000000000002</v>
      </c>
      <c r="J567" s="184">
        <v>0.98129999999999995</v>
      </c>
      <c r="K567" s="184">
        <v>3.3477000000000001</v>
      </c>
      <c r="L567" s="184">
        <v>7.6730999999999998</v>
      </c>
      <c r="M567" s="184">
        <v>26.116099999999999</v>
      </c>
      <c r="N567" s="184">
        <v>33.849499999999999</v>
      </c>
      <c r="O567" s="184">
        <v>9.8238000000000003</v>
      </c>
      <c r="P567" s="184">
        <v>13.1959</v>
      </c>
      <c r="Q567" s="184">
        <v>16.296600000000002</v>
      </c>
      <c r="R567" s="184">
        <v>14.524900000000001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44379</v>
      </c>
      <c r="E568" s="184">
        <v>73.438299999999998</v>
      </c>
      <c r="F568" s="184">
        <v>0.42759999999999998</v>
      </c>
      <c r="G568" s="184">
        <v>0.97940000000000005</v>
      </c>
      <c r="H568" s="184">
        <v>0.76829999999999998</v>
      </c>
      <c r="I568" s="184">
        <v>1.7248000000000001</v>
      </c>
      <c r="J568" s="184">
        <v>3.5112999999999999</v>
      </c>
      <c r="K568" s="184">
        <v>9.5487000000000002</v>
      </c>
      <c r="L568" s="184">
        <v>13.013299999999999</v>
      </c>
      <c r="M568" s="184">
        <v>43.297600000000003</v>
      </c>
      <c r="N568" s="184">
        <v>54.185899999999997</v>
      </c>
      <c r="O568" s="184">
        <v>17.069400000000002</v>
      </c>
      <c r="P568" s="184">
        <v>17.449400000000001</v>
      </c>
      <c r="Q568" s="184">
        <v>20.616800000000001</v>
      </c>
      <c r="R568" s="184">
        <v>20.977900000000002</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44379</v>
      </c>
      <c r="E569" s="184">
        <v>67.105199999999996</v>
      </c>
      <c r="F569" s="184">
        <v>0.42520000000000002</v>
      </c>
      <c r="G569" s="184">
        <v>0.97219999999999995</v>
      </c>
      <c r="H569" s="184">
        <v>0.75139999999999996</v>
      </c>
      <c r="I569" s="184">
        <v>1.6909000000000001</v>
      </c>
      <c r="J569" s="184">
        <v>3.4373999999999998</v>
      </c>
      <c r="K569" s="184">
        <v>9.3064999999999998</v>
      </c>
      <c r="L569" s="184">
        <v>12.5128</v>
      </c>
      <c r="M569" s="184">
        <v>42.355400000000003</v>
      </c>
      <c r="N569" s="184">
        <v>52.8568</v>
      </c>
      <c r="O569" s="184">
        <v>16.031600000000001</v>
      </c>
      <c r="P569" s="184">
        <v>16.318300000000001</v>
      </c>
      <c r="Q569" s="184">
        <v>17.9771</v>
      </c>
      <c r="R569" s="184">
        <v>19.982700000000001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44379</v>
      </c>
      <c r="E570" s="184">
        <v>62.7</v>
      </c>
      <c r="F570" s="184">
        <v>0.60980000000000001</v>
      </c>
      <c r="G570" s="184">
        <v>1.1942999999999999</v>
      </c>
      <c r="H570" s="184">
        <v>1.0475000000000001</v>
      </c>
      <c r="I570" s="184">
        <v>2.2505000000000002</v>
      </c>
      <c r="J570" s="184">
        <v>4.1700999999999997</v>
      </c>
      <c r="K570" s="184">
        <v>9.3667999999999996</v>
      </c>
      <c r="L570" s="184">
        <v>18.480699999999999</v>
      </c>
      <c r="M570" s="184">
        <v>42.889699999999998</v>
      </c>
      <c r="N570" s="184">
        <v>59.137099999999997</v>
      </c>
      <c r="O570" s="184">
        <v>11.9956</v>
      </c>
      <c r="P570" s="184">
        <v>11.666700000000001</v>
      </c>
      <c r="Q570" s="184">
        <v>7.8292999999999999</v>
      </c>
      <c r="R570" s="184">
        <v>18.579899999999999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44379</v>
      </c>
      <c r="E571" s="184">
        <v>68.38</v>
      </c>
      <c r="F571" s="184">
        <v>0.60319999999999996</v>
      </c>
      <c r="G571" s="184">
        <v>1.1988000000000001</v>
      </c>
      <c r="H571" s="184">
        <v>1.0641</v>
      </c>
      <c r="I571" s="184">
        <v>2.2734000000000001</v>
      </c>
      <c r="J571" s="184">
        <v>4.2378</v>
      </c>
      <c r="K571" s="184">
        <v>9.5481999999999996</v>
      </c>
      <c r="L571" s="184">
        <v>18.9011</v>
      </c>
      <c r="M571" s="184">
        <v>43.655500000000004</v>
      </c>
      <c r="N571" s="184">
        <v>60.253100000000003</v>
      </c>
      <c r="O571" s="184">
        <v>12.8376</v>
      </c>
      <c r="P571" s="184">
        <v>12.584099999999999</v>
      </c>
      <c r="Q571" s="184">
        <v>8.7736999999999998</v>
      </c>
      <c r="R571" s="184">
        <v>19.414000000000001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44379</v>
      </c>
      <c r="E572" s="184">
        <v>54.877000000000002</v>
      </c>
      <c r="F572" s="184">
        <v>0.14779999999999999</v>
      </c>
      <c r="G572" s="184">
        <v>1.46E-2</v>
      </c>
      <c r="H572" s="184">
        <v>-0.58689999999999998</v>
      </c>
      <c r="I572" s="184">
        <v>0.94740000000000002</v>
      </c>
      <c r="J572" s="184">
        <v>2.1785000000000001</v>
      </c>
      <c r="K572" s="184">
        <v>6.3714000000000004</v>
      </c>
      <c r="L572" s="184">
        <v>12.8089</v>
      </c>
      <c r="M572" s="184">
        <v>34.720399999999998</v>
      </c>
      <c r="N572" s="184">
        <v>45.357999999999997</v>
      </c>
      <c r="O572" s="184">
        <v>14.876799999999999</v>
      </c>
      <c r="P572" s="184">
        <v>12.597099999999999</v>
      </c>
      <c r="Q572" s="184">
        <v>11.611000000000001</v>
      </c>
      <c r="R572" s="184">
        <v>17.958100000000002</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44379</v>
      </c>
      <c r="E573" s="184">
        <v>58.871000000000002</v>
      </c>
      <c r="F573" s="184">
        <v>0.1497</v>
      </c>
      <c r="G573" s="184">
        <v>2.3800000000000002E-2</v>
      </c>
      <c r="H573" s="184">
        <v>-0.56410000000000005</v>
      </c>
      <c r="I573" s="184">
        <v>0.99670000000000003</v>
      </c>
      <c r="J573" s="184">
        <v>2.2883</v>
      </c>
      <c r="K573" s="184">
        <v>6.7276999999999996</v>
      </c>
      <c r="L573" s="184">
        <v>13.560700000000001</v>
      </c>
      <c r="M573" s="184">
        <v>36.058100000000003</v>
      </c>
      <c r="N573" s="184">
        <v>47.258499999999998</v>
      </c>
      <c r="O573" s="184">
        <v>16.2654</v>
      </c>
      <c r="P573" s="184">
        <v>13.8736</v>
      </c>
      <c r="Q573" s="184">
        <v>15.706799999999999</v>
      </c>
      <c r="R573" s="184">
        <v>19.432500000000001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44379</v>
      </c>
      <c r="E574" s="184">
        <v>16.059999999999999</v>
      </c>
      <c r="F574" s="184">
        <v>1.7744</v>
      </c>
      <c r="G574" s="184">
        <v>2.4887999999999999</v>
      </c>
      <c r="H574" s="184">
        <v>3.3462000000000001</v>
      </c>
      <c r="I574" s="184">
        <v>5.0359999999999996</v>
      </c>
      <c r="J574" s="184">
        <v>8.2940000000000005</v>
      </c>
      <c r="K574" s="184">
        <v>17.569500000000001</v>
      </c>
      <c r="L574" s="184">
        <v>29.7254</v>
      </c>
      <c r="M574" s="184">
        <v>51.366599999999998</v>
      </c>
      <c r="N574" s="184">
        <v>81.674199999999999</v>
      </c>
      <c r="O574" s="184">
        <v>19.107199999999999</v>
      </c>
      <c r="P574" s="184"/>
      <c r="Q574" s="184">
        <v>15.107699999999999</v>
      </c>
      <c r="R574" s="184">
        <v>36.516800000000003</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44379</v>
      </c>
      <c r="E575" s="184">
        <v>15.64</v>
      </c>
      <c r="F575" s="184">
        <v>1.7566999999999999</v>
      </c>
      <c r="G575" s="184">
        <v>2.4902000000000002</v>
      </c>
      <c r="H575" s="184">
        <v>3.3708</v>
      </c>
      <c r="I575" s="184">
        <v>5.0369000000000002</v>
      </c>
      <c r="J575" s="184">
        <v>8.2353000000000005</v>
      </c>
      <c r="K575" s="184">
        <v>17.3293</v>
      </c>
      <c r="L575" s="184">
        <v>29.2562</v>
      </c>
      <c r="M575" s="184">
        <v>50.529400000000003</v>
      </c>
      <c r="N575" s="184">
        <v>80.392200000000003</v>
      </c>
      <c r="O575" s="184">
        <v>18.185099999999998</v>
      </c>
      <c r="P575" s="184"/>
      <c r="Q575" s="184">
        <v>14.205299999999999</v>
      </c>
      <c r="R575" s="184">
        <v>35.5105</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44379</v>
      </c>
      <c r="E576" s="184">
        <v>19.68</v>
      </c>
      <c r="F576" s="184">
        <v>1.8107</v>
      </c>
      <c r="G576" s="184">
        <v>2.8751000000000002</v>
      </c>
      <c r="H576" s="184">
        <v>3.9070999999999998</v>
      </c>
      <c r="I576" s="184">
        <v>5.2969999999999997</v>
      </c>
      <c r="J576" s="184">
        <v>8.6692</v>
      </c>
      <c r="K576" s="184">
        <v>18.482800000000001</v>
      </c>
      <c r="L576" s="184">
        <v>30.072700000000001</v>
      </c>
      <c r="M576" s="184">
        <v>53.510100000000001</v>
      </c>
      <c r="N576" s="184">
        <v>84.442400000000006</v>
      </c>
      <c r="O576" s="184"/>
      <c r="P576" s="184"/>
      <c r="Q576" s="184">
        <v>28.4496</v>
      </c>
      <c r="R576" s="184">
        <v>34.747599999999998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44379</v>
      </c>
      <c r="E577" s="184">
        <v>19.11</v>
      </c>
      <c r="F577" s="184">
        <v>1.8113999999999999</v>
      </c>
      <c r="G577" s="184">
        <v>2.9079000000000002</v>
      </c>
      <c r="H577" s="184">
        <v>3.9152</v>
      </c>
      <c r="I577" s="184">
        <v>5.2313000000000001</v>
      </c>
      <c r="J577" s="184">
        <v>8.6412999999999993</v>
      </c>
      <c r="K577" s="184">
        <v>18.254999999999999</v>
      </c>
      <c r="L577" s="184">
        <v>29.383900000000001</v>
      </c>
      <c r="M577" s="184">
        <v>52.392299999999999</v>
      </c>
      <c r="N577" s="184">
        <v>82.695999999999998</v>
      </c>
      <c r="O577" s="184"/>
      <c r="P577" s="184"/>
      <c r="Q577" s="184">
        <v>27.061</v>
      </c>
      <c r="R577" s="184">
        <v>33.277000000000001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44379</v>
      </c>
      <c r="E578" s="184">
        <v>102.1</v>
      </c>
      <c r="F578" s="184">
        <v>1.5718000000000001</v>
      </c>
      <c r="G578" s="184">
        <v>2.2021999999999999</v>
      </c>
      <c r="H578" s="184">
        <v>2.8923000000000001</v>
      </c>
      <c r="I578" s="184">
        <v>4.7609000000000004</v>
      </c>
      <c r="J578" s="184">
        <v>7.0006000000000004</v>
      </c>
      <c r="K578" s="184">
        <v>15.904199999999999</v>
      </c>
      <c r="L578" s="184">
        <v>25.522500000000001</v>
      </c>
      <c r="M578" s="184">
        <v>51.214500000000001</v>
      </c>
      <c r="N578" s="184">
        <v>77.3185</v>
      </c>
      <c r="O578" s="184">
        <v>21.226600000000001</v>
      </c>
      <c r="P578" s="184">
        <v>20.793800000000001</v>
      </c>
      <c r="Q578" s="184">
        <v>18.926600000000001</v>
      </c>
      <c r="R578" s="184">
        <v>34.707000000000001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44379</v>
      </c>
      <c r="E579" s="184">
        <v>91.65</v>
      </c>
      <c r="F579" s="184">
        <v>1.5738000000000001</v>
      </c>
      <c r="G579" s="184">
        <v>2.1852999999999998</v>
      </c>
      <c r="H579" s="184">
        <v>2.8734999999999999</v>
      </c>
      <c r="I579" s="184">
        <v>4.7188999999999997</v>
      </c>
      <c r="J579" s="184">
        <v>6.9179000000000004</v>
      </c>
      <c r="K579" s="184">
        <v>15.6175</v>
      </c>
      <c r="L579" s="184">
        <v>24.829699999999999</v>
      </c>
      <c r="M579" s="184">
        <v>49.975499999999997</v>
      </c>
      <c r="N579" s="184">
        <v>75.406700000000001</v>
      </c>
      <c r="O579" s="184">
        <v>19.8659</v>
      </c>
      <c r="P579" s="184">
        <v>19.318100000000001</v>
      </c>
      <c r="Q579" s="184">
        <v>19.6373</v>
      </c>
      <c r="R579" s="184">
        <v>33.2333</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44379</v>
      </c>
      <c r="E580" s="184">
        <v>98.09</v>
      </c>
      <c r="F580" s="184">
        <v>1.5634999999999999</v>
      </c>
      <c r="G580" s="184">
        <v>2.1877</v>
      </c>
      <c r="H580" s="184">
        <v>2.8736000000000002</v>
      </c>
      <c r="I580" s="184">
        <v>4.7187000000000001</v>
      </c>
      <c r="J580" s="184">
        <v>6.9333999999999998</v>
      </c>
      <c r="K580" s="184">
        <v>15.726800000000001</v>
      </c>
      <c r="L580" s="184">
        <v>25.130800000000001</v>
      </c>
      <c r="M580" s="184">
        <v>50.560200000000002</v>
      </c>
      <c r="N580" s="184">
        <v>76.357399999999998</v>
      </c>
      <c r="O580" s="184">
        <v>20.6599</v>
      </c>
      <c r="P580" s="184">
        <v>20.165500000000002</v>
      </c>
      <c r="Q580" s="184">
        <v>20.296600000000002</v>
      </c>
      <c r="R580" s="184">
        <v>34.029699999999998</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44379</v>
      </c>
      <c r="E581" s="184">
        <v>111.09</v>
      </c>
      <c r="F581" s="184">
        <v>0.50660000000000005</v>
      </c>
      <c r="G581" s="184">
        <v>0.57940000000000003</v>
      </c>
      <c r="H581" s="184">
        <v>0.2979</v>
      </c>
      <c r="I581" s="184">
        <v>1.7121</v>
      </c>
      <c r="J581" s="184">
        <v>3.1572</v>
      </c>
      <c r="K581" s="184">
        <v>9.8377999999999997</v>
      </c>
      <c r="L581" s="184">
        <v>20.1752</v>
      </c>
      <c r="M581" s="184">
        <v>44.404000000000003</v>
      </c>
      <c r="N581" s="184">
        <v>65.905000000000001</v>
      </c>
      <c r="O581" s="184">
        <v>21.777999999999999</v>
      </c>
      <c r="P581" s="184">
        <v>18.866399999999999</v>
      </c>
      <c r="Q581" s="184">
        <v>16.702000000000002</v>
      </c>
      <c r="R581" s="184">
        <v>25.6053</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44379</v>
      </c>
      <c r="E582" s="184">
        <v>104.51</v>
      </c>
      <c r="F582" s="184">
        <v>0.50970000000000004</v>
      </c>
      <c r="G582" s="184">
        <v>0.57740000000000002</v>
      </c>
      <c r="H582" s="184">
        <v>0.27829999999999999</v>
      </c>
      <c r="I582" s="184">
        <v>1.6634</v>
      </c>
      <c r="J582" s="184">
        <v>3.0467</v>
      </c>
      <c r="K582" s="184">
        <v>9.5033999999999992</v>
      </c>
      <c r="L582" s="184">
        <v>19.467300000000002</v>
      </c>
      <c r="M582" s="184">
        <v>43.144799999999996</v>
      </c>
      <c r="N582" s="184">
        <v>64.014399999999995</v>
      </c>
      <c r="O582" s="184">
        <v>20.587599999999998</v>
      </c>
      <c r="P582" s="184">
        <v>17.8</v>
      </c>
      <c r="Q582" s="184">
        <v>20.3995</v>
      </c>
      <c r="R582" s="184">
        <v>24.273900000000001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44379</v>
      </c>
      <c r="E583" s="184">
        <v>78.965000000000003</v>
      </c>
      <c r="F583" s="184">
        <v>0.25650000000000001</v>
      </c>
      <c r="G583" s="184">
        <v>0.18140000000000001</v>
      </c>
      <c r="H583" s="184">
        <v>-0.19209999999999999</v>
      </c>
      <c r="I583" s="184">
        <v>1.9178999999999999</v>
      </c>
      <c r="J583" s="184">
        <v>3.1238000000000001</v>
      </c>
      <c r="K583" s="184">
        <v>11.6571</v>
      </c>
      <c r="L583" s="184">
        <v>24.5151</v>
      </c>
      <c r="M583" s="184">
        <v>53.2438</v>
      </c>
      <c r="N583" s="184">
        <v>64.339200000000005</v>
      </c>
      <c r="O583" s="184">
        <v>19.989100000000001</v>
      </c>
      <c r="P583" s="184">
        <v>17.592099999999999</v>
      </c>
      <c r="Q583" s="184">
        <v>18.281199999999998</v>
      </c>
      <c r="R583" s="184">
        <v>23.645399999999999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44379</v>
      </c>
      <c r="E584" s="184">
        <v>73.852000000000004</v>
      </c>
      <c r="F584" s="184">
        <v>0.25390000000000001</v>
      </c>
      <c r="G584" s="184">
        <v>0.1736</v>
      </c>
      <c r="H584" s="184">
        <v>-0.2094</v>
      </c>
      <c r="I584" s="184">
        <v>1.8816999999999999</v>
      </c>
      <c r="J584" s="184">
        <v>3.0459000000000001</v>
      </c>
      <c r="K584" s="184">
        <v>11.394</v>
      </c>
      <c r="L584" s="184">
        <v>23.919</v>
      </c>
      <c r="M584" s="184">
        <v>52.143500000000003</v>
      </c>
      <c r="N584" s="184">
        <v>62.777200000000001</v>
      </c>
      <c r="O584" s="184">
        <v>18.834099999999999</v>
      </c>
      <c r="P584" s="184">
        <v>16.388000000000002</v>
      </c>
      <c r="Q584" s="184">
        <v>14.826000000000001</v>
      </c>
      <c r="R584" s="184">
        <v>22.463699999999999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44379</v>
      </c>
      <c r="E585" s="184">
        <v>70.42</v>
      </c>
      <c r="F585" s="184">
        <v>0.6</v>
      </c>
      <c r="G585" s="184">
        <v>0.51380000000000003</v>
      </c>
      <c r="H585" s="184">
        <v>0.2848</v>
      </c>
      <c r="I585" s="184">
        <v>1.925</v>
      </c>
      <c r="J585" s="184">
        <v>2.863</v>
      </c>
      <c r="K585" s="184">
        <v>7.3967000000000001</v>
      </c>
      <c r="L585" s="184">
        <v>16.550799999999999</v>
      </c>
      <c r="M585" s="184">
        <v>41.207099999999997</v>
      </c>
      <c r="N585" s="184">
        <v>55.349699999999999</v>
      </c>
      <c r="O585" s="184">
        <v>14.0275</v>
      </c>
      <c r="P585" s="184">
        <v>13.8558</v>
      </c>
      <c r="Q585" s="184">
        <v>14.886699999999999</v>
      </c>
      <c r="R585" s="184">
        <v>17.688400000000001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44379</v>
      </c>
      <c r="E586" s="184">
        <v>63.72</v>
      </c>
      <c r="F586" s="184">
        <v>0.59989999999999999</v>
      </c>
      <c r="G586" s="184">
        <v>0.50470000000000004</v>
      </c>
      <c r="H586" s="184">
        <v>0.26750000000000002</v>
      </c>
      <c r="I586" s="184">
        <v>1.8705000000000001</v>
      </c>
      <c r="J586" s="184">
        <v>2.7410999999999999</v>
      </c>
      <c r="K586" s="184">
        <v>6.9485999999999999</v>
      </c>
      <c r="L586" s="184">
        <v>15.5814</v>
      </c>
      <c r="M586" s="184">
        <v>39.461599999999997</v>
      </c>
      <c r="N586" s="184">
        <v>52.769100000000002</v>
      </c>
      <c r="O586" s="184">
        <v>12.1076</v>
      </c>
      <c r="P586" s="184">
        <v>12.2393</v>
      </c>
      <c r="Q586" s="184">
        <v>15.9521</v>
      </c>
      <c r="R586" s="184">
        <v>15.701499999999999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44379</v>
      </c>
      <c r="E587" s="184">
        <v>780.11770000000001</v>
      </c>
      <c r="F587" s="184">
        <v>0.10639999999999999</v>
      </c>
      <c r="G587" s="184">
        <v>-0.25430000000000003</v>
      </c>
      <c r="H587" s="184">
        <v>-0.43409999999999999</v>
      </c>
      <c r="I587" s="184">
        <v>1.5246</v>
      </c>
      <c r="J587" s="184">
        <v>3.3254000000000001</v>
      </c>
      <c r="K587" s="184">
        <v>10.0449</v>
      </c>
      <c r="L587" s="184">
        <v>22.585100000000001</v>
      </c>
      <c r="M587" s="184">
        <v>54.509300000000003</v>
      </c>
      <c r="N587" s="184">
        <v>64.533799999999999</v>
      </c>
      <c r="O587" s="184">
        <v>12.648</v>
      </c>
      <c r="P587" s="184">
        <v>11.753</v>
      </c>
      <c r="Q587" s="184">
        <v>21.636700000000001</v>
      </c>
      <c r="R587" s="184">
        <v>16.0746</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44379</v>
      </c>
      <c r="E588" s="184">
        <v>841.42349999999999</v>
      </c>
      <c r="F588" s="184">
        <v>0.1087</v>
      </c>
      <c r="G588" s="184">
        <v>-0.24729999999999999</v>
      </c>
      <c r="H588" s="184">
        <v>-0.41820000000000002</v>
      </c>
      <c r="I588" s="184">
        <v>1.5564</v>
      </c>
      <c r="J588" s="184">
        <v>3.3944000000000001</v>
      </c>
      <c r="K588" s="184">
        <v>10.274100000000001</v>
      </c>
      <c r="L588" s="184">
        <v>23.107900000000001</v>
      </c>
      <c r="M588" s="184">
        <v>55.512300000000003</v>
      </c>
      <c r="N588" s="184">
        <v>65.980800000000002</v>
      </c>
      <c r="O588" s="184">
        <v>13.7096</v>
      </c>
      <c r="P588" s="184">
        <v>12.841100000000001</v>
      </c>
      <c r="Q588" s="184">
        <v>15.746</v>
      </c>
      <c r="R588" s="184">
        <v>17.157399999999999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44379</v>
      </c>
      <c r="E589" s="184">
        <v>508.79199999999997</v>
      </c>
      <c r="F589" s="184">
        <v>0.83620000000000005</v>
      </c>
      <c r="G589" s="184">
        <v>0.89810000000000001</v>
      </c>
      <c r="H589" s="184">
        <v>0.61380000000000001</v>
      </c>
      <c r="I589" s="184">
        <v>1.5992999999999999</v>
      </c>
      <c r="J589" s="184">
        <v>2.1964000000000001</v>
      </c>
      <c r="K589" s="184">
        <v>9.8315000000000001</v>
      </c>
      <c r="L589" s="184">
        <v>21.3443</v>
      </c>
      <c r="M589" s="184">
        <v>49.656599999999997</v>
      </c>
      <c r="N589" s="184">
        <v>60.573599999999999</v>
      </c>
      <c r="O589" s="184">
        <v>15.6615</v>
      </c>
      <c r="P589" s="184">
        <v>15.421099999999999</v>
      </c>
      <c r="Q589" s="184">
        <v>21.1175</v>
      </c>
      <c r="R589" s="184">
        <v>16.989899999999999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44379</v>
      </c>
      <c r="E590" s="184">
        <v>533.42899999999997</v>
      </c>
      <c r="F590" s="184">
        <v>0.83740000000000003</v>
      </c>
      <c r="G590" s="184">
        <v>0.90169999999999995</v>
      </c>
      <c r="H590" s="184">
        <v>0.62229999999999996</v>
      </c>
      <c r="I590" s="184">
        <v>1.6168</v>
      </c>
      <c r="J590" s="184">
        <v>2.2343000000000002</v>
      </c>
      <c r="K590" s="184">
        <v>9.9467999999999996</v>
      </c>
      <c r="L590" s="184">
        <v>21.593900000000001</v>
      </c>
      <c r="M590" s="184">
        <v>50.134399999999999</v>
      </c>
      <c r="N590" s="184">
        <v>61.283999999999999</v>
      </c>
      <c r="O590" s="184">
        <v>16.221900000000002</v>
      </c>
      <c r="P590" s="184">
        <v>16.080400000000001</v>
      </c>
      <c r="Q590" s="184">
        <v>16.378799999999998</v>
      </c>
      <c r="R590" s="184">
        <v>17.5412</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44379</v>
      </c>
      <c r="E591" s="184">
        <v>2117.57475866813</v>
      </c>
      <c r="F591" s="184">
        <v>0.55779999999999996</v>
      </c>
      <c r="G591" s="184">
        <v>0.49130000000000001</v>
      </c>
      <c r="H591" s="184">
        <v>0.32700000000000001</v>
      </c>
      <c r="I591" s="184">
        <v>2.2330999999999999</v>
      </c>
      <c r="J591" s="184">
        <v>3.8233000000000001</v>
      </c>
      <c r="K591" s="184">
        <v>9.9255999999999993</v>
      </c>
      <c r="L591" s="184">
        <v>18.166499999999999</v>
      </c>
      <c r="M591" s="184">
        <v>41.729799999999997</v>
      </c>
      <c r="N591" s="184">
        <v>50.209899999999998</v>
      </c>
      <c r="O591" s="184">
        <v>9.6486000000000001</v>
      </c>
      <c r="P591" s="184">
        <v>10.886799999999999</v>
      </c>
      <c r="Q591" s="184">
        <v>23.604700000000001</v>
      </c>
      <c r="R591" s="184">
        <v>10.124499999999999</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44379</v>
      </c>
      <c r="E592" s="184">
        <v>683.678</v>
      </c>
      <c r="F592" s="184">
        <v>0.55910000000000004</v>
      </c>
      <c r="G592" s="184">
        <v>0.4955</v>
      </c>
      <c r="H592" s="184">
        <v>0.3367</v>
      </c>
      <c r="I592" s="184">
        <v>2.2526999999999999</v>
      </c>
      <c r="J592" s="184">
        <v>3.8668999999999998</v>
      </c>
      <c r="K592" s="184">
        <v>10.0679</v>
      </c>
      <c r="L592" s="184">
        <v>18.472999999999999</v>
      </c>
      <c r="M592" s="184">
        <v>42.325600000000001</v>
      </c>
      <c r="N592" s="184">
        <v>51.085099999999997</v>
      </c>
      <c r="O592" s="184">
        <v>10.3018</v>
      </c>
      <c r="P592" s="184">
        <v>11.608700000000001</v>
      </c>
      <c r="Q592" s="184">
        <v>12.8767</v>
      </c>
      <c r="R592" s="184">
        <v>10.7544</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44379</v>
      </c>
      <c r="E593" s="184">
        <v>50.071100000000001</v>
      </c>
      <c r="F593" s="184">
        <v>0.67779999999999996</v>
      </c>
      <c r="G593" s="184">
        <v>0.3503</v>
      </c>
      <c r="H593" s="184">
        <v>4.1799999999999997E-2</v>
      </c>
      <c r="I593" s="184">
        <v>1.7856000000000001</v>
      </c>
      <c r="J593" s="184">
        <v>3.3988999999999998</v>
      </c>
      <c r="K593" s="184">
        <v>8.8871000000000002</v>
      </c>
      <c r="L593" s="184">
        <v>15.8863</v>
      </c>
      <c r="M593" s="184">
        <v>41.701599999999999</v>
      </c>
      <c r="N593" s="184">
        <v>53.288600000000002</v>
      </c>
      <c r="O593" s="184">
        <v>12.2087</v>
      </c>
      <c r="P593" s="184">
        <v>12.453099999999999</v>
      </c>
      <c r="Q593" s="184">
        <v>11.751099999999999</v>
      </c>
      <c r="R593" s="184">
        <v>15.461499999999999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44379</v>
      </c>
      <c r="E594" s="184">
        <v>53.875900000000001</v>
      </c>
      <c r="F594" s="184">
        <v>0.68140000000000001</v>
      </c>
      <c r="G594" s="184">
        <v>0.36059999999999998</v>
      </c>
      <c r="H594" s="184">
        <v>6.5699999999999995E-2</v>
      </c>
      <c r="I594" s="184">
        <v>1.8344</v>
      </c>
      <c r="J594" s="184">
        <v>3.5057999999999998</v>
      </c>
      <c r="K594" s="184">
        <v>9.2309999999999999</v>
      </c>
      <c r="L594" s="184">
        <v>16.619</v>
      </c>
      <c r="M594" s="184">
        <v>43.0488</v>
      </c>
      <c r="N594" s="184">
        <v>55.232900000000001</v>
      </c>
      <c r="O594" s="184">
        <v>13.462199999999999</v>
      </c>
      <c r="P594" s="184">
        <v>13.5266</v>
      </c>
      <c r="Q594" s="184">
        <v>14.5586</v>
      </c>
      <c r="R594" s="184">
        <v>16.9389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44379</v>
      </c>
      <c r="E595" s="184">
        <v>523.59</v>
      </c>
      <c r="F595" s="184">
        <v>0.1837</v>
      </c>
      <c r="G595" s="184">
        <v>-8.4000000000000005E-2</v>
      </c>
      <c r="H595" s="184">
        <v>-0.45629999999999998</v>
      </c>
      <c r="I595" s="184">
        <v>0.99729999999999996</v>
      </c>
      <c r="J595" s="184">
        <v>2.2197</v>
      </c>
      <c r="K595" s="184">
        <v>7.4538000000000002</v>
      </c>
      <c r="L595" s="184">
        <v>17.1264</v>
      </c>
      <c r="M595" s="184">
        <v>46.229700000000001</v>
      </c>
      <c r="N595" s="184">
        <v>54.825800000000001</v>
      </c>
      <c r="O595" s="184">
        <v>14.006600000000001</v>
      </c>
      <c r="P595" s="184">
        <v>12.858499999999999</v>
      </c>
      <c r="Q595" s="184">
        <v>19.8248</v>
      </c>
      <c r="R595" s="184">
        <v>15.841699999999999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44379</v>
      </c>
      <c r="E596" s="184">
        <v>565.84</v>
      </c>
      <c r="F596" s="184">
        <v>0.18410000000000001</v>
      </c>
      <c r="G596" s="184">
        <v>-7.7700000000000005E-2</v>
      </c>
      <c r="H596" s="184">
        <v>-0.44159999999999999</v>
      </c>
      <c r="I596" s="184">
        <v>1.0266</v>
      </c>
      <c r="J596" s="184">
        <v>2.2829999999999999</v>
      </c>
      <c r="K596" s="184">
        <v>7.6539999999999999</v>
      </c>
      <c r="L596" s="184">
        <v>17.479500000000002</v>
      </c>
      <c r="M596" s="184">
        <v>46.948500000000003</v>
      </c>
      <c r="N596" s="184">
        <v>55.917400000000001</v>
      </c>
      <c r="O596" s="184">
        <v>14.8651</v>
      </c>
      <c r="P596" s="184">
        <v>13.9194</v>
      </c>
      <c r="Q596" s="184">
        <v>16.0943</v>
      </c>
      <c r="R596" s="184">
        <v>16.649000000000001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44379</v>
      </c>
      <c r="E597" s="184">
        <v>14.34</v>
      </c>
      <c r="F597" s="184">
        <v>0.42020000000000002</v>
      </c>
      <c r="G597" s="184">
        <v>0.56100000000000005</v>
      </c>
      <c r="H597" s="184">
        <v>-0.20880000000000001</v>
      </c>
      <c r="I597" s="184">
        <v>0.84389999999999998</v>
      </c>
      <c r="J597" s="184">
        <v>2.0640999999999998</v>
      </c>
      <c r="K597" s="184">
        <v>8.5541</v>
      </c>
      <c r="L597" s="184">
        <v>16.019400000000001</v>
      </c>
      <c r="M597" s="184">
        <v>39.9024</v>
      </c>
      <c r="N597" s="184">
        <v>54.1935</v>
      </c>
      <c r="O597" s="184">
        <v>11.3988</v>
      </c>
      <c r="P597" s="184"/>
      <c r="Q597" s="184">
        <v>11.618499999999999</v>
      </c>
      <c r="R597" s="184">
        <v>13.386799999999999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44379</v>
      </c>
      <c r="E598" s="184">
        <v>14.73</v>
      </c>
      <c r="F598" s="184">
        <v>0.34060000000000001</v>
      </c>
      <c r="G598" s="184">
        <v>0.47749999999999998</v>
      </c>
      <c r="H598" s="184">
        <v>-0.20330000000000001</v>
      </c>
      <c r="I598" s="184">
        <v>0.82140000000000002</v>
      </c>
      <c r="J598" s="184">
        <v>2.0083000000000002</v>
      </c>
      <c r="K598" s="184">
        <v>8.6282999999999994</v>
      </c>
      <c r="L598" s="184">
        <v>16.167200000000001</v>
      </c>
      <c r="M598" s="184">
        <v>40.285699999999999</v>
      </c>
      <c r="N598" s="184">
        <v>54.889600000000002</v>
      </c>
      <c r="O598" s="184">
        <v>12.2189</v>
      </c>
      <c r="P598" s="184"/>
      <c r="Q598" s="184">
        <v>12.535600000000001</v>
      </c>
      <c r="R598" s="184">
        <v>13.900600000000001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44379</v>
      </c>
      <c r="E599" s="184">
        <v>37.770000000000003</v>
      </c>
      <c r="F599" s="184">
        <v>0.5323</v>
      </c>
      <c r="G599" s="184">
        <v>1.0163</v>
      </c>
      <c r="H599" s="184">
        <v>0.58589999999999998</v>
      </c>
      <c r="I599" s="184">
        <v>2.0535000000000001</v>
      </c>
      <c r="J599" s="184">
        <v>2.8315000000000001</v>
      </c>
      <c r="K599" s="184">
        <v>7.6067999999999998</v>
      </c>
      <c r="L599" s="184">
        <v>12.813599999999999</v>
      </c>
      <c r="M599" s="184">
        <v>35.279400000000003</v>
      </c>
      <c r="N599" s="184">
        <v>42.474499999999999</v>
      </c>
      <c r="O599" s="184">
        <v>10.521100000000001</v>
      </c>
      <c r="P599" s="184">
        <v>12.2507</v>
      </c>
      <c r="Q599" s="184">
        <v>18.5396</v>
      </c>
      <c r="R599" s="184">
        <v>16.830100000000002</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44379</v>
      </c>
      <c r="E600" s="184">
        <v>34.450000000000003</v>
      </c>
      <c r="F600" s="184">
        <v>0.5252</v>
      </c>
      <c r="G600" s="184">
        <v>0.99680000000000002</v>
      </c>
      <c r="H600" s="184">
        <v>0.55459999999999998</v>
      </c>
      <c r="I600" s="184">
        <v>1.9834000000000001</v>
      </c>
      <c r="J600" s="184">
        <v>2.7132000000000001</v>
      </c>
      <c r="K600" s="184">
        <v>7.2873999999999999</v>
      </c>
      <c r="L600" s="184">
        <v>12.1419</v>
      </c>
      <c r="M600" s="184">
        <v>34.0989</v>
      </c>
      <c r="N600" s="184">
        <v>40.784599999999998</v>
      </c>
      <c r="O600" s="184">
        <v>9.0484000000000009</v>
      </c>
      <c r="P600" s="184">
        <v>10.658799999999999</v>
      </c>
      <c r="Q600" s="184">
        <v>17.152000000000001</v>
      </c>
      <c r="R600" s="184">
        <v>15.419499999999999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44379</v>
      </c>
      <c r="E601" s="184">
        <v>94.99</v>
      </c>
      <c r="F601" s="184">
        <v>0.69969999999999999</v>
      </c>
      <c r="G601" s="184">
        <v>1.1823999999999999</v>
      </c>
      <c r="H601" s="184">
        <v>1.0424</v>
      </c>
      <c r="I601" s="184">
        <v>3.0596000000000001</v>
      </c>
      <c r="J601" s="184">
        <v>4.1100000000000003</v>
      </c>
      <c r="K601" s="184">
        <v>14.0884</v>
      </c>
      <c r="L601" s="184">
        <v>31.930599999999998</v>
      </c>
      <c r="M601" s="184">
        <v>60.781999999999996</v>
      </c>
      <c r="N601" s="184">
        <v>83.946600000000004</v>
      </c>
      <c r="O601" s="184">
        <v>17.187200000000001</v>
      </c>
      <c r="P601" s="184">
        <v>18.315000000000001</v>
      </c>
      <c r="Q601" s="184">
        <v>18.571899999999999</v>
      </c>
      <c r="R601" s="184">
        <v>24.222899999999999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44379</v>
      </c>
      <c r="E602" s="184">
        <v>86.63</v>
      </c>
      <c r="F602" s="184">
        <v>0.68569999999999998</v>
      </c>
      <c r="G602" s="184">
        <v>1.1677999999999999</v>
      </c>
      <c r="H602" s="184">
        <v>1.0262</v>
      </c>
      <c r="I602" s="184">
        <v>3.0083000000000002</v>
      </c>
      <c r="J602" s="184">
        <v>4.0225999999999997</v>
      </c>
      <c r="K602" s="184">
        <v>13.7773</v>
      </c>
      <c r="L602" s="184">
        <v>31.2178</v>
      </c>
      <c r="M602" s="184">
        <v>59.510199999999998</v>
      </c>
      <c r="N602" s="184">
        <v>81.957599999999999</v>
      </c>
      <c r="O602" s="184">
        <v>15.8437</v>
      </c>
      <c r="P602" s="184">
        <v>16.961600000000001</v>
      </c>
      <c r="Q602" s="184">
        <v>18.8157</v>
      </c>
      <c r="R602" s="184">
        <v>22.901800000000001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44379</v>
      </c>
      <c r="E603" s="184">
        <v>13.05</v>
      </c>
      <c r="F603" s="184">
        <v>0.5393</v>
      </c>
      <c r="G603" s="184">
        <v>0.3075</v>
      </c>
      <c r="H603" s="184">
        <v>-0.30559999999999998</v>
      </c>
      <c r="I603" s="184">
        <v>0.7722</v>
      </c>
      <c r="J603" s="184">
        <v>3.4893000000000001</v>
      </c>
      <c r="K603" s="184">
        <v>6.9672000000000001</v>
      </c>
      <c r="L603" s="184">
        <v>13.084899999999999</v>
      </c>
      <c r="M603" s="184">
        <v>35.514000000000003</v>
      </c>
      <c r="N603" s="184">
        <v>46.794199999999996</v>
      </c>
      <c r="O603" s="184">
        <v>11.7037</v>
      </c>
      <c r="P603" s="184"/>
      <c r="Q603" s="184">
        <v>7.8737000000000004</v>
      </c>
      <c r="R603" s="184">
        <v>13.7623</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44379</v>
      </c>
      <c r="E604" s="184">
        <v>12.3</v>
      </c>
      <c r="F604" s="184">
        <v>0.57240000000000002</v>
      </c>
      <c r="G604" s="184">
        <v>0.2445</v>
      </c>
      <c r="H604" s="184">
        <v>-0.3241</v>
      </c>
      <c r="I604" s="184">
        <v>0.73709999999999998</v>
      </c>
      <c r="J604" s="184">
        <v>3.2746</v>
      </c>
      <c r="K604" s="184">
        <v>6.5857999999999999</v>
      </c>
      <c r="L604" s="184">
        <v>10.5121</v>
      </c>
      <c r="M604" s="184">
        <v>31.691600000000001</v>
      </c>
      <c r="N604" s="184">
        <v>42.032299999999999</v>
      </c>
      <c r="O604" s="184">
        <v>9.7189999999999994</v>
      </c>
      <c r="P604" s="184"/>
      <c r="Q604" s="184">
        <v>6.0711000000000004</v>
      </c>
      <c r="R604" s="184">
        <v>11.279299999999999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44379</v>
      </c>
      <c r="E605" s="184">
        <v>75.31</v>
      </c>
      <c r="F605" s="184">
        <v>0.78959999999999997</v>
      </c>
      <c r="G605" s="184">
        <v>1.3048</v>
      </c>
      <c r="H605" s="184">
        <v>1.2366999999999999</v>
      </c>
      <c r="I605" s="184">
        <v>2.379</v>
      </c>
      <c r="J605" s="184">
        <v>2.3651</v>
      </c>
      <c r="K605" s="184">
        <v>10.263500000000001</v>
      </c>
      <c r="L605" s="184">
        <v>17.7271</v>
      </c>
      <c r="M605" s="184">
        <v>40.503700000000002</v>
      </c>
      <c r="N605" s="184">
        <v>54.990699999999997</v>
      </c>
      <c r="O605" s="184">
        <v>15.006600000000001</v>
      </c>
      <c r="P605" s="184">
        <v>15.5189</v>
      </c>
      <c r="Q605" s="184">
        <v>14.9207</v>
      </c>
      <c r="R605" s="184">
        <v>20.382999999999999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44379</v>
      </c>
      <c r="E606" s="184">
        <v>84.86</v>
      </c>
      <c r="F606" s="184">
        <v>0.79579999999999995</v>
      </c>
      <c r="G606" s="184">
        <v>1.3253999999999999</v>
      </c>
      <c r="H606" s="184">
        <v>1.2648999999999999</v>
      </c>
      <c r="I606" s="184">
        <v>2.4260999999999999</v>
      </c>
      <c r="J606" s="184">
        <v>2.4632000000000001</v>
      </c>
      <c r="K606" s="184">
        <v>10.61</v>
      </c>
      <c r="L606" s="184">
        <v>18.469899999999999</v>
      </c>
      <c r="M606" s="184">
        <v>41.858899999999998</v>
      </c>
      <c r="N606" s="184">
        <v>56.973700000000001</v>
      </c>
      <c r="O606" s="184">
        <v>16.5121</v>
      </c>
      <c r="P606" s="184">
        <v>17.183599999999998</v>
      </c>
      <c r="Q606" s="184">
        <v>18.707000000000001</v>
      </c>
      <c r="R606" s="184">
        <v>21.822099999999999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44379</v>
      </c>
      <c r="E607" s="184">
        <v>14.867000000000001</v>
      </c>
      <c r="F607" s="184">
        <v>0.4486</v>
      </c>
      <c r="G607" s="184">
        <v>0.34960000000000002</v>
      </c>
      <c r="H607" s="184">
        <v>0.36930000000000002</v>
      </c>
      <c r="I607" s="184">
        <v>1.0783</v>
      </c>
      <c r="J607" s="184">
        <v>1.663</v>
      </c>
      <c r="K607" s="184">
        <v>11.5237</v>
      </c>
      <c r="L607" s="184">
        <v>21.982600000000001</v>
      </c>
      <c r="M607" s="184">
        <v>46.206400000000002</v>
      </c>
      <c r="N607" s="184">
        <v>59.566800000000001</v>
      </c>
      <c r="O607" s="184"/>
      <c r="P607" s="184"/>
      <c r="Q607" s="184">
        <v>26.1541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44379</v>
      </c>
      <c r="E608" s="184">
        <v>14.321199999999999</v>
      </c>
      <c r="F608" s="184">
        <v>0.44259999999999999</v>
      </c>
      <c r="G608" s="184">
        <v>0.33139999999999997</v>
      </c>
      <c r="H608" s="184">
        <v>0.32650000000000001</v>
      </c>
      <c r="I608" s="184">
        <v>0.9929</v>
      </c>
      <c r="J608" s="184">
        <v>1.4795</v>
      </c>
      <c r="K608" s="184">
        <v>10.9061</v>
      </c>
      <c r="L608" s="184">
        <v>20.651399999999999</v>
      </c>
      <c r="M608" s="184">
        <v>43.811700000000002</v>
      </c>
      <c r="N608" s="184">
        <v>56.094499999999996</v>
      </c>
      <c r="O608" s="184"/>
      <c r="P608" s="184"/>
      <c r="Q608" s="184">
        <v>23.419699999999999</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44379</v>
      </c>
      <c r="E609" s="184">
        <v>25.113</v>
      </c>
      <c r="F609" s="184">
        <v>0.53559999999999997</v>
      </c>
      <c r="G609" s="184">
        <v>0.16750000000000001</v>
      </c>
      <c r="H609" s="184">
        <v>-0.53120000000000001</v>
      </c>
      <c r="I609" s="184">
        <v>1.0127999999999999</v>
      </c>
      <c r="J609" s="184">
        <v>2.1734</v>
      </c>
      <c r="K609" s="184">
        <v>7.1086</v>
      </c>
      <c r="L609" s="184">
        <v>14.8018</v>
      </c>
      <c r="M609" s="184">
        <v>44.123800000000003</v>
      </c>
      <c r="N609" s="184">
        <v>57.637</v>
      </c>
      <c r="O609" s="184">
        <v>16.001899999999999</v>
      </c>
      <c r="P609" s="184">
        <v>16.545500000000001</v>
      </c>
      <c r="Q609" s="184">
        <v>7.1893000000000002</v>
      </c>
      <c r="R609" s="184">
        <v>19.5076</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44379</v>
      </c>
      <c r="E610" s="184">
        <v>27.499199999999998</v>
      </c>
      <c r="F610" s="184">
        <v>0.53739999999999999</v>
      </c>
      <c r="G610" s="184">
        <v>0.17380000000000001</v>
      </c>
      <c r="H610" s="184">
        <v>-0.51659999999999995</v>
      </c>
      <c r="I610" s="184">
        <v>1.042</v>
      </c>
      <c r="J610" s="184">
        <v>2.2366000000000001</v>
      </c>
      <c r="K610" s="184">
        <v>7.3113999999999999</v>
      </c>
      <c r="L610" s="184">
        <v>15.2296</v>
      </c>
      <c r="M610" s="184">
        <v>44.933999999999997</v>
      </c>
      <c r="N610" s="184">
        <v>58.82</v>
      </c>
      <c r="O610" s="184">
        <v>16.872699999999998</v>
      </c>
      <c r="P610" s="184">
        <v>17.677299999999999</v>
      </c>
      <c r="Q610" s="184">
        <v>17.170500000000001</v>
      </c>
      <c r="R610" s="184">
        <v>20.4039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44379</v>
      </c>
      <c r="E611" s="184">
        <v>65.231999999999999</v>
      </c>
      <c r="F611" s="184">
        <v>0.34300000000000003</v>
      </c>
      <c r="G611" s="184">
        <v>0.44500000000000001</v>
      </c>
      <c r="H611" s="184">
        <v>4.9099999999999998E-2</v>
      </c>
      <c r="I611" s="184">
        <v>1.9537</v>
      </c>
      <c r="J611" s="184">
        <v>3.6547000000000001</v>
      </c>
      <c r="K611" s="184">
        <v>9.2133000000000003</v>
      </c>
      <c r="L611" s="184">
        <v>20.7575</v>
      </c>
      <c r="M611" s="184">
        <v>43.3765</v>
      </c>
      <c r="N611" s="184">
        <v>56.883099999999999</v>
      </c>
      <c r="O611" s="184">
        <v>17.518000000000001</v>
      </c>
      <c r="P611" s="184">
        <v>15.553800000000001</v>
      </c>
      <c r="Q611" s="184">
        <v>12.7597</v>
      </c>
      <c r="R611" s="184">
        <v>19.1067</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44379</v>
      </c>
      <c r="E612" s="184">
        <v>72.605000000000004</v>
      </c>
      <c r="F612" s="184">
        <v>0.34689999999999999</v>
      </c>
      <c r="G612" s="184">
        <v>0.45660000000000001</v>
      </c>
      <c r="H612" s="184">
        <v>7.3099999999999998E-2</v>
      </c>
      <c r="I612" s="184">
        <v>2.0047999999999999</v>
      </c>
      <c r="J612" s="184">
        <v>3.7644000000000002</v>
      </c>
      <c r="K612" s="184">
        <v>9.5693000000000001</v>
      </c>
      <c r="L612" s="184">
        <v>21.5716</v>
      </c>
      <c r="M612" s="184">
        <v>44.813200000000002</v>
      </c>
      <c r="N612" s="184">
        <v>58.96</v>
      </c>
      <c r="O612" s="184">
        <v>18.9572</v>
      </c>
      <c r="P612" s="184">
        <v>17.047699999999999</v>
      </c>
      <c r="Q612" s="184">
        <v>16.152200000000001</v>
      </c>
      <c r="R612" s="184">
        <v>20.625499999999999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44379</v>
      </c>
      <c r="E613" s="184">
        <v>77.292000000000002</v>
      </c>
      <c r="F613" s="184">
        <v>0.35580000000000001</v>
      </c>
      <c r="G613" s="184">
        <v>0.2477</v>
      </c>
      <c r="H613" s="184">
        <v>-0.34039999999999998</v>
      </c>
      <c r="I613" s="184">
        <v>1.0550999999999999</v>
      </c>
      <c r="J613" s="184">
        <v>2.7423000000000002</v>
      </c>
      <c r="K613" s="184">
        <v>7.8548</v>
      </c>
      <c r="L613" s="184">
        <v>16.505400000000002</v>
      </c>
      <c r="M613" s="184">
        <v>38.051000000000002</v>
      </c>
      <c r="N613" s="184">
        <v>53.174799999999998</v>
      </c>
      <c r="O613" s="184">
        <v>11.115500000000001</v>
      </c>
      <c r="P613" s="184">
        <v>13.653</v>
      </c>
      <c r="Q613" s="184">
        <v>14.939299999999999</v>
      </c>
      <c r="R613" s="184">
        <v>16.398700000000002</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44379</v>
      </c>
      <c r="E614" s="184">
        <v>73.195999999999998</v>
      </c>
      <c r="F614" s="184">
        <v>0.3523</v>
      </c>
      <c r="G614" s="184">
        <v>0.24099999999999999</v>
      </c>
      <c r="H614" s="184">
        <v>-0.35670000000000002</v>
      </c>
      <c r="I614" s="184">
        <v>1.0241</v>
      </c>
      <c r="J614" s="184">
        <v>2.6779000000000002</v>
      </c>
      <c r="K614" s="184">
        <v>7.6475</v>
      </c>
      <c r="L614" s="184">
        <v>16.101199999999999</v>
      </c>
      <c r="M614" s="184">
        <v>37.351500000000001</v>
      </c>
      <c r="N614" s="184">
        <v>52.161999999999999</v>
      </c>
      <c r="O614" s="184">
        <v>10.4534</v>
      </c>
      <c r="P614" s="184">
        <v>12.893000000000001</v>
      </c>
      <c r="Q614" s="184">
        <v>13.8429</v>
      </c>
      <c r="R614" s="184">
        <v>15.6907</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44379</v>
      </c>
      <c r="E615" s="184">
        <v>90.247</v>
      </c>
      <c r="F615" s="184">
        <v>0.91720000000000002</v>
      </c>
      <c r="G615" s="184">
        <v>0.88680000000000003</v>
      </c>
      <c r="H615" s="184">
        <v>0.3206</v>
      </c>
      <c r="I615" s="184">
        <v>2.0569999999999999</v>
      </c>
      <c r="J615" s="184">
        <v>4.5717999999999996</v>
      </c>
      <c r="K615" s="184">
        <v>9.9878</v>
      </c>
      <c r="L615" s="184">
        <v>13.305300000000001</v>
      </c>
      <c r="M615" s="184">
        <v>36.544600000000003</v>
      </c>
      <c r="N615" s="184">
        <v>50.983600000000003</v>
      </c>
      <c r="O615" s="184">
        <v>12.837899999999999</v>
      </c>
      <c r="P615" s="184">
        <v>13.1012</v>
      </c>
      <c r="Q615" s="184">
        <v>9.7615999999999996</v>
      </c>
      <c r="R615" s="184">
        <v>14.882300000000001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44379</v>
      </c>
      <c r="E616" s="184">
        <v>98.322299999999998</v>
      </c>
      <c r="F616" s="184">
        <v>0.92059999999999997</v>
      </c>
      <c r="G616" s="184">
        <v>0.89729999999999999</v>
      </c>
      <c r="H616" s="184">
        <v>0.34510000000000002</v>
      </c>
      <c r="I616" s="184">
        <v>2.1067999999999998</v>
      </c>
      <c r="J616" s="184">
        <v>4.6809000000000003</v>
      </c>
      <c r="K616" s="184">
        <v>10.344200000000001</v>
      </c>
      <c r="L616" s="184">
        <v>14.022500000000001</v>
      </c>
      <c r="M616" s="184">
        <v>37.834699999999998</v>
      </c>
      <c r="N616" s="184">
        <v>52.884</v>
      </c>
      <c r="O616" s="184">
        <v>14.166700000000001</v>
      </c>
      <c r="P616" s="184">
        <v>14.410500000000001</v>
      </c>
      <c r="Q616" s="184">
        <v>14.9802</v>
      </c>
      <c r="R616" s="184">
        <v>16.247699999999998</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44379</v>
      </c>
      <c r="E617" s="184">
        <v>18.463699999999999</v>
      </c>
      <c r="F617" s="184">
        <v>0.3997</v>
      </c>
      <c r="G617" s="184">
        <v>0.80089999999999995</v>
      </c>
      <c r="H617" s="184">
        <v>0.39419999999999999</v>
      </c>
      <c r="I617" s="184">
        <v>2.5106000000000002</v>
      </c>
      <c r="J617" s="184">
        <v>4.7145999999999999</v>
      </c>
      <c r="K617" s="184">
        <v>12.0275</v>
      </c>
      <c r="L617" s="184">
        <v>24.744599999999998</v>
      </c>
      <c r="M617" s="184">
        <v>52.675800000000002</v>
      </c>
      <c r="N617" s="184">
        <v>65.018000000000001</v>
      </c>
      <c r="O617" s="184">
        <v>16.276700000000002</v>
      </c>
      <c r="P617" s="184"/>
      <c r="Q617" s="184">
        <v>13.914999999999999</v>
      </c>
      <c r="R617" s="184">
        <v>21.958300000000001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44379</v>
      </c>
      <c r="E618" s="184">
        <v>16.821400000000001</v>
      </c>
      <c r="F618" s="184">
        <v>0.39450000000000002</v>
      </c>
      <c r="G618" s="184">
        <v>0.78669999999999995</v>
      </c>
      <c r="H618" s="184">
        <v>0.36220000000000002</v>
      </c>
      <c r="I618" s="184">
        <v>2.4445999999999999</v>
      </c>
      <c r="J618" s="184">
        <v>4.5709999999999997</v>
      </c>
      <c r="K618" s="184">
        <v>11.5633</v>
      </c>
      <c r="L618" s="184">
        <v>23.7332</v>
      </c>
      <c r="M618" s="184">
        <v>50.821300000000001</v>
      </c>
      <c r="N618" s="184">
        <v>62.317</v>
      </c>
      <c r="O618" s="184">
        <v>14.258699999999999</v>
      </c>
      <c r="P618" s="184"/>
      <c r="Q618" s="184">
        <v>11.682700000000001</v>
      </c>
      <c r="R618" s="184">
        <v>19.944600000000001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44379</v>
      </c>
      <c r="E619" s="184">
        <v>30.547999999999998</v>
      </c>
      <c r="F619" s="184">
        <v>0.34489999999999998</v>
      </c>
      <c r="G619" s="184">
        <v>0.4274</v>
      </c>
      <c r="H619" s="184">
        <v>-0.1797</v>
      </c>
      <c r="I619" s="184">
        <v>1.5761000000000001</v>
      </c>
      <c r="J619" s="184">
        <v>2.9765999999999999</v>
      </c>
      <c r="K619" s="184">
        <v>10.190099999999999</v>
      </c>
      <c r="L619" s="184">
        <v>22.201799999999999</v>
      </c>
      <c r="M619" s="184">
        <v>49.043700000000001</v>
      </c>
      <c r="N619" s="184">
        <v>67.735600000000005</v>
      </c>
      <c r="O619" s="184">
        <v>22.728300000000001</v>
      </c>
      <c r="P619" s="184">
        <v>22.827000000000002</v>
      </c>
      <c r="Q619" s="184">
        <v>22.444099999999999</v>
      </c>
      <c r="R619" s="184">
        <v>26.511700000000001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44379</v>
      </c>
      <c r="E620" s="184">
        <v>28.206</v>
      </c>
      <c r="F620" s="184">
        <v>0.34150000000000003</v>
      </c>
      <c r="G620" s="184">
        <v>0.41649999999999998</v>
      </c>
      <c r="H620" s="184">
        <v>-0.20169999999999999</v>
      </c>
      <c r="I620" s="184">
        <v>1.5262</v>
      </c>
      <c r="J620" s="184">
        <v>2.8664999999999998</v>
      </c>
      <c r="K620" s="184">
        <v>9.8322000000000003</v>
      </c>
      <c r="L620" s="184">
        <v>21.331800000000001</v>
      </c>
      <c r="M620" s="184">
        <v>47.405299999999997</v>
      </c>
      <c r="N620" s="184">
        <v>65.285700000000006</v>
      </c>
      <c r="O620" s="184">
        <v>20.8642</v>
      </c>
      <c r="P620" s="184">
        <v>21.083100000000002</v>
      </c>
      <c r="Q620" s="184">
        <v>20.6859</v>
      </c>
      <c r="R620" s="184">
        <v>24.617100000000001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44379</v>
      </c>
      <c r="E621" s="184">
        <v>26.9148</v>
      </c>
      <c r="F621" s="184">
        <v>1.0535000000000001</v>
      </c>
      <c r="G621" s="184">
        <v>0.90200000000000002</v>
      </c>
      <c r="H621" s="184">
        <v>0.90649999999999997</v>
      </c>
      <c r="I621" s="184">
        <v>2.7553000000000001</v>
      </c>
      <c r="J621" s="184">
        <v>5.0932000000000004</v>
      </c>
      <c r="K621" s="184">
        <v>10.533099999999999</v>
      </c>
      <c r="L621" s="184">
        <v>20.945799999999998</v>
      </c>
      <c r="M621" s="184">
        <v>51.188899999999997</v>
      </c>
      <c r="N621" s="184">
        <v>59.221499999999999</v>
      </c>
      <c r="O621" s="184">
        <v>13.633599999999999</v>
      </c>
      <c r="P621" s="184">
        <v>17.588100000000001</v>
      </c>
      <c r="Q621" s="184">
        <v>16.593</v>
      </c>
      <c r="R621" s="184">
        <v>20.4542</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44379</v>
      </c>
      <c r="E622" s="184">
        <v>24.674299999999999</v>
      </c>
      <c r="F622" s="184">
        <v>1.05</v>
      </c>
      <c r="G622" s="184">
        <v>0.89100000000000001</v>
      </c>
      <c r="H622" s="184">
        <v>0.88109999999999999</v>
      </c>
      <c r="I622" s="184">
        <v>2.7039</v>
      </c>
      <c r="J622" s="184">
        <v>4.9813999999999998</v>
      </c>
      <c r="K622" s="184">
        <v>10.1767</v>
      </c>
      <c r="L622" s="184">
        <v>20.164300000000001</v>
      </c>
      <c r="M622" s="184">
        <v>49.701799999999999</v>
      </c>
      <c r="N622" s="184">
        <v>57.0871</v>
      </c>
      <c r="O622" s="184">
        <v>12.153</v>
      </c>
      <c r="P622" s="184">
        <v>16.025099999999998</v>
      </c>
      <c r="Q622" s="184">
        <v>15.0322</v>
      </c>
      <c r="R622" s="184">
        <v>18.858699999999999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44379</v>
      </c>
      <c r="E623" s="184">
        <v>20.274100000000001</v>
      </c>
      <c r="F623" s="184">
        <v>0.31469999999999998</v>
      </c>
      <c r="G623" s="184">
        <v>-0.1915</v>
      </c>
      <c r="H623" s="184">
        <v>-0.76019999999999999</v>
      </c>
      <c r="I623" s="184">
        <v>0.9224</v>
      </c>
      <c r="J623" s="184">
        <v>2.7864</v>
      </c>
      <c r="K623" s="184">
        <v>7.3266</v>
      </c>
      <c r="L623" s="184">
        <v>14.6699</v>
      </c>
      <c r="M623" s="184">
        <v>35.311300000000003</v>
      </c>
      <c r="N623" s="184">
        <v>47.0822</v>
      </c>
      <c r="O623" s="184">
        <v>12.458600000000001</v>
      </c>
      <c r="P623" s="184">
        <v>13.3345</v>
      </c>
      <c r="Q623" s="184">
        <v>13.6869</v>
      </c>
      <c r="R623" s="184">
        <v>14.2698</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44379</v>
      </c>
      <c r="E624" s="184">
        <v>18.471900000000002</v>
      </c>
      <c r="F624" s="184">
        <v>0.3095</v>
      </c>
      <c r="G624" s="184">
        <v>-0.2069</v>
      </c>
      <c r="H624" s="184">
        <v>-0.79590000000000005</v>
      </c>
      <c r="I624" s="184">
        <v>0.84899999999999998</v>
      </c>
      <c r="J624" s="184">
        <v>2.6238999999999999</v>
      </c>
      <c r="K624" s="184">
        <v>6.7987000000000002</v>
      </c>
      <c r="L624" s="184">
        <v>13.5509</v>
      </c>
      <c r="M624" s="184">
        <v>33.327800000000003</v>
      </c>
      <c r="N624" s="184">
        <v>44.210299999999997</v>
      </c>
      <c r="O624" s="184">
        <v>10.4778</v>
      </c>
      <c r="P624" s="184">
        <v>11.426299999999999</v>
      </c>
      <c r="Q624" s="184">
        <v>11.7821</v>
      </c>
      <c r="R624" s="184">
        <v>12.3002</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44379</v>
      </c>
      <c r="E625" s="184">
        <v>68.001499999999993</v>
      </c>
      <c r="F625" s="184">
        <v>0.1517</v>
      </c>
      <c r="G625" s="184">
        <v>-6.3299999999999995E-2</v>
      </c>
      <c r="H625" s="184">
        <v>-0.17469999999999999</v>
      </c>
      <c r="I625" s="184">
        <v>1.6149</v>
      </c>
      <c r="J625" s="184">
        <v>2.0613000000000001</v>
      </c>
      <c r="K625" s="184">
        <v>7.3851000000000004</v>
      </c>
      <c r="L625" s="184">
        <v>22.2121</v>
      </c>
      <c r="M625" s="184">
        <v>51.031199999999998</v>
      </c>
      <c r="N625" s="184">
        <v>61.383499999999998</v>
      </c>
      <c r="O625" s="184">
        <v>7.9250999999999996</v>
      </c>
      <c r="P625" s="184">
        <v>7.7590000000000003</v>
      </c>
      <c r="Q625" s="184">
        <v>12.908799999999999</v>
      </c>
      <c r="R625" s="184">
        <v>10.0154</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44379</v>
      </c>
      <c r="E626" s="184">
        <v>72.572599999999994</v>
      </c>
      <c r="F626" s="184">
        <v>0.15359999999999999</v>
      </c>
      <c r="G626" s="184">
        <v>-5.7799999999999997E-2</v>
      </c>
      <c r="H626" s="184">
        <v>-0.1615</v>
      </c>
      <c r="I626" s="184">
        <v>1.6385000000000001</v>
      </c>
      <c r="J626" s="184">
        <v>2.1147</v>
      </c>
      <c r="K626" s="184">
        <v>7.5674000000000001</v>
      </c>
      <c r="L626" s="184">
        <v>22.644600000000001</v>
      </c>
      <c r="M626" s="184">
        <v>51.837600000000002</v>
      </c>
      <c r="N626" s="184">
        <v>62.527200000000001</v>
      </c>
      <c r="O626" s="184">
        <v>8.7192000000000007</v>
      </c>
      <c r="P626" s="184">
        <v>8.6409000000000002</v>
      </c>
      <c r="Q626" s="184">
        <v>13.46</v>
      </c>
      <c r="R626" s="184">
        <v>10.782500000000001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44379</v>
      </c>
      <c r="E627" s="184">
        <v>16.5746</v>
      </c>
      <c r="F627" s="184">
        <v>0.52890000000000004</v>
      </c>
      <c r="G627" s="184">
        <v>0.90900000000000003</v>
      </c>
      <c r="H627" s="184">
        <v>0.78690000000000004</v>
      </c>
      <c r="I627" s="184">
        <v>2.2101000000000002</v>
      </c>
      <c r="J627" s="184">
        <v>2.7970999999999999</v>
      </c>
      <c r="K627" s="184">
        <v>10.480399999999999</v>
      </c>
      <c r="L627" s="184">
        <v>17.158999999999999</v>
      </c>
      <c r="M627" s="184">
        <v>31.2684</v>
      </c>
      <c r="N627" s="184">
        <v>56.440899999999999</v>
      </c>
      <c r="O627" s="184"/>
      <c r="P627" s="184"/>
      <c r="Q627" s="184">
        <v>29.709399999999999</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44379</v>
      </c>
      <c r="E628" s="184">
        <v>16.1876</v>
      </c>
      <c r="F628" s="184">
        <v>0.52600000000000002</v>
      </c>
      <c r="G628" s="184">
        <v>0.8982</v>
      </c>
      <c r="H628" s="184">
        <v>0.76249999999999996</v>
      </c>
      <c r="I628" s="184">
        <v>2.1596000000000002</v>
      </c>
      <c r="J628" s="184">
        <v>2.6884000000000001</v>
      </c>
      <c r="K628" s="184">
        <v>10.1227</v>
      </c>
      <c r="L628" s="184">
        <v>16.454999999999998</v>
      </c>
      <c r="M628" s="184">
        <v>30.090900000000001</v>
      </c>
      <c r="N628" s="184">
        <v>54.575400000000002</v>
      </c>
      <c r="O628" s="184"/>
      <c r="P628" s="184"/>
      <c r="Q628" s="184">
        <v>28.141300000000001</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44379</v>
      </c>
      <c r="E629" s="184">
        <v>22.57</v>
      </c>
      <c r="F629" s="184">
        <v>0.222</v>
      </c>
      <c r="G629" s="184">
        <v>-4.4299999999999999E-2</v>
      </c>
      <c r="H629" s="184">
        <v>-0.1769</v>
      </c>
      <c r="I629" s="184">
        <v>0.84899999999999998</v>
      </c>
      <c r="J629" s="184">
        <v>2.1728999999999998</v>
      </c>
      <c r="K629" s="184">
        <v>11.456799999999999</v>
      </c>
      <c r="L629" s="184">
        <v>21.0837</v>
      </c>
      <c r="M629" s="184">
        <v>50.466700000000003</v>
      </c>
      <c r="N629" s="184">
        <v>60.640599999999999</v>
      </c>
      <c r="O629" s="184">
        <v>16.4954</v>
      </c>
      <c r="P629" s="184">
        <v>16.342199999999998</v>
      </c>
      <c r="Q629" s="184">
        <v>15.762</v>
      </c>
      <c r="R629" s="184">
        <v>20.678000000000001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44379</v>
      </c>
      <c r="E630" s="184">
        <v>20.91</v>
      </c>
      <c r="F630" s="184">
        <v>0.19170000000000001</v>
      </c>
      <c r="G630" s="184">
        <v>-9.5600000000000004E-2</v>
      </c>
      <c r="H630" s="184">
        <v>-0.23849999999999999</v>
      </c>
      <c r="I630" s="184">
        <v>0.81969999999999998</v>
      </c>
      <c r="J630" s="184">
        <v>2.0497999999999998</v>
      </c>
      <c r="K630" s="184">
        <v>11.1052</v>
      </c>
      <c r="L630" s="184">
        <v>20.38</v>
      </c>
      <c r="M630" s="184">
        <v>49.144100000000002</v>
      </c>
      <c r="N630" s="184">
        <v>58.7699</v>
      </c>
      <c r="O630" s="184">
        <v>14.7873</v>
      </c>
      <c r="P630" s="184">
        <v>14.645</v>
      </c>
      <c r="Q630" s="184">
        <v>14.1828</v>
      </c>
      <c r="R630" s="184">
        <v>19.116399999999999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44379</v>
      </c>
      <c r="E631" s="184">
        <v>806.01902989165296</v>
      </c>
      <c r="F631" s="184">
        <v>0.32450000000000001</v>
      </c>
      <c r="G631" s="184">
        <v>0.22839999999999999</v>
      </c>
      <c r="H631" s="184">
        <v>-0.22370000000000001</v>
      </c>
      <c r="I631" s="184">
        <v>1.5223</v>
      </c>
      <c r="J631" s="184">
        <v>2.8851</v>
      </c>
      <c r="K631" s="184">
        <v>10.1267</v>
      </c>
      <c r="L631" s="184">
        <v>17.665600000000001</v>
      </c>
      <c r="M631" s="184">
        <v>44.890599999999999</v>
      </c>
      <c r="N631" s="184">
        <v>56.643599999999999</v>
      </c>
      <c r="O631" s="184">
        <v>12.8604</v>
      </c>
      <c r="P631" s="184">
        <v>11.7745</v>
      </c>
      <c r="Q631" s="184">
        <v>18.9694</v>
      </c>
      <c r="R631" s="184">
        <v>17.5031</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44379</v>
      </c>
      <c r="E632" s="184">
        <v>284.42</v>
      </c>
      <c r="F632" s="184">
        <v>0.3281</v>
      </c>
      <c r="G632" s="184">
        <v>0.2326</v>
      </c>
      <c r="H632" s="184">
        <v>-0.2175</v>
      </c>
      <c r="I632" s="184">
        <v>1.5387</v>
      </c>
      <c r="J632" s="184">
        <v>2.9201999999999999</v>
      </c>
      <c r="K632" s="184">
        <v>10.2403</v>
      </c>
      <c r="L632" s="184">
        <v>17.9041</v>
      </c>
      <c r="M632" s="184">
        <v>45.334699999999998</v>
      </c>
      <c r="N632" s="184">
        <v>57.277200000000001</v>
      </c>
      <c r="O632" s="184">
        <v>13.3017</v>
      </c>
      <c r="P632" s="184">
        <v>12.3003</v>
      </c>
      <c r="Q632" s="184">
        <v>12.8353</v>
      </c>
      <c r="R632" s="184">
        <v>17.9375</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44379</v>
      </c>
      <c r="E633" s="184">
        <v>439.983395676871</v>
      </c>
      <c r="F633" s="184">
        <v>0.313</v>
      </c>
      <c r="G633" s="184">
        <v>0.23019999999999999</v>
      </c>
      <c r="H633" s="184">
        <v>-0.2155</v>
      </c>
      <c r="I633" s="184">
        <v>1.5387</v>
      </c>
      <c r="J633" s="184">
        <v>2.9218000000000002</v>
      </c>
      <c r="K633" s="184">
        <v>10.138999999999999</v>
      </c>
      <c r="L633" s="184">
        <v>17.684799999999999</v>
      </c>
      <c r="M633" s="184">
        <v>44.684800000000003</v>
      </c>
      <c r="N633" s="184">
        <v>56.148600000000002</v>
      </c>
      <c r="O633" s="184">
        <v>12.9915</v>
      </c>
      <c r="P633" s="184">
        <v>14.7684</v>
      </c>
      <c r="Q633" s="184">
        <v>16.153400000000001</v>
      </c>
      <c r="R633" s="184">
        <v>17.752600000000001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44379</v>
      </c>
      <c r="E634" s="184">
        <v>304.82</v>
      </c>
      <c r="F634" s="184">
        <v>0.31590000000000001</v>
      </c>
      <c r="G634" s="184">
        <v>0.23350000000000001</v>
      </c>
      <c r="H634" s="184">
        <v>-0.20630000000000001</v>
      </c>
      <c r="I634" s="184">
        <v>1.5592999999999999</v>
      </c>
      <c r="J634" s="184">
        <v>2.9658000000000002</v>
      </c>
      <c r="K634" s="184">
        <v>10.286199999999999</v>
      </c>
      <c r="L634" s="184">
        <v>17.991800000000001</v>
      </c>
      <c r="M634" s="184">
        <v>45.249200000000002</v>
      </c>
      <c r="N634" s="184">
        <v>56.953800000000001</v>
      </c>
      <c r="O634" s="184">
        <v>13.640700000000001</v>
      </c>
      <c r="P634" s="184">
        <v>15.3666</v>
      </c>
      <c r="Q634" s="184">
        <v>16.0929</v>
      </c>
      <c r="R634" s="184">
        <v>18.334700000000002</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44379</v>
      </c>
      <c r="E635" s="184">
        <v>196.1686</v>
      </c>
      <c r="F635" s="184">
        <v>0.8256</v>
      </c>
      <c r="G635" s="184">
        <v>0.84640000000000004</v>
      </c>
      <c r="H635" s="184">
        <v>0.70520000000000005</v>
      </c>
      <c r="I635" s="184">
        <v>3.0158</v>
      </c>
      <c r="J635" s="184">
        <v>3.9746000000000001</v>
      </c>
      <c r="K635" s="184">
        <v>22.119599999999998</v>
      </c>
      <c r="L635" s="184">
        <v>41.116300000000003</v>
      </c>
      <c r="M635" s="184">
        <v>70.151600000000002</v>
      </c>
      <c r="N635" s="184">
        <v>113.37820000000001</v>
      </c>
      <c r="O635" s="184">
        <v>30.549399999999999</v>
      </c>
      <c r="P635" s="184">
        <v>23.068200000000001</v>
      </c>
      <c r="Q635" s="184">
        <v>15.020899999999999</v>
      </c>
      <c r="R635" s="184">
        <v>43.221499999999999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44379</v>
      </c>
      <c r="E636" s="184">
        <v>207.52699999999999</v>
      </c>
      <c r="F636" s="184">
        <v>0.83150000000000002</v>
      </c>
      <c r="G636" s="184">
        <v>0.86350000000000005</v>
      </c>
      <c r="H636" s="184">
        <v>0.74490000000000001</v>
      </c>
      <c r="I636" s="184">
        <v>3.0947</v>
      </c>
      <c r="J636" s="184">
        <v>4.1483999999999996</v>
      </c>
      <c r="K636" s="184">
        <v>22.7455</v>
      </c>
      <c r="L636" s="184">
        <v>42.661299999999997</v>
      </c>
      <c r="M636" s="184">
        <v>72.892600000000002</v>
      </c>
      <c r="N636" s="184">
        <v>117.8215</v>
      </c>
      <c r="O636" s="184">
        <v>32.493600000000001</v>
      </c>
      <c r="P636" s="184">
        <v>24.235800000000001</v>
      </c>
      <c r="Q636" s="184">
        <v>21.7133</v>
      </c>
      <c r="R636" s="184">
        <v>45.971800000000002</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44379</v>
      </c>
      <c r="E637" s="184">
        <v>72.2</v>
      </c>
      <c r="F637" s="184">
        <v>-6.9199999999999998E-2</v>
      </c>
      <c r="G637" s="184">
        <v>-0.56469999999999998</v>
      </c>
      <c r="H637" s="184">
        <v>-0.85140000000000005</v>
      </c>
      <c r="I637" s="184">
        <v>0.72540000000000004</v>
      </c>
      <c r="J637" s="184">
        <v>0.93669999999999998</v>
      </c>
      <c r="K637" s="184">
        <v>7.5205000000000002</v>
      </c>
      <c r="L637" s="184">
        <v>18.75</v>
      </c>
      <c r="M637" s="184">
        <v>45.593899999999998</v>
      </c>
      <c r="N637" s="184">
        <v>59.558</v>
      </c>
      <c r="O637" s="184">
        <v>11.7072</v>
      </c>
      <c r="P637" s="184">
        <v>11.356999999999999</v>
      </c>
      <c r="Q637" s="184">
        <v>17.087399999999999</v>
      </c>
      <c r="R637" s="184">
        <v>13.9034</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44379</v>
      </c>
      <c r="E638" s="184">
        <v>71.11</v>
      </c>
      <c r="F638" s="184">
        <v>-8.43E-2</v>
      </c>
      <c r="G638" s="184">
        <v>-0.57330000000000003</v>
      </c>
      <c r="H638" s="184">
        <v>-0.86439999999999995</v>
      </c>
      <c r="I638" s="184">
        <v>0.69389999999999996</v>
      </c>
      <c r="J638" s="184">
        <v>0.87960000000000005</v>
      </c>
      <c r="K638" s="184">
        <v>7.3845000000000001</v>
      </c>
      <c r="L638" s="184">
        <v>18.4574</v>
      </c>
      <c r="M638" s="184">
        <v>45.033700000000003</v>
      </c>
      <c r="N638" s="184">
        <v>58.7986</v>
      </c>
      <c r="O638" s="184">
        <v>11.2286</v>
      </c>
      <c r="P638" s="184">
        <v>10.9833</v>
      </c>
      <c r="Q638" s="184">
        <v>16.7516</v>
      </c>
      <c r="R638" s="184">
        <v>13.347099999999999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44379</v>
      </c>
      <c r="E639" s="184">
        <v>212.96039999999999</v>
      </c>
      <c r="F639" s="184">
        <v>0.4269</v>
      </c>
      <c r="G639" s="184">
        <v>0.23400000000000001</v>
      </c>
      <c r="H639" s="184">
        <v>-9.2700000000000005E-2</v>
      </c>
      <c r="I639" s="184">
        <v>1.5663</v>
      </c>
      <c r="J639" s="184">
        <v>2.6006999999999998</v>
      </c>
      <c r="K639" s="184">
        <v>10.4534</v>
      </c>
      <c r="L639" s="184">
        <v>18.6876</v>
      </c>
      <c r="M639" s="184">
        <v>42.604100000000003</v>
      </c>
      <c r="N639" s="184">
        <v>56.990099999999998</v>
      </c>
      <c r="O639" s="184">
        <v>15.5844</v>
      </c>
      <c r="P639" s="184">
        <v>12.966799999999999</v>
      </c>
      <c r="Q639" s="184">
        <v>14.4542</v>
      </c>
      <c r="R639" s="184">
        <v>19.039899999999999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44379</v>
      </c>
      <c r="E640" s="184">
        <v>628.32646851473703</v>
      </c>
      <c r="F640" s="184">
        <v>0.42520000000000002</v>
      </c>
      <c r="G640" s="184">
        <v>0.2291</v>
      </c>
      <c r="H640" s="184">
        <v>-0.10440000000000001</v>
      </c>
      <c r="I640" s="184">
        <v>1.5425</v>
      </c>
      <c r="J640" s="184">
        <v>2.5516999999999999</v>
      </c>
      <c r="K640" s="184">
        <v>10.2842</v>
      </c>
      <c r="L640" s="184">
        <v>18.307400000000001</v>
      </c>
      <c r="M640" s="184">
        <v>41.9298</v>
      </c>
      <c r="N640" s="184">
        <v>56.026499999999999</v>
      </c>
      <c r="O640" s="184">
        <v>14.860300000000001</v>
      </c>
      <c r="P640" s="184">
        <v>12.2315</v>
      </c>
      <c r="Q640" s="184">
        <v>15.7707</v>
      </c>
      <c r="R640" s="184">
        <v>18.293399999999998</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44379</v>
      </c>
      <c r="E641" s="184">
        <v>21.871600000000001</v>
      </c>
      <c r="F641" s="184">
        <v>0.77639999999999998</v>
      </c>
      <c r="G641" s="184">
        <v>1.6192</v>
      </c>
      <c r="H641" s="184">
        <v>1.7889999999999999</v>
      </c>
      <c r="I641" s="184">
        <v>3.5209999999999999</v>
      </c>
      <c r="J641" s="184">
        <v>2.0021</v>
      </c>
      <c r="K641" s="184">
        <v>9.3689</v>
      </c>
      <c r="L641" s="184">
        <v>21.0549</v>
      </c>
      <c r="M641" s="184">
        <v>46.258200000000002</v>
      </c>
      <c r="N641" s="184">
        <v>76.116900000000001</v>
      </c>
      <c r="O641" s="184">
        <v>19.608799999999999</v>
      </c>
      <c r="P641" s="184">
        <v>15.3209</v>
      </c>
      <c r="Q641" s="184">
        <v>13.0913</v>
      </c>
      <c r="R641" s="184">
        <v>24.864899999999999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44379</v>
      </c>
      <c r="E642" s="184">
        <v>21.334199999999999</v>
      </c>
      <c r="F642" s="184">
        <v>0.77559999999999996</v>
      </c>
      <c r="G642" s="184">
        <v>1.6166</v>
      </c>
      <c r="H642" s="184">
        <v>1.7824</v>
      </c>
      <c r="I642" s="184">
        <v>3.5072999999999999</v>
      </c>
      <c r="J642" s="184">
        <v>1.9731000000000001</v>
      </c>
      <c r="K642" s="184">
        <v>9.2728000000000002</v>
      </c>
      <c r="L642" s="184">
        <v>20.844899999999999</v>
      </c>
      <c r="M642" s="184">
        <v>45.870899999999999</v>
      </c>
      <c r="N642" s="184">
        <v>75.494799999999998</v>
      </c>
      <c r="O642" s="184">
        <v>18.958100000000002</v>
      </c>
      <c r="P642" s="184">
        <v>14.829800000000001</v>
      </c>
      <c r="Q642" s="184">
        <v>12.652200000000001</v>
      </c>
      <c r="R642" s="184">
        <v>24.427800000000001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44379</v>
      </c>
      <c r="E643" s="184">
        <v>23.212399999999999</v>
      </c>
      <c r="F643" s="184">
        <v>0.87439999999999996</v>
      </c>
      <c r="G643" s="184">
        <v>1.8646</v>
      </c>
      <c r="H643" s="184">
        <v>2.0028999999999999</v>
      </c>
      <c r="I643" s="184">
        <v>3.7481</v>
      </c>
      <c r="J643" s="184">
        <v>2.1996000000000002</v>
      </c>
      <c r="K643" s="184">
        <v>9.7813999999999997</v>
      </c>
      <c r="L643" s="184">
        <v>20.659099999999999</v>
      </c>
      <c r="M643" s="184">
        <v>45.933900000000001</v>
      </c>
      <c r="N643" s="184">
        <v>75.038600000000002</v>
      </c>
      <c r="O643" s="184">
        <v>21.6279</v>
      </c>
      <c r="P643" s="184">
        <v>16.611999999999998</v>
      </c>
      <c r="Q643" s="184">
        <v>14.3606</v>
      </c>
      <c r="R643" s="184">
        <v>26.2315</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44379</v>
      </c>
      <c r="E644" s="184">
        <v>22.648499999999999</v>
      </c>
      <c r="F644" s="184">
        <v>0.87339999999999995</v>
      </c>
      <c r="G644" s="184">
        <v>1.8620000000000001</v>
      </c>
      <c r="H644" s="184">
        <v>1.9959</v>
      </c>
      <c r="I644" s="184">
        <v>3.7342</v>
      </c>
      <c r="J644" s="184">
        <v>2.1703000000000001</v>
      </c>
      <c r="K644" s="184">
        <v>9.6849000000000007</v>
      </c>
      <c r="L644" s="184">
        <v>20.4496</v>
      </c>
      <c r="M644" s="184">
        <v>45.552199999999999</v>
      </c>
      <c r="N644" s="184">
        <v>74.4285</v>
      </c>
      <c r="O644" s="184">
        <v>20.970400000000001</v>
      </c>
      <c r="P644" s="184">
        <v>16.128599999999999</v>
      </c>
      <c r="Q644" s="184">
        <v>13.9124</v>
      </c>
      <c r="R644" s="184">
        <v>25.796800000000001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44379</v>
      </c>
      <c r="E645" s="184">
        <v>22.88</v>
      </c>
      <c r="F645" s="184">
        <v>0.73080000000000001</v>
      </c>
      <c r="G645" s="184">
        <v>1.5382</v>
      </c>
      <c r="H645" s="184">
        <v>1.7382</v>
      </c>
      <c r="I645" s="184">
        <v>3.5425</v>
      </c>
      <c r="J645" s="184">
        <v>1.9349000000000001</v>
      </c>
      <c r="K645" s="184">
        <v>9.5408000000000008</v>
      </c>
      <c r="L645" s="184">
        <v>21.2288</v>
      </c>
      <c r="M645" s="184">
        <v>46.654400000000003</v>
      </c>
      <c r="N645" s="184">
        <v>75.734999999999999</v>
      </c>
      <c r="O645" s="184">
        <v>21.9787</v>
      </c>
      <c r="P645" s="184">
        <v>15.9443</v>
      </c>
      <c r="Q645" s="184">
        <v>17.049499999999998</v>
      </c>
      <c r="R645" s="184">
        <v>25.5152</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44379</v>
      </c>
      <c r="E646" s="184">
        <v>21.825299999999999</v>
      </c>
      <c r="F646" s="184">
        <v>0.72919999999999996</v>
      </c>
      <c r="G646" s="184">
        <v>1.5343</v>
      </c>
      <c r="H646" s="184">
        <v>1.7293000000000001</v>
      </c>
      <c r="I646" s="184">
        <v>3.5253000000000001</v>
      </c>
      <c r="J646" s="184">
        <v>1.8978999999999999</v>
      </c>
      <c r="K646" s="184">
        <v>9.4176000000000002</v>
      </c>
      <c r="L646" s="184">
        <v>20.954000000000001</v>
      </c>
      <c r="M646" s="184">
        <v>46.138199999999998</v>
      </c>
      <c r="N646" s="184">
        <v>74.897599999999997</v>
      </c>
      <c r="O646" s="184">
        <v>21.195599999999999</v>
      </c>
      <c r="P646" s="184">
        <v>14.942500000000001</v>
      </c>
      <c r="Q646" s="184">
        <v>16.003599999999999</v>
      </c>
      <c r="R646" s="184">
        <v>24.911799999999999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44379</v>
      </c>
      <c r="E647" s="184">
        <v>26.5746</v>
      </c>
      <c r="F647" s="184">
        <v>0.57909999999999995</v>
      </c>
      <c r="G647" s="184">
        <v>3.8395000000000001</v>
      </c>
      <c r="H647" s="184">
        <v>5.3213999999999997</v>
      </c>
      <c r="I647" s="184">
        <v>7.8606999999999996</v>
      </c>
      <c r="J647" s="184">
        <v>10.924899999999999</v>
      </c>
      <c r="K647" s="184">
        <v>23.297699999999999</v>
      </c>
      <c r="L647" s="184">
        <v>37.678699999999999</v>
      </c>
      <c r="M647" s="184">
        <v>70.196200000000005</v>
      </c>
      <c r="N647" s="184">
        <v>100.0226</v>
      </c>
      <c r="O647" s="184">
        <v>29.608599999999999</v>
      </c>
      <c r="P647" s="184"/>
      <c r="Q647" s="184">
        <v>25.805</v>
      </c>
      <c r="R647" s="184">
        <v>41.700299999999999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44379</v>
      </c>
      <c r="E648" s="184">
        <v>25.774699999999999</v>
      </c>
      <c r="F648" s="184">
        <v>0.57789999999999997</v>
      </c>
      <c r="G648" s="184">
        <v>3.8355999999999999</v>
      </c>
      <c r="H648" s="184">
        <v>5.3120000000000003</v>
      </c>
      <c r="I648" s="184">
        <v>7.8417000000000003</v>
      </c>
      <c r="J648" s="184">
        <v>10.8832</v>
      </c>
      <c r="K648" s="184">
        <v>23.157699999999998</v>
      </c>
      <c r="L648" s="184">
        <v>37.366900000000001</v>
      </c>
      <c r="M648" s="184">
        <v>69.596100000000007</v>
      </c>
      <c r="N648" s="184">
        <v>99.067800000000005</v>
      </c>
      <c r="O648" s="184">
        <v>28.805299999999999</v>
      </c>
      <c r="P648" s="184"/>
      <c r="Q648" s="184">
        <v>24.905100000000001</v>
      </c>
      <c r="R648" s="184">
        <v>41.008099999999999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44379</v>
      </c>
      <c r="E649" s="184">
        <v>14.923999999999999</v>
      </c>
      <c r="F649" s="184">
        <v>0.3463</v>
      </c>
      <c r="G649" s="184">
        <v>0.51859999999999995</v>
      </c>
      <c r="H649" s="184">
        <v>0.19339999999999999</v>
      </c>
      <c r="I649" s="184">
        <v>2.5358999999999998</v>
      </c>
      <c r="J649" s="184">
        <v>2.4281999999999999</v>
      </c>
      <c r="K649" s="184">
        <v>8.9518000000000004</v>
      </c>
      <c r="L649" s="184">
        <v>17.785399999999999</v>
      </c>
      <c r="M649" s="184">
        <v>42.017000000000003</v>
      </c>
      <c r="N649" s="184">
        <v>57.552500000000002</v>
      </c>
      <c r="O649" s="184">
        <v>15.2956</v>
      </c>
      <c r="P649" s="184"/>
      <c r="Q649" s="184">
        <v>13.031700000000001</v>
      </c>
      <c r="R649" s="184">
        <v>18.631599999999999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44379</v>
      </c>
      <c r="E650" s="184">
        <v>14.5832</v>
      </c>
      <c r="F650" s="184">
        <v>0.34539999999999998</v>
      </c>
      <c r="G650" s="184">
        <v>0.51559999999999995</v>
      </c>
      <c r="H650" s="184">
        <v>0.1855</v>
      </c>
      <c r="I650" s="184">
        <v>2.5203000000000002</v>
      </c>
      <c r="J650" s="184">
        <v>2.395</v>
      </c>
      <c r="K650" s="184">
        <v>8.8420000000000005</v>
      </c>
      <c r="L650" s="184">
        <v>17.597000000000001</v>
      </c>
      <c r="M650" s="184">
        <v>41.574800000000003</v>
      </c>
      <c r="N650" s="184">
        <v>56.827199999999998</v>
      </c>
      <c r="O650" s="184">
        <v>14.5411</v>
      </c>
      <c r="P650" s="184"/>
      <c r="Q650" s="184">
        <v>12.2357</v>
      </c>
      <c r="R650" s="184">
        <v>18.0061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44379</v>
      </c>
      <c r="E651" s="184">
        <v>16.539899999999999</v>
      </c>
      <c r="F651" s="184">
        <v>0.4824</v>
      </c>
      <c r="G651" s="184">
        <v>0.60770000000000002</v>
      </c>
      <c r="H651" s="184">
        <v>0.93430000000000002</v>
      </c>
      <c r="I651" s="184">
        <v>3.7902</v>
      </c>
      <c r="J651" s="184">
        <v>3.4325999999999999</v>
      </c>
      <c r="K651" s="184">
        <v>11.087300000000001</v>
      </c>
      <c r="L651" s="184">
        <v>19.932600000000001</v>
      </c>
      <c r="M651" s="184">
        <v>47.3461</v>
      </c>
      <c r="N651" s="184">
        <v>64.638400000000004</v>
      </c>
      <c r="O651" s="184"/>
      <c r="P651" s="184"/>
      <c r="Q651" s="184">
        <v>18.518899999999999</v>
      </c>
      <c r="R651" s="184">
        <v>22.562100000000001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44379</v>
      </c>
      <c r="E652" s="184">
        <v>16.167000000000002</v>
      </c>
      <c r="F652" s="184">
        <v>0.48170000000000002</v>
      </c>
      <c r="G652" s="184">
        <v>0.60489999999999999</v>
      </c>
      <c r="H652" s="184">
        <v>0.92710000000000004</v>
      </c>
      <c r="I652" s="184">
        <v>3.7749999999999999</v>
      </c>
      <c r="J652" s="184">
        <v>3.3993000000000002</v>
      </c>
      <c r="K652" s="184">
        <v>10.976100000000001</v>
      </c>
      <c r="L652" s="184">
        <v>19.735199999999999</v>
      </c>
      <c r="M652" s="184">
        <v>46.863199999999999</v>
      </c>
      <c r="N652" s="184">
        <v>63.832599999999999</v>
      </c>
      <c r="O652" s="184"/>
      <c r="P652" s="184"/>
      <c r="Q652" s="184">
        <v>17.6099</v>
      </c>
      <c r="R652" s="184">
        <v>21.863199999999999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44379</v>
      </c>
      <c r="E653" s="184">
        <v>70.707899999999995</v>
      </c>
      <c r="F653" s="184">
        <v>0.3145</v>
      </c>
      <c r="G653" s="184">
        <v>2.2570999999999999</v>
      </c>
      <c r="H653" s="184">
        <v>1.6669</v>
      </c>
      <c r="I653" s="184">
        <v>3.6109</v>
      </c>
      <c r="J653" s="184">
        <v>5.8914</v>
      </c>
      <c r="K653" s="184">
        <v>16.622499999999999</v>
      </c>
      <c r="L653" s="184">
        <v>29.5778</v>
      </c>
      <c r="M653" s="184">
        <v>52.875300000000003</v>
      </c>
      <c r="N653" s="184">
        <v>83.891900000000007</v>
      </c>
      <c r="O653" s="184">
        <v>29.738299999999999</v>
      </c>
      <c r="P653" s="184">
        <v>23.754799999999999</v>
      </c>
      <c r="Q653" s="184">
        <v>23.5032</v>
      </c>
      <c r="R653" s="184">
        <v>37.068100000000001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44379</v>
      </c>
      <c r="E654" s="184">
        <v>52.545200000000001</v>
      </c>
      <c r="F654" s="184">
        <v>0.22989999999999999</v>
      </c>
      <c r="G654" s="184">
        <v>3.1785000000000001</v>
      </c>
      <c r="H654" s="184">
        <v>2.9390000000000001</v>
      </c>
      <c r="I654" s="184">
        <v>5.0784000000000002</v>
      </c>
      <c r="J654" s="184">
        <v>7.8495999999999997</v>
      </c>
      <c r="K654" s="184">
        <v>18.2776</v>
      </c>
      <c r="L654" s="184">
        <v>31.539300000000001</v>
      </c>
      <c r="M654" s="184">
        <v>55.164499999999997</v>
      </c>
      <c r="N654" s="184">
        <v>88.949700000000007</v>
      </c>
      <c r="O654" s="184">
        <v>32.504300000000001</v>
      </c>
      <c r="P654" s="184">
        <v>24.895399999999999</v>
      </c>
      <c r="Q654" s="184">
        <v>25.640899999999998</v>
      </c>
      <c r="R654" s="184">
        <v>40.727200000000003</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44379</v>
      </c>
      <c r="E655" s="184">
        <v>51.008499999999998</v>
      </c>
      <c r="F655" s="184">
        <v>0.22869999999999999</v>
      </c>
      <c r="G655" s="184">
        <v>3.1749999999999998</v>
      </c>
      <c r="H655" s="184">
        <v>2.9317000000000002</v>
      </c>
      <c r="I655" s="184">
        <v>5.0629999999999997</v>
      </c>
      <c r="J655" s="184">
        <v>7.8146000000000004</v>
      </c>
      <c r="K655" s="184">
        <v>18.159199999999998</v>
      </c>
      <c r="L655" s="184">
        <v>31.265899999999998</v>
      </c>
      <c r="M655" s="184">
        <v>54.646700000000003</v>
      </c>
      <c r="N655" s="184">
        <v>88.083699999999993</v>
      </c>
      <c r="O655" s="184">
        <v>31.650099999999998</v>
      </c>
      <c r="P655" s="184">
        <v>24.269400000000001</v>
      </c>
      <c r="Q655" s="184">
        <v>25.128900000000002</v>
      </c>
      <c r="R655" s="184">
        <v>40.057200000000002</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44379</v>
      </c>
      <c r="E656" s="184">
        <v>14.672800000000001</v>
      </c>
      <c r="F656" s="184">
        <v>0.35570000000000002</v>
      </c>
      <c r="G656" s="184">
        <v>0.45529999999999998</v>
      </c>
      <c r="H656" s="184">
        <v>-4.7699999999999999E-2</v>
      </c>
      <c r="I656" s="184">
        <v>0.55100000000000005</v>
      </c>
      <c r="J656" s="184">
        <v>3.2271000000000001</v>
      </c>
      <c r="K656" s="184">
        <v>6.3879000000000001</v>
      </c>
      <c r="L656" s="184">
        <v>8.8543000000000003</v>
      </c>
      <c r="M656" s="184">
        <v>27.898700000000002</v>
      </c>
      <c r="N656" s="184">
        <v>37.218699999999998</v>
      </c>
      <c r="O656" s="184"/>
      <c r="P656" s="184"/>
      <c r="Q656" s="184">
        <v>17.048500000000001</v>
      </c>
      <c r="R656" s="184">
        <v>16.972000000000001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44379</v>
      </c>
      <c r="E657" s="184">
        <v>14.0015</v>
      </c>
      <c r="F657" s="184">
        <v>0.35049999999999998</v>
      </c>
      <c r="G657" s="184">
        <v>0.44119999999999998</v>
      </c>
      <c r="H657" s="184">
        <v>-8.14E-2</v>
      </c>
      <c r="I657" s="184">
        <v>0.48230000000000001</v>
      </c>
      <c r="J657" s="184">
        <v>3.0773000000000001</v>
      </c>
      <c r="K657" s="184">
        <v>5.9066999999999998</v>
      </c>
      <c r="L657" s="184">
        <v>7.8647999999999998</v>
      </c>
      <c r="M657" s="184">
        <v>26.139600000000002</v>
      </c>
      <c r="N657" s="184">
        <v>34.710099999999997</v>
      </c>
      <c r="O657" s="184"/>
      <c r="P657" s="184"/>
      <c r="Q657" s="184">
        <v>14.8194</v>
      </c>
      <c r="R657" s="184">
        <v>14.786799999999999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44379</v>
      </c>
      <c r="E658" s="184">
        <v>131.96950000000001</v>
      </c>
      <c r="F658" s="184">
        <v>0.50119999999999998</v>
      </c>
      <c r="G658" s="184">
        <v>0.13100000000000001</v>
      </c>
      <c r="H658" s="184">
        <v>-4.2700000000000002E-2</v>
      </c>
      <c r="I658" s="184">
        <v>1.0728</v>
      </c>
      <c r="J658" s="184">
        <v>2.9586999999999999</v>
      </c>
      <c r="K658" s="184">
        <v>7.3936999999999999</v>
      </c>
      <c r="L658" s="184">
        <v>16.6615</v>
      </c>
      <c r="M658" s="184">
        <v>40.2958</v>
      </c>
      <c r="N658" s="184">
        <v>53.9313</v>
      </c>
      <c r="O658" s="184">
        <v>9.6274999999999995</v>
      </c>
      <c r="P658" s="184">
        <v>10.9971</v>
      </c>
      <c r="Q658" s="184">
        <v>15.2913</v>
      </c>
      <c r="R658" s="184">
        <v>13.2424</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44379</v>
      </c>
      <c r="E659" s="184">
        <v>136.69560000000001</v>
      </c>
      <c r="F659" s="184">
        <v>0.50360000000000005</v>
      </c>
      <c r="G659" s="184">
        <v>0.13800000000000001</v>
      </c>
      <c r="H659" s="184">
        <v>-2.64E-2</v>
      </c>
      <c r="I659" s="184">
        <v>1.1057999999999999</v>
      </c>
      <c r="J659" s="184">
        <v>3.0308000000000002</v>
      </c>
      <c r="K659" s="184">
        <v>7.6247999999999996</v>
      </c>
      <c r="L659" s="184">
        <v>17.0365</v>
      </c>
      <c r="M659" s="184">
        <v>40.872199999999999</v>
      </c>
      <c r="N659" s="184">
        <v>54.6999</v>
      </c>
      <c r="O659" s="184">
        <v>10.113300000000001</v>
      </c>
      <c r="P659" s="184">
        <v>11.5349</v>
      </c>
      <c r="Q659" s="184">
        <v>12.908899999999999</v>
      </c>
      <c r="R659" s="184">
        <v>13.7376</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44379</v>
      </c>
      <c r="E660" s="184">
        <v>16.110900000000001</v>
      </c>
      <c r="F660" s="184">
        <v>1.1928000000000001</v>
      </c>
      <c r="G660" s="184">
        <v>2.8931</v>
      </c>
      <c r="H660" s="184">
        <v>4.1536</v>
      </c>
      <c r="I660" s="184">
        <v>6.8673999999999999</v>
      </c>
      <c r="J660" s="184">
        <v>9.9975000000000005</v>
      </c>
      <c r="K660" s="184">
        <v>27.860199999999999</v>
      </c>
      <c r="L660" s="184">
        <v>43.115099999999998</v>
      </c>
      <c r="M660" s="184">
        <v>79.324799999999996</v>
      </c>
      <c r="N660" s="184">
        <v>102.0277</v>
      </c>
      <c r="O660" s="184">
        <v>10.8513</v>
      </c>
      <c r="P660" s="184"/>
      <c r="Q660" s="184">
        <v>10.8696</v>
      </c>
      <c r="R660" s="184">
        <v>24.294799999999999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44379</v>
      </c>
      <c r="E661" s="184">
        <v>15.756600000000001</v>
      </c>
      <c r="F661" s="184">
        <v>1.1919999999999999</v>
      </c>
      <c r="G661" s="184">
        <v>2.8921999999999999</v>
      </c>
      <c r="H661" s="184">
        <v>4.1504000000000003</v>
      </c>
      <c r="I661" s="184">
        <v>6.8605999999999998</v>
      </c>
      <c r="J661" s="184">
        <v>9.9822000000000006</v>
      </c>
      <c r="K661" s="184">
        <v>27.807300000000001</v>
      </c>
      <c r="L661" s="184">
        <v>43.0169</v>
      </c>
      <c r="M661" s="184">
        <v>79.125600000000006</v>
      </c>
      <c r="N661" s="184">
        <v>101.71550000000001</v>
      </c>
      <c r="O661" s="184">
        <v>10.567500000000001</v>
      </c>
      <c r="P661" s="184"/>
      <c r="Q661" s="184">
        <v>10.3375</v>
      </c>
      <c r="R661" s="184">
        <v>24.104099999999999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44379</v>
      </c>
      <c r="E662" s="184">
        <v>13.8001</v>
      </c>
      <c r="F662" s="184">
        <v>1.2532000000000001</v>
      </c>
      <c r="G662" s="184">
        <v>3.2029999999999998</v>
      </c>
      <c r="H662" s="184">
        <v>4.5541</v>
      </c>
      <c r="I662" s="184">
        <v>7.0913000000000004</v>
      </c>
      <c r="J662" s="184">
        <v>9.8217999999999996</v>
      </c>
      <c r="K662" s="184">
        <v>27.576699999999999</v>
      </c>
      <c r="L662" s="184">
        <v>44.617199999999997</v>
      </c>
      <c r="M662" s="184">
        <v>80.759699999999995</v>
      </c>
      <c r="N662" s="184">
        <v>104.1888</v>
      </c>
      <c r="O662" s="184">
        <v>11.2271</v>
      </c>
      <c r="P662" s="184"/>
      <c r="Q662" s="184">
        <v>7.8220999999999998</v>
      </c>
      <c r="R662" s="184">
        <v>25.3413</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44379</v>
      </c>
      <c r="E663" s="184">
        <v>13.5564</v>
      </c>
      <c r="F663" s="184">
        <v>1.2524999999999999</v>
      </c>
      <c r="G663" s="184">
        <v>3.2012</v>
      </c>
      <c r="H663" s="184">
        <v>4.5518000000000001</v>
      </c>
      <c r="I663" s="184">
        <v>7.0865</v>
      </c>
      <c r="J663" s="184">
        <v>9.8110999999999997</v>
      </c>
      <c r="K663" s="184">
        <v>27.536799999999999</v>
      </c>
      <c r="L663" s="184">
        <v>44.532200000000003</v>
      </c>
      <c r="M663" s="184">
        <v>80.617099999999994</v>
      </c>
      <c r="N663" s="184">
        <v>103.9845</v>
      </c>
      <c r="O663" s="184">
        <v>10.913500000000001</v>
      </c>
      <c r="P663" s="184"/>
      <c r="Q663" s="184">
        <v>7.3738999999999999</v>
      </c>
      <c r="R663" s="184">
        <v>25.193999999999999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44379</v>
      </c>
      <c r="E664" s="184">
        <v>13.8301</v>
      </c>
      <c r="F664" s="184">
        <v>1.1940999999999999</v>
      </c>
      <c r="G664" s="184">
        <v>2.8336999999999999</v>
      </c>
      <c r="H664" s="184">
        <v>4.5492999999999997</v>
      </c>
      <c r="I664" s="184">
        <v>7.3556999999999997</v>
      </c>
      <c r="J664" s="184">
        <v>10.286099999999999</v>
      </c>
      <c r="K664" s="184">
        <v>29.933299999999999</v>
      </c>
      <c r="L664" s="184">
        <v>48.288200000000003</v>
      </c>
      <c r="M664" s="184">
        <v>85.746099999999998</v>
      </c>
      <c r="N664" s="184">
        <v>113.05589999999999</v>
      </c>
      <c r="O664" s="184">
        <v>12.479900000000001</v>
      </c>
      <c r="P664" s="184"/>
      <c r="Q664" s="184">
        <v>8.4563000000000006</v>
      </c>
      <c r="R664" s="184">
        <v>27.225300000000001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44379</v>
      </c>
      <c r="E665" s="184">
        <v>13.5672</v>
      </c>
      <c r="F665" s="184">
        <v>1.1940999999999999</v>
      </c>
      <c r="G665" s="184">
        <v>2.8325</v>
      </c>
      <c r="H665" s="184">
        <v>4.5464000000000002</v>
      </c>
      <c r="I665" s="184">
        <v>7.3482000000000003</v>
      </c>
      <c r="J665" s="184">
        <v>10.269299999999999</v>
      </c>
      <c r="K665" s="184">
        <v>29.870699999999999</v>
      </c>
      <c r="L665" s="184">
        <v>48.0974</v>
      </c>
      <c r="M665" s="184">
        <v>85.356899999999996</v>
      </c>
      <c r="N665" s="184">
        <v>112.4389</v>
      </c>
      <c r="O665" s="184">
        <v>12.0649</v>
      </c>
      <c r="P665" s="184"/>
      <c r="Q665" s="184">
        <v>7.9363999999999999</v>
      </c>
      <c r="R665" s="184">
        <v>26.836400000000001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44379</v>
      </c>
      <c r="E666" s="184">
        <v>13.065</v>
      </c>
      <c r="F666" s="184">
        <v>0.98160000000000003</v>
      </c>
      <c r="G666" s="184">
        <v>2.6598000000000002</v>
      </c>
      <c r="H666" s="184">
        <v>4.4515000000000002</v>
      </c>
      <c r="I666" s="184">
        <v>7.2502000000000004</v>
      </c>
      <c r="J666" s="184">
        <v>11.3583</v>
      </c>
      <c r="K666" s="184">
        <v>31.6081</v>
      </c>
      <c r="L666" s="184">
        <v>50.331400000000002</v>
      </c>
      <c r="M666" s="184">
        <v>86.712199999999996</v>
      </c>
      <c r="N666" s="184">
        <v>113.2574</v>
      </c>
      <c r="O666" s="184">
        <v>12.0792</v>
      </c>
      <c r="P666" s="184"/>
      <c r="Q666" s="184">
        <v>7.3659999999999997</v>
      </c>
      <c r="R666" s="184">
        <v>26.415099999999999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44379</v>
      </c>
      <c r="E667" s="184">
        <v>12.5829</v>
      </c>
      <c r="F667" s="184">
        <v>0.98150000000000004</v>
      </c>
      <c r="G667" s="184">
        <v>2.6589</v>
      </c>
      <c r="H667" s="184">
        <v>4.4484000000000004</v>
      </c>
      <c r="I667" s="184">
        <v>7.2427999999999999</v>
      </c>
      <c r="J667" s="184">
        <v>11.3423</v>
      </c>
      <c r="K667" s="184">
        <v>31.5487</v>
      </c>
      <c r="L667" s="184">
        <v>50.157499999999999</v>
      </c>
      <c r="M667" s="184">
        <v>86.366399999999999</v>
      </c>
      <c r="N667" s="184">
        <v>112.7107</v>
      </c>
      <c r="O667" s="184">
        <v>11.301</v>
      </c>
      <c r="P667" s="184"/>
      <c r="Q667" s="184">
        <v>6.2981999999999996</v>
      </c>
      <c r="R667" s="184">
        <v>26.076499999999999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44379</v>
      </c>
      <c r="E668" s="184">
        <v>19.7563</v>
      </c>
      <c r="F668" s="184">
        <v>0.24970000000000001</v>
      </c>
      <c r="G668" s="184">
        <v>-0.10970000000000001</v>
      </c>
      <c r="H668" s="184">
        <v>-0.60470000000000002</v>
      </c>
      <c r="I668" s="184">
        <v>0.83709999999999996</v>
      </c>
      <c r="J668" s="184">
        <v>2.7262</v>
      </c>
      <c r="K668" s="184">
        <v>8.7818000000000005</v>
      </c>
      <c r="L668" s="184">
        <v>18.258700000000001</v>
      </c>
      <c r="M668" s="184">
        <v>42.942999999999998</v>
      </c>
      <c r="N668" s="184">
        <v>56.903100000000002</v>
      </c>
      <c r="O668" s="184">
        <v>14.077199999999999</v>
      </c>
      <c r="P668" s="184">
        <v>14.040100000000001</v>
      </c>
      <c r="Q668" s="184">
        <v>11.4634</v>
      </c>
      <c r="R668" s="184">
        <v>18.8628</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44379</v>
      </c>
      <c r="E669" s="184">
        <v>19.340199999999999</v>
      </c>
      <c r="F669" s="184">
        <v>0.24929999999999999</v>
      </c>
      <c r="G669" s="184">
        <v>-0.11</v>
      </c>
      <c r="H669" s="184">
        <v>-0.60540000000000005</v>
      </c>
      <c r="I669" s="184">
        <v>0.83630000000000004</v>
      </c>
      <c r="J669" s="184">
        <v>2.7248000000000001</v>
      </c>
      <c r="K669" s="184">
        <v>8.7971000000000004</v>
      </c>
      <c r="L669" s="184">
        <v>18.270600000000002</v>
      </c>
      <c r="M669" s="184">
        <v>42.950499999999998</v>
      </c>
      <c r="N669" s="184">
        <v>56.905700000000003</v>
      </c>
      <c r="O669" s="184">
        <v>13.808299999999999</v>
      </c>
      <c r="P669" s="184">
        <v>13.7196</v>
      </c>
      <c r="Q669" s="184">
        <v>11.085800000000001</v>
      </c>
      <c r="R669" s="184">
        <v>18.660900000000002</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44379</v>
      </c>
      <c r="E670" s="184">
        <v>21.570399999999999</v>
      </c>
      <c r="F670" s="184">
        <v>0.28970000000000001</v>
      </c>
      <c r="G670" s="184">
        <v>-6.25E-2</v>
      </c>
      <c r="H670" s="184">
        <v>-0.57520000000000004</v>
      </c>
      <c r="I670" s="184">
        <v>0.86699999999999999</v>
      </c>
      <c r="J670" s="184">
        <v>2.7686000000000002</v>
      </c>
      <c r="K670" s="184">
        <v>8.8238000000000003</v>
      </c>
      <c r="L670" s="184">
        <v>18.1021</v>
      </c>
      <c r="M670" s="184">
        <v>41.873199999999997</v>
      </c>
      <c r="N670" s="184">
        <v>56.133000000000003</v>
      </c>
      <c r="O670" s="184">
        <v>14.674300000000001</v>
      </c>
      <c r="P670" s="184">
        <v>14.659599999999999</v>
      </c>
      <c r="Q670" s="184">
        <v>15.6569</v>
      </c>
      <c r="R670" s="184">
        <v>19.2286</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44379</v>
      </c>
      <c r="E671" s="184">
        <v>21.098299999999998</v>
      </c>
      <c r="F671" s="184">
        <v>0.28899999999999998</v>
      </c>
      <c r="G671" s="184">
        <v>-6.3899999999999998E-2</v>
      </c>
      <c r="H671" s="184">
        <v>-0.57869999999999999</v>
      </c>
      <c r="I671" s="184">
        <v>0.86050000000000004</v>
      </c>
      <c r="J671" s="184">
        <v>2.7551000000000001</v>
      </c>
      <c r="K671" s="184">
        <v>8.7782</v>
      </c>
      <c r="L671" s="184">
        <v>18.006</v>
      </c>
      <c r="M671" s="184">
        <v>41.701099999999997</v>
      </c>
      <c r="N671" s="184">
        <v>55.879600000000003</v>
      </c>
      <c r="O671" s="184">
        <v>14.2796</v>
      </c>
      <c r="P671" s="184">
        <v>14.1752</v>
      </c>
      <c r="Q671" s="184">
        <v>15.1737</v>
      </c>
      <c r="R671" s="184">
        <v>18.9848</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44379</v>
      </c>
      <c r="E672" s="184">
        <v>13.432399999999999</v>
      </c>
      <c r="F672" s="184">
        <v>0.92110000000000003</v>
      </c>
      <c r="G672" s="184">
        <v>2.4091999999999998</v>
      </c>
      <c r="H672" s="184">
        <v>3.8647</v>
      </c>
      <c r="I672" s="184">
        <v>6.0382999999999996</v>
      </c>
      <c r="J672" s="184">
        <v>9.3719000000000001</v>
      </c>
      <c r="K672" s="184">
        <v>27.345500000000001</v>
      </c>
      <c r="L672" s="184">
        <v>42.749000000000002</v>
      </c>
      <c r="M672" s="184">
        <v>78.912599999999998</v>
      </c>
      <c r="N672" s="184">
        <v>108.1703</v>
      </c>
      <c r="O672" s="184">
        <v>13.016999999999999</v>
      </c>
      <c r="P672" s="184"/>
      <c r="Q672" s="184">
        <v>9.4565000000000001</v>
      </c>
      <c r="R672" s="184">
        <v>25.139600000000002</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44379</v>
      </c>
      <c r="E673" s="184">
        <v>13.137</v>
      </c>
      <c r="F673" s="184">
        <v>0.92110000000000003</v>
      </c>
      <c r="G673" s="184">
        <v>2.4079999999999999</v>
      </c>
      <c r="H673" s="184">
        <v>3.8628999999999998</v>
      </c>
      <c r="I673" s="184">
        <v>6.0350000000000001</v>
      </c>
      <c r="J673" s="184">
        <v>9.3637999999999995</v>
      </c>
      <c r="K673" s="184">
        <v>27.315000000000001</v>
      </c>
      <c r="L673" s="184">
        <v>42.64</v>
      </c>
      <c r="M673" s="184">
        <v>78.681200000000004</v>
      </c>
      <c r="N673" s="184">
        <v>107.7916</v>
      </c>
      <c r="O673" s="184">
        <v>12.358000000000001</v>
      </c>
      <c r="P673" s="184"/>
      <c r="Q673" s="184">
        <v>8.7138000000000009</v>
      </c>
      <c r="R673" s="184">
        <v>24.894200000000001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44379</v>
      </c>
      <c r="E674" s="184">
        <v>15.3925</v>
      </c>
      <c r="F674" s="184">
        <v>0.88019999999999998</v>
      </c>
      <c r="G674" s="184">
        <v>2.2336</v>
      </c>
      <c r="H674" s="184">
        <v>3.5911</v>
      </c>
      <c r="I674" s="184">
        <v>5.7214</v>
      </c>
      <c r="J674" s="184">
        <v>9.2487999999999992</v>
      </c>
      <c r="K674" s="184">
        <v>26.344100000000001</v>
      </c>
      <c r="L674" s="184">
        <v>41.4908</v>
      </c>
      <c r="M674" s="184">
        <v>78.420299999999997</v>
      </c>
      <c r="N674" s="184">
        <v>98.895200000000003</v>
      </c>
      <c r="O674" s="184">
        <v>15.4009</v>
      </c>
      <c r="P674" s="184"/>
      <c r="Q674" s="184">
        <v>15.4009</v>
      </c>
      <c r="R674" s="184">
        <v>25.305299999999999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44379</v>
      </c>
      <c r="E675" s="184">
        <v>15.2256</v>
      </c>
      <c r="F675" s="184">
        <v>0.87990000000000002</v>
      </c>
      <c r="G675" s="184">
        <v>2.2311999999999999</v>
      </c>
      <c r="H675" s="184">
        <v>3.5861000000000001</v>
      </c>
      <c r="I675" s="184">
        <v>5.7098000000000004</v>
      </c>
      <c r="J675" s="184">
        <v>9.2239000000000004</v>
      </c>
      <c r="K675" s="184">
        <v>26.251899999999999</v>
      </c>
      <c r="L675" s="184">
        <v>41.287799999999997</v>
      </c>
      <c r="M675" s="184">
        <v>78.033500000000004</v>
      </c>
      <c r="N675" s="184">
        <v>98.319699999999997</v>
      </c>
      <c r="O675" s="184">
        <v>14.9838</v>
      </c>
      <c r="P675" s="184"/>
      <c r="Q675" s="184">
        <v>14.9838</v>
      </c>
      <c r="R675" s="184">
        <v>24.943200000000001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44379</v>
      </c>
      <c r="E680" s="184">
        <v>27.196999999999999</v>
      </c>
      <c r="F680" s="184">
        <v>0.40200000000000002</v>
      </c>
      <c r="G680" s="184">
        <v>0.65990000000000004</v>
      </c>
      <c r="H680" s="184">
        <v>0.12920000000000001</v>
      </c>
      <c r="I680" s="184">
        <v>1.6052999999999999</v>
      </c>
      <c r="J680" s="184">
        <v>1.8385</v>
      </c>
      <c r="K680" s="184">
        <v>6.6775000000000002</v>
      </c>
      <c r="L680" s="184">
        <v>16.1342</v>
      </c>
      <c r="M680" s="184">
        <v>40.267400000000002</v>
      </c>
      <c r="N680" s="184">
        <v>54.049599999999998</v>
      </c>
      <c r="O680" s="184">
        <v>15.8908</v>
      </c>
      <c r="P680" s="184">
        <v>15.382099999999999</v>
      </c>
      <c r="Q680" s="184">
        <v>16.0458</v>
      </c>
      <c r="R680" s="184">
        <v>16.369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44379</v>
      </c>
      <c r="E681" s="184">
        <v>24.907399999999999</v>
      </c>
      <c r="F681" s="184">
        <v>0.39910000000000001</v>
      </c>
      <c r="G681" s="184">
        <v>0.64980000000000004</v>
      </c>
      <c r="H681" s="184">
        <v>0.1061</v>
      </c>
      <c r="I681" s="184">
        <v>1.5576000000000001</v>
      </c>
      <c r="J681" s="184">
        <v>1.7363999999999999</v>
      </c>
      <c r="K681" s="184">
        <v>6.3451000000000004</v>
      </c>
      <c r="L681" s="184">
        <v>15.3751</v>
      </c>
      <c r="M681" s="184">
        <v>38.874400000000001</v>
      </c>
      <c r="N681" s="184">
        <v>51.997700000000002</v>
      </c>
      <c r="O681" s="184">
        <v>14.266299999999999</v>
      </c>
      <c r="P681" s="184">
        <v>13.9071</v>
      </c>
      <c r="Q681" s="184">
        <v>14.537699999999999</v>
      </c>
      <c r="R681" s="184">
        <v>14.7121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44379</v>
      </c>
      <c r="E682" s="184">
        <v>111.85</v>
      </c>
      <c r="F682" s="184">
        <v>0.31390000000000001</v>
      </c>
      <c r="G682" s="184">
        <v>0.33189999999999997</v>
      </c>
      <c r="H682" s="184">
        <v>-0.24079999999999999</v>
      </c>
      <c r="I682" s="184">
        <v>1.4419999999999999</v>
      </c>
      <c r="J682" s="184">
        <v>2.2862</v>
      </c>
      <c r="K682" s="184">
        <v>9.09</v>
      </c>
      <c r="L682" s="184">
        <v>14.0047</v>
      </c>
      <c r="M682" s="184">
        <v>32.775399999999998</v>
      </c>
      <c r="N682" s="184">
        <v>46.823300000000003</v>
      </c>
      <c r="O682" s="184">
        <v>12.3812</v>
      </c>
      <c r="P682" s="184">
        <v>14.589600000000001</v>
      </c>
      <c r="Q682" s="184">
        <v>13.2957</v>
      </c>
      <c r="R682" s="184">
        <v>15.597099999999999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44379</v>
      </c>
      <c r="E683" s="184">
        <v>160.03045200815001</v>
      </c>
      <c r="F683" s="184">
        <v>0.31409999999999999</v>
      </c>
      <c r="G683" s="184">
        <v>0.32369999999999999</v>
      </c>
      <c r="H683" s="184">
        <v>-0.25559999999999999</v>
      </c>
      <c r="I683" s="184">
        <v>1.4147000000000001</v>
      </c>
      <c r="J683" s="184">
        <v>2.2214</v>
      </c>
      <c r="K683" s="184">
        <v>8.8861000000000008</v>
      </c>
      <c r="L683" s="184">
        <v>13.654</v>
      </c>
      <c r="M683" s="184">
        <v>32.1877</v>
      </c>
      <c r="N683" s="184">
        <v>45.9557</v>
      </c>
      <c r="O683" s="184">
        <v>11.5922</v>
      </c>
      <c r="P683" s="184">
        <v>13.863799999999999</v>
      </c>
      <c r="Q683" s="184">
        <v>11.5966</v>
      </c>
      <c r="R683" s="184">
        <v>14.778499999999999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44379</v>
      </c>
      <c r="E684" s="184">
        <v>37.049999999999997</v>
      </c>
      <c r="F684" s="184">
        <v>0.70669999999999999</v>
      </c>
      <c r="G684" s="184">
        <v>0.67930000000000001</v>
      </c>
      <c r="H684" s="184">
        <v>0.48820000000000002</v>
      </c>
      <c r="I684" s="184">
        <v>2.1505000000000001</v>
      </c>
      <c r="J684" s="184">
        <v>4.9278000000000004</v>
      </c>
      <c r="K684" s="184">
        <v>10.300700000000001</v>
      </c>
      <c r="L684" s="184">
        <v>18.446300000000001</v>
      </c>
      <c r="M684" s="184">
        <v>42.7746</v>
      </c>
      <c r="N684" s="184">
        <v>58.265700000000002</v>
      </c>
      <c r="O684" s="184">
        <v>17.089400000000001</v>
      </c>
      <c r="P684" s="184">
        <v>13.4155</v>
      </c>
      <c r="Q684" s="184">
        <v>14.7293</v>
      </c>
      <c r="R684" s="184">
        <v>22.070900000000002</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44379</v>
      </c>
      <c r="E685" s="184">
        <v>38.86</v>
      </c>
      <c r="F685" s="184">
        <v>0.69969999999999999</v>
      </c>
      <c r="G685" s="184">
        <v>0.67359999999999998</v>
      </c>
      <c r="H685" s="184">
        <v>0.49130000000000001</v>
      </c>
      <c r="I685" s="184">
        <v>2.1556000000000002</v>
      </c>
      <c r="J685" s="184">
        <v>4.9702999999999999</v>
      </c>
      <c r="K685" s="184">
        <v>10.4605</v>
      </c>
      <c r="L685" s="184">
        <v>18.7653</v>
      </c>
      <c r="M685" s="184">
        <v>43.394799999999996</v>
      </c>
      <c r="N685" s="184">
        <v>59.131900000000002</v>
      </c>
      <c r="O685" s="184">
        <v>17.637699999999999</v>
      </c>
      <c r="P685" s="184">
        <v>14.133900000000001</v>
      </c>
      <c r="Q685" s="184">
        <v>13.6091</v>
      </c>
      <c r="R685" s="184">
        <v>22.645600000000002</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44379</v>
      </c>
      <c r="E686" s="184">
        <v>20.233699999999999</v>
      </c>
      <c r="F686" s="184">
        <v>0.52359999999999995</v>
      </c>
      <c r="G686" s="184">
        <v>0.47570000000000001</v>
      </c>
      <c r="H686" s="184">
        <v>-0.17710000000000001</v>
      </c>
      <c r="I686" s="184">
        <v>1.3048</v>
      </c>
      <c r="J686" s="184">
        <v>2.9081999999999999</v>
      </c>
      <c r="K686" s="184">
        <v>11.254899999999999</v>
      </c>
      <c r="L686" s="184">
        <v>27.159199999999998</v>
      </c>
      <c r="M686" s="184">
        <v>52.837499999999999</v>
      </c>
      <c r="N686" s="184">
        <v>71.118200000000002</v>
      </c>
      <c r="O686" s="184">
        <v>15.354100000000001</v>
      </c>
      <c r="P686" s="184">
        <v>13.715199999999999</v>
      </c>
      <c r="Q686" s="184">
        <v>14.3368</v>
      </c>
      <c r="R686" s="184">
        <v>21.238499999999998</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44379</v>
      </c>
      <c r="E687" s="184">
        <v>21.3401</v>
      </c>
      <c r="F687" s="184">
        <v>0.52380000000000004</v>
      </c>
      <c r="G687" s="184">
        <v>0.47699999999999998</v>
      </c>
      <c r="H687" s="184">
        <v>-0.17449999999999999</v>
      </c>
      <c r="I687" s="184">
        <v>1.3103</v>
      </c>
      <c r="J687" s="184">
        <v>2.9201999999999999</v>
      </c>
      <c r="K687" s="184">
        <v>11.2971</v>
      </c>
      <c r="L687" s="184">
        <v>27.253900000000002</v>
      </c>
      <c r="M687" s="184">
        <v>53.008499999999998</v>
      </c>
      <c r="N687" s="184">
        <v>71.400899999999993</v>
      </c>
      <c r="O687" s="184">
        <v>15.7723</v>
      </c>
      <c r="P687" s="184">
        <v>14.7928</v>
      </c>
      <c r="Q687" s="184">
        <v>15.4999</v>
      </c>
      <c r="R687" s="184">
        <v>21.431000000000001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44379</v>
      </c>
      <c r="E688" s="184">
        <v>14.6511</v>
      </c>
      <c r="F688" s="184">
        <v>0.2944</v>
      </c>
      <c r="G688" s="184">
        <v>1.0200000000000001E-2</v>
      </c>
      <c r="H688" s="184">
        <v>-0.63349999999999995</v>
      </c>
      <c r="I688" s="184">
        <v>0.90010000000000001</v>
      </c>
      <c r="J688" s="184">
        <v>2.2736000000000001</v>
      </c>
      <c r="K688" s="184">
        <v>12.118600000000001</v>
      </c>
      <c r="L688" s="184">
        <v>27.628399999999999</v>
      </c>
      <c r="M688" s="184">
        <v>57.249600000000001</v>
      </c>
      <c r="N688" s="184">
        <v>69.810699999999997</v>
      </c>
      <c r="O688" s="184">
        <v>13.180899999999999</v>
      </c>
      <c r="P688" s="184"/>
      <c r="Q688" s="184">
        <v>8.9921000000000006</v>
      </c>
      <c r="R688" s="184">
        <v>16.853000000000002</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44379</v>
      </c>
      <c r="E689" s="184">
        <v>15.370699999999999</v>
      </c>
      <c r="F689" s="184">
        <v>0.2949</v>
      </c>
      <c r="G689" s="184">
        <v>1.17E-2</v>
      </c>
      <c r="H689" s="184">
        <v>-0.63029999999999997</v>
      </c>
      <c r="I689" s="184">
        <v>0.9073</v>
      </c>
      <c r="J689" s="184">
        <v>2.2879</v>
      </c>
      <c r="K689" s="184">
        <v>12.1654</v>
      </c>
      <c r="L689" s="184">
        <v>27.722000000000001</v>
      </c>
      <c r="M689" s="184">
        <v>57.417299999999997</v>
      </c>
      <c r="N689" s="184">
        <v>70.046800000000005</v>
      </c>
      <c r="O689" s="184">
        <v>13.8127</v>
      </c>
      <c r="P689" s="184"/>
      <c r="Q689" s="184">
        <v>10.1767</v>
      </c>
      <c r="R689" s="184">
        <v>17.1401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44379</v>
      </c>
      <c r="E690" s="184">
        <v>13.6212</v>
      </c>
      <c r="F690" s="184">
        <v>0.41210000000000002</v>
      </c>
      <c r="G690" s="184">
        <v>0.16320000000000001</v>
      </c>
      <c r="H690" s="184">
        <v>-0.65059999999999996</v>
      </c>
      <c r="I690" s="184">
        <v>1.1247</v>
      </c>
      <c r="J690" s="184">
        <v>2.3334999999999999</v>
      </c>
      <c r="K690" s="184">
        <v>11.716900000000001</v>
      </c>
      <c r="L690" s="184">
        <v>27.067</v>
      </c>
      <c r="M690" s="184">
        <v>55.580199999999998</v>
      </c>
      <c r="N690" s="184">
        <v>66.288600000000002</v>
      </c>
      <c r="O690" s="184">
        <v>13.9757</v>
      </c>
      <c r="P690" s="184"/>
      <c r="Q690" s="184">
        <v>7.5186000000000002</v>
      </c>
      <c r="R690" s="184">
        <v>17.334399999999999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44379</v>
      </c>
      <c r="E691" s="184">
        <v>14.2928</v>
      </c>
      <c r="F691" s="184">
        <v>0.41310000000000002</v>
      </c>
      <c r="G691" s="184">
        <v>0.16470000000000001</v>
      </c>
      <c r="H691" s="184">
        <v>-0.64790000000000003</v>
      </c>
      <c r="I691" s="184">
        <v>1.1293</v>
      </c>
      <c r="J691" s="184">
        <v>2.3422000000000001</v>
      </c>
      <c r="K691" s="184">
        <v>11.7454</v>
      </c>
      <c r="L691" s="184">
        <v>27.130700000000001</v>
      </c>
      <c r="M691" s="184">
        <v>55.701799999999999</v>
      </c>
      <c r="N691" s="184">
        <v>66.462500000000006</v>
      </c>
      <c r="O691" s="184">
        <v>14.7623</v>
      </c>
      <c r="P691" s="184"/>
      <c r="Q691" s="184">
        <v>8.7393999999999998</v>
      </c>
      <c r="R691" s="184">
        <v>17.5825</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44379</v>
      </c>
      <c r="E692" s="184">
        <v>11.3643</v>
      </c>
      <c r="F692" s="184">
        <v>0.51829999999999998</v>
      </c>
      <c r="G692" s="184">
        <v>0.76700000000000002</v>
      </c>
      <c r="H692" s="184">
        <v>0.58420000000000005</v>
      </c>
      <c r="I692" s="184">
        <v>1.1446000000000001</v>
      </c>
      <c r="J692" s="184">
        <v>2.2612999999999999</v>
      </c>
      <c r="K692" s="184">
        <v>6.7511000000000001</v>
      </c>
      <c r="L692" s="184">
        <v>16.288599999999999</v>
      </c>
      <c r="M692" s="184">
        <v>36.6706</v>
      </c>
      <c r="N692" s="184">
        <v>46.296300000000002</v>
      </c>
      <c r="O692" s="184">
        <v>7.4268999999999998</v>
      </c>
      <c r="P692" s="184"/>
      <c r="Q692" s="184">
        <v>3.7711999999999999</v>
      </c>
      <c r="R692" s="184">
        <v>15.640700000000001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44379</v>
      </c>
      <c r="E693" s="184">
        <v>11.804500000000001</v>
      </c>
      <c r="F693" s="184">
        <v>0.51939999999999997</v>
      </c>
      <c r="G693" s="184">
        <v>0.77</v>
      </c>
      <c r="H693" s="184">
        <v>0.59219999999999995</v>
      </c>
      <c r="I693" s="184">
        <v>1.1612</v>
      </c>
      <c r="J693" s="184">
        <v>2.2972999999999999</v>
      </c>
      <c r="K693" s="184">
        <v>6.8647999999999998</v>
      </c>
      <c r="L693" s="184">
        <v>16.520900000000001</v>
      </c>
      <c r="M693" s="184">
        <v>37.083100000000002</v>
      </c>
      <c r="N693" s="184">
        <v>46.898899999999998</v>
      </c>
      <c r="O693" s="184">
        <v>8.4343000000000004</v>
      </c>
      <c r="P693" s="184"/>
      <c r="Q693" s="184">
        <v>4.9191000000000003</v>
      </c>
      <c r="R693" s="184">
        <v>16.180700000000002</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44379</v>
      </c>
      <c r="E694" s="184">
        <v>11.8592</v>
      </c>
      <c r="F694" s="184">
        <v>0.4864</v>
      </c>
      <c r="G694" s="184">
        <v>0.5776</v>
      </c>
      <c r="H694" s="184">
        <v>0.3614</v>
      </c>
      <c r="I694" s="184">
        <v>1.0214000000000001</v>
      </c>
      <c r="J694" s="184">
        <v>2.2547999999999999</v>
      </c>
      <c r="K694" s="184">
        <v>7.0528000000000004</v>
      </c>
      <c r="L694" s="184">
        <v>15.728899999999999</v>
      </c>
      <c r="M694" s="184">
        <v>35.886200000000002</v>
      </c>
      <c r="N694" s="184">
        <v>45.288800000000002</v>
      </c>
      <c r="O694" s="184">
        <v>8.3130000000000006</v>
      </c>
      <c r="P694" s="184"/>
      <c r="Q694" s="184">
        <v>5.3555000000000001</v>
      </c>
      <c r="R694" s="184">
        <v>16.388100000000001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44379</v>
      </c>
      <c r="E695" s="184">
        <v>12.265499999999999</v>
      </c>
      <c r="F695" s="184">
        <v>0.48830000000000001</v>
      </c>
      <c r="G695" s="184">
        <v>0.58140000000000003</v>
      </c>
      <c r="H695" s="184">
        <v>0.36909999999999998</v>
      </c>
      <c r="I695" s="184">
        <v>1.0346</v>
      </c>
      <c r="J695" s="184">
        <v>2.2841</v>
      </c>
      <c r="K695" s="184">
        <v>7.1456999999999997</v>
      </c>
      <c r="L695" s="184">
        <v>15.928800000000001</v>
      </c>
      <c r="M695" s="184">
        <v>36.237900000000003</v>
      </c>
      <c r="N695" s="184">
        <v>45.792200000000001</v>
      </c>
      <c r="O695" s="184">
        <v>9.3059999999999992</v>
      </c>
      <c r="P695" s="184"/>
      <c r="Q695" s="184">
        <v>6.4470000000000001</v>
      </c>
      <c r="R695" s="184">
        <v>16.811699999999998</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44379</v>
      </c>
      <c r="E696" s="184">
        <v>139.8853</v>
      </c>
      <c r="F696" s="184">
        <v>0.43440000000000001</v>
      </c>
      <c r="G696" s="184">
        <v>0.63949999999999996</v>
      </c>
      <c r="H696" s="184">
        <v>0.76170000000000004</v>
      </c>
      <c r="I696" s="184">
        <v>2.3933</v>
      </c>
      <c r="J696" s="184">
        <v>4.5609999999999999</v>
      </c>
      <c r="K696" s="184">
        <v>9.1988000000000003</v>
      </c>
      <c r="L696" s="184">
        <v>17.6374</v>
      </c>
      <c r="M696" s="184">
        <v>46.882300000000001</v>
      </c>
      <c r="N696" s="184">
        <v>59.648299999999999</v>
      </c>
      <c r="O696" s="184">
        <v>17.2255</v>
      </c>
      <c r="P696" s="184">
        <v>15.0802</v>
      </c>
      <c r="Q696" s="184">
        <v>15.048999999999999</v>
      </c>
      <c r="R696" s="184">
        <v>23.053100000000001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44379</v>
      </c>
      <c r="E697" s="184">
        <v>130.15389999999999</v>
      </c>
      <c r="F697" s="184">
        <v>0.43190000000000001</v>
      </c>
      <c r="G697" s="184">
        <v>0.63180000000000003</v>
      </c>
      <c r="H697" s="184">
        <v>0.74509999999999998</v>
      </c>
      <c r="I697" s="184">
        <v>2.3597000000000001</v>
      </c>
      <c r="J697" s="184">
        <v>4.4856999999999996</v>
      </c>
      <c r="K697" s="184">
        <v>8.9502000000000006</v>
      </c>
      <c r="L697" s="184">
        <v>17.086500000000001</v>
      </c>
      <c r="M697" s="184">
        <v>45.868899999999996</v>
      </c>
      <c r="N697" s="184">
        <v>58.162799999999997</v>
      </c>
      <c r="O697" s="184">
        <v>16.154599999999999</v>
      </c>
      <c r="P697" s="184">
        <v>14.028700000000001</v>
      </c>
      <c r="Q697" s="184">
        <v>12.0273</v>
      </c>
      <c r="R697" s="184">
        <v>21.9038</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44379</v>
      </c>
      <c r="E698" s="184">
        <v>207.31558081902199</v>
      </c>
      <c r="F698" s="184">
        <v>0.43619999999999998</v>
      </c>
      <c r="G698" s="184">
        <v>0.49730000000000002</v>
      </c>
      <c r="H698" s="184">
        <v>2.5999999999999999E-3</v>
      </c>
      <c r="I698" s="184">
        <v>1.7658</v>
      </c>
      <c r="J698" s="184">
        <v>3.7618</v>
      </c>
      <c r="K698" s="184">
        <v>7.9591000000000003</v>
      </c>
      <c r="L698" s="184">
        <v>15.842499999999999</v>
      </c>
      <c r="M698" s="184">
        <v>40.425800000000002</v>
      </c>
      <c r="N698" s="184">
        <v>52.823999999999998</v>
      </c>
      <c r="O698" s="184">
        <v>12.251099999999999</v>
      </c>
      <c r="P698" s="184">
        <v>12.622999999999999</v>
      </c>
      <c r="Q698" s="184">
        <v>18.0426</v>
      </c>
      <c r="R698" s="184">
        <v>14.815300000000001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0.57792121212121206</v>
      </c>
      <c r="G699" s="186">
        <v>0.90320757575757582</v>
      </c>
      <c r="H699" s="186">
        <v>0.83418787878787892</v>
      </c>
      <c r="I699" s="186">
        <v>2.4699492424242431</v>
      </c>
      <c r="J699" s="186">
        <v>3.962795454545454</v>
      </c>
      <c r="K699" s="186">
        <v>11.778943939393937</v>
      </c>
      <c r="L699" s="186">
        <v>22.000415151515153</v>
      </c>
      <c r="M699" s="186">
        <v>47.907303787878796</v>
      </c>
      <c r="N699" s="186">
        <v>64.635246969696979</v>
      </c>
      <c r="O699" s="186">
        <v>15.117584426229509</v>
      </c>
      <c r="P699" s="186">
        <v>14.952971111111113</v>
      </c>
      <c r="Q699" s="186">
        <v>15.066091666666667</v>
      </c>
      <c r="R699" s="186">
        <v>20.986225781250017</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0.48735000000000001</v>
      </c>
      <c r="G700" s="186">
        <v>0.56920000000000004</v>
      </c>
      <c r="H700" s="186">
        <v>0.30925000000000002</v>
      </c>
      <c r="I700" s="186">
        <v>1.7757000000000001</v>
      </c>
      <c r="J700" s="186">
        <v>2.9210000000000003</v>
      </c>
      <c r="K700" s="186">
        <v>9.8816999999999986</v>
      </c>
      <c r="L700" s="186">
        <v>18.757649999999998</v>
      </c>
      <c r="M700" s="186">
        <v>45.141450000000006</v>
      </c>
      <c r="N700" s="186">
        <v>58.8093</v>
      </c>
      <c r="O700" s="186">
        <v>14.12195</v>
      </c>
      <c r="P700" s="186">
        <v>14.15455</v>
      </c>
      <c r="Q700" s="186">
        <v>14.95975</v>
      </c>
      <c r="R700" s="186">
        <v>19.0733</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44379</v>
      </c>
      <c r="E703" s="184">
        <v>31.472000000000001</v>
      </c>
      <c r="F703" s="184">
        <v>0.39650000000000002</v>
      </c>
      <c r="G703" s="184">
        <v>0.60260000000000002</v>
      </c>
      <c r="H703" s="184">
        <v>0.31940000000000002</v>
      </c>
      <c r="I703" s="184">
        <v>1.1896</v>
      </c>
      <c r="J703" s="184">
        <v>2.0867</v>
      </c>
      <c r="K703" s="184">
        <v>8.0135000000000005</v>
      </c>
      <c r="L703" s="184">
        <v>12.449</v>
      </c>
      <c r="M703" s="184">
        <v>30.588100000000001</v>
      </c>
      <c r="N703" s="184">
        <v>39.068300000000001</v>
      </c>
      <c r="O703" s="184">
        <v>13.1424</v>
      </c>
      <c r="P703" s="184">
        <v>12.367900000000001</v>
      </c>
      <c r="Q703" s="184">
        <v>11.950699999999999</v>
      </c>
      <c r="R703" s="184">
        <v>17.4467</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44379</v>
      </c>
      <c r="E704" s="184">
        <v>33.459400000000002</v>
      </c>
      <c r="F704" s="184">
        <v>0.39939999999999998</v>
      </c>
      <c r="G704" s="184">
        <v>0.61160000000000003</v>
      </c>
      <c r="H704" s="184">
        <v>0.34460000000000002</v>
      </c>
      <c r="I704" s="184">
        <v>1.2363</v>
      </c>
      <c r="J704" s="184">
        <v>2.1808000000000001</v>
      </c>
      <c r="K704" s="184">
        <v>8.2859999999999996</v>
      </c>
      <c r="L704" s="184">
        <v>13.0259</v>
      </c>
      <c r="M704" s="184">
        <v>31.641300000000001</v>
      </c>
      <c r="N704" s="184">
        <v>40.504199999999997</v>
      </c>
      <c r="O704" s="184">
        <v>14.138500000000001</v>
      </c>
      <c r="P704" s="184">
        <v>13.301399999999999</v>
      </c>
      <c r="Q704" s="184">
        <v>13.3873</v>
      </c>
      <c r="R704" s="184">
        <v>18.556100000000001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44379</v>
      </c>
      <c r="E705" s="184">
        <v>109.13760000000001</v>
      </c>
      <c r="F705" s="184">
        <v>0.4924</v>
      </c>
      <c r="G705" s="184">
        <v>0.33979999999999999</v>
      </c>
      <c r="H705" s="184">
        <v>4.9700000000000001E-2</v>
      </c>
      <c r="I705" s="184">
        <v>1.5277000000000001</v>
      </c>
      <c r="J705" s="184">
        <v>1.8314999999999999</v>
      </c>
      <c r="K705" s="184">
        <v>9.6671999999999993</v>
      </c>
      <c r="L705" s="184">
        <v>21.783200000000001</v>
      </c>
      <c r="M705" s="184">
        <v>47.4878</v>
      </c>
      <c r="N705" s="184">
        <v>53.709699999999998</v>
      </c>
      <c r="O705" s="184">
        <v>11.0604</v>
      </c>
      <c r="P705" s="184">
        <v>10.53</v>
      </c>
      <c r="Q705" s="184">
        <v>14.5473</v>
      </c>
      <c r="R705" s="184">
        <v>14.504200000000001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44379</v>
      </c>
      <c r="E706" s="184">
        <v>113.6467</v>
      </c>
      <c r="F706" s="184">
        <v>0.49370000000000003</v>
      </c>
      <c r="G706" s="184">
        <v>0.34360000000000002</v>
      </c>
      <c r="H706" s="184">
        <v>5.79E-2</v>
      </c>
      <c r="I706" s="184">
        <v>1.5439000000000001</v>
      </c>
      <c r="J706" s="184">
        <v>1.8654999999999999</v>
      </c>
      <c r="K706" s="184">
        <v>9.7791999999999994</v>
      </c>
      <c r="L706" s="184">
        <v>22.068999999999999</v>
      </c>
      <c r="M706" s="184">
        <v>48.090299999999999</v>
      </c>
      <c r="N706" s="184">
        <v>54.678600000000003</v>
      </c>
      <c r="O706" s="184">
        <v>11.6945</v>
      </c>
      <c r="P706" s="184">
        <v>11.098599999999999</v>
      </c>
      <c r="Q706" s="184">
        <v>12.421099999999999</v>
      </c>
      <c r="R706" s="184">
        <v>15.2402</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44379</v>
      </c>
      <c r="E707" s="184">
        <v>72.790000000000006</v>
      </c>
      <c r="F707" s="184">
        <v>0.94930000000000003</v>
      </c>
      <c r="G707" s="184">
        <v>0.86770000000000003</v>
      </c>
      <c r="H707" s="184">
        <v>0.64880000000000004</v>
      </c>
      <c r="I707" s="184">
        <v>1.6618999999999999</v>
      </c>
      <c r="J707" s="184">
        <v>2.0666000000000002</v>
      </c>
      <c r="K707" s="184">
        <v>9.7347000000000001</v>
      </c>
      <c r="L707" s="184">
        <v>22.124300000000002</v>
      </c>
      <c r="M707" s="184">
        <v>40.576599999999999</v>
      </c>
      <c r="N707" s="184">
        <v>45.797499999999999</v>
      </c>
      <c r="O707" s="184">
        <v>8.4738000000000007</v>
      </c>
      <c r="P707" s="184">
        <v>8.6949000000000005</v>
      </c>
      <c r="Q707" s="184">
        <v>11.940899999999999</v>
      </c>
      <c r="R707" s="184">
        <v>9.8085000000000004</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44379</v>
      </c>
      <c r="E708" s="184">
        <v>76.481899999999996</v>
      </c>
      <c r="F708" s="184">
        <v>0.9506</v>
      </c>
      <c r="G708" s="184">
        <v>0.87170000000000003</v>
      </c>
      <c r="H708" s="184">
        <v>0.65810000000000002</v>
      </c>
      <c r="I708" s="184">
        <v>1.6805000000000001</v>
      </c>
      <c r="J708" s="184">
        <v>2.1067</v>
      </c>
      <c r="K708" s="184">
        <v>9.8683999999999994</v>
      </c>
      <c r="L708" s="184">
        <v>22.4392</v>
      </c>
      <c r="M708" s="184">
        <v>41.165199999999999</v>
      </c>
      <c r="N708" s="184">
        <v>46.690199999999997</v>
      </c>
      <c r="O708" s="184">
        <v>9.1371000000000002</v>
      </c>
      <c r="P708" s="184">
        <v>9.3823000000000008</v>
      </c>
      <c r="Q708" s="184">
        <v>10.6869</v>
      </c>
      <c r="R708" s="184">
        <v>10.486700000000001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44379</v>
      </c>
      <c r="E709" s="184">
        <v>24.683399999999999</v>
      </c>
      <c r="F709" s="184">
        <v>0.63070000000000004</v>
      </c>
      <c r="G709" s="184">
        <v>0.49919999999999998</v>
      </c>
      <c r="H709" s="184">
        <v>0.1782</v>
      </c>
      <c r="I709" s="184">
        <v>1.6045</v>
      </c>
      <c r="J709" s="184">
        <v>3.0024000000000002</v>
      </c>
      <c r="K709" s="184">
        <v>8.4216999999999995</v>
      </c>
      <c r="L709" s="184">
        <v>14.2005</v>
      </c>
      <c r="M709" s="184">
        <v>35.591000000000001</v>
      </c>
      <c r="N709" s="184">
        <v>47.932299999999998</v>
      </c>
      <c r="O709" s="184">
        <v>12.5564</v>
      </c>
      <c r="P709" s="184">
        <v>12.604900000000001</v>
      </c>
      <c r="Q709" s="184">
        <v>13.414099999999999</v>
      </c>
      <c r="R709" s="184">
        <v>16.697800000000001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44379</v>
      </c>
      <c r="E710" s="184">
        <v>25.211500000000001</v>
      </c>
      <c r="F710" s="184">
        <v>0.63190000000000002</v>
      </c>
      <c r="G710" s="184">
        <v>0.50229999999999997</v>
      </c>
      <c r="H710" s="184">
        <v>0.18479999999999999</v>
      </c>
      <c r="I710" s="184">
        <v>1.6178999999999999</v>
      </c>
      <c r="J710" s="184">
        <v>3.0323000000000002</v>
      </c>
      <c r="K710" s="184">
        <v>8.5187000000000008</v>
      </c>
      <c r="L710" s="184">
        <v>14.4001</v>
      </c>
      <c r="M710" s="184">
        <v>35.948399999999999</v>
      </c>
      <c r="N710" s="184">
        <v>48.456600000000002</v>
      </c>
      <c r="O710" s="184">
        <v>12.927899999999999</v>
      </c>
      <c r="P710" s="184">
        <v>12.9496</v>
      </c>
      <c r="Q710" s="184">
        <v>13.7491</v>
      </c>
      <c r="R710" s="184">
        <v>17.1113</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44379</v>
      </c>
      <c r="E711" s="184">
        <v>22.801400000000001</v>
      </c>
      <c r="F711" s="184">
        <v>0.50249999999999995</v>
      </c>
      <c r="G711" s="184">
        <v>0.39360000000000001</v>
      </c>
      <c r="H711" s="184">
        <v>0.13039999999999999</v>
      </c>
      <c r="I711" s="184">
        <v>1.2599</v>
      </c>
      <c r="J711" s="184">
        <v>2.4013</v>
      </c>
      <c r="K711" s="184">
        <v>6.9946000000000002</v>
      </c>
      <c r="L711" s="184">
        <v>11.439399999999999</v>
      </c>
      <c r="M711" s="184">
        <v>28.7</v>
      </c>
      <c r="N711" s="184">
        <v>39.162799999999997</v>
      </c>
      <c r="O711" s="184">
        <v>11.535</v>
      </c>
      <c r="P711" s="184">
        <v>11.4353</v>
      </c>
      <c r="Q711" s="184">
        <v>12.167899999999999</v>
      </c>
      <c r="R711" s="184">
        <v>15.1059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44379</v>
      </c>
      <c r="E712" s="184">
        <v>23.3965</v>
      </c>
      <c r="F712" s="184">
        <v>0.50390000000000001</v>
      </c>
      <c r="G712" s="184">
        <v>0.3982</v>
      </c>
      <c r="H712" s="184">
        <v>0.14119999999999999</v>
      </c>
      <c r="I712" s="184">
        <v>1.2827</v>
      </c>
      <c r="J712" s="184">
        <v>2.4504000000000001</v>
      </c>
      <c r="K712" s="184">
        <v>7.1532999999999998</v>
      </c>
      <c r="L712" s="184">
        <v>11.7653</v>
      </c>
      <c r="M712" s="184">
        <v>29.2681</v>
      </c>
      <c r="N712" s="184">
        <v>39.982300000000002</v>
      </c>
      <c r="O712" s="184">
        <v>12.1059</v>
      </c>
      <c r="P712" s="184">
        <v>11.888999999999999</v>
      </c>
      <c r="Q712" s="184">
        <v>12.571300000000001</v>
      </c>
      <c r="R712" s="184">
        <v>15.805300000000001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44379</v>
      </c>
      <c r="E713" s="184">
        <v>11.738200000000001</v>
      </c>
      <c r="F713" s="184">
        <v>0.22459999999999999</v>
      </c>
      <c r="G713" s="184">
        <v>2.3E-2</v>
      </c>
      <c r="H713" s="184">
        <v>-0.501</v>
      </c>
      <c r="I713" s="184">
        <v>1.8012999999999999</v>
      </c>
      <c r="J713" s="184">
        <v>1.8181</v>
      </c>
      <c r="K713" s="184">
        <v>9.8794000000000004</v>
      </c>
      <c r="L713" s="184">
        <v>23.748899999999999</v>
      </c>
      <c r="M713" s="184">
        <v>61.623100000000001</v>
      </c>
      <c r="N713" s="184">
        <v>53.6494</v>
      </c>
      <c r="O713" s="184">
        <v>6.008</v>
      </c>
      <c r="P713" s="184"/>
      <c r="Q713" s="184">
        <v>5.4668999999999999</v>
      </c>
      <c r="R713" s="184">
        <v>0.85440000000000005</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44379</v>
      </c>
      <c r="E714" s="184">
        <v>11.738099999999999</v>
      </c>
      <c r="F714" s="184">
        <v>0.22459999999999999</v>
      </c>
      <c r="G714" s="184">
        <v>2.3E-2</v>
      </c>
      <c r="H714" s="184">
        <v>-0.501</v>
      </c>
      <c r="I714" s="184">
        <v>1.8012999999999999</v>
      </c>
      <c r="J714" s="184">
        <v>1.8181</v>
      </c>
      <c r="K714" s="184">
        <v>9.8795000000000002</v>
      </c>
      <c r="L714" s="184">
        <v>23.747800000000002</v>
      </c>
      <c r="M714" s="184">
        <v>61.621699999999997</v>
      </c>
      <c r="N714" s="184">
        <v>53.650100000000002</v>
      </c>
      <c r="O714" s="184">
        <v>6.0076999999999998</v>
      </c>
      <c r="P714" s="184"/>
      <c r="Q714" s="184">
        <v>5.4665999999999997</v>
      </c>
      <c r="R714" s="184">
        <v>0.85389999999999999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44379</v>
      </c>
      <c r="E715" s="184">
        <v>14.866199999999999</v>
      </c>
      <c r="F715" s="184">
        <v>0.13070000000000001</v>
      </c>
      <c r="G715" s="184">
        <v>0.29139999999999999</v>
      </c>
      <c r="H715" s="184">
        <v>0.30159999999999998</v>
      </c>
      <c r="I715" s="184">
        <v>1.7667999999999999</v>
      </c>
      <c r="J715" s="184">
        <v>3.1215000000000002</v>
      </c>
      <c r="K715" s="184">
        <v>14.148199999999999</v>
      </c>
      <c r="L715" s="184">
        <v>26.601700000000001</v>
      </c>
      <c r="M715" s="184">
        <v>53.630400000000002</v>
      </c>
      <c r="N715" s="184">
        <v>66.249499999999998</v>
      </c>
      <c r="O715" s="184"/>
      <c r="P715" s="184"/>
      <c r="Q715" s="184">
        <v>34.119199999999999</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44379</v>
      </c>
      <c r="E716" s="184">
        <v>15.0503</v>
      </c>
      <c r="F716" s="184">
        <v>0.13370000000000001</v>
      </c>
      <c r="G716" s="184">
        <v>0.2999</v>
      </c>
      <c r="H716" s="184">
        <v>0.32200000000000001</v>
      </c>
      <c r="I716" s="184">
        <v>1.8068</v>
      </c>
      <c r="J716" s="184">
        <v>3.2008999999999999</v>
      </c>
      <c r="K716" s="184">
        <v>14.4353</v>
      </c>
      <c r="L716" s="184">
        <v>27.221499999999999</v>
      </c>
      <c r="M716" s="184">
        <v>54.739800000000002</v>
      </c>
      <c r="N716" s="184">
        <v>67.852199999999996</v>
      </c>
      <c r="O716" s="184"/>
      <c r="P716" s="184"/>
      <c r="Q716" s="184">
        <v>35.346899999999998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44379</v>
      </c>
      <c r="E717" s="184">
        <v>89.835800000000006</v>
      </c>
      <c r="F717" s="184">
        <v>0.2392</v>
      </c>
      <c r="G717" s="184">
        <v>-8.7599999999999997E-2</v>
      </c>
      <c r="H717" s="184">
        <v>-0.37230000000000002</v>
      </c>
      <c r="I717" s="184">
        <v>0.90910000000000002</v>
      </c>
      <c r="J717" s="184">
        <v>1.9369000000000001</v>
      </c>
      <c r="K717" s="184">
        <v>8.1248000000000005</v>
      </c>
      <c r="L717" s="184">
        <v>17.2531</v>
      </c>
      <c r="M717" s="184">
        <v>42.946199999999997</v>
      </c>
      <c r="N717" s="184">
        <v>56.739600000000003</v>
      </c>
      <c r="O717" s="184">
        <v>12.8782</v>
      </c>
      <c r="P717" s="184">
        <v>12.689399999999999</v>
      </c>
      <c r="Q717" s="184">
        <v>13.3249</v>
      </c>
      <c r="R717" s="184">
        <v>15.58</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44379</v>
      </c>
      <c r="E718" s="184">
        <v>92.983199999999997</v>
      </c>
      <c r="F718" s="184">
        <v>0.24</v>
      </c>
      <c r="G718" s="184">
        <v>-8.5300000000000001E-2</v>
      </c>
      <c r="H718" s="184">
        <v>-0.3669</v>
      </c>
      <c r="I718" s="184">
        <v>0.92010000000000003</v>
      </c>
      <c r="J718" s="184">
        <v>1.9610000000000001</v>
      </c>
      <c r="K718" s="184">
        <v>8.2097999999999995</v>
      </c>
      <c r="L718" s="184">
        <v>17.465499999999999</v>
      </c>
      <c r="M718" s="184">
        <v>43.367800000000003</v>
      </c>
      <c r="N718" s="184">
        <v>57.323500000000003</v>
      </c>
      <c r="O718" s="184">
        <v>13.2775</v>
      </c>
      <c r="P718" s="184">
        <v>13.092499999999999</v>
      </c>
      <c r="Q718" s="184">
        <v>11.8912</v>
      </c>
      <c r="R718" s="184">
        <v>15.9978</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44379</v>
      </c>
      <c r="E719" s="184">
        <v>116.21980000000001</v>
      </c>
      <c r="F719" s="184">
        <v>0.19570000000000001</v>
      </c>
      <c r="G719" s="184">
        <v>0.2203</v>
      </c>
      <c r="H719" s="184">
        <v>0.12939999999999999</v>
      </c>
      <c r="I719" s="184">
        <v>1.5479000000000001</v>
      </c>
      <c r="J719" s="184">
        <v>2.9058999999999999</v>
      </c>
      <c r="K719" s="184">
        <v>12.422800000000001</v>
      </c>
      <c r="L719" s="184">
        <v>29.328700000000001</v>
      </c>
      <c r="M719" s="184">
        <v>61.235900000000001</v>
      </c>
      <c r="N719" s="184">
        <v>71.734800000000007</v>
      </c>
      <c r="O719" s="184">
        <v>18.340299999999999</v>
      </c>
      <c r="P719" s="184">
        <v>16.144300000000001</v>
      </c>
      <c r="Q719" s="184">
        <v>14.9999</v>
      </c>
      <c r="R719" s="184">
        <v>26.962499999999999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44379</v>
      </c>
      <c r="E720" s="184">
        <v>118.3293</v>
      </c>
      <c r="F720" s="184">
        <v>0.19769999999999999</v>
      </c>
      <c r="G720" s="184">
        <v>0.2261</v>
      </c>
      <c r="H720" s="184">
        <v>0.14180000000000001</v>
      </c>
      <c r="I720" s="184">
        <v>1.5708</v>
      </c>
      <c r="J720" s="184">
        <v>2.9523000000000001</v>
      </c>
      <c r="K720" s="184">
        <v>12.5319</v>
      </c>
      <c r="L720" s="184">
        <v>29.571899999999999</v>
      </c>
      <c r="M720" s="184">
        <v>61.651600000000002</v>
      </c>
      <c r="N720" s="184">
        <v>72.296300000000002</v>
      </c>
      <c r="O720" s="184">
        <v>18.677299999999999</v>
      </c>
      <c r="P720" s="184">
        <v>16.4513</v>
      </c>
      <c r="Q720" s="184">
        <v>15.4277</v>
      </c>
      <c r="R720" s="184">
        <v>27.185300000000002</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44379</v>
      </c>
      <c r="E721" s="184">
        <v>30.575500000000002</v>
      </c>
      <c r="F721" s="184">
        <v>0.24690000000000001</v>
      </c>
      <c r="G721" s="184">
        <v>0.27060000000000001</v>
      </c>
      <c r="H721" s="184">
        <v>2.7199999999999998E-2</v>
      </c>
      <c r="I721" s="184">
        <v>1.0165999999999999</v>
      </c>
      <c r="J721" s="184">
        <v>2.0945999999999998</v>
      </c>
      <c r="K721" s="184">
        <v>7.5932000000000004</v>
      </c>
      <c r="L721" s="184">
        <v>11.276300000000001</v>
      </c>
      <c r="M721" s="184">
        <v>25.4956</v>
      </c>
      <c r="N721" s="184">
        <v>37.461799999999997</v>
      </c>
      <c r="O721" s="184">
        <v>9.7742000000000004</v>
      </c>
      <c r="P721" s="184">
        <v>9.9850999999999992</v>
      </c>
      <c r="Q721" s="184">
        <v>10.3202</v>
      </c>
      <c r="R721" s="184">
        <v>12.8386</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44379</v>
      </c>
      <c r="E722" s="184">
        <v>29.132300000000001</v>
      </c>
      <c r="F722" s="184">
        <v>0.245</v>
      </c>
      <c r="G722" s="184">
        <v>0.26400000000000001</v>
      </c>
      <c r="H722" s="184">
        <v>1.17E-2</v>
      </c>
      <c r="I722" s="184">
        <v>0.98450000000000004</v>
      </c>
      <c r="J722" s="184">
        <v>2.0266999999999999</v>
      </c>
      <c r="K722" s="184">
        <v>7.3720999999999997</v>
      </c>
      <c r="L722" s="184">
        <v>10.806699999999999</v>
      </c>
      <c r="M722" s="184">
        <v>24.677600000000002</v>
      </c>
      <c r="N722" s="184">
        <v>36.311199999999999</v>
      </c>
      <c r="O722" s="184">
        <v>8.8158999999999992</v>
      </c>
      <c r="P722" s="184">
        <v>9.1684999999999999</v>
      </c>
      <c r="Q722" s="184">
        <v>9.8384</v>
      </c>
      <c r="R722" s="184">
        <v>11.8857</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44379</v>
      </c>
      <c r="E723" s="184">
        <v>14.176600000000001</v>
      </c>
      <c r="F723" s="184">
        <v>9.3899999999999997E-2</v>
      </c>
      <c r="G723" s="184">
        <v>-0.37459999999999999</v>
      </c>
      <c r="H723" s="184">
        <v>-8.1100000000000005E-2</v>
      </c>
      <c r="I723" s="184">
        <v>0.58960000000000001</v>
      </c>
      <c r="J723" s="184">
        <v>0.60680000000000001</v>
      </c>
      <c r="K723" s="184">
        <v>11.1881</v>
      </c>
      <c r="L723" s="184">
        <v>17.855499999999999</v>
      </c>
      <c r="M723" s="184">
        <v>42.0017</v>
      </c>
      <c r="N723" s="184">
        <v>48.621899999999997</v>
      </c>
      <c r="O723" s="184"/>
      <c r="P723" s="184"/>
      <c r="Q723" s="184">
        <v>16.229800000000001</v>
      </c>
      <c r="R723" s="184">
        <v>18.594999999999999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44379</v>
      </c>
      <c r="E724" s="184">
        <v>14.0885</v>
      </c>
      <c r="F724" s="184">
        <v>9.3100000000000002E-2</v>
      </c>
      <c r="G724" s="184">
        <v>-0.37759999999999999</v>
      </c>
      <c r="H724" s="184">
        <v>-8.5800000000000001E-2</v>
      </c>
      <c r="I724" s="184">
        <v>0.57899999999999996</v>
      </c>
      <c r="J724" s="184">
        <v>0.5847</v>
      </c>
      <c r="K724" s="184">
        <v>11.1159</v>
      </c>
      <c r="L724" s="184">
        <v>17.702300000000001</v>
      </c>
      <c r="M724" s="184">
        <v>41.732599999999998</v>
      </c>
      <c r="N724" s="184">
        <v>48.228200000000001</v>
      </c>
      <c r="O724" s="184"/>
      <c r="P724" s="184"/>
      <c r="Q724" s="184">
        <v>15.917899999999999</v>
      </c>
      <c r="R724" s="184">
        <v>18.295000000000002</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44379</v>
      </c>
      <c r="E725" s="184">
        <v>49.274000000000001</v>
      </c>
      <c r="F725" s="184">
        <v>0.54279999999999995</v>
      </c>
      <c r="G725" s="184">
        <v>0.65980000000000005</v>
      </c>
      <c r="H725" s="184">
        <v>0.49359999999999998</v>
      </c>
      <c r="I725" s="184">
        <v>2.0482999999999998</v>
      </c>
      <c r="J725" s="184">
        <v>3.6147999999999998</v>
      </c>
      <c r="K725" s="184">
        <v>8.6407000000000007</v>
      </c>
      <c r="L725" s="184">
        <v>16.765799999999999</v>
      </c>
      <c r="M725" s="184">
        <v>38.643799999999999</v>
      </c>
      <c r="N725" s="184">
        <v>52.192999999999998</v>
      </c>
      <c r="O725" s="184">
        <v>13.497</v>
      </c>
      <c r="P725" s="184">
        <v>13.416</v>
      </c>
      <c r="Q725" s="184">
        <v>14.2659</v>
      </c>
      <c r="R725" s="184">
        <v>16.896000000000001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0.38081739130434777</v>
      </c>
      <c r="G726" s="186">
        <v>0.29492608695652167</v>
      </c>
      <c r="H726" s="186">
        <v>9.705652173913043E-2</v>
      </c>
      <c r="I726" s="186">
        <v>1.389</v>
      </c>
      <c r="J726" s="186">
        <v>2.2463695652173916</v>
      </c>
      <c r="K726" s="186">
        <v>9.6512608695652187</v>
      </c>
      <c r="L726" s="186">
        <v>18.914852173913047</v>
      </c>
      <c r="M726" s="186">
        <v>42.714113043478257</v>
      </c>
      <c r="N726" s="186">
        <v>51.230173913043494</v>
      </c>
      <c r="O726" s="186">
        <v>11.792</v>
      </c>
      <c r="P726" s="186">
        <v>12.070647058823527</v>
      </c>
      <c r="Q726" s="186">
        <v>14.324004347826087</v>
      </c>
      <c r="R726" s="186">
        <v>15.081280952380954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0.24690000000000001</v>
      </c>
      <c r="G727" s="186">
        <v>0.2999</v>
      </c>
      <c r="H727" s="186">
        <v>0.13039999999999999</v>
      </c>
      <c r="I727" s="186">
        <v>1.5439000000000001</v>
      </c>
      <c r="J727" s="186">
        <v>2.0945999999999998</v>
      </c>
      <c r="K727" s="186">
        <v>9.6671999999999993</v>
      </c>
      <c r="L727" s="186">
        <v>17.702300000000001</v>
      </c>
      <c r="M727" s="186">
        <v>41.732599999999998</v>
      </c>
      <c r="N727" s="186">
        <v>48.621899999999997</v>
      </c>
      <c r="O727" s="186">
        <v>12.1059</v>
      </c>
      <c r="P727" s="186">
        <v>12.367900000000001</v>
      </c>
      <c r="Q727" s="186">
        <v>13.3249</v>
      </c>
      <c r="R727" s="186">
        <v>15.805300000000001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44379</v>
      </c>
      <c r="E730" s="184">
        <v>17.95</v>
      </c>
      <c r="F730" s="184">
        <v>0.27929999999999999</v>
      </c>
      <c r="G730" s="184">
        <v>0.33539999999999998</v>
      </c>
      <c r="H730" s="184">
        <v>0.2233</v>
      </c>
      <c r="I730" s="184">
        <v>0.67300000000000004</v>
      </c>
      <c r="J730" s="184">
        <v>1.7574000000000001</v>
      </c>
      <c r="K730" s="184">
        <v>3.7572000000000001</v>
      </c>
      <c r="L730" s="184">
        <v>7.9375</v>
      </c>
      <c r="M730" s="184">
        <v>19.110800000000001</v>
      </c>
      <c r="N730" s="184">
        <v>25.612300000000001</v>
      </c>
      <c r="O730" s="184">
        <v>9.8173999999999992</v>
      </c>
      <c r="P730" s="184">
        <v>9.7253000000000007</v>
      </c>
      <c r="Q730" s="184">
        <v>9.2723999999999993</v>
      </c>
      <c r="R730" s="184">
        <v>11.9031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44379</v>
      </c>
      <c r="E731" s="184">
        <v>16.73</v>
      </c>
      <c r="F731" s="184">
        <v>0.2397</v>
      </c>
      <c r="G731" s="184">
        <v>0.29980000000000001</v>
      </c>
      <c r="H731" s="184">
        <v>0.17960000000000001</v>
      </c>
      <c r="I731" s="184">
        <v>0.60129999999999995</v>
      </c>
      <c r="J731" s="184">
        <v>1.6403000000000001</v>
      </c>
      <c r="K731" s="184">
        <v>3.4632000000000001</v>
      </c>
      <c r="L731" s="184">
        <v>7.3813000000000004</v>
      </c>
      <c r="M731" s="184">
        <v>18.149699999999999</v>
      </c>
      <c r="N731" s="184">
        <v>24.2942</v>
      </c>
      <c r="O731" s="184">
        <v>8.7637999999999998</v>
      </c>
      <c r="P731" s="184">
        <v>8.5806000000000004</v>
      </c>
      <c r="Q731" s="184">
        <v>8.1128</v>
      </c>
      <c r="R731" s="184">
        <v>10.8149</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44379</v>
      </c>
      <c r="E732" s="184">
        <v>17.02</v>
      </c>
      <c r="F732" s="184">
        <v>0.2356</v>
      </c>
      <c r="G732" s="184">
        <v>0.1176</v>
      </c>
      <c r="H732" s="184">
        <v>-5.8700000000000002E-2</v>
      </c>
      <c r="I732" s="184">
        <v>0.82940000000000003</v>
      </c>
      <c r="J732" s="184">
        <v>1.6119000000000001</v>
      </c>
      <c r="K732" s="184">
        <v>3.9706999999999999</v>
      </c>
      <c r="L732" s="184">
        <v>6.2422000000000004</v>
      </c>
      <c r="M732" s="184">
        <v>18.771799999999999</v>
      </c>
      <c r="N732" s="184">
        <v>24.052499999999998</v>
      </c>
      <c r="O732" s="184">
        <v>10.299799999999999</v>
      </c>
      <c r="P732" s="184">
        <v>10.3202</v>
      </c>
      <c r="Q732" s="184">
        <v>9.4529999999999994</v>
      </c>
      <c r="R732" s="184">
        <v>11.6472</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44379</v>
      </c>
      <c r="E733" s="184">
        <v>15.84</v>
      </c>
      <c r="F733" s="184">
        <v>0.25319999999999998</v>
      </c>
      <c r="G733" s="184">
        <v>0.12640000000000001</v>
      </c>
      <c r="H733" s="184">
        <v>-6.3100000000000003E-2</v>
      </c>
      <c r="I733" s="184">
        <v>0.76339999999999997</v>
      </c>
      <c r="J733" s="184">
        <v>1.5385</v>
      </c>
      <c r="K733" s="184">
        <v>3.5971000000000002</v>
      </c>
      <c r="L733" s="184">
        <v>5.5296000000000003</v>
      </c>
      <c r="M733" s="184">
        <v>17.507400000000001</v>
      </c>
      <c r="N733" s="184">
        <v>22.222200000000001</v>
      </c>
      <c r="O733" s="184">
        <v>8.9658999999999995</v>
      </c>
      <c r="P733" s="184">
        <v>9.0000999999999998</v>
      </c>
      <c r="Q733" s="184">
        <v>8.1254000000000008</v>
      </c>
      <c r="R733" s="184">
        <v>10.1999</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44379</v>
      </c>
      <c r="E734" s="184">
        <v>12.12</v>
      </c>
      <c r="F734" s="184">
        <v>0.1653</v>
      </c>
      <c r="G734" s="184">
        <v>0.1653</v>
      </c>
      <c r="H734" s="184">
        <v>8.2600000000000007E-2</v>
      </c>
      <c r="I734" s="184">
        <v>0.33110000000000001</v>
      </c>
      <c r="J734" s="184">
        <v>0.74809999999999999</v>
      </c>
      <c r="K734" s="184">
        <v>1.9343999999999999</v>
      </c>
      <c r="L734" s="184">
        <v>2.9737</v>
      </c>
      <c r="M734" s="184">
        <v>7.5420999999999996</v>
      </c>
      <c r="N734" s="184">
        <v>12.014799999999999</v>
      </c>
      <c r="O734" s="184"/>
      <c r="P734" s="184"/>
      <c r="Q734" s="184">
        <v>10.420199999999999</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44379</v>
      </c>
      <c r="E735" s="184">
        <v>11.87</v>
      </c>
      <c r="F735" s="184">
        <v>8.43E-2</v>
      </c>
      <c r="G735" s="184">
        <v>8.43E-2</v>
      </c>
      <c r="H735" s="184">
        <v>0</v>
      </c>
      <c r="I735" s="184">
        <v>0.33810000000000001</v>
      </c>
      <c r="J735" s="184">
        <v>0.67849999999999999</v>
      </c>
      <c r="K735" s="184">
        <v>1.6267</v>
      </c>
      <c r="L735" s="184">
        <v>2.4159000000000002</v>
      </c>
      <c r="M735" s="184">
        <v>6.6486999999999998</v>
      </c>
      <c r="N735" s="184">
        <v>10.831</v>
      </c>
      <c r="O735" s="184"/>
      <c r="P735" s="184"/>
      <c r="Q735" s="184">
        <v>9.2401</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44379</v>
      </c>
      <c r="E736" s="184">
        <v>16.71</v>
      </c>
      <c r="F736" s="184">
        <v>0.27600000000000002</v>
      </c>
      <c r="G736" s="184">
        <v>0.2099</v>
      </c>
      <c r="H736" s="184">
        <v>0.13780000000000001</v>
      </c>
      <c r="I736" s="184">
        <v>0.88749999999999996</v>
      </c>
      <c r="J736" s="184">
        <v>2.0209000000000001</v>
      </c>
      <c r="K736" s="184">
        <v>4.7976999999999999</v>
      </c>
      <c r="L736" s="184">
        <v>10.1371</v>
      </c>
      <c r="M736" s="184">
        <v>19.254899999999999</v>
      </c>
      <c r="N736" s="184">
        <v>26.485499999999998</v>
      </c>
      <c r="O736" s="184">
        <v>9.9946999999999999</v>
      </c>
      <c r="P736" s="184">
        <v>9.9137000000000004</v>
      </c>
      <c r="Q736" s="184">
        <v>10.241400000000001</v>
      </c>
      <c r="R736" s="184">
        <v>11.686299999999999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44379</v>
      </c>
      <c r="E737" s="184">
        <v>15.474</v>
      </c>
      <c r="F737" s="184">
        <v>0.2722</v>
      </c>
      <c r="G737" s="184">
        <v>0.1943</v>
      </c>
      <c r="H737" s="184">
        <v>0.10349999999999999</v>
      </c>
      <c r="I737" s="184">
        <v>0.82750000000000001</v>
      </c>
      <c r="J737" s="184">
        <v>1.8831</v>
      </c>
      <c r="K737" s="184">
        <v>4.3776999999999999</v>
      </c>
      <c r="L737" s="184">
        <v>9.2642000000000007</v>
      </c>
      <c r="M737" s="184">
        <v>17.8522</v>
      </c>
      <c r="N737" s="184">
        <v>24.519200000000001</v>
      </c>
      <c r="O737" s="184">
        <v>8.3186999999999998</v>
      </c>
      <c r="P737" s="184">
        <v>8.2952999999999992</v>
      </c>
      <c r="Q737" s="184">
        <v>8.6441999999999997</v>
      </c>
      <c r="R737" s="184">
        <v>9.9875000000000007</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44379</v>
      </c>
      <c r="E738" s="184">
        <v>18.453900000000001</v>
      </c>
      <c r="F738" s="184">
        <v>0.1482</v>
      </c>
      <c r="G738" s="184">
        <v>0.1069</v>
      </c>
      <c r="H738" s="184">
        <v>0.43159999999999998</v>
      </c>
      <c r="I738" s="184">
        <v>0.99829999999999997</v>
      </c>
      <c r="J738" s="184">
        <v>1.9288000000000001</v>
      </c>
      <c r="K738" s="184">
        <v>4.3205999999999998</v>
      </c>
      <c r="L738" s="184">
        <v>7.5157999999999996</v>
      </c>
      <c r="M738" s="184">
        <v>15.493499999999999</v>
      </c>
      <c r="N738" s="184">
        <v>20.0535</v>
      </c>
      <c r="O738" s="184">
        <v>10.775</v>
      </c>
      <c r="P738" s="184">
        <v>10.364800000000001</v>
      </c>
      <c r="Q738" s="184">
        <v>9.5411000000000001</v>
      </c>
      <c r="R738" s="184">
        <v>12.6013</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44379</v>
      </c>
      <c r="E739" s="184">
        <v>17.533899999999999</v>
      </c>
      <c r="F739" s="184">
        <v>0.1439</v>
      </c>
      <c r="G739" s="184">
        <v>9.5299999999999996E-2</v>
      </c>
      <c r="H739" s="184">
        <v>0.40429999999999999</v>
      </c>
      <c r="I739" s="184">
        <v>0.94299999999999995</v>
      </c>
      <c r="J739" s="184">
        <v>1.8223</v>
      </c>
      <c r="K739" s="184">
        <v>4.0155000000000003</v>
      </c>
      <c r="L739" s="184">
        <v>6.9420999999999999</v>
      </c>
      <c r="M739" s="184">
        <v>14.586399999999999</v>
      </c>
      <c r="N739" s="184">
        <v>18.815100000000001</v>
      </c>
      <c r="O739" s="184">
        <v>9.6203000000000003</v>
      </c>
      <c r="P739" s="184">
        <v>9.3995999999999995</v>
      </c>
      <c r="Q739" s="184">
        <v>8.7111000000000001</v>
      </c>
      <c r="R739" s="184">
        <v>11.466699999999999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44379</v>
      </c>
      <c r="E740" s="184">
        <v>12.1837</v>
      </c>
      <c r="F740" s="184">
        <v>0.1661</v>
      </c>
      <c r="G740" s="184">
        <v>6.3200000000000006E-2</v>
      </c>
      <c r="H740" s="184">
        <v>0.10929999999999999</v>
      </c>
      <c r="I740" s="184">
        <v>0.74250000000000005</v>
      </c>
      <c r="J740" s="184">
        <v>1.8192999999999999</v>
      </c>
      <c r="K740" s="184">
        <v>4.7294</v>
      </c>
      <c r="L740" s="184">
        <v>7.7736000000000001</v>
      </c>
      <c r="M740" s="184">
        <v>19.4937</v>
      </c>
      <c r="N740" s="184">
        <v>23.338000000000001</v>
      </c>
      <c r="O740" s="184"/>
      <c r="P740" s="184"/>
      <c r="Q740" s="184">
        <v>7.1779000000000002</v>
      </c>
      <c r="R740" s="184">
        <v>8.5900999999999996</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44379</v>
      </c>
      <c r="E741" s="184">
        <v>12.7685</v>
      </c>
      <c r="F741" s="184">
        <v>0.16950000000000001</v>
      </c>
      <c r="G741" s="184">
        <v>7.3700000000000002E-2</v>
      </c>
      <c r="H741" s="184">
        <v>0.1333</v>
      </c>
      <c r="I741" s="184">
        <v>0.78939999999999999</v>
      </c>
      <c r="J741" s="184">
        <v>1.9213</v>
      </c>
      <c r="K741" s="184">
        <v>5.0731999999999999</v>
      </c>
      <c r="L741" s="184">
        <v>8.5</v>
      </c>
      <c r="M741" s="184">
        <v>20.6875</v>
      </c>
      <c r="N741" s="184">
        <v>24.9437</v>
      </c>
      <c r="O741" s="184"/>
      <c r="P741" s="184"/>
      <c r="Q741" s="184">
        <v>8.9559999999999995</v>
      </c>
      <c r="R741" s="184">
        <v>10.3207</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44379</v>
      </c>
      <c r="E742" s="184">
        <v>45.841000000000001</v>
      </c>
      <c r="F742" s="184">
        <v>0.2954</v>
      </c>
      <c r="G742" s="184">
        <v>5.2400000000000002E-2</v>
      </c>
      <c r="H742" s="184">
        <v>0.34370000000000001</v>
      </c>
      <c r="I742" s="184">
        <v>1.1161000000000001</v>
      </c>
      <c r="J742" s="184">
        <v>1.8394999999999999</v>
      </c>
      <c r="K742" s="184">
        <v>6.5079000000000002</v>
      </c>
      <c r="L742" s="184">
        <v>11.968400000000001</v>
      </c>
      <c r="M742" s="184">
        <v>24.534099999999999</v>
      </c>
      <c r="N742" s="184">
        <v>28.061800000000002</v>
      </c>
      <c r="O742" s="184">
        <v>9.7733000000000008</v>
      </c>
      <c r="P742" s="184">
        <v>10.2934</v>
      </c>
      <c r="Q742" s="184">
        <v>9.4863999999999997</v>
      </c>
      <c r="R742" s="184">
        <v>10.5379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44379</v>
      </c>
      <c r="E743" s="184">
        <v>49.453000000000003</v>
      </c>
      <c r="F743" s="184">
        <v>0.29809999999999998</v>
      </c>
      <c r="G743" s="184">
        <v>6.0699999999999997E-2</v>
      </c>
      <c r="H743" s="184">
        <v>0.35920000000000002</v>
      </c>
      <c r="I743" s="184">
        <v>1.1495</v>
      </c>
      <c r="J743" s="184">
        <v>1.9081999999999999</v>
      </c>
      <c r="K743" s="184">
        <v>6.72</v>
      </c>
      <c r="L743" s="184">
        <v>12.4085</v>
      </c>
      <c r="M743" s="184">
        <v>25.270399999999999</v>
      </c>
      <c r="N743" s="184">
        <v>29.066199999999998</v>
      </c>
      <c r="O743" s="184">
        <v>10.763999999999999</v>
      </c>
      <c r="P743" s="184">
        <v>11.5768</v>
      </c>
      <c r="Q743" s="184">
        <v>10.564299999999999</v>
      </c>
      <c r="R743" s="184">
        <v>11.3604</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44379</v>
      </c>
      <c r="E746" s="184">
        <v>16.32</v>
      </c>
      <c r="F746" s="184">
        <v>6.13E-2</v>
      </c>
      <c r="G746" s="184">
        <v>6.13E-2</v>
      </c>
      <c r="H746" s="184">
        <v>0</v>
      </c>
      <c r="I746" s="184">
        <v>0.2457</v>
      </c>
      <c r="J746" s="184">
        <v>0.80300000000000005</v>
      </c>
      <c r="K746" s="184">
        <v>2.1276999999999999</v>
      </c>
      <c r="L746" s="184">
        <v>5.9053000000000004</v>
      </c>
      <c r="M746" s="184">
        <v>13.333299999999999</v>
      </c>
      <c r="N746" s="184">
        <v>16.9892</v>
      </c>
      <c r="O746" s="184">
        <v>8.2864000000000004</v>
      </c>
      <c r="P746" s="184">
        <v>8.2197999999999993</v>
      </c>
      <c r="Q746" s="184">
        <v>7.7302999999999997</v>
      </c>
      <c r="R746" s="184">
        <v>7.4598000000000004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44379</v>
      </c>
      <c r="E747" s="184">
        <v>17.16</v>
      </c>
      <c r="F747" s="184">
        <v>5.8299999999999998E-2</v>
      </c>
      <c r="G747" s="184">
        <v>5.8299999999999998E-2</v>
      </c>
      <c r="H747" s="184">
        <v>0</v>
      </c>
      <c r="I747" s="184">
        <v>0.29220000000000002</v>
      </c>
      <c r="J747" s="184">
        <v>0.8226</v>
      </c>
      <c r="K747" s="184">
        <v>2.2646000000000002</v>
      </c>
      <c r="L747" s="184">
        <v>6.2538999999999998</v>
      </c>
      <c r="M747" s="184">
        <v>13.868600000000001</v>
      </c>
      <c r="N747" s="184">
        <v>17.776299999999999</v>
      </c>
      <c r="O747" s="184">
        <v>8.9658999999999995</v>
      </c>
      <c r="P747" s="184">
        <v>9.0147999999999993</v>
      </c>
      <c r="Q747" s="184">
        <v>8.5554000000000006</v>
      </c>
      <c r="R747" s="184">
        <v>8.1426999999999996</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44379</v>
      </c>
      <c r="E748" s="184">
        <v>20.0366</v>
      </c>
      <c r="F748" s="184">
        <v>0.2697</v>
      </c>
      <c r="G748" s="184">
        <v>0.33250000000000002</v>
      </c>
      <c r="H748" s="184">
        <v>1.7000000000000001E-2</v>
      </c>
      <c r="I748" s="184">
        <v>0.62470000000000003</v>
      </c>
      <c r="J748" s="184">
        <v>0.80449999999999999</v>
      </c>
      <c r="K748" s="184">
        <v>2.6313</v>
      </c>
      <c r="L748" s="184">
        <v>5.5941999999999998</v>
      </c>
      <c r="M748" s="184">
        <v>15.5047</v>
      </c>
      <c r="N748" s="184">
        <v>20.2988</v>
      </c>
      <c r="O748" s="184">
        <v>7.9831000000000003</v>
      </c>
      <c r="P748" s="184">
        <v>6.2481999999999998</v>
      </c>
      <c r="Q748" s="184">
        <v>6.9600999999999997</v>
      </c>
      <c r="R748" s="184">
        <v>9.8277000000000001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44379</v>
      </c>
      <c r="E749" s="184">
        <v>21.721599999999999</v>
      </c>
      <c r="F749" s="184">
        <v>0.27279999999999999</v>
      </c>
      <c r="G749" s="184">
        <v>0.34229999999999999</v>
      </c>
      <c r="H749" s="184">
        <v>3.9100000000000003E-2</v>
      </c>
      <c r="I749" s="184">
        <v>0.66639999999999999</v>
      </c>
      <c r="J749" s="184">
        <v>0.89129999999999998</v>
      </c>
      <c r="K749" s="184">
        <v>2.8586999999999998</v>
      </c>
      <c r="L749" s="184">
        <v>6.0811000000000002</v>
      </c>
      <c r="M749" s="184">
        <v>16.3125</v>
      </c>
      <c r="N749" s="184">
        <v>21.4773</v>
      </c>
      <c r="O749" s="184">
        <v>9.3469999999999995</v>
      </c>
      <c r="P749" s="184">
        <v>7.6214000000000004</v>
      </c>
      <c r="Q749" s="184">
        <v>7.6905000000000001</v>
      </c>
      <c r="R749" s="184">
        <v>10.8459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44379</v>
      </c>
      <c r="E750" s="184">
        <v>25.42</v>
      </c>
      <c r="F750" s="184">
        <v>7.8700000000000006E-2</v>
      </c>
      <c r="G750" s="184">
        <v>0.15759999999999999</v>
      </c>
      <c r="H750" s="184">
        <v>-7.8600000000000003E-2</v>
      </c>
      <c r="I750" s="184">
        <v>0.4743</v>
      </c>
      <c r="J750" s="184">
        <v>1.1942999999999999</v>
      </c>
      <c r="K750" s="184">
        <v>3.2913000000000001</v>
      </c>
      <c r="L750" s="184">
        <v>6.1821000000000002</v>
      </c>
      <c r="M750" s="184">
        <v>12.827299999999999</v>
      </c>
      <c r="N750" s="184">
        <v>17.196899999999999</v>
      </c>
      <c r="O750" s="184">
        <v>8.5269999999999992</v>
      </c>
      <c r="P750" s="184">
        <v>7.5229999999999997</v>
      </c>
      <c r="Q750" s="184">
        <v>7.7823000000000002</v>
      </c>
      <c r="R750" s="184">
        <v>9.0266000000000002</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44379</v>
      </c>
      <c r="E751" s="184">
        <v>23.85</v>
      </c>
      <c r="F751" s="184">
        <v>0.12590000000000001</v>
      </c>
      <c r="G751" s="184">
        <v>0.16800000000000001</v>
      </c>
      <c r="H751" s="184">
        <v>-8.3799999999999999E-2</v>
      </c>
      <c r="I751" s="184">
        <v>0.46339999999999998</v>
      </c>
      <c r="J751" s="184">
        <v>1.145</v>
      </c>
      <c r="K751" s="184">
        <v>3.0682999999999998</v>
      </c>
      <c r="L751" s="184">
        <v>5.6243999999999996</v>
      </c>
      <c r="M751" s="184">
        <v>11.9718</v>
      </c>
      <c r="N751" s="184">
        <v>16.001899999999999</v>
      </c>
      <c r="O751" s="184">
        <v>7.3925999999999998</v>
      </c>
      <c r="P751" s="184">
        <v>6.5015000000000001</v>
      </c>
      <c r="Q751" s="184">
        <v>6.8757999999999999</v>
      </c>
      <c r="R751" s="184">
        <v>7.9294000000000002</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44379</v>
      </c>
      <c r="E752" s="184">
        <v>12.6431</v>
      </c>
      <c r="F752" s="184">
        <v>0.34520000000000001</v>
      </c>
      <c r="G752" s="184">
        <v>0.55030000000000001</v>
      </c>
      <c r="H752" s="184">
        <v>0.53280000000000005</v>
      </c>
      <c r="I752" s="184">
        <v>0.98729999999999996</v>
      </c>
      <c r="J752" s="184">
        <v>1.1747000000000001</v>
      </c>
      <c r="K752" s="184">
        <v>4.2704000000000004</v>
      </c>
      <c r="L752" s="184">
        <v>6.6703000000000001</v>
      </c>
      <c r="M752" s="184">
        <v>12.616400000000001</v>
      </c>
      <c r="N752" s="184">
        <v>17.295999999999999</v>
      </c>
      <c r="O752" s="184"/>
      <c r="P752" s="184"/>
      <c r="Q752" s="184">
        <v>10.621700000000001</v>
      </c>
      <c r="R752" s="184">
        <v>10.576599999999999</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44379</v>
      </c>
      <c r="E753" s="184">
        <v>12.128500000000001</v>
      </c>
      <c r="F753" s="184">
        <v>0.34089999999999998</v>
      </c>
      <c r="G753" s="184">
        <v>0.5363</v>
      </c>
      <c r="H753" s="184">
        <v>0.50049999999999994</v>
      </c>
      <c r="I753" s="184">
        <v>0.92279999999999995</v>
      </c>
      <c r="J753" s="184">
        <v>1.0371999999999999</v>
      </c>
      <c r="K753" s="184">
        <v>3.8256999999999999</v>
      </c>
      <c r="L753" s="184">
        <v>5.7576999999999998</v>
      </c>
      <c r="M753" s="184">
        <v>11.172700000000001</v>
      </c>
      <c r="N753" s="184">
        <v>15.299799999999999</v>
      </c>
      <c r="O753" s="184"/>
      <c r="P753" s="184"/>
      <c r="Q753" s="184">
        <v>8.6607000000000003</v>
      </c>
      <c r="R753" s="184">
        <v>8.6477000000000004</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44379</v>
      </c>
      <c r="E754" s="184">
        <v>17.3674</v>
      </c>
      <c r="F754" s="184">
        <v>0.16839999999999999</v>
      </c>
      <c r="G754" s="184">
        <v>0.254</v>
      </c>
      <c r="H754" s="184">
        <v>0.16550000000000001</v>
      </c>
      <c r="I754" s="184">
        <v>0.81320000000000003</v>
      </c>
      <c r="J754" s="184">
        <v>0.98260000000000003</v>
      </c>
      <c r="K754" s="184">
        <v>3.2631000000000001</v>
      </c>
      <c r="L754" s="184">
        <v>5.3578999999999999</v>
      </c>
      <c r="M754" s="184">
        <v>12.792899999999999</v>
      </c>
      <c r="N754" s="184">
        <v>17.601600000000001</v>
      </c>
      <c r="O754" s="184">
        <v>8.6277000000000008</v>
      </c>
      <c r="P754" s="184">
        <v>8.8622999999999994</v>
      </c>
      <c r="Q754" s="184">
        <v>8.5569000000000006</v>
      </c>
      <c r="R754" s="184">
        <v>9.7645</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44379</v>
      </c>
      <c r="E755" s="184">
        <v>18.275600000000001</v>
      </c>
      <c r="F755" s="184">
        <v>0.17100000000000001</v>
      </c>
      <c r="G755" s="184">
        <v>0.26169999999999999</v>
      </c>
      <c r="H755" s="184">
        <v>0.1842</v>
      </c>
      <c r="I755" s="184">
        <v>0.85040000000000004</v>
      </c>
      <c r="J755" s="184">
        <v>1.0617000000000001</v>
      </c>
      <c r="K755" s="184">
        <v>3.5116000000000001</v>
      </c>
      <c r="L755" s="184">
        <v>5.8620000000000001</v>
      </c>
      <c r="M755" s="184">
        <v>13.6076</v>
      </c>
      <c r="N755" s="184">
        <v>18.732099999999999</v>
      </c>
      <c r="O755" s="184">
        <v>9.5503999999999998</v>
      </c>
      <c r="P755" s="184">
        <v>9.7317999999999998</v>
      </c>
      <c r="Q755" s="184">
        <v>9.3829999999999991</v>
      </c>
      <c r="R755" s="184">
        <v>10.7896</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44379</v>
      </c>
      <c r="E756" s="184">
        <v>23.289000000000001</v>
      </c>
      <c r="F756" s="184">
        <v>8.5999999999999993E-2</v>
      </c>
      <c r="G756" s="184">
        <v>0.31440000000000001</v>
      </c>
      <c r="H756" s="184">
        <v>0.2324</v>
      </c>
      <c r="I756" s="184">
        <v>1.1334</v>
      </c>
      <c r="J756" s="184">
        <v>1.6632</v>
      </c>
      <c r="K756" s="184">
        <v>5.242</v>
      </c>
      <c r="L756" s="184">
        <v>10.129099999999999</v>
      </c>
      <c r="M756" s="184">
        <v>20.988099999999999</v>
      </c>
      <c r="N756" s="184">
        <v>30.6023</v>
      </c>
      <c r="O756" s="184">
        <v>9.1095000000000006</v>
      </c>
      <c r="P756" s="184">
        <v>8.7514000000000003</v>
      </c>
      <c r="Q756" s="184">
        <v>9.1298999999999992</v>
      </c>
      <c r="R756" s="184">
        <v>11.936999999999999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44379</v>
      </c>
      <c r="E757" s="184">
        <v>21.763000000000002</v>
      </c>
      <c r="F757" s="184">
        <v>8.2799999999999999E-2</v>
      </c>
      <c r="G757" s="184">
        <v>0.30880000000000002</v>
      </c>
      <c r="H757" s="184">
        <v>0.21640000000000001</v>
      </c>
      <c r="I757" s="184">
        <v>1.101</v>
      </c>
      <c r="J757" s="184">
        <v>1.5871</v>
      </c>
      <c r="K757" s="184">
        <v>5.0034000000000001</v>
      </c>
      <c r="L757" s="184">
        <v>9.6704000000000008</v>
      </c>
      <c r="M757" s="184">
        <v>20.230899999999998</v>
      </c>
      <c r="N757" s="184">
        <v>29.4877</v>
      </c>
      <c r="O757" s="184">
        <v>8.1452000000000009</v>
      </c>
      <c r="P757" s="184">
        <v>7.8494999999999999</v>
      </c>
      <c r="Q757" s="184">
        <v>8.3358000000000008</v>
      </c>
      <c r="R757" s="184">
        <v>10.9351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44379</v>
      </c>
      <c r="E758" s="184">
        <v>15.9224</v>
      </c>
      <c r="F758" s="184">
        <v>0.24299999999999999</v>
      </c>
      <c r="G758" s="184">
        <v>0.3352</v>
      </c>
      <c r="H758" s="184">
        <v>-1.1900000000000001E-2</v>
      </c>
      <c r="I758" s="184">
        <v>1.0035000000000001</v>
      </c>
      <c r="J758" s="184">
        <v>1.8923000000000001</v>
      </c>
      <c r="K758" s="184">
        <v>5.2226999999999997</v>
      </c>
      <c r="L758" s="184">
        <v>9.9324999999999992</v>
      </c>
      <c r="M758" s="184">
        <v>23.616299999999999</v>
      </c>
      <c r="N758" s="184">
        <v>30.483699999999999</v>
      </c>
      <c r="O758" s="184">
        <v>13.0646</v>
      </c>
      <c r="P758" s="184"/>
      <c r="Q758" s="184">
        <v>11.1067</v>
      </c>
      <c r="R758" s="184">
        <v>14.8002</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44379</v>
      </c>
      <c r="E759" s="184">
        <v>14.638199999999999</v>
      </c>
      <c r="F759" s="184">
        <v>0.23760000000000001</v>
      </c>
      <c r="G759" s="184">
        <v>0.32</v>
      </c>
      <c r="H759" s="184">
        <v>-4.7800000000000002E-2</v>
      </c>
      <c r="I759" s="184">
        <v>0.93220000000000003</v>
      </c>
      <c r="J759" s="184">
        <v>1.7382</v>
      </c>
      <c r="K759" s="184">
        <v>4.7576000000000001</v>
      </c>
      <c r="L759" s="184">
        <v>9.0140999999999991</v>
      </c>
      <c r="M759" s="184">
        <v>22.1</v>
      </c>
      <c r="N759" s="184">
        <v>28.345600000000001</v>
      </c>
      <c r="O759" s="184">
        <v>11.1457</v>
      </c>
      <c r="P759" s="184"/>
      <c r="Q759" s="184">
        <v>9.0111000000000008</v>
      </c>
      <c r="R759" s="184">
        <v>12.9475</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44379</v>
      </c>
      <c r="E760" s="184">
        <v>14.236000000000001</v>
      </c>
      <c r="F760" s="184">
        <v>0.1618</v>
      </c>
      <c r="G760" s="184">
        <v>0.2253</v>
      </c>
      <c r="H760" s="184">
        <v>0.1618</v>
      </c>
      <c r="I760" s="184">
        <v>0.74299999999999999</v>
      </c>
      <c r="J760" s="184">
        <v>1.4972000000000001</v>
      </c>
      <c r="K760" s="184">
        <v>5.0781999999999998</v>
      </c>
      <c r="L760" s="184">
        <v>9.8711000000000002</v>
      </c>
      <c r="M760" s="184">
        <v>20.0641</v>
      </c>
      <c r="N760" s="184">
        <v>29.418199999999999</v>
      </c>
      <c r="O760" s="184"/>
      <c r="P760" s="184"/>
      <c r="Q760" s="184">
        <v>14.902699999999999</v>
      </c>
      <c r="R760" s="184">
        <v>15.5501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44379</v>
      </c>
      <c r="E761" s="184">
        <v>13.842000000000001</v>
      </c>
      <c r="F761" s="184">
        <v>0.15190000000000001</v>
      </c>
      <c r="G761" s="184">
        <v>0.2099</v>
      </c>
      <c r="H761" s="184">
        <v>0.13750000000000001</v>
      </c>
      <c r="I761" s="184">
        <v>0.69840000000000002</v>
      </c>
      <c r="J761" s="184">
        <v>1.4066000000000001</v>
      </c>
      <c r="K761" s="184">
        <v>4.8080999999999996</v>
      </c>
      <c r="L761" s="184">
        <v>9.3106000000000009</v>
      </c>
      <c r="M761" s="184">
        <v>19.1325</v>
      </c>
      <c r="N761" s="184">
        <v>28.083600000000001</v>
      </c>
      <c r="O761" s="184"/>
      <c r="P761" s="184"/>
      <c r="Q761" s="184">
        <v>13.641299999999999</v>
      </c>
      <c r="R761" s="184">
        <v>14.3337</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44379</v>
      </c>
      <c r="E762" s="184">
        <v>11.958500000000001</v>
      </c>
      <c r="F762" s="184">
        <v>0.11219999999999999</v>
      </c>
      <c r="G762" s="184">
        <v>0.12640000000000001</v>
      </c>
      <c r="H762" s="184">
        <v>0.17510000000000001</v>
      </c>
      <c r="I762" s="184">
        <v>0.99909999999999999</v>
      </c>
      <c r="J762" s="184">
        <v>2.1858</v>
      </c>
      <c r="K762" s="184">
        <v>4.1482000000000001</v>
      </c>
      <c r="L762" s="184">
        <v>8.3443000000000005</v>
      </c>
      <c r="M762" s="184">
        <v>18.165800000000001</v>
      </c>
      <c r="N762" s="184">
        <v>20.044799999999999</v>
      </c>
      <c r="O762" s="184">
        <v>-1.3854</v>
      </c>
      <c r="P762" s="184">
        <v>2.5367000000000002</v>
      </c>
      <c r="Q762" s="184">
        <v>2.9775</v>
      </c>
      <c r="R762" s="184">
        <v>-2.6987000000000001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44379</v>
      </c>
      <c r="E763" s="184">
        <v>12.7037</v>
      </c>
      <c r="F763" s="184">
        <v>0.1143</v>
      </c>
      <c r="G763" s="184">
        <v>0.13239999999999999</v>
      </c>
      <c r="H763" s="184">
        <v>0.19009999999999999</v>
      </c>
      <c r="I763" s="184">
        <v>1.0299</v>
      </c>
      <c r="J763" s="184">
        <v>2.2538</v>
      </c>
      <c r="K763" s="184">
        <v>4.3621999999999996</v>
      </c>
      <c r="L763" s="184">
        <v>8.7841000000000005</v>
      </c>
      <c r="M763" s="184">
        <v>18.888400000000001</v>
      </c>
      <c r="N763" s="184">
        <v>21.0245</v>
      </c>
      <c r="O763" s="184">
        <v>-0.5615</v>
      </c>
      <c r="P763" s="184">
        <v>3.5392000000000001</v>
      </c>
      <c r="Q763" s="184">
        <v>4.0038</v>
      </c>
      <c r="R763" s="184">
        <v>-1.9198</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44379</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44379</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44379</v>
      </c>
      <c r="E768" s="184">
        <v>38.180799999999998</v>
      </c>
      <c r="F768" s="184">
        <v>0.27660000000000001</v>
      </c>
      <c r="G768" s="184">
        <v>0.53580000000000005</v>
      </c>
      <c r="H768" s="184">
        <v>0.40550000000000003</v>
      </c>
      <c r="I768" s="184">
        <v>0.96330000000000005</v>
      </c>
      <c r="J768" s="184">
        <v>2.0771000000000002</v>
      </c>
      <c r="K768" s="184">
        <v>4.9785000000000004</v>
      </c>
      <c r="L768" s="184">
        <v>7.9423000000000004</v>
      </c>
      <c r="M768" s="184">
        <v>16.105399999999999</v>
      </c>
      <c r="N768" s="184">
        <v>20.946300000000001</v>
      </c>
      <c r="O768" s="184">
        <v>8.1738</v>
      </c>
      <c r="P768" s="184">
        <v>7.6489000000000003</v>
      </c>
      <c r="Q768" s="184">
        <v>7.9960000000000004</v>
      </c>
      <c r="R768" s="184">
        <v>8.5554000000000006</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44379</v>
      </c>
      <c r="E769" s="184">
        <v>41.809100000000001</v>
      </c>
      <c r="F769" s="184">
        <v>0.28060000000000002</v>
      </c>
      <c r="G769" s="184">
        <v>0.54779999999999995</v>
      </c>
      <c r="H769" s="184">
        <v>0.43380000000000002</v>
      </c>
      <c r="I769" s="184">
        <v>1.0204</v>
      </c>
      <c r="J769" s="184">
        <v>2.2006999999999999</v>
      </c>
      <c r="K769" s="184">
        <v>5.367</v>
      </c>
      <c r="L769" s="184">
        <v>8.7288999999999994</v>
      </c>
      <c r="M769" s="184">
        <v>17.3431</v>
      </c>
      <c r="N769" s="184">
        <v>22.6174</v>
      </c>
      <c r="O769" s="184">
        <v>9.3972999999999995</v>
      </c>
      <c r="P769" s="184">
        <v>8.9497</v>
      </c>
      <c r="Q769" s="184">
        <v>9.7838999999999992</v>
      </c>
      <c r="R769" s="184">
        <v>9.8714999999999993</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44379</v>
      </c>
      <c r="E770" s="184">
        <v>46.658799999999999</v>
      </c>
      <c r="F770" s="184">
        <v>0.29899999999999999</v>
      </c>
      <c r="G770" s="184">
        <v>0.45950000000000002</v>
      </c>
      <c r="H770" s="184">
        <v>0.11799999999999999</v>
      </c>
      <c r="I770" s="184">
        <v>1.4898</v>
      </c>
      <c r="J770" s="184">
        <v>2.3982999999999999</v>
      </c>
      <c r="K770" s="184">
        <v>5.7854999999999999</v>
      </c>
      <c r="L770" s="184">
        <v>9.8623999999999992</v>
      </c>
      <c r="M770" s="184">
        <v>20.849900000000002</v>
      </c>
      <c r="N770" s="184">
        <v>26.655999999999999</v>
      </c>
      <c r="O770" s="184">
        <v>10.3367</v>
      </c>
      <c r="P770" s="184">
        <v>9.5594999999999999</v>
      </c>
      <c r="Q770" s="184">
        <v>8.3877000000000006</v>
      </c>
      <c r="R770" s="184">
        <v>13.1349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44379</v>
      </c>
      <c r="E771" s="184">
        <v>50.680199999999999</v>
      </c>
      <c r="F771" s="184">
        <v>0.3034</v>
      </c>
      <c r="G771" s="184">
        <v>0.47160000000000002</v>
      </c>
      <c r="H771" s="184">
        <v>0.1454</v>
      </c>
      <c r="I771" s="184">
        <v>1.5442</v>
      </c>
      <c r="J771" s="184">
        <v>2.5158</v>
      </c>
      <c r="K771" s="184">
        <v>6.1614000000000004</v>
      </c>
      <c r="L771" s="184">
        <v>10.654</v>
      </c>
      <c r="M771" s="184">
        <v>22.1127</v>
      </c>
      <c r="N771" s="184">
        <v>28.367999999999999</v>
      </c>
      <c r="O771" s="184">
        <v>11.771699999999999</v>
      </c>
      <c r="P771" s="184">
        <v>10.815300000000001</v>
      </c>
      <c r="Q771" s="184">
        <v>9.0806000000000004</v>
      </c>
      <c r="R771" s="184">
        <v>14.552199999999999</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44379</v>
      </c>
      <c r="E772" s="184">
        <v>46.658799999999999</v>
      </c>
      <c r="F772" s="184">
        <v>0.29899999999999999</v>
      </c>
      <c r="G772" s="184">
        <v>0.45950000000000002</v>
      </c>
      <c r="H772" s="184">
        <v>0.11799999999999999</v>
      </c>
      <c r="I772" s="184">
        <v>1.4898</v>
      </c>
      <c r="J772" s="184">
        <v>2.3982999999999999</v>
      </c>
      <c r="K772" s="184">
        <v>5.7854999999999999</v>
      </c>
      <c r="L772" s="184">
        <v>9.8623999999999992</v>
      </c>
      <c r="M772" s="184">
        <v>20.849900000000002</v>
      </c>
      <c r="N772" s="184">
        <v>26.655999999999999</v>
      </c>
      <c r="O772" s="184">
        <v>10.3367</v>
      </c>
      <c r="P772" s="184">
        <v>9.5594999999999999</v>
      </c>
      <c r="Q772" s="184">
        <v>8.3877000000000006</v>
      </c>
      <c r="R772" s="184">
        <v>13.1349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44379</v>
      </c>
      <c r="E773" s="184">
        <v>46.658799999999999</v>
      </c>
      <c r="F773" s="184">
        <v>0.29899999999999999</v>
      </c>
      <c r="G773" s="184">
        <v>0.45950000000000002</v>
      </c>
      <c r="H773" s="184">
        <v>0.11799999999999999</v>
      </c>
      <c r="I773" s="184">
        <v>1.4898</v>
      </c>
      <c r="J773" s="184">
        <v>2.3982999999999999</v>
      </c>
      <c r="K773" s="184">
        <v>5.7854999999999999</v>
      </c>
      <c r="L773" s="184">
        <v>9.8623999999999992</v>
      </c>
      <c r="M773" s="184">
        <v>20.849900000000002</v>
      </c>
      <c r="N773" s="184">
        <v>26.655999999999999</v>
      </c>
      <c r="O773" s="184">
        <v>10.3367</v>
      </c>
      <c r="P773" s="184">
        <v>9.5594999999999999</v>
      </c>
      <c r="Q773" s="184">
        <v>8.3877000000000006</v>
      </c>
      <c r="R773" s="184">
        <v>13.1349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44379</v>
      </c>
      <c r="E774" s="184">
        <v>17.7925</v>
      </c>
      <c r="F774" s="184">
        <v>0.25409999999999999</v>
      </c>
      <c r="G774" s="184">
        <v>0.12939999999999999</v>
      </c>
      <c r="H774" s="184">
        <v>-0.30030000000000001</v>
      </c>
      <c r="I774" s="184">
        <v>0.3599</v>
      </c>
      <c r="J774" s="184">
        <v>1.0507</v>
      </c>
      <c r="K774" s="184">
        <v>4.4057000000000004</v>
      </c>
      <c r="L774" s="184">
        <v>7.5412999999999997</v>
      </c>
      <c r="M774" s="184">
        <v>20.262699999999999</v>
      </c>
      <c r="N774" s="184">
        <v>26.382400000000001</v>
      </c>
      <c r="O774" s="184">
        <v>10.739699999999999</v>
      </c>
      <c r="P774" s="184">
        <v>9.8914000000000009</v>
      </c>
      <c r="Q774" s="184">
        <v>9.8993000000000002</v>
      </c>
      <c r="R774" s="184">
        <v>12.5441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44379</v>
      </c>
      <c r="E775" s="184">
        <v>16.4863</v>
      </c>
      <c r="F775" s="184">
        <v>0.25240000000000001</v>
      </c>
      <c r="G775" s="184">
        <v>0.1245</v>
      </c>
      <c r="H775" s="184">
        <v>-0.31259999999999999</v>
      </c>
      <c r="I775" s="184">
        <v>0.3347</v>
      </c>
      <c r="J775" s="184">
        <v>0.99919999999999998</v>
      </c>
      <c r="K775" s="184">
        <v>4.2302</v>
      </c>
      <c r="L775" s="184">
        <v>7.1749999999999998</v>
      </c>
      <c r="M775" s="184">
        <v>19.644500000000001</v>
      </c>
      <c r="N775" s="184">
        <v>25.519100000000002</v>
      </c>
      <c r="O775" s="184">
        <v>9.7954000000000008</v>
      </c>
      <c r="P775" s="184">
        <v>8.6696000000000009</v>
      </c>
      <c r="Q775" s="184">
        <v>8.5350000000000001</v>
      </c>
      <c r="R775" s="184">
        <v>11.8001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44379</v>
      </c>
      <c r="E776" s="184">
        <v>12.6547</v>
      </c>
      <c r="F776" s="184">
        <v>0.1749</v>
      </c>
      <c r="G776" s="184">
        <v>-4.7399999999999998E-2</v>
      </c>
      <c r="H776" s="184">
        <v>-0.29149999999999998</v>
      </c>
      <c r="I776" s="184">
        <v>0.4078</v>
      </c>
      <c r="J776" s="184">
        <v>0.99360000000000004</v>
      </c>
      <c r="K776" s="184">
        <v>2.8052000000000001</v>
      </c>
      <c r="L776" s="184">
        <v>5.4101999999999997</v>
      </c>
      <c r="M776" s="184">
        <v>13.491</v>
      </c>
      <c r="N776" s="184">
        <v>17.776199999999999</v>
      </c>
      <c r="O776" s="184"/>
      <c r="P776" s="184"/>
      <c r="Q776" s="184">
        <v>9.5945</v>
      </c>
      <c r="R776" s="184">
        <v>9.0736000000000008</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44379</v>
      </c>
      <c r="E777" s="184">
        <v>12.0985</v>
      </c>
      <c r="F777" s="184">
        <v>0.16969999999999999</v>
      </c>
      <c r="G777" s="184">
        <v>-6.1100000000000002E-2</v>
      </c>
      <c r="H777" s="184">
        <v>-0.32379999999999998</v>
      </c>
      <c r="I777" s="184">
        <v>0.34089999999999998</v>
      </c>
      <c r="J777" s="184">
        <v>0.85109999999999997</v>
      </c>
      <c r="K777" s="184">
        <v>2.3631000000000002</v>
      </c>
      <c r="L777" s="184">
        <v>4.5155000000000003</v>
      </c>
      <c r="M777" s="184">
        <v>12.0823</v>
      </c>
      <c r="N777" s="184">
        <v>15.863799999999999</v>
      </c>
      <c r="O777" s="184"/>
      <c r="P777" s="184"/>
      <c r="Q777" s="184">
        <v>7.6943999999999999</v>
      </c>
      <c r="R777" s="184">
        <v>7.2111999999999998</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44379</v>
      </c>
      <c r="E778" s="184">
        <v>42.6646</v>
      </c>
      <c r="F778" s="184">
        <v>0.20100000000000001</v>
      </c>
      <c r="G778" s="184">
        <v>-1.01E-2</v>
      </c>
      <c r="H778" s="184">
        <v>-0.17199999999999999</v>
      </c>
      <c r="I778" s="184">
        <v>0.35539999999999999</v>
      </c>
      <c r="J778" s="184">
        <v>0.94069999999999998</v>
      </c>
      <c r="K778" s="184">
        <v>2.6070000000000002</v>
      </c>
      <c r="L778" s="184">
        <v>5.9621000000000004</v>
      </c>
      <c r="M778" s="184">
        <v>14.8782</v>
      </c>
      <c r="N778" s="184">
        <v>19.504999999999999</v>
      </c>
      <c r="O778" s="184">
        <v>9.1044999999999998</v>
      </c>
      <c r="P778" s="184">
        <v>8.1783000000000001</v>
      </c>
      <c r="Q778" s="184">
        <v>8.3366000000000007</v>
      </c>
      <c r="R778" s="184">
        <v>9.4189000000000007</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44379</v>
      </c>
      <c r="E779" s="184">
        <v>51.6671360021654</v>
      </c>
      <c r="F779" s="184">
        <v>0.19819999999999999</v>
      </c>
      <c r="G779" s="184">
        <v>-1.8599999999999998E-2</v>
      </c>
      <c r="H779" s="184">
        <v>-0.19159999999999999</v>
      </c>
      <c r="I779" s="184">
        <v>0.3165</v>
      </c>
      <c r="J779" s="184">
        <v>0.85629999999999995</v>
      </c>
      <c r="K779" s="184">
        <v>2.3399000000000001</v>
      </c>
      <c r="L779" s="184">
        <v>5.3916000000000004</v>
      </c>
      <c r="M779" s="184">
        <v>13.933999999999999</v>
      </c>
      <c r="N779" s="184">
        <v>18.1934</v>
      </c>
      <c r="O779" s="184">
        <v>7.9580000000000002</v>
      </c>
      <c r="P779" s="184">
        <v>7.0229999999999997</v>
      </c>
      <c r="Q779" s="184">
        <v>7.8158000000000003</v>
      </c>
      <c r="R779" s="184">
        <v>8.2346000000000004</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44379</v>
      </c>
      <c r="E780" s="184">
        <v>12.95</v>
      </c>
      <c r="F780" s="184">
        <v>7.7299999999999994E-2</v>
      </c>
      <c r="G780" s="184">
        <v>0</v>
      </c>
      <c r="H780" s="184">
        <v>-0.2311</v>
      </c>
      <c r="I780" s="184">
        <v>0.23219999999999999</v>
      </c>
      <c r="J780" s="184">
        <v>0.7782</v>
      </c>
      <c r="K780" s="184">
        <v>2.5337000000000001</v>
      </c>
      <c r="L780" s="184">
        <v>4.4355000000000002</v>
      </c>
      <c r="M780" s="184">
        <v>12.7067</v>
      </c>
      <c r="N780" s="184">
        <v>16.982800000000001</v>
      </c>
      <c r="O780" s="184"/>
      <c r="P780" s="184"/>
      <c r="Q780" s="184">
        <v>9.3282000000000007</v>
      </c>
      <c r="R780" s="184">
        <v>9.8958999999999993</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44379</v>
      </c>
      <c r="E781" s="184">
        <v>12.73</v>
      </c>
      <c r="F781" s="184">
        <v>7.8600000000000003E-2</v>
      </c>
      <c r="G781" s="184">
        <v>0</v>
      </c>
      <c r="H781" s="184">
        <v>-0.15690000000000001</v>
      </c>
      <c r="I781" s="184">
        <v>0.15740000000000001</v>
      </c>
      <c r="J781" s="184">
        <v>0.71199999999999997</v>
      </c>
      <c r="K781" s="184">
        <v>2.4135</v>
      </c>
      <c r="L781" s="184">
        <v>4.1734999999999998</v>
      </c>
      <c r="M781" s="184">
        <v>12.2575</v>
      </c>
      <c r="N781" s="184">
        <v>16.361999999999998</v>
      </c>
      <c r="O781" s="184"/>
      <c r="P781" s="184"/>
      <c r="Q781" s="184">
        <v>8.6837999999999997</v>
      </c>
      <c r="R781" s="184">
        <v>9.3167000000000009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44379</v>
      </c>
      <c r="E782" s="184">
        <v>12.777900000000001</v>
      </c>
      <c r="F782" s="184">
        <v>8.5400000000000004E-2</v>
      </c>
      <c r="G782" s="184">
        <v>-4.6899999999999997E-2</v>
      </c>
      <c r="H782" s="184">
        <v>-0.22020000000000001</v>
      </c>
      <c r="I782" s="184">
        <v>0.2369</v>
      </c>
      <c r="J782" s="184">
        <v>0.58489999999999998</v>
      </c>
      <c r="K782" s="184">
        <v>4.0011999999999999</v>
      </c>
      <c r="L782" s="184">
        <v>8.9456000000000007</v>
      </c>
      <c r="M782" s="184">
        <v>19.8093</v>
      </c>
      <c r="N782" s="184">
        <v>23.683800000000002</v>
      </c>
      <c r="O782" s="184"/>
      <c r="P782" s="184"/>
      <c r="Q782" s="184">
        <v>9.0112000000000005</v>
      </c>
      <c r="R782" s="184">
        <v>10.896800000000001</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44379</v>
      </c>
      <c r="E783" s="184">
        <v>12.440899999999999</v>
      </c>
      <c r="F783" s="184">
        <v>8.2900000000000001E-2</v>
      </c>
      <c r="G783" s="184">
        <v>-5.3800000000000001E-2</v>
      </c>
      <c r="H783" s="184">
        <v>-0.2366</v>
      </c>
      <c r="I783" s="184">
        <v>0.2054</v>
      </c>
      <c r="J783" s="184">
        <v>0.51629999999999998</v>
      </c>
      <c r="K783" s="184">
        <v>3.7848999999999999</v>
      </c>
      <c r="L783" s="184">
        <v>8.4939999999999998</v>
      </c>
      <c r="M783" s="184">
        <v>19.057400000000001</v>
      </c>
      <c r="N783" s="184">
        <v>22.645399999999999</v>
      </c>
      <c r="O783" s="184"/>
      <c r="P783" s="184"/>
      <c r="Q783" s="184">
        <v>7.9904999999999999</v>
      </c>
      <c r="R783" s="184">
        <v>10.0291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0.18881400000000004</v>
      </c>
      <c r="G784" s="186">
        <v>0.19259200000000004</v>
      </c>
      <c r="H784" s="186">
        <v>7.2376000000000038E-2</v>
      </c>
      <c r="I784" s="186">
        <v>0.71830799999999984</v>
      </c>
      <c r="J784" s="186">
        <v>1.3906140000000002</v>
      </c>
      <c r="K784" s="186">
        <v>3.8794840000000006</v>
      </c>
      <c r="L784" s="186">
        <v>7.2058339999999976</v>
      </c>
      <c r="M784" s="186">
        <v>16.366632000000006</v>
      </c>
      <c r="N784" s="186">
        <v>21.305677999999993</v>
      </c>
      <c r="O784" s="186">
        <v>8.9188705882352934</v>
      </c>
      <c r="P784" s="186">
        <v>8.5538781249999989</v>
      </c>
      <c r="Q784" s="186">
        <v>8.4556939999999994</v>
      </c>
      <c r="R784" s="186">
        <v>10.235139130434787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0.17294999999999999</v>
      </c>
      <c r="G785" s="186">
        <v>0.14499999999999999</v>
      </c>
      <c r="H785" s="186">
        <v>0.10639999999999999</v>
      </c>
      <c r="I785" s="186">
        <v>0.75319999999999998</v>
      </c>
      <c r="J785" s="186">
        <v>1.4519000000000002</v>
      </c>
      <c r="K785" s="186">
        <v>4.0083500000000001</v>
      </c>
      <c r="L785" s="186">
        <v>7.44855</v>
      </c>
      <c r="M785" s="186">
        <v>17.6798</v>
      </c>
      <c r="N785" s="186">
        <v>21.84975</v>
      </c>
      <c r="O785" s="186">
        <v>9.3721499999999995</v>
      </c>
      <c r="P785" s="186">
        <v>8.9059999999999988</v>
      </c>
      <c r="Q785" s="186">
        <v>8.65245</v>
      </c>
      <c r="R785" s="186">
        <v>10.55725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44379</v>
      </c>
      <c r="E788" s="184">
        <v>1053.6400000000001</v>
      </c>
      <c r="F788" s="184">
        <v>0.45379999999999998</v>
      </c>
      <c r="G788" s="184">
        <v>0.36770000000000003</v>
      </c>
      <c r="H788" s="184">
        <v>9.6000000000000002E-2</v>
      </c>
      <c r="I788" s="184">
        <v>1.6094999999999999</v>
      </c>
      <c r="J788" s="184">
        <v>3.7967</v>
      </c>
      <c r="K788" s="184">
        <v>10.991300000000001</v>
      </c>
      <c r="L788" s="184">
        <v>18.566400000000002</v>
      </c>
      <c r="M788" s="184">
        <v>46.129800000000003</v>
      </c>
      <c r="N788" s="184">
        <v>61.998800000000003</v>
      </c>
      <c r="O788" s="184">
        <v>15.039300000000001</v>
      </c>
      <c r="P788" s="184">
        <v>15.5374</v>
      </c>
      <c r="Q788" s="184">
        <v>22.594200000000001</v>
      </c>
      <c r="R788" s="184">
        <v>19.898499999999999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44379</v>
      </c>
      <c r="E789" s="184">
        <v>1138.55</v>
      </c>
      <c r="F789" s="184">
        <v>0.45700000000000002</v>
      </c>
      <c r="G789" s="184">
        <v>0.3765</v>
      </c>
      <c r="H789" s="184">
        <v>0.1152</v>
      </c>
      <c r="I789" s="184">
        <v>1.6472</v>
      </c>
      <c r="J789" s="184">
        <v>3.8765999999999998</v>
      </c>
      <c r="K789" s="184">
        <v>11.2126</v>
      </c>
      <c r="L789" s="184">
        <v>19.019200000000001</v>
      </c>
      <c r="M789" s="184">
        <v>47.017800000000001</v>
      </c>
      <c r="N789" s="184">
        <v>63.3735</v>
      </c>
      <c r="O789" s="184">
        <v>16.0671</v>
      </c>
      <c r="P789" s="184">
        <v>16.673400000000001</v>
      </c>
      <c r="Q789" s="184">
        <v>18.004000000000001</v>
      </c>
      <c r="R789" s="184">
        <v>20.9238</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44379</v>
      </c>
      <c r="E790" s="184">
        <v>18</v>
      </c>
      <c r="F790" s="184">
        <v>0.55869999999999997</v>
      </c>
      <c r="G790" s="184">
        <v>0.6149</v>
      </c>
      <c r="H790" s="184">
        <v>0.22270000000000001</v>
      </c>
      <c r="I790" s="184">
        <v>1.5801000000000001</v>
      </c>
      <c r="J790" s="184">
        <v>3.2109999999999999</v>
      </c>
      <c r="K790" s="184">
        <v>9.0908999999999995</v>
      </c>
      <c r="L790" s="184">
        <v>12.3596</v>
      </c>
      <c r="M790" s="184">
        <v>39.5349</v>
      </c>
      <c r="N790" s="184">
        <v>49.875100000000003</v>
      </c>
      <c r="O790" s="184">
        <v>17.965499999999999</v>
      </c>
      <c r="P790" s="184"/>
      <c r="Q790" s="184">
        <v>17.6052</v>
      </c>
      <c r="R790" s="184">
        <v>20.842099999999999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44379</v>
      </c>
      <c r="E791" s="184">
        <v>17.04</v>
      </c>
      <c r="F791" s="184">
        <v>0.53100000000000003</v>
      </c>
      <c r="G791" s="184">
        <v>0.59030000000000005</v>
      </c>
      <c r="H791" s="184">
        <v>0.1764</v>
      </c>
      <c r="I791" s="184">
        <v>1.5495000000000001</v>
      </c>
      <c r="J791" s="184">
        <v>3.1476999999999999</v>
      </c>
      <c r="K791" s="184">
        <v>8.7428000000000008</v>
      </c>
      <c r="L791" s="184">
        <v>11.6645</v>
      </c>
      <c r="M791" s="184">
        <v>38.1995</v>
      </c>
      <c r="N791" s="184">
        <v>47.788400000000003</v>
      </c>
      <c r="O791" s="184">
        <v>16.257300000000001</v>
      </c>
      <c r="P791" s="184"/>
      <c r="Q791" s="184">
        <v>15.840299999999999</v>
      </c>
      <c r="R791" s="184">
        <v>19.184799999999999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44379</v>
      </c>
      <c r="E792" s="184">
        <v>17.98</v>
      </c>
      <c r="F792" s="184">
        <v>1.3529</v>
      </c>
      <c r="G792" s="184">
        <v>1.2386999999999999</v>
      </c>
      <c r="H792" s="184">
        <v>1.8120000000000001</v>
      </c>
      <c r="I792" s="184">
        <v>3.8106</v>
      </c>
      <c r="J792" s="184">
        <v>5.9516999999999998</v>
      </c>
      <c r="K792" s="184">
        <v>18.3673</v>
      </c>
      <c r="L792" s="184">
        <v>28.612300000000001</v>
      </c>
      <c r="M792" s="184">
        <v>54.733199999999997</v>
      </c>
      <c r="N792" s="184">
        <v>78.727599999999995</v>
      </c>
      <c r="O792" s="184"/>
      <c r="P792" s="184"/>
      <c r="Q792" s="184">
        <v>78.942099999999996</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44379</v>
      </c>
      <c r="E793" s="184">
        <v>17.649999999999999</v>
      </c>
      <c r="F793" s="184">
        <v>1.3203</v>
      </c>
      <c r="G793" s="184">
        <v>1.2040999999999999</v>
      </c>
      <c r="H793" s="184">
        <v>1.7878000000000001</v>
      </c>
      <c r="I793" s="184">
        <v>3.7625000000000002</v>
      </c>
      <c r="J793" s="184">
        <v>5.8152999999999997</v>
      </c>
      <c r="K793" s="184">
        <v>17.9025</v>
      </c>
      <c r="L793" s="184">
        <v>27.5289</v>
      </c>
      <c r="M793" s="184">
        <v>52.681699999999999</v>
      </c>
      <c r="N793" s="184">
        <v>75.447299999999998</v>
      </c>
      <c r="O793" s="184"/>
      <c r="P793" s="184"/>
      <c r="Q793" s="184">
        <v>75.684399999999997</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44379</v>
      </c>
      <c r="E794" s="184">
        <v>216.97</v>
      </c>
      <c r="F794" s="184">
        <v>0.55610000000000004</v>
      </c>
      <c r="G794" s="184">
        <v>0.53290000000000004</v>
      </c>
      <c r="H794" s="184">
        <v>2.7699999999999999E-2</v>
      </c>
      <c r="I794" s="184">
        <v>1.7826</v>
      </c>
      <c r="J794" s="184">
        <v>3.5459000000000001</v>
      </c>
      <c r="K794" s="184">
        <v>9.9863</v>
      </c>
      <c r="L794" s="184">
        <v>18.0853</v>
      </c>
      <c r="M794" s="184">
        <v>40.515500000000003</v>
      </c>
      <c r="N794" s="184">
        <v>55.8917</v>
      </c>
      <c r="O794" s="184">
        <v>19.248000000000001</v>
      </c>
      <c r="P794" s="184">
        <v>18.231100000000001</v>
      </c>
      <c r="Q794" s="184">
        <v>15.4528</v>
      </c>
      <c r="R794" s="184">
        <v>22.872499999999999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44379</v>
      </c>
      <c r="E795" s="184">
        <v>203.38</v>
      </c>
      <c r="F795" s="184">
        <v>0.55369999999999997</v>
      </c>
      <c r="G795" s="184">
        <v>0.52390000000000003</v>
      </c>
      <c r="H795" s="184">
        <v>0</v>
      </c>
      <c r="I795" s="184">
        <v>1.7306999999999999</v>
      </c>
      <c r="J795" s="184">
        <v>3.4276</v>
      </c>
      <c r="K795" s="184">
        <v>9.6270000000000007</v>
      </c>
      <c r="L795" s="184">
        <v>17.3233</v>
      </c>
      <c r="M795" s="184">
        <v>39.186999999999998</v>
      </c>
      <c r="N795" s="184">
        <v>53.889200000000002</v>
      </c>
      <c r="O795" s="184">
        <v>17.960999999999999</v>
      </c>
      <c r="P795" s="184">
        <v>17.142800000000001</v>
      </c>
      <c r="Q795" s="184">
        <v>18.4344</v>
      </c>
      <c r="R795" s="184">
        <v>21.292100000000001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44379</v>
      </c>
      <c r="E796" s="184">
        <v>65.305999999999997</v>
      </c>
      <c r="F796" s="184">
        <v>0.28560000000000002</v>
      </c>
      <c r="G796" s="184">
        <v>0.30719999999999997</v>
      </c>
      <c r="H796" s="184">
        <v>4.5999999999999999E-3</v>
      </c>
      <c r="I796" s="184">
        <v>1.5093000000000001</v>
      </c>
      <c r="J796" s="184">
        <v>3.5731999999999999</v>
      </c>
      <c r="K796" s="184">
        <v>10.8102</v>
      </c>
      <c r="L796" s="184">
        <v>21.089500000000001</v>
      </c>
      <c r="M796" s="184">
        <v>50.478099999999998</v>
      </c>
      <c r="N796" s="184">
        <v>60.480699999999999</v>
      </c>
      <c r="O796" s="184">
        <v>19.855399999999999</v>
      </c>
      <c r="P796" s="184">
        <v>18.182700000000001</v>
      </c>
      <c r="Q796" s="184">
        <v>16.482800000000001</v>
      </c>
      <c r="R796" s="184">
        <v>24.559000000000001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44379</v>
      </c>
      <c r="E797" s="184">
        <v>180.468091611549</v>
      </c>
      <c r="F797" s="184">
        <v>0.28699999999999998</v>
      </c>
      <c r="G797" s="184">
        <v>0.30859999999999999</v>
      </c>
      <c r="H797" s="184">
        <v>6.7000000000000002E-3</v>
      </c>
      <c r="I797" s="184">
        <v>1.5111000000000001</v>
      </c>
      <c r="J797" s="184">
        <v>3.5739000000000001</v>
      </c>
      <c r="K797" s="184">
        <v>10.8131</v>
      </c>
      <c r="L797" s="184">
        <v>21.0901</v>
      </c>
      <c r="M797" s="184">
        <v>50.479399999999998</v>
      </c>
      <c r="N797" s="184">
        <v>60.4818</v>
      </c>
      <c r="O797" s="184">
        <v>18.7668</v>
      </c>
      <c r="P797" s="184">
        <v>17.539000000000001</v>
      </c>
      <c r="Q797" s="184">
        <v>16.111699999999999</v>
      </c>
      <c r="R797" s="184">
        <v>23.67</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44379</v>
      </c>
      <c r="E798" s="184">
        <v>61.338000000000001</v>
      </c>
      <c r="F798" s="184">
        <v>0.2828</v>
      </c>
      <c r="G798" s="184">
        <v>0.29920000000000002</v>
      </c>
      <c r="H798" s="184">
        <v>-1.2999999999999999E-2</v>
      </c>
      <c r="I798" s="184">
        <v>1.4706999999999999</v>
      </c>
      <c r="J798" s="184">
        <v>3.4874000000000001</v>
      </c>
      <c r="K798" s="184">
        <v>10.526899999999999</v>
      </c>
      <c r="L798" s="184">
        <v>20.4785</v>
      </c>
      <c r="M798" s="184">
        <v>49.331699999999998</v>
      </c>
      <c r="N798" s="184">
        <v>58.877899999999997</v>
      </c>
      <c r="O798" s="184">
        <v>18.767399999999999</v>
      </c>
      <c r="P798" s="184">
        <v>17.195699999999999</v>
      </c>
      <c r="Q798" s="184">
        <v>13.7493</v>
      </c>
      <c r="R798" s="184">
        <v>23.343</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44379</v>
      </c>
      <c r="E799" s="184">
        <v>765.00601647030703</v>
      </c>
      <c r="F799" s="184">
        <v>0.28370000000000001</v>
      </c>
      <c r="G799" s="184">
        <v>0.29859999999999998</v>
      </c>
      <c r="H799" s="184">
        <v>-1.29E-2</v>
      </c>
      <c r="I799" s="184">
        <v>1.4711000000000001</v>
      </c>
      <c r="J799" s="184">
        <v>3.4868000000000001</v>
      </c>
      <c r="K799" s="184">
        <v>10.5284</v>
      </c>
      <c r="L799" s="184">
        <v>20.482299999999999</v>
      </c>
      <c r="M799" s="184">
        <v>49.337899999999998</v>
      </c>
      <c r="N799" s="184">
        <v>58.881599999999999</v>
      </c>
      <c r="O799" s="184">
        <v>17.680599999999998</v>
      </c>
      <c r="P799" s="184">
        <v>16.5503</v>
      </c>
      <c r="Q799" s="184">
        <v>19.636500000000002</v>
      </c>
      <c r="R799" s="184">
        <v>22.459199999999999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44379</v>
      </c>
      <c r="E800" s="184">
        <v>22.335000000000001</v>
      </c>
      <c r="F800" s="184">
        <v>0.56730000000000003</v>
      </c>
      <c r="G800" s="184">
        <v>0.42259999999999998</v>
      </c>
      <c r="H800" s="184">
        <v>0.33689999999999998</v>
      </c>
      <c r="I800" s="184">
        <v>1.9863</v>
      </c>
      <c r="J800" s="184">
        <v>3.6619000000000002</v>
      </c>
      <c r="K800" s="184">
        <v>9.1801999999999992</v>
      </c>
      <c r="L800" s="184">
        <v>20.3719</v>
      </c>
      <c r="M800" s="184">
        <v>46.5167</v>
      </c>
      <c r="N800" s="184">
        <v>61.953400000000002</v>
      </c>
      <c r="O800" s="184">
        <v>15.8552</v>
      </c>
      <c r="P800" s="184">
        <v>16.946100000000001</v>
      </c>
      <c r="Q800" s="184">
        <v>13.3477</v>
      </c>
      <c r="R800" s="184">
        <v>19.510899999999999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44379</v>
      </c>
      <c r="E801" s="184">
        <v>20.623000000000001</v>
      </c>
      <c r="F801" s="184">
        <v>0.56079999999999997</v>
      </c>
      <c r="G801" s="184">
        <v>0.40899999999999997</v>
      </c>
      <c r="H801" s="184">
        <v>0.30149999999999999</v>
      </c>
      <c r="I801" s="184">
        <v>1.9175</v>
      </c>
      <c r="J801" s="184">
        <v>3.5135000000000001</v>
      </c>
      <c r="K801" s="184">
        <v>8.6907999999999994</v>
      </c>
      <c r="L801" s="184">
        <v>19.311499999999999</v>
      </c>
      <c r="M801" s="184">
        <v>44.580800000000004</v>
      </c>
      <c r="N801" s="184">
        <v>59.1158</v>
      </c>
      <c r="O801" s="184">
        <v>13.874599999999999</v>
      </c>
      <c r="P801" s="184">
        <v>15.434100000000001</v>
      </c>
      <c r="Q801" s="184">
        <v>11.946999999999999</v>
      </c>
      <c r="R801" s="184">
        <v>17.401299999999999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44379</v>
      </c>
      <c r="E802" s="184">
        <v>846.35299999999995</v>
      </c>
      <c r="F802" s="184">
        <v>0.30059999999999998</v>
      </c>
      <c r="G802" s="184">
        <v>0.1239</v>
      </c>
      <c r="H802" s="184">
        <v>-0.26519999999999999</v>
      </c>
      <c r="I802" s="184">
        <v>1.6856</v>
      </c>
      <c r="J802" s="184">
        <v>2.9335</v>
      </c>
      <c r="K802" s="184">
        <v>8.8993000000000002</v>
      </c>
      <c r="L802" s="184">
        <v>22.8949</v>
      </c>
      <c r="M802" s="184">
        <v>54.875100000000003</v>
      </c>
      <c r="N802" s="184">
        <v>63.756799999999998</v>
      </c>
      <c r="O802" s="184">
        <v>14.0809</v>
      </c>
      <c r="P802" s="184">
        <v>12.5501</v>
      </c>
      <c r="Q802" s="184">
        <v>18.029299999999999</v>
      </c>
      <c r="R802" s="184">
        <v>19.681899999999999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44379</v>
      </c>
      <c r="E803" s="184">
        <v>913.73910000000001</v>
      </c>
      <c r="F803" s="184">
        <v>0.30259999999999998</v>
      </c>
      <c r="G803" s="184">
        <v>0.13009999999999999</v>
      </c>
      <c r="H803" s="184">
        <v>-0.25119999999999998</v>
      </c>
      <c r="I803" s="184">
        <v>1.7136</v>
      </c>
      <c r="J803" s="184">
        <v>2.9937999999999998</v>
      </c>
      <c r="K803" s="184">
        <v>9.0937000000000001</v>
      </c>
      <c r="L803" s="184">
        <v>23.345700000000001</v>
      </c>
      <c r="M803" s="184">
        <v>55.731999999999999</v>
      </c>
      <c r="N803" s="184">
        <v>64.968500000000006</v>
      </c>
      <c r="O803" s="184">
        <v>15.012</v>
      </c>
      <c r="P803" s="184">
        <v>13.5989</v>
      </c>
      <c r="Q803" s="184">
        <v>16.262799999999999</v>
      </c>
      <c r="R803" s="184">
        <v>20.593299999999999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44379</v>
      </c>
      <c r="E804" s="184">
        <v>889.62199999999996</v>
      </c>
      <c r="F804" s="184">
        <v>0.51439999999999997</v>
      </c>
      <c r="G804" s="184">
        <v>0.3916</v>
      </c>
      <c r="H804" s="184">
        <v>-0.15379999999999999</v>
      </c>
      <c r="I804" s="184">
        <v>1.1494</v>
      </c>
      <c r="J804" s="184">
        <v>1.1021000000000001</v>
      </c>
      <c r="K804" s="184">
        <v>9.8332999999999995</v>
      </c>
      <c r="L804" s="184">
        <v>23.515699999999999</v>
      </c>
      <c r="M804" s="184">
        <v>57.198399999999999</v>
      </c>
      <c r="N804" s="184">
        <v>63.295999999999999</v>
      </c>
      <c r="O804" s="184">
        <v>14.679500000000001</v>
      </c>
      <c r="P804" s="184">
        <v>13.9537</v>
      </c>
      <c r="Q804" s="184">
        <v>18.4419</v>
      </c>
      <c r="R804" s="184">
        <v>12.5466</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44379</v>
      </c>
      <c r="E805" s="184">
        <v>947.15499999999997</v>
      </c>
      <c r="F805" s="184">
        <v>0.5161</v>
      </c>
      <c r="G805" s="184">
        <v>0.39650000000000002</v>
      </c>
      <c r="H805" s="184">
        <v>-0.1421</v>
      </c>
      <c r="I805" s="184">
        <v>1.1726000000000001</v>
      </c>
      <c r="J805" s="184">
        <v>1.1528</v>
      </c>
      <c r="K805" s="184">
        <v>10.002700000000001</v>
      </c>
      <c r="L805" s="184">
        <v>23.886700000000001</v>
      </c>
      <c r="M805" s="184">
        <v>57.883400000000002</v>
      </c>
      <c r="N805" s="184">
        <v>64.254999999999995</v>
      </c>
      <c r="O805" s="184">
        <v>15.401300000000001</v>
      </c>
      <c r="P805" s="184">
        <v>14.793100000000001</v>
      </c>
      <c r="Q805" s="184">
        <v>14.769399999999999</v>
      </c>
      <c r="R805" s="184">
        <v>13.185</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44379</v>
      </c>
      <c r="E806" s="184">
        <v>118.98860000000001</v>
      </c>
      <c r="F806" s="184">
        <v>0.78190000000000004</v>
      </c>
      <c r="G806" s="184">
        <v>0.83340000000000003</v>
      </c>
      <c r="H806" s="184">
        <v>0.50549999999999995</v>
      </c>
      <c r="I806" s="184">
        <v>2.3725000000000001</v>
      </c>
      <c r="J806" s="184">
        <v>4.1742999999999997</v>
      </c>
      <c r="K806" s="184">
        <v>10.0342</v>
      </c>
      <c r="L806" s="184">
        <v>17.3094</v>
      </c>
      <c r="M806" s="184">
        <v>41.184699999999999</v>
      </c>
      <c r="N806" s="184">
        <v>55.490699999999997</v>
      </c>
      <c r="O806" s="184">
        <v>11.9193</v>
      </c>
      <c r="P806" s="184">
        <v>11.941000000000001</v>
      </c>
      <c r="Q806" s="184">
        <v>15.3287</v>
      </c>
      <c r="R806" s="184">
        <v>17.531700000000001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44379</v>
      </c>
      <c r="E807" s="184">
        <v>127.8642</v>
      </c>
      <c r="F807" s="184">
        <v>0.78510000000000002</v>
      </c>
      <c r="G807" s="184">
        <v>0.84289999999999998</v>
      </c>
      <c r="H807" s="184">
        <v>0.52759999999999996</v>
      </c>
      <c r="I807" s="184">
        <v>2.4182000000000001</v>
      </c>
      <c r="J807" s="184">
        <v>4.2747000000000002</v>
      </c>
      <c r="K807" s="184">
        <v>10.355</v>
      </c>
      <c r="L807" s="184">
        <v>17.993200000000002</v>
      </c>
      <c r="M807" s="184">
        <v>42.416800000000002</v>
      </c>
      <c r="N807" s="184">
        <v>57.308599999999998</v>
      </c>
      <c r="O807" s="184">
        <v>13.086600000000001</v>
      </c>
      <c r="P807" s="184">
        <v>12.972200000000001</v>
      </c>
      <c r="Q807" s="184">
        <v>15.2418</v>
      </c>
      <c r="R807" s="184">
        <v>18.899000000000001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44379</v>
      </c>
      <c r="E808" s="184">
        <v>30.17</v>
      </c>
      <c r="F808" s="184">
        <v>0.56669999999999998</v>
      </c>
      <c r="G808" s="184">
        <v>0.83560000000000001</v>
      </c>
      <c r="H808" s="184">
        <v>0.76819999999999999</v>
      </c>
      <c r="I808" s="184">
        <v>2.0981000000000001</v>
      </c>
      <c r="J808" s="184">
        <v>4.1063000000000001</v>
      </c>
      <c r="K808" s="184">
        <v>10.9191</v>
      </c>
      <c r="L808" s="184">
        <v>16.531500000000001</v>
      </c>
      <c r="M808" s="184">
        <v>39.096400000000003</v>
      </c>
      <c r="N808" s="184">
        <v>52.066499999999998</v>
      </c>
      <c r="O808" s="184">
        <v>12.610799999999999</v>
      </c>
      <c r="P808" s="184">
        <v>11.7256</v>
      </c>
      <c r="Q808" s="184">
        <v>16.4072</v>
      </c>
      <c r="R808" s="184">
        <v>19.974</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44379</v>
      </c>
      <c r="E809" s="184">
        <v>33.15</v>
      </c>
      <c r="F809" s="184">
        <v>0.54600000000000004</v>
      </c>
      <c r="G809" s="184">
        <v>0.82120000000000004</v>
      </c>
      <c r="H809" s="184">
        <v>0.79049999999999998</v>
      </c>
      <c r="I809" s="184">
        <v>2.1572</v>
      </c>
      <c r="J809" s="184">
        <v>4.2125000000000004</v>
      </c>
      <c r="K809" s="184">
        <v>11.2416</v>
      </c>
      <c r="L809" s="184">
        <v>17.2621</v>
      </c>
      <c r="M809" s="184">
        <v>40.466099999999997</v>
      </c>
      <c r="N809" s="184">
        <v>54.0428</v>
      </c>
      <c r="O809" s="184">
        <v>14.2682</v>
      </c>
      <c r="P809" s="184">
        <v>13.548299999999999</v>
      </c>
      <c r="Q809" s="184">
        <v>17.925599999999999</v>
      </c>
      <c r="R809" s="184">
        <v>21.564800000000002</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44379</v>
      </c>
      <c r="E810" s="184">
        <v>130.46</v>
      </c>
      <c r="F810" s="184">
        <v>0.57050000000000001</v>
      </c>
      <c r="G810" s="184">
        <v>0.46200000000000002</v>
      </c>
      <c r="H810" s="184">
        <v>-0.2676</v>
      </c>
      <c r="I810" s="184">
        <v>1.4227000000000001</v>
      </c>
      <c r="J810" s="184">
        <v>3.7042999999999999</v>
      </c>
      <c r="K810" s="184">
        <v>8.7800999999999991</v>
      </c>
      <c r="L810" s="184">
        <v>16.3263</v>
      </c>
      <c r="M810" s="184">
        <v>40.128900000000002</v>
      </c>
      <c r="N810" s="184">
        <v>52.531300000000002</v>
      </c>
      <c r="O810" s="184">
        <v>10.673500000000001</v>
      </c>
      <c r="P810" s="184">
        <v>11.3238</v>
      </c>
      <c r="Q810" s="184">
        <v>14.766</v>
      </c>
      <c r="R810" s="184">
        <v>15.1685</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44379</v>
      </c>
      <c r="E811" s="184">
        <v>122.82</v>
      </c>
      <c r="F811" s="184">
        <v>0.57320000000000004</v>
      </c>
      <c r="G811" s="184">
        <v>0.45800000000000002</v>
      </c>
      <c r="H811" s="184">
        <v>-0.27610000000000001</v>
      </c>
      <c r="I811" s="184">
        <v>1.4036</v>
      </c>
      <c r="J811" s="184">
        <v>3.6456</v>
      </c>
      <c r="K811" s="184">
        <v>8.5846</v>
      </c>
      <c r="L811" s="184">
        <v>15.9117</v>
      </c>
      <c r="M811" s="184">
        <v>39.393900000000002</v>
      </c>
      <c r="N811" s="184">
        <v>51.461300000000001</v>
      </c>
      <c r="O811" s="184">
        <v>9.9101999999999997</v>
      </c>
      <c r="P811" s="184">
        <v>10.5252</v>
      </c>
      <c r="Q811" s="184">
        <v>17.2392</v>
      </c>
      <c r="R811" s="184">
        <v>14.3889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44379</v>
      </c>
      <c r="E812" s="184">
        <v>45.310600000000001</v>
      </c>
      <c r="F812" s="184">
        <v>0.27510000000000001</v>
      </c>
      <c r="G812" s="184">
        <v>0.33610000000000001</v>
      </c>
      <c r="H812" s="184">
        <v>-0.4425</v>
      </c>
      <c r="I812" s="184">
        <v>1.3432999999999999</v>
      </c>
      <c r="J812" s="184">
        <v>2.4964</v>
      </c>
      <c r="K812" s="184">
        <v>5.6984000000000004</v>
      </c>
      <c r="L812" s="184">
        <v>15.8087</v>
      </c>
      <c r="M812" s="184">
        <v>45.991300000000003</v>
      </c>
      <c r="N812" s="184">
        <v>49.5824</v>
      </c>
      <c r="O812" s="184">
        <v>14.4686</v>
      </c>
      <c r="P812" s="184">
        <v>16.039200000000001</v>
      </c>
      <c r="Q812" s="184">
        <v>12.549200000000001</v>
      </c>
      <c r="R812" s="184">
        <v>19.684200000000001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44379</v>
      </c>
      <c r="E813" s="184">
        <v>49.301699999999997</v>
      </c>
      <c r="F813" s="184">
        <v>0.2772</v>
      </c>
      <c r="G813" s="184">
        <v>0.34250000000000003</v>
      </c>
      <c r="H813" s="184">
        <v>-0.42780000000000001</v>
      </c>
      <c r="I813" s="184">
        <v>1.3734999999999999</v>
      </c>
      <c r="J813" s="184">
        <v>2.5621</v>
      </c>
      <c r="K813" s="184">
        <v>5.9062999999999999</v>
      </c>
      <c r="L813" s="184">
        <v>16.259799999999998</v>
      </c>
      <c r="M813" s="184">
        <v>46.848799999999997</v>
      </c>
      <c r="N813" s="184">
        <v>50.753599999999999</v>
      </c>
      <c r="O813" s="184">
        <v>15.364000000000001</v>
      </c>
      <c r="P813" s="184">
        <v>17.1465</v>
      </c>
      <c r="Q813" s="184">
        <v>16.217600000000001</v>
      </c>
      <c r="R813" s="184">
        <v>20.620100000000001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44379</v>
      </c>
      <c r="E814" s="184">
        <v>48.552</v>
      </c>
      <c r="F814" s="184">
        <v>0.2271</v>
      </c>
      <c r="G814" s="184">
        <v>-9.2600000000000002E-2</v>
      </c>
      <c r="H814" s="184">
        <v>-0.45519999999999999</v>
      </c>
      <c r="I814" s="184">
        <v>1.2681</v>
      </c>
      <c r="J814" s="184">
        <v>2.1760000000000002</v>
      </c>
      <c r="K814" s="184">
        <v>6.4877000000000002</v>
      </c>
      <c r="L814" s="184">
        <v>15.7157</v>
      </c>
      <c r="M814" s="184">
        <v>38.037700000000001</v>
      </c>
      <c r="N814" s="184">
        <v>48.0334</v>
      </c>
      <c r="O814" s="184">
        <v>14.1516</v>
      </c>
      <c r="P814" s="184">
        <v>14.53</v>
      </c>
      <c r="Q814" s="184">
        <v>14.3104</v>
      </c>
      <c r="R814" s="184">
        <v>15.289400000000001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44379</v>
      </c>
      <c r="E815" s="184">
        <v>52.753</v>
      </c>
      <c r="F815" s="184">
        <v>0.22989999999999999</v>
      </c>
      <c r="G815" s="184">
        <v>-8.5199999999999998E-2</v>
      </c>
      <c r="H815" s="184">
        <v>-0.436</v>
      </c>
      <c r="I815" s="184">
        <v>1.3059000000000001</v>
      </c>
      <c r="J815" s="184">
        <v>2.2563</v>
      </c>
      <c r="K815" s="184">
        <v>6.7485999999999997</v>
      </c>
      <c r="L815" s="184">
        <v>16.290800000000001</v>
      </c>
      <c r="M815" s="184">
        <v>39.043199999999999</v>
      </c>
      <c r="N815" s="184">
        <v>49.4589</v>
      </c>
      <c r="O815" s="184">
        <v>15.2727</v>
      </c>
      <c r="P815" s="184">
        <v>15.730399999999999</v>
      </c>
      <c r="Q815" s="184">
        <v>17.5047</v>
      </c>
      <c r="R815" s="184">
        <v>16.398399999999999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44379</v>
      </c>
      <c r="E816" s="184">
        <v>117.01900000000001</v>
      </c>
      <c r="F816" s="184">
        <v>0.15409999999999999</v>
      </c>
      <c r="G816" s="184">
        <v>0.1661</v>
      </c>
      <c r="H816" s="184">
        <v>-0.16639999999999999</v>
      </c>
      <c r="I816" s="184">
        <v>1.2599</v>
      </c>
      <c r="J816" s="184">
        <v>1.9968999999999999</v>
      </c>
      <c r="K816" s="184">
        <v>8.9999000000000002</v>
      </c>
      <c r="L816" s="184">
        <v>16.446100000000001</v>
      </c>
      <c r="M816" s="184">
        <v>36.299999999999997</v>
      </c>
      <c r="N816" s="184">
        <v>50.147599999999997</v>
      </c>
      <c r="O816" s="184">
        <v>11.4772</v>
      </c>
      <c r="P816" s="184">
        <v>12.662599999999999</v>
      </c>
      <c r="Q816" s="184">
        <v>14.127800000000001</v>
      </c>
      <c r="R816" s="184">
        <v>15.835699999999999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44379</v>
      </c>
      <c r="E817" s="184">
        <v>110.355</v>
      </c>
      <c r="F817" s="184">
        <v>0.1525</v>
      </c>
      <c r="G817" s="184">
        <v>0.16059999999999999</v>
      </c>
      <c r="H817" s="184">
        <v>-0.18</v>
      </c>
      <c r="I817" s="184">
        <v>1.2310000000000001</v>
      </c>
      <c r="J817" s="184">
        <v>1.9341999999999999</v>
      </c>
      <c r="K817" s="184">
        <v>8.7949000000000002</v>
      </c>
      <c r="L817" s="184">
        <v>16.036100000000001</v>
      </c>
      <c r="M817" s="184">
        <v>35.587899999999998</v>
      </c>
      <c r="N817" s="184">
        <v>49.086100000000002</v>
      </c>
      <c r="O817" s="184">
        <v>10.691700000000001</v>
      </c>
      <c r="P817" s="184">
        <v>11.860200000000001</v>
      </c>
      <c r="Q817" s="184">
        <v>16.040700000000001</v>
      </c>
      <c r="R817" s="184">
        <v>15.0457</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44379</v>
      </c>
      <c r="E818" s="184">
        <v>62.081299999999999</v>
      </c>
      <c r="F818" s="184">
        <v>0.2382</v>
      </c>
      <c r="G818" s="184">
        <v>0.19639999999999999</v>
      </c>
      <c r="H818" s="184">
        <v>-0.1144</v>
      </c>
      <c r="I818" s="184">
        <v>1.5949</v>
      </c>
      <c r="J818" s="184">
        <v>3.5539000000000001</v>
      </c>
      <c r="K818" s="184">
        <v>7.7830000000000004</v>
      </c>
      <c r="L818" s="184">
        <v>10.338900000000001</v>
      </c>
      <c r="M818" s="184">
        <v>32.606400000000001</v>
      </c>
      <c r="N818" s="184">
        <v>38.778199999999998</v>
      </c>
      <c r="O818" s="184">
        <v>12.9574</v>
      </c>
      <c r="P818" s="184">
        <v>9.7561999999999998</v>
      </c>
      <c r="Q818" s="184">
        <v>9.1342999999999996</v>
      </c>
      <c r="R818" s="184">
        <v>13.900600000000001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44379</v>
      </c>
      <c r="E819" s="184">
        <v>65.978399999999993</v>
      </c>
      <c r="F819" s="184">
        <v>0.24079999999999999</v>
      </c>
      <c r="G819" s="184">
        <v>0.2046</v>
      </c>
      <c r="H819" s="184">
        <v>-9.5699999999999993E-2</v>
      </c>
      <c r="I819" s="184">
        <v>1.6333</v>
      </c>
      <c r="J819" s="184">
        <v>3.6377999999999999</v>
      </c>
      <c r="K819" s="184">
        <v>8.0510000000000002</v>
      </c>
      <c r="L819" s="184">
        <v>10.873900000000001</v>
      </c>
      <c r="M819" s="184">
        <v>33.507399999999997</v>
      </c>
      <c r="N819" s="184">
        <v>40.037199999999999</v>
      </c>
      <c r="O819" s="184">
        <v>13.902699999999999</v>
      </c>
      <c r="P819" s="184">
        <v>10.6663</v>
      </c>
      <c r="Q819" s="184">
        <v>10.8513</v>
      </c>
      <c r="R819" s="184">
        <v>14.802</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44379</v>
      </c>
      <c r="E820" s="184">
        <v>35.729799999999997</v>
      </c>
      <c r="F820" s="184">
        <v>0.29139999999999999</v>
      </c>
      <c r="G820" s="184">
        <v>-0.18740000000000001</v>
      </c>
      <c r="H820" s="184">
        <v>-0.7097</v>
      </c>
      <c r="I820" s="184">
        <v>1.5994999999999999</v>
      </c>
      <c r="J820" s="184">
        <v>2.3887999999999998</v>
      </c>
      <c r="K820" s="184">
        <v>5.0487000000000002</v>
      </c>
      <c r="L820" s="184">
        <v>11.2866</v>
      </c>
      <c r="M820" s="184">
        <v>31.9621</v>
      </c>
      <c r="N820" s="184">
        <v>43.616</v>
      </c>
      <c r="O820" s="184">
        <v>9.9267000000000003</v>
      </c>
      <c r="P820" s="184">
        <v>13.7851</v>
      </c>
      <c r="Q820" s="184">
        <v>19.3948</v>
      </c>
      <c r="R820" s="184">
        <v>12.569599999999999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44379</v>
      </c>
      <c r="E821" s="184">
        <v>33.380699999999997</v>
      </c>
      <c r="F821" s="184">
        <v>0.28870000000000001</v>
      </c>
      <c r="G821" s="184">
        <v>-0.19489999999999999</v>
      </c>
      <c r="H821" s="184">
        <v>-0.72709999999999997</v>
      </c>
      <c r="I821" s="184">
        <v>1.5639000000000001</v>
      </c>
      <c r="J821" s="184">
        <v>2.3126000000000002</v>
      </c>
      <c r="K821" s="184">
        <v>4.8003999999999998</v>
      </c>
      <c r="L821" s="184">
        <v>10.7963</v>
      </c>
      <c r="M821" s="184">
        <v>31.099599999999999</v>
      </c>
      <c r="N821" s="184">
        <v>42.308300000000003</v>
      </c>
      <c r="O821" s="184">
        <v>8.9204000000000008</v>
      </c>
      <c r="P821" s="184">
        <v>12.7514</v>
      </c>
      <c r="Q821" s="184">
        <v>18.2699</v>
      </c>
      <c r="R821" s="184">
        <v>11.555</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44379</v>
      </c>
      <c r="E822" s="184">
        <v>15.196300000000001</v>
      </c>
      <c r="F822" s="184">
        <v>0.69840000000000002</v>
      </c>
      <c r="G822" s="184">
        <v>0.52990000000000004</v>
      </c>
      <c r="H822" s="184">
        <v>0.1555</v>
      </c>
      <c r="I822" s="184">
        <v>1.1569</v>
      </c>
      <c r="J822" s="184">
        <v>3.0209000000000001</v>
      </c>
      <c r="K822" s="184">
        <v>9.9253</v>
      </c>
      <c r="L822" s="184">
        <v>17.555599999999998</v>
      </c>
      <c r="M822" s="184">
        <v>41.624400000000001</v>
      </c>
      <c r="N822" s="184">
        <v>53.171500000000002</v>
      </c>
      <c r="O822" s="184"/>
      <c r="P822" s="184"/>
      <c r="Q822" s="184">
        <v>15.057</v>
      </c>
      <c r="R822" s="184">
        <v>17.1981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44379</v>
      </c>
      <c r="E823" s="184">
        <v>14.272500000000001</v>
      </c>
      <c r="F823" s="184">
        <v>0.69279999999999997</v>
      </c>
      <c r="G823" s="184">
        <v>0.5141</v>
      </c>
      <c r="H823" s="184">
        <v>0.12</v>
      </c>
      <c r="I823" s="184">
        <v>1.085</v>
      </c>
      <c r="J823" s="184">
        <v>2.8618999999999999</v>
      </c>
      <c r="K823" s="184">
        <v>9.3703000000000003</v>
      </c>
      <c r="L823" s="184">
        <v>16.371500000000001</v>
      </c>
      <c r="M823" s="184">
        <v>39.527000000000001</v>
      </c>
      <c r="N823" s="184">
        <v>50</v>
      </c>
      <c r="O823" s="184"/>
      <c r="P823" s="184"/>
      <c r="Q823" s="184">
        <v>12.663600000000001</v>
      </c>
      <c r="R823" s="184">
        <v>14.8832</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44379</v>
      </c>
      <c r="E824" s="184">
        <v>45.643700000000003</v>
      </c>
      <c r="F824" s="184">
        <v>0.52239999999999998</v>
      </c>
      <c r="G824" s="184">
        <v>0.94279999999999997</v>
      </c>
      <c r="H824" s="184">
        <v>1.3789</v>
      </c>
      <c r="I824" s="184">
        <v>2.7677999999999998</v>
      </c>
      <c r="J824" s="184">
        <v>4.7018000000000004</v>
      </c>
      <c r="K824" s="184">
        <v>12.9954</v>
      </c>
      <c r="L824" s="184">
        <v>23.003299999999999</v>
      </c>
      <c r="M824" s="184">
        <v>38.4011</v>
      </c>
      <c r="N824" s="184">
        <v>59.535299999999999</v>
      </c>
      <c r="O824" s="184">
        <v>23.0456</v>
      </c>
      <c r="P824" s="184">
        <v>20.9876</v>
      </c>
      <c r="Q824" s="184">
        <v>20.613399999999999</v>
      </c>
      <c r="R824" s="184">
        <v>31.720800000000001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44379</v>
      </c>
      <c r="E825" s="184">
        <v>43.314799999999998</v>
      </c>
      <c r="F825" s="184">
        <v>0.51939999999999997</v>
      </c>
      <c r="G825" s="184">
        <v>0.93330000000000002</v>
      </c>
      <c r="H825" s="184">
        <v>1.3565</v>
      </c>
      <c r="I825" s="184">
        <v>2.7225000000000001</v>
      </c>
      <c r="J825" s="184">
        <v>4.6029</v>
      </c>
      <c r="K825" s="184">
        <v>12.6713</v>
      </c>
      <c r="L825" s="184">
        <v>22.377600000000001</v>
      </c>
      <c r="M825" s="184">
        <v>37.341200000000001</v>
      </c>
      <c r="N825" s="184">
        <v>57.935099999999998</v>
      </c>
      <c r="O825" s="184">
        <v>22.0015</v>
      </c>
      <c r="P825" s="184">
        <v>20.098500000000001</v>
      </c>
      <c r="Q825" s="184">
        <v>19.836400000000001</v>
      </c>
      <c r="R825" s="184">
        <v>30.5059</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44379</v>
      </c>
      <c r="E826" s="184">
        <v>25.96</v>
      </c>
      <c r="F826" s="184">
        <v>0.42549999999999999</v>
      </c>
      <c r="G826" s="184">
        <v>1.2085999999999999</v>
      </c>
      <c r="H826" s="184">
        <v>1.0117</v>
      </c>
      <c r="I826" s="184">
        <v>2.7711999999999999</v>
      </c>
      <c r="J826" s="184">
        <v>4.1315999999999997</v>
      </c>
      <c r="K826" s="184">
        <v>14.918100000000001</v>
      </c>
      <c r="L826" s="184">
        <v>25.5319</v>
      </c>
      <c r="M826" s="184">
        <v>55.356099999999998</v>
      </c>
      <c r="N826" s="184">
        <v>78.174300000000002</v>
      </c>
      <c r="O826" s="184">
        <v>24.513000000000002</v>
      </c>
      <c r="P826" s="184">
        <v>20.494499999999999</v>
      </c>
      <c r="Q826" s="184">
        <v>16.253799999999998</v>
      </c>
      <c r="R826" s="184">
        <v>33.475000000000001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44379</v>
      </c>
      <c r="E827" s="184">
        <v>23.61</v>
      </c>
      <c r="F827" s="184">
        <v>0.38269999999999998</v>
      </c>
      <c r="G827" s="184">
        <v>1.1568000000000001</v>
      </c>
      <c r="H827" s="184">
        <v>0.94059999999999999</v>
      </c>
      <c r="I827" s="184">
        <v>2.6522000000000001</v>
      </c>
      <c r="J827" s="184">
        <v>3.9630000000000001</v>
      </c>
      <c r="K827" s="184">
        <v>14.2788</v>
      </c>
      <c r="L827" s="184">
        <v>24.263200000000001</v>
      </c>
      <c r="M827" s="184">
        <v>52.914499999999997</v>
      </c>
      <c r="N827" s="184">
        <v>74.630200000000002</v>
      </c>
      <c r="O827" s="184">
        <v>22.11</v>
      </c>
      <c r="P827" s="184">
        <v>18.371099999999998</v>
      </c>
      <c r="Q827" s="184">
        <v>14.5253</v>
      </c>
      <c r="R827" s="184">
        <v>30.894300000000001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44379</v>
      </c>
      <c r="E828" s="184">
        <v>74.604799999999997</v>
      </c>
      <c r="F828" s="184">
        <v>0.63600000000000001</v>
      </c>
      <c r="G828" s="184">
        <v>0.64700000000000002</v>
      </c>
      <c r="H828" s="184">
        <v>0.26879999999999998</v>
      </c>
      <c r="I828" s="184">
        <v>2.1528999999999998</v>
      </c>
      <c r="J828" s="184">
        <v>2.5</v>
      </c>
      <c r="K828" s="184">
        <v>9.0744000000000007</v>
      </c>
      <c r="L828" s="184">
        <v>19.259899999999998</v>
      </c>
      <c r="M828" s="184">
        <v>47.6282</v>
      </c>
      <c r="N828" s="184">
        <v>59.277500000000003</v>
      </c>
      <c r="O828" s="184">
        <v>15.875299999999999</v>
      </c>
      <c r="P828" s="184">
        <v>15.361499999999999</v>
      </c>
      <c r="Q828" s="184">
        <v>17.4529</v>
      </c>
      <c r="R828" s="184">
        <v>18.277899999999999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44379</v>
      </c>
      <c r="E829" s="184">
        <v>69.194199999999995</v>
      </c>
      <c r="F829" s="184">
        <v>0.6331</v>
      </c>
      <c r="G829" s="184">
        <v>0.63839999999999997</v>
      </c>
      <c r="H829" s="184">
        <v>0.24859999999999999</v>
      </c>
      <c r="I829" s="184">
        <v>2.1116000000000001</v>
      </c>
      <c r="J829" s="184">
        <v>2.4119000000000002</v>
      </c>
      <c r="K829" s="184">
        <v>8.7956000000000003</v>
      </c>
      <c r="L829" s="184">
        <v>18.659800000000001</v>
      </c>
      <c r="M829" s="184">
        <v>46.563400000000001</v>
      </c>
      <c r="N829" s="184">
        <v>57.759700000000002</v>
      </c>
      <c r="O829" s="184">
        <v>14.7681</v>
      </c>
      <c r="P829" s="184">
        <v>14.172700000000001</v>
      </c>
      <c r="Q829" s="184">
        <v>13.0212</v>
      </c>
      <c r="R829" s="184">
        <v>17.142299999999999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44379</v>
      </c>
      <c r="E830" s="184">
        <v>14.007300000000001</v>
      </c>
      <c r="F830" s="184">
        <v>0.51380000000000003</v>
      </c>
      <c r="G830" s="184">
        <v>0.3805</v>
      </c>
      <c r="H830" s="184">
        <v>-6.4199999999999993E-2</v>
      </c>
      <c r="I830" s="184">
        <v>1.4052</v>
      </c>
      <c r="J830" s="184">
        <v>2.0381999999999998</v>
      </c>
      <c r="K830" s="184">
        <v>6.0130999999999997</v>
      </c>
      <c r="L830" s="184">
        <v>10.0649</v>
      </c>
      <c r="M830" s="184">
        <v>30.823799999999999</v>
      </c>
      <c r="N830" s="184">
        <v>40.166899999999998</v>
      </c>
      <c r="O830" s="184"/>
      <c r="P830" s="184"/>
      <c r="Q830" s="184">
        <v>12.978400000000001</v>
      </c>
      <c r="R830" s="184">
        <v>13.179500000000001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44379</v>
      </c>
      <c r="E831" s="184">
        <v>13.323600000000001</v>
      </c>
      <c r="F831" s="184">
        <v>0.50839999999999996</v>
      </c>
      <c r="G831" s="184">
        <v>0.36530000000000001</v>
      </c>
      <c r="H831" s="184">
        <v>-9.9000000000000005E-2</v>
      </c>
      <c r="I831" s="184">
        <v>1.3340000000000001</v>
      </c>
      <c r="J831" s="184">
        <v>1.8857999999999999</v>
      </c>
      <c r="K831" s="184">
        <v>5.5251000000000001</v>
      </c>
      <c r="L831" s="184">
        <v>9.0668000000000006</v>
      </c>
      <c r="M831" s="184">
        <v>29.0534</v>
      </c>
      <c r="N831" s="184">
        <v>37.673200000000001</v>
      </c>
      <c r="O831" s="184"/>
      <c r="P831" s="184"/>
      <c r="Q831" s="184">
        <v>10.9496</v>
      </c>
      <c r="R831" s="184">
        <v>11.1374</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44379</v>
      </c>
      <c r="E832" s="184">
        <v>15.271100000000001</v>
      </c>
      <c r="F832" s="184">
        <v>0.3417</v>
      </c>
      <c r="G832" s="184">
        <v>0.2152</v>
      </c>
      <c r="H832" s="184">
        <v>-0.2853</v>
      </c>
      <c r="I832" s="184">
        <v>0.63529999999999998</v>
      </c>
      <c r="J832" s="184">
        <v>2.2168999999999999</v>
      </c>
      <c r="K832" s="184">
        <v>7.5968</v>
      </c>
      <c r="L832" s="184">
        <v>13.0891</v>
      </c>
      <c r="M832" s="184">
        <v>31.715499999999999</v>
      </c>
      <c r="N832" s="184">
        <v>46.391300000000001</v>
      </c>
      <c r="O832" s="184"/>
      <c r="P832" s="184"/>
      <c r="Q832" s="184">
        <v>16.187100000000001</v>
      </c>
      <c r="R832" s="184">
        <v>18.548200000000001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44379</v>
      </c>
      <c r="E833" s="184">
        <v>14.5092</v>
      </c>
      <c r="F833" s="184">
        <v>0.33679999999999999</v>
      </c>
      <c r="G833" s="184">
        <v>0.20300000000000001</v>
      </c>
      <c r="H833" s="184">
        <v>-0.31259999999999999</v>
      </c>
      <c r="I833" s="184">
        <v>0.58860000000000001</v>
      </c>
      <c r="J833" s="184">
        <v>2.1063000000000001</v>
      </c>
      <c r="K833" s="184">
        <v>7.2222</v>
      </c>
      <c r="L833" s="184">
        <v>12.3264</v>
      </c>
      <c r="M833" s="184">
        <v>30.203299999999999</v>
      </c>
      <c r="N833" s="184">
        <v>44.089100000000002</v>
      </c>
      <c r="O833" s="184"/>
      <c r="P833" s="184"/>
      <c r="Q833" s="184">
        <v>14.0989</v>
      </c>
      <c r="R833" s="184">
        <v>16.517800000000001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44379</v>
      </c>
      <c r="E834" s="184">
        <v>142.13999999999999</v>
      </c>
      <c r="F834" s="184">
        <v>0.26100000000000001</v>
      </c>
      <c r="G834" s="184">
        <v>0.26100000000000001</v>
      </c>
      <c r="H834" s="184">
        <v>-0.30159999999999998</v>
      </c>
      <c r="I834" s="184">
        <v>1.2104999999999999</v>
      </c>
      <c r="J834" s="184">
        <v>1.9802</v>
      </c>
      <c r="K834" s="184">
        <v>8.0336999999999996</v>
      </c>
      <c r="L834" s="184">
        <v>13.9034</v>
      </c>
      <c r="M834" s="184">
        <v>33.54</v>
      </c>
      <c r="N834" s="184">
        <v>44.319200000000002</v>
      </c>
      <c r="O834" s="184">
        <v>8.0291999999999994</v>
      </c>
      <c r="P834" s="184">
        <v>8.9146999999999998</v>
      </c>
      <c r="Q834" s="184">
        <v>9.8331</v>
      </c>
      <c r="R834" s="184">
        <v>9.6743000000000006</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44379</v>
      </c>
      <c r="E835" s="184">
        <v>136.9</v>
      </c>
      <c r="F835" s="184">
        <v>0.25629999999999997</v>
      </c>
      <c r="G835" s="184">
        <v>0.249</v>
      </c>
      <c r="H835" s="184">
        <v>-0.30590000000000001</v>
      </c>
      <c r="I835" s="184">
        <v>1.2050000000000001</v>
      </c>
      <c r="J835" s="184">
        <v>1.9662999999999999</v>
      </c>
      <c r="K835" s="184">
        <v>8.0164000000000009</v>
      </c>
      <c r="L835" s="184">
        <v>13.874599999999999</v>
      </c>
      <c r="M835" s="184">
        <v>33.482799999999997</v>
      </c>
      <c r="N835" s="184">
        <v>44.226700000000001</v>
      </c>
      <c r="O835" s="184">
        <v>7.9084000000000003</v>
      </c>
      <c r="P835" s="184">
        <v>8.7407000000000004</v>
      </c>
      <c r="Q835" s="184">
        <v>10.005000000000001</v>
      </c>
      <c r="R835" s="184">
        <v>9.5611999999999995</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44379</v>
      </c>
      <c r="E836" s="184">
        <v>32.090000000000003</v>
      </c>
      <c r="F836" s="184">
        <v>0.69030000000000002</v>
      </c>
      <c r="G836" s="184">
        <v>0.88019999999999998</v>
      </c>
      <c r="H836" s="184">
        <v>0.88019999999999998</v>
      </c>
      <c r="I836" s="184">
        <v>2.4584999999999999</v>
      </c>
      <c r="J836" s="184">
        <v>5.2821999999999996</v>
      </c>
      <c r="K836" s="184">
        <v>11.6174</v>
      </c>
      <c r="L836" s="184">
        <v>20.639099999999999</v>
      </c>
      <c r="M836" s="184">
        <v>44.810499999999998</v>
      </c>
      <c r="N836" s="184">
        <v>61.662500000000001</v>
      </c>
      <c r="O836" s="184">
        <v>18.267099999999999</v>
      </c>
      <c r="P836" s="184">
        <v>15.455299999999999</v>
      </c>
      <c r="Q836" s="184">
        <v>13.550700000000001</v>
      </c>
      <c r="R836" s="184">
        <v>23.6097</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44379</v>
      </c>
      <c r="E837" s="184">
        <v>30.16</v>
      </c>
      <c r="F837" s="184">
        <v>0.66759999999999997</v>
      </c>
      <c r="G837" s="184">
        <v>0.86960000000000004</v>
      </c>
      <c r="H837" s="184">
        <v>0.86960000000000004</v>
      </c>
      <c r="I837" s="184">
        <v>2.4108999999999998</v>
      </c>
      <c r="J837" s="184">
        <v>5.1970999999999998</v>
      </c>
      <c r="K837" s="184">
        <v>11.373699999999999</v>
      </c>
      <c r="L837" s="184">
        <v>20.159400000000002</v>
      </c>
      <c r="M837" s="184">
        <v>43.893099999999997</v>
      </c>
      <c r="N837" s="184">
        <v>60.340200000000003</v>
      </c>
      <c r="O837" s="184">
        <v>17.444099999999999</v>
      </c>
      <c r="P837" s="184">
        <v>14.6556</v>
      </c>
      <c r="Q837" s="184">
        <v>11.587899999999999</v>
      </c>
      <c r="R837" s="184">
        <v>22.674299999999999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44379</v>
      </c>
      <c r="E838" s="184">
        <v>242.66890000000001</v>
      </c>
      <c r="F838" s="184">
        <v>0.47099999999999997</v>
      </c>
      <c r="G838" s="184">
        <v>1.0145999999999999</v>
      </c>
      <c r="H838" s="184">
        <v>1.1248</v>
      </c>
      <c r="I838" s="184">
        <v>1.9160999999999999</v>
      </c>
      <c r="J838" s="184">
        <v>4.2744999999999997</v>
      </c>
      <c r="K838" s="184">
        <v>9.0411999999999999</v>
      </c>
      <c r="L838" s="184">
        <v>16.351800000000001</v>
      </c>
      <c r="M838" s="184">
        <v>48.414099999999998</v>
      </c>
      <c r="N838" s="184">
        <v>69.407200000000003</v>
      </c>
      <c r="O838" s="184">
        <v>19.679400000000001</v>
      </c>
      <c r="P838" s="184">
        <v>17.985399999999998</v>
      </c>
      <c r="Q838" s="184">
        <v>17.1096</v>
      </c>
      <c r="R838" s="184">
        <v>28.583500000000001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44379</v>
      </c>
      <c r="E839" s="184">
        <v>213.06460166810601</v>
      </c>
      <c r="F839" s="184">
        <v>0.47099999999999997</v>
      </c>
      <c r="G839" s="184">
        <v>1.0145999999999999</v>
      </c>
      <c r="H839" s="184">
        <v>1.1248</v>
      </c>
      <c r="I839" s="184">
        <v>1.9160999999999999</v>
      </c>
      <c r="J839" s="184">
        <v>4.2744999999999997</v>
      </c>
      <c r="K839" s="184">
        <v>9.0411999999999999</v>
      </c>
      <c r="L839" s="184">
        <v>16.351800000000001</v>
      </c>
      <c r="M839" s="184">
        <v>48.414000000000001</v>
      </c>
      <c r="N839" s="184">
        <v>69.407600000000002</v>
      </c>
      <c r="O839" s="184">
        <v>19.415800000000001</v>
      </c>
      <c r="P839" s="184">
        <v>17.829499999999999</v>
      </c>
      <c r="Q839" s="184">
        <v>17.0108</v>
      </c>
      <c r="R839" s="184">
        <v>28.366299999999999</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44379</v>
      </c>
      <c r="E840" s="184">
        <v>233.2987</v>
      </c>
      <c r="F840" s="184">
        <v>0.46879999999999999</v>
      </c>
      <c r="G840" s="184">
        <v>1.0079</v>
      </c>
      <c r="H840" s="184">
        <v>1.1108</v>
      </c>
      <c r="I840" s="184">
        <v>1.8877999999999999</v>
      </c>
      <c r="J840" s="184">
        <v>4.2130999999999998</v>
      </c>
      <c r="K840" s="184">
        <v>8.8483000000000001</v>
      </c>
      <c r="L840" s="184">
        <v>15.9427</v>
      </c>
      <c r="M840" s="184">
        <v>47.650700000000001</v>
      </c>
      <c r="N840" s="184">
        <v>68.1798</v>
      </c>
      <c r="O840" s="184">
        <v>18.954599999999999</v>
      </c>
      <c r="P840" s="184">
        <v>17.3352</v>
      </c>
      <c r="Q840" s="184">
        <v>16.1128</v>
      </c>
      <c r="R840" s="184">
        <v>27.7425</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44379</v>
      </c>
      <c r="E841" s="184">
        <v>373.55054387925799</v>
      </c>
      <c r="F841" s="184">
        <v>0.46879999999999999</v>
      </c>
      <c r="G841" s="184">
        <v>1.0079</v>
      </c>
      <c r="H841" s="184">
        <v>1.1108</v>
      </c>
      <c r="I841" s="184">
        <v>1.8877999999999999</v>
      </c>
      <c r="J841" s="184">
        <v>4.2131999999999996</v>
      </c>
      <c r="K841" s="184">
        <v>8.8483000000000001</v>
      </c>
      <c r="L841" s="184">
        <v>15.942600000000001</v>
      </c>
      <c r="M841" s="184">
        <v>47.650500000000001</v>
      </c>
      <c r="N841" s="184">
        <v>68.179500000000004</v>
      </c>
      <c r="O841" s="184">
        <v>18.685400000000001</v>
      </c>
      <c r="P841" s="184">
        <v>17.175799999999999</v>
      </c>
      <c r="Q841" s="184">
        <v>13.228</v>
      </c>
      <c r="R841" s="184">
        <v>27.520099999999999</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0.47867777777777776</v>
      </c>
      <c r="G842" s="186">
        <v>0.51250555555555544</v>
      </c>
      <c r="H842" s="186">
        <v>0.23473333333333329</v>
      </c>
      <c r="I842" s="186">
        <v>1.7663222222222217</v>
      </c>
      <c r="J842" s="186">
        <v>3.3245629629629625</v>
      </c>
      <c r="K842" s="186">
        <v>9.5507296296296289</v>
      </c>
      <c r="L842" s="186">
        <v>17.695348148148145</v>
      </c>
      <c r="M842" s="186">
        <v>42.909105555555556</v>
      </c>
      <c r="N842" s="186">
        <v>56.153496296296318</v>
      </c>
      <c r="O842" s="186">
        <v>15.582847826086955</v>
      </c>
      <c r="P842" s="186">
        <v>14.974329545454545</v>
      </c>
      <c r="Q842" s="186">
        <v>17.75408333333333</v>
      </c>
      <c r="R842" s="186">
        <v>19.546228846153841</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0.47099999999999997</v>
      </c>
      <c r="G843" s="186">
        <v>0.41579999999999995</v>
      </c>
      <c r="H843" s="186">
        <v>1.72E-2</v>
      </c>
      <c r="I843" s="186">
        <v>1.6044999999999998</v>
      </c>
      <c r="J843" s="186">
        <v>3.5004499999999998</v>
      </c>
      <c r="K843" s="186">
        <v>9.082650000000001</v>
      </c>
      <c r="L843" s="186">
        <v>17.28575</v>
      </c>
      <c r="M843" s="186">
        <v>42.020600000000002</v>
      </c>
      <c r="N843" s="186">
        <v>56.600149999999999</v>
      </c>
      <c r="O843" s="186">
        <v>15.318350000000001</v>
      </c>
      <c r="P843" s="186">
        <v>15.3978</v>
      </c>
      <c r="Q843" s="186">
        <v>16.0762</v>
      </c>
      <c r="R843" s="186">
        <v>19.347850000000001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44379</v>
      </c>
      <c r="E846" s="184">
        <v>269.35700000000003</v>
      </c>
      <c r="F846" s="184">
        <v>-1.8428</v>
      </c>
      <c r="G846" s="184">
        <v>3.7999000000000001</v>
      </c>
      <c r="H846" s="184">
        <v>-0.35809999999999997</v>
      </c>
      <c r="I846" s="184">
        <v>0.74739999999999995</v>
      </c>
      <c r="J846" s="184">
        <v>2.9077000000000002</v>
      </c>
      <c r="K846" s="184">
        <v>5.2283999999999997</v>
      </c>
      <c r="L846" s="184">
        <v>3.2572999999999999</v>
      </c>
      <c r="M846" s="184">
        <v>4.6395</v>
      </c>
      <c r="N846" s="184">
        <v>5.0208000000000004</v>
      </c>
      <c r="O846" s="184">
        <v>7.6734</v>
      </c>
      <c r="P846" s="184">
        <v>7.6386000000000003</v>
      </c>
      <c r="Q846" s="184">
        <v>8.4019999999999992</v>
      </c>
      <c r="R846" s="184">
        <v>7.2721999999999998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44379</v>
      </c>
      <c r="E847" s="184">
        <v>274.3947</v>
      </c>
      <c r="F847" s="184">
        <v>-1.6893</v>
      </c>
      <c r="G847" s="184">
        <v>3.9474999999999998</v>
      </c>
      <c r="H847" s="184">
        <v>-0.20899999999999999</v>
      </c>
      <c r="I847" s="184">
        <v>0.89629999999999999</v>
      </c>
      <c r="J847" s="184">
        <v>3.0577999999999999</v>
      </c>
      <c r="K847" s="184">
        <v>5.3811</v>
      </c>
      <c r="L847" s="184">
        <v>3.4110999999999998</v>
      </c>
      <c r="M847" s="184">
        <v>4.8029999999999999</v>
      </c>
      <c r="N847" s="184">
        <v>5.1909999999999998</v>
      </c>
      <c r="O847" s="184">
        <v>7.8879999999999999</v>
      </c>
      <c r="P847" s="184">
        <v>7.8734000000000002</v>
      </c>
      <c r="Q847" s="184">
        <v>8.5545000000000009</v>
      </c>
      <c r="R847" s="184">
        <v>7.4722999999999997</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44379</v>
      </c>
      <c r="E848" s="184">
        <v>10.1959</v>
      </c>
      <c r="F848" s="184">
        <v>-15.7446</v>
      </c>
      <c r="G848" s="184">
        <v>-9.4197000000000006</v>
      </c>
      <c r="H848" s="184">
        <v>-6.0277000000000003</v>
      </c>
      <c r="I848" s="184">
        <v>-5.8170999999999999</v>
      </c>
      <c r="J848" s="184">
        <v>1.0988</v>
      </c>
      <c r="K848" s="184">
        <v>5.5827999999999998</v>
      </c>
      <c r="L848" s="184"/>
      <c r="M848" s="184"/>
      <c r="N848" s="184"/>
      <c r="O848" s="184"/>
      <c r="P848" s="184"/>
      <c r="Q848" s="184">
        <v>6.8098999999999998</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44379</v>
      </c>
      <c r="E849" s="184">
        <v>10.186999999999999</v>
      </c>
      <c r="F849" s="184">
        <v>-16.116399999999999</v>
      </c>
      <c r="G849" s="184">
        <v>-9.7857000000000003</v>
      </c>
      <c r="H849" s="184">
        <v>-6.3392999999999997</v>
      </c>
      <c r="I849" s="184">
        <v>-6.1532999999999998</v>
      </c>
      <c r="J849" s="184">
        <v>0.78879999999999995</v>
      </c>
      <c r="K849" s="184">
        <v>5.2748999999999997</v>
      </c>
      <c r="L849" s="184"/>
      <c r="M849" s="184"/>
      <c r="N849" s="184"/>
      <c r="O849" s="184"/>
      <c r="P849" s="184"/>
      <c r="Q849" s="184">
        <v>6.5004999999999997</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44379</v>
      </c>
      <c r="E850" s="184">
        <v>31.685400000000001</v>
      </c>
      <c r="F850" s="184">
        <v>4.1475</v>
      </c>
      <c r="G850" s="184">
        <v>1.3441000000000001</v>
      </c>
      <c r="H850" s="184">
        <v>1.3827</v>
      </c>
      <c r="I850" s="184">
        <v>2.8831000000000002</v>
      </c>
      <c r="J850" s="184">
        <v>2.7284999999999999</v>
      </c>
      <c r="K850" s="184">
        <v>3.9333999999999998</v>
      </c>
      <c r="L850" s="184">
        <v>3.2997999999999998</v>
      </c>
      <c r="M850" s="184">
        <v>4.0250000000000004</v>
      </c>
      <c r="N850" s="184">
        <v>4.4537000000000004</v>
      </c>
      <c r="O850" s="184">
        <v>6.1471</v>
      </c>
      <c r="P850" s="184">
        <v>6.1077000000000004</v>
      </c>
      <c r="Q850" s="184">
        <v>5.8737000000000004</v>
      </c>
      <c r="R850" s="184">
        <v>5.7058999999999997</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44379</v>
      </c>
      <c r="E851" s="184">
        <v>33.620399999999997</v>
      </c>
      <c r="F851" s="184">
        <v>4.7774999999999999</v>
      </c>
      <c r="G851" s="184">
        <v>1.9906999999999999</v>
      </c>
      <c r="H851" s="184">
        <v>2.048</v>
      </c>
      <c r="I851" s="184">
        <v>3.5487000000000002</v>
      </c>
      <c r="J851" s="184">
        <v>3.3929999999999998</v>
      </c>
      <c r="K851" s="184">
        <v>4.6074000000000002</v>
      </c>
      <c r="L851" s="184">
        <v>3.9358</v>
      </c>
      <c r="M851" s="184">
        <v>4.6860999999999997</v>
      </c>
      <c r="N851" s="184">
        <v>5.1593999999999998</v>
      </c>
      <c r="O851" s="184">
        <v>6.7864000000000004</v>
      </c>
      <c r="P851" s="184">
        <v>6.7446000000000002</v>
      </c>
      <c r="Q851" s="184">
        <v>7.0861999999999998</v>
      </c>
      <c r="R851" s="184">
        <v>6.3880999999999997</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44379</v>
      </c>
      <c r="E852" s="184">
        <v>38.456600000000002</v>
      </c>
      <c r="F852" s="184">
        <v>5.6955999999999998</v>
      </c>
      <c r="G852" s="184">
        <v>1.4871000000000001</v>
      </c>
      <c r="H852" s="184">
        <v>0.36609999999999998</v>
      </c>
      <c r="I852" s="184">
        <v>2.7757000000000001</v>
      </c>
      <c r="J852" s="184">
        <v>4.4645000000000001</v>
      </c>
      <c r="K852" s="184">
        <v>5.6398999999999999</v>
      </c>
      <c r="L852" s="184">
        <v>3.9380000000000002</v>
      </c>
      <c r="M852" s="184">
        <v>5.798</v>
      </c>
      <c r="N852" s="184">
        <v>6.2591999999999999</v>
      </c>
      <c r="O852" s="184">
        <v>7.8658000000000001</v>
      </c>
      <c r="P852" s="184">
        <v>7.6504000000000003</v>
      </c>
      <c r="Q852" s="184">
        <v>8.1278000000000006</v>
      </c>
      <c r="R852" s="184">
        <v>7.7293000000000003</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44379</v>
      </c>
      <c r="E853" s="184">
        <v>38.865900000000003</v>
      </c>
      <c r="F853" s="184">
        <v>6.0114000000000001</v>
      </c>
      <c r="G853" s="184">
        <v>1.7533000000000001</v>
      </c>
      <c r="H853" s="184">
        <v>0.63060000000000005</v>
      </c>
      <c r="I853" s="184">
        <v>3.0356000000000001</v>
      </c>
      <c r="J853" s="184">
        <v>4.7201000000000004</v>
      </c>
      <c r="K853" s="184">
        <v>5.8947000000000003</v>
      </c>
      <c r="L853" s="184">
        <v>4.1938000000000004</v>
      </c>
      <c r="M853" s="184">
        <v>6.0594999999999999</v>
      </c>
      <c r="N853" s="184">
        <v>6.5256999999999996</v>
      </c>
      <c r="O853" s="184">
        <v>8.0654000000000003</v>
      </c>
      <c r="P853" s="184">
        <v>7.8262999999999998</v>
      </c>
      <c r="Q853" s="184">
        <v>8.3634000000000004</v>
      </c>
      <c r="R853" s="184">
        <v>7.9474999999999998</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44379</v>
      </c>
      <c r="E854" s="184">
        <v>329.46300000000002</v>
      </c>
      <c r="F854" s="184">
        <v>0.48749999999999999</v>
      </c>
      <c r="G854" s="184">
        <v>-2.4036</v>
      </c>
      <c r="H854" s="184">
        <v>-3.0796000000000001</v>
      </c>
      <c r="I854" s="184">
        <v>5.4318999999999997</v>
      </c>
      <c r="J854" s="184">
        <v>6.9443999999999999</v>
      </c>
      <c r="K854" s="184">
        <v>6.2240000000000002</v>
      </c>
      <c r="L854" s="184">
        <v>3.4866000000000001</v>
      </c>
      <c r="M854" s="184">
        <v>5.7531999999999996</v>
      </c>
      <c r="N854" s="184">
        <v>6.5134999999999996</v>
      </c>
      <c r="O854" s="184">
        <v>7.7561</v>
      </c>
      <c r="P854" s="184">
        <v>7.5038</v>
      </c>
      <c r="Q854" s="184">
        <v>7.9252000000000002</v>
      </c>
      <c r="R854" s="184">
        <v>7.8520000000000003</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44379</v>
      </c>
      <c r="E855" s="184">
        <v>350.36009999999999</v>
      </c>
      <c r="F855" s="184">
        <v>1.2189000000000001</v>
      </c>
      <c r="G855" s="184">
        <v>-1.6805000000000001</v>
      </c>
      <c r="H855" s="184">
        <v>-2.3593000000000002</v>
      </c>
      <c r="I855" s="184">
        <v>6.1536</v>
      </c>
      <c r="J855" s="184">
        <v>7.6689999999999996</v>
      </c>
      <c r="K855" s="184">
        <v>6.9561999999999999</v>
      </c>
      <c r="L855" s="184">
        <v>4.2205000000000004</v>
      </c>
      <c r="M855" s="184">
        <v>6.5061999999999998</v>
      </c>
      <c r="N855" s="184">
        <v>7.2831000000000001</v>
      </c>
      <c r="O855" s="184">
        <v>8.5586000000000002</v>
      </c>
      <c r="P855" s="184">
        <v>8.3420000000000005</v>
      </c>
      <c r="Q855" s="184">
        <v>8.8313000000000006</v>
      </c>
      <c r="R855" s="184">
        <v>8.6399000000000008</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44379</v>
      </c>
      <c r="E856" s="184">
        <v>10.1587</v>
      </c>
      <c r="F856" s="184">
        <v>6.8278999999999996</v>
      </c>
      <c r="G856" s="184">
        <v>2.7551999999999999</v>
      </c>
      <c r="H856" s="184">
        <v>1.7457</v>
      </c>
      <c r="I856" s="184">
        <v>2.9803999999999999</v>
      </c>
      <c r="J856" s="184">
        <v>4.0857000000000001</v>
      </c>
      <c r="K856" s="184">
        <v>4.7073</v>
      </c>
      <c r="L856" s="184"/>
      <c r="M856" s="184"/>
      <c r="N856" s="184"/>
      <c r="O856" s="184"/>
      <c r="P856" s="184"/>
      <c r="Q856" s="184">
        <v>4.3228</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44379</v>
      </c>
      <c r="E857" s="184">
        <v>10.140700000000001</v>
      </c>
      <c r="F857" s="184">
        <v>6.48</v>
      </c>
      <c r="G857" s="184">
        <v>2.2799999999999998</v>
      </c>
      <c r="H857" s="184">
        <v>1.2343999999999999</v>
      </c>
      <c r="I857" s="184">
        <v>2.4962</v>
      </c>
      <c r="J857" s="184">
        <v>3.61</v>
      </c>
      <c r="K857" s="184">
        <v>4.2209000000000003</v>
      </c>
      <c r="L857" s="184"/>
      <c r="M857" s="184"/>
      <c r="N857" s="184"/>
      <c r="O857" s="184"/>
      <c r="P857" s="184"/>
      <c r="Q857" s="184">
        <v>3.8325</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44379</v>
      </c>
      <c r="E858" s="184">
        <v>1181.6913999999999</v>
      </c>
      <c r="F858" s="184">
        <v>-22.4633</v>
      </c>
      <c r="G858" s="184">
        <v>-3.5489999999999999</v>
      </c>
      <c r="H858" s="184">
        <v>-3.681</v>
      </c>
      <c r="I858" s="184">
        <v>-3.5297000000000001</v>
      </c>
      <c r="J858" s="184">
        <v>-0.65639999999999998</v>
      </c>
      <c r="K858" s="184">
        <v>8.3572000000000006</v>
      </c>
      <c r="L858" s="184">
        <v>3.3435000000000001</v>
      </c>
      <c r="M858" s="184">
        <v>6.5942999999999996</v>
      </c>
      <c r="N858" s="184">
        <v>6.8364000000000003</v>
      </c>
      <c r="O858" s="184"/>
      <c r="P858" s="184"/>
      <c r="Q858" s="184">
        <v>8.1255000000000006</v>
      </c>
      <c r="R858" s="184">
        <v>8.1643000000000008</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44379</v>
      </c>
      <c r="E859" s="184">
        <v>1173.1334999999999</v>
      </c>
      <c r="F859" s="184">
        <v>-22.863199999999999</v>
      </c>
      <c r="G859" s="184">
        <v>-3.948</v>
      </c>
      <c r="H859" s="184">
        <v>-4.0811000000000002</v>
      </c>
      <c r="I859" s="184">
        <v>-3.9289999999999998</v>
      </c>
      <c r="J859" s="184">
        <v>-1.0562</v>
      </c>
      <c r="K859" s="184">
        <v>7.9488000000000003</v>
      </c>
      <c r="L859" s="184">
        <v>2.9369999999999998</v>
      </c>
      <c r="M859" s="184">
        <v>6.1749999999999998</v>
      </c>
      <c r="N859" s="184">
        <v>6.4097</v>
      </c>
      <c r="O859" s="184"/>
      <c r="P859" s="184"/>
      <c r="Q859" s="184">
        <v>7.7584</v>
      </c>
      <c r="R859" s="184">
        <v>7.7872000000000003</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44379</v>
      </c>
      <c r="E860" s="184">
        <v>35.144399999999997</v>
      </c>
      <c r="F860" s="184">
        <v>-3.8422999999999998</v>
      </c>
      <c r="G860" s="184">
        <v>-0.48459999999999998</v>
      </c>
      <c r="H860" s="184">
        <v>-2.6248</v>
      </c>
      <c r="I860" s="184">
        <v>-2.8010999999999999</v>
      </c>
      <c r="J860" s="184">
        <v>1.8619000000000001</v>
      </c>
      <c r="K860" s="184">
        <v>5.5080999999999998</v>
      </c>
      <c r="L860" s="184">
        <v>3.1614</v>
      </c>
      <c r="M860" s="184">
        <v>5.6341000000000001</v>
      </c>
      <c r="N860" s="184">
        <v>5.7626999999999997</v>
      </c>
      <c r="O860" s="184">
        <v>8.5808</v>
      </c>
      <c r="P860" s="184">
        <v>7.6520999999999999</v>
      </c>
      <c r="Q860" s="184">
        <v>7.7487000000000004</v>
      </c>
      <c r="R860" s="184">
        <v>8.5968999999999998</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44379</v>
      </c>
      <c r="E861" s="184">
        <v>36.523600000000002</v>
      </c>
      <c r="F861" s="184">
        <v>-3.5973000000000002</v>
      </c>
      <c r="G861" s="184">
        <v>-0.1666</v>
      </c>
      <c r="H861" s="184">
        <v>-2.3117999999999999</v>
      </c>
      <c r="I861" s="184">
        <v>-2.4746000000000001</v>
      </c>
      <c r="J861" s="184">
        <v>2.1892</v>
      </c>
      <c r="K861" s="184">
        <v>5.8411</v>
      </c>
      <c r="L861" s="184">
        <v>3.5030000000000001</v>
      </c>
      <c r="M861" s="184">
        <v>5.9897999999999998</v>
      </c>
      <c r="N861" s="184">
        <v>6.1250999999999998</v>
      </c>
      <c r="O861" s="184">
        <v>9.0175000000000001</v>
      </c>
      <c r="P861" s="184">
        <v>8.1060999999999996</v>
      </c>
      <c r="Q861" s="184">
        <v>8.5841999999999992</v>
      </c>
      <c r="R861" s="184">
        <v>9.0075000000000003</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44379</v>
      </c>
      <c r="E862" s="184">
        <v>10.3178</v>
      </c>
      <c r="F862" s="184">
        <v>3.8917000000000002</v>
      </c>
      <c r="G862" s="184">
        <v>2.9487000000000001</v>
      </c>
      <c r="H862" s="184">
        <v>1.7694000000000001</v>
      </c>
      <c r="I862" s="184">
        <v>2.8837999999999999</v>
      </c>
      <c r="J862" s="184">
        <v>5.0679999999999996</v>
      </c>
      <c r="K862" s="184">
        <v>4.2409999999999997</v>
      </c>
      <c r="L862" s="184">
        <v>2.8586</v>
      </c>
      <c r="M862" s="184"/>
      <c r="N862" s="184"/>
      <c r="O862" s="184"/>
      <c r="P862" s="184"/>
      <c r="Q862" s="184">
        <v>4.6772999999999998</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44379</v>
      </c>
      <c r="E863" s="184">
        <v>10.3034</v>
      </c>
      <c r="F863" s="184">
        <v>3.8972000000000002</v>
      </c>
      <c r="G863" s="184">
        <v>2.8347000000000002</v>
      </c>
      <c r="H863" s="184">
        <v>1.6198999999999999</v>
      </c>
      <c r="I863" s="184">
        <v>2.6596000000000002</v>
      </c>
      <c r="J863" s="184">
        <v>4.8608000000000002</v>
      </c>
      <c r="K863" s="184">
        <v>4.0369000000000002</v>
      </c>
      <c r="L863" s="184">
        <v>2.6505999999999998</v>
      </c>
      <c r="M863" s="184"/>
      <c r="N863" s="184"/>
      <c r="O863" s="184"/>
      <c r="P863" s="184"/>
      <c r="Q863" s="184">
        <v>4.4653999999999998</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44379</v>
      </c>
      <c r="E864" s="184">
        <v>1224.6425999999999</v>
      </c>
      <c r="F864" s="184">
        <v>16.874199999999998</v>
      </c>
      <c r="G864" s="184">
        <v>3.5994999999999999</v>
      </c>
      <c r="H864" s="184">
        <v>1.3734999999999999</v>
      </c>
      <c r="I864" s="184">
        <v>4.4465000000000003</v>
      </c>
      <c r="J864" s="184">
        <v>4.9074999999999998</v>
      </c>
      <c r="K864" s="184">
        <v>4.8940999999999999</v>
      </c>
      <c r="L864" s="184">
        <v>3.9177</v>
      </c>
      <c r="M864" s="184">
        <v>4.6951000000000001</v>
      </c>
      <c r="N864" s="184">
        <v>4.8178999999999998</v>
      </c>
      <c r="O864" s="184"/>
      <c r="P864" s="184"/>
      <c r="Q864" s="184">
        <v>7.8731</v>
      </c>
      <c r="R864" s="184">
        <v>7.5087000000000002</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44379</v>
      </c>
      <c r="E865" s="184">
        <v>1193.6261</v>
      </c>
      <c r="F865" s="184">
        <v>16.0029</v>
      </c>
      <c r="G865" s="184">
        <v>2.7292999999999998</v>
      </c>
      <c r="H865" s="184">
        <v>0.50329999999999997</v>
      </c>
      <c r="I865" s="184">
        <v>3.5752000000000002</v>
      </c>
      <c r="J865" s="184">
        <v>4.0343</v>
      </c>
      <c r="K865" s="184">
        <v>4.0129000000000001</v>
      </c>
      <c r="L865" s="184">
        <v>3.0259999999999998</v>
      </c>
      <c r="M865" s="184">
        <v>3.7783000000000002</v>
      </c>
      <c r="N865" s="184">
        <v>3.8795000000000002</v>
      </c>
      <c r="O865" s="184"/>
      <c r="P865" s="184"/>
      <c r="Q865" s="184">
        <v>6.8432000000000004</v>
      </c>
      <c r="R865" s="184">
        <v>6.5198</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-0.5923449999999999</v>
      </c>
      <c r="G866" s="186">
        <v>1.6149999999998999E-3</v>
      </c>
      <c r="H866" s="186">
        <v>-0.91990499999999997</v>
      </c>
      <c r="I866" s="186">
        <v>0.99046000000000023</v>
      </c>
      <c r="J866" s="186">
        <v>3.3338699999999997</v>
      </c>
      <c r="K866" s="186">
        <v>5.4245549999999998</v>
      </c>
      <c r="L866" s="186">
        <v>3.4462937499999997</v>
      </c>
      <c r="M866" s="186">
        <v>5.3669357142857139</v>
      </c>
      <c r="N866" s="186">
        <v>5.7312642857142846</v>
      </c>
      <c r="O866" s="186">
        <v>7.8339100000000004</v>
      </c>
      <c r="P866" s="186">
        <v>7.5444999999999993</v>
      </c>
      <c r="Q866" s="186">
        <v>7.0352799999999984</v>
      </c>
      <c r="R866" s="186">
        <v>7.6136857142857144</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2.5552999999999999</v>
      </c>
      <c r="G867" s="186">
        <v>1.6202000000000001</v>
      </c>
      <c r="H867" s="186">
        <v>7.8549999999999981E-2</v>
      </c>
      <c r="I867" s="186">
        <v>2.7176499999999999</v>
      </c>
      <c r="J867" s="186">
        <v>3.5015000000000001</v>
      </c>
      <c r="K867" s="186">
        <v>5.3279999999999994</v>
      </c>
      <c r="L867" s="186">
        <v>3.3773</v>
      </c>
      <c r="M867" s="186">
        <v>5.6936499999999999</v>
      </c>
      <c r="N867" s="186">
        <v>5.9438999999999993</v>
      </c>
      <c r="O867" s="186">
        <v>7.8769</v>
      </c>
      <c r="P867" s="186">
        <v>7.6512500000000001</v>
      </c>
      <c r="Q867" s="186">
        <v>7.7535500000000006</v>
      </c>
      <c r="R867" s="186">
        <v>7.7582500000000003</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44379</v>
      </c>
      <c r="E870" s="184">
        <v>82.764700000000005</v>
      </c>
      <c r="F870" s="184">
        <v>0.50590000000000002</v>
      </c>
      <c r="G870" s="184">
        <v>0.17480000000000001</v>
      </c>
      <c r="H870" s="184">
        <v>-0.3553</v>
      </c>
      <c r="I870" s="184">
        <v>1.3577999999999999</v>
      </c>
      <c r="J870" s="184">
        <v>2.7774000000000001</v>
      </c>
      <c r="K870" s="184">
        <v>8.3049999999999997</v>
      </c>
      <c r="L870" s="184">
        <v>13.4595</v>
      </c>
      <c r="M870" s="184">
        <v>39.474200000000003</v>
      </c>
      <c r="N870" s="184">
        <v>49.855200000000004</v>
      </c>
      <c r="O870" s="184">
        <v>14.1564</v>
      </c>
      <c r="P870" s="184">
        <v>12.970599999999999</v>
      </c>
      <c r="Q870" s="184">
        <v>14.4107</v>
      </c>
      <c r="R870" s="184">
        <v>16.178899999999999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44379</v>
      </c>
      <c r="E871" s="184">
        <v>89.725499999999997</v>
      </c>
      <c r="F871" s="184">
        <v>0.50829999999999997</v>
      </c>
      <c r="G871" s="184">
        <v>0.1822</v>
      </c>
      <c r="H871" s="184">
        <v>-0.33800000000000002</v>
      </c>
      <c r="I871" s="184">
        <v>1.3917999999999999</v>
      </c>
      <c r="J871" s="184">
        <v>2.8521000000000001</v>
      </c>
      <c r="K871" s="184">
        <v>8.5495000000000001</v>
      </c>
      <c r="L871" s="184">
        <v>13.9376</v>
      </c>
      <c r="M871" s="184">
        <v>40.398800000000001</v>
      </c>
      <c r="N871" s="184">
        <v>51.215699999999998</v>
      </c>
      <c r="O871" s="184">
        <v>15.185700000000001</v>
      </c>
      <c r="P871" s="184">
        <v>14.132899999999999</v>
      </c>
      <c r="Q871" s="184">
        <v>15.561199999999999</v>
      </c>
      <c r="R871" s="184">
        <v>17.218499999999999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44379</v>
      </c>
      <c r="E872" s="184">
        <v>46.02</v>
      </c>
      <c r="F872" s="184">
        <v>0.54620000000000002</v>
      </c>
      <c r="G872" s="184">
        <v>0.98750000000000004</v>
      </c>
      <c r="H872" s="184">
        <v>0.72230000000000005</v>
      </c>
      <c r="I872" s="184">
        <v>1.3432999999999999</v>
      </c>
      <c r="J872" s="184">
        <v>2.6316000000000002</v>
      </c>
      <c r="K872" s="184">
        <v>9.9116</v>
      </c>
      <c r="L872" s="184">
        <v>11.726100000000001</v>
      </c>
      <c r="M872" s="184">
        <v>41.252299999999998</v>
      </c>
      <c r="N872" s="184">
        <v>52.991999999999997</v>
      </c>
      <c r="O872" s="184">
        <v>16.277999999999999</v>
      </c>
      <c r="P872" s="184">
        <v>19.069600000000001</v>
      </c>
      <c r="Q872" s="184">
        <v>17.520299999999999</v>
      </c>
      <c r="R872" s="184">
        <v>21.3203</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44379</v>
      </c>
      <c r="E873" s="184">
        <v>41.53</v>
      </c>
      <c r="F873" s="184">
        <v>0.53259999999999996</v>
      </c>
      <c r="G873" s="184">
        <v>0.97250000000000003</v>
      </c>
      <c r="H873" s="184">
        <v>0.70320000000000005</v>
      </c>
      <c r="I873" s="184">
        <v>1.3173999999999999</v>
      </c>
      <c r="J873" s="184">
        <v>2.5432000000000001</v>
      </c>
      <c r="K873" s="184">
        <v>9.5777999999999999</v>
      </c>
      <c r="L873" s="184">
        <v>11.1617</v>
      </c>
      <c r="M873" s="184">
        <v>40.067500000000003</v>
      </c>
      <c r="N873" s="184">
        <v>51.238199999999999</v>
      </c>
      <c r="O873" s="184">
        <v>14.854699999999999</v>
      </c>
      <c r="P873" s="184">
        <v>17.635200000000001</v>
      </c>
      <c r="Q873" s="184">
        <v>17.112300000000001</v>
      </c>
      <c r="R873" s="184">
        <v>19.9084</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44379</v>
      </c>
      <c r="E874" s="184">
        <v>13.885</v>
      </c>
      <c r="F874" s="184">
        <v>0.36870000000000003</v>
      </c>
      <c r="G874" s="184">
        <v>0.82779999999999998</v>
      </c>
      <c r="H874" s="184">
        <v>0.25269999999999998</v>
      </c>
      <c r="I874" s="184">
        <v>1.506</v>
      </c>
      <c r="J874" s="184">
        <v>1.8709</v>
      </c>
      <c r="K874" s="184">
        <v>7.7024999999999997</v>
      </c>
      <c r="L874" s="184">
        <v>11.8225</v>
      </c>
      <c r="M874" s="184">
        <v>37.366399999999999</v>
      </c>
      <c r="N874" s="184">
        <v>45.545099999999998</v>
      </c>
      <c r="O874" s="184">
        <v>13.0618</v>
      </c>
      <c r="P874" s="184"/>
      <c r="Q874" s="184">
        <v>9.1734000000000009</v>
      </c>
      <c r="R874" s="184">
        <v>17.235900000000001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44379</v>
      </c>
      <c r="E875" s="184">
        <v>13.170999999999999</v>
      </c>
      <c r="F875" s="184">
        <v>0.37340000000000001</v>
      </c>
      <c r="G875" s="184">
        <v>0.81899999999999995</v>
      </c>
      <c r="H875" s="184">
        <v>0.22070000000000001</v>
      </c>
      <c r="I875" s="184">
        <v>1.448</v>
      </c>
      <c r="J875" s="184">
        <v>1.738</v>
      </c>
      <c r="K875" s="184">
        <v>7.2644000000000002</v>
      </c>
      <c r="L875" s="184">
        <v>10.932399999999999</v>
      </c>
      <c r="M875" s="184">
        <v>35.769500000000001</v>
      </c>
      <c r="N875" s="184">
        <v>43.365600000000001</v>
      </c>
      <c r="O875" s="184">
        <v>11.5067</v>
      </c>
      <c r="P875" s="184"/>
      <c r="Q875" s="184">
        <v>7.6429999999999998</v>
      </c>
      <c r="R875" s="184">
        <v>15.5657</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44379</v>
      </c>
      <c r="E876" s="184">
        <v>34.777999999999999</v>
      </c>
      <c r="F876" s="184">
        <v>0.21609999999999999</v>
      </c>
      <c r="G876" s="184">
        <v>0.30859999999999999</v>
      </c>
      <c r="H876" s="184">
        <v>5.7500000000000002E-2</v>
      </c>
      <c r="I876" s="184">
        <v>1.7853000000000001</v>
      </c>
      <c r="J876" s="184">
        <v>4.4478</v>
      </c>
      <c r="K876" s="184">
        <v>9.9560999999999993</v>
      </c>
      <c r="L876" s="184">
        <v>16.081399999999999</v>
      </c>
      <c r="M876" s="184">
        <v>39.273600000000002</v>
      </c>
      <c r="N876" s="184">
        <v>51.531500000000001</v>
      </c>
      <c r="O876" s="184">
        <v>15.1669</v>
      </c>
      <c r="P876" s="184">
        <v>13.715299999999999</v>
      </c>
      <c r="Q876" s="184">
        <v>14.4054</v>
      </c>
      <c r="R876" s="184">
        <v>17.705400000000001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44379</v>
      </c>
      <c r="E877" s="184">
        <v>32.506</v>
      </c>
      <c r="F877" s="184">
        <v>0.21579999999999999</v>
      </c>
      <c r="G877" s="184">
        <v>0.29930000000000001</v>
      </c>
      <c r="H877" s="184">
        <v>0.04</v>
      </c>
      <c r="I877" s="184">
        <v>1.7434000000000001</v>
      </c>
      <c r="J877" s="184">
        <v>4.3564999999999996</v>
      </c>
      <c r="K877" s="184">
        <v>9.6620000000000008</v>
      </c>
      <c r="L877" s="184">
        <v>15.4701</v>
      </c>
      <c r="M877" s="184">
        <v>38.164700000000003</v>
      </c>
      <c r="N877" s="184">
        <v>49.921599999999998</v>
      </c>
      <c r="O877" s="184">
        <v>13.9771</v>
      </c>
      <c r="P877" s="184">
        <v>12.670199999999999</v>
      </c>
      <c r="Q877" s="184">
        <v>11.238200000000001</v>
      </c>
      <c r="R877" s="184">
        <v>16.452200000000001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44379</v>
      </c>
      <c r="E878" s="184">
        <v>58.644500000000001</v>
      </c>
      <c r="F878" s="184">
        <v>0.2621</v>
      </c>
      <c r="G878" s="184">
        <v>7.1999999999999998E-3</v>
      </c>
      <c r="H878" s="184">
        <v>-0.37</v>
      </c>
      <c r="I878" s="184">
        <v>0.85109999999999997</v>
      </c>
      <c r="J878" s="184">
        <v>0.43690000000000001</v>
      </c>
      <c r="K878" s="184">
        <v>10.2898</v>
      </c>
      <c r="L878" s="184">
        <v>24.935300000000002</v>
      </c>
      <c r="M878" s="184">
        <v>63.6875</v>
      </c>
      <c r="N878" s="184">
        <v>62.300400000000003</v>
      </c>
      <c r="O878" s="184">
        <v>16.589600000000001</v>
      </c>
      <c r="P878" s="184">
        <v>14.1714</v>
      </c>
      <c r="Q878" s="184">
        <v>13.5243</v>
      </c>
      <c r="R878" s="184">
        <v>17.143599999999999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44379</v>
      </c>
      <c r="E879" s="184">
        <v>63.936300000000003</v>
      </c>
      <c r="F879" s="184">
        <v>0.26419999999999999</v>
      </c>
      <c r="G879" s="184">
        <v>1.3599999999999999E-2</v>
      </c>
      <c r="H879" s="184">
        <v>-0.35489999999999999</v>
      </c>
      <c r="I879" s="184">
        <v>0.88190000000000002</v>
      </c>
      <c r="J879" s="184">
        <v>0.50319999999999998</v>
      </c>
      <c r="K879" s="184">
        <v>10.5122</v>
      </c>
      <c r="L879" s="184">
        <v>25.459</v>
      </c>
      <c r="M879" s="184">
        <v>64.713399999999993</v>
      </c>
      <c r="N879" s="184">
        <v>63.637999999999998</v>
      </c>
      <c r="O879" s="184">
        <v>17.663699999999999</v>
      </c>
      <c r="P879" s="184">
        <v>15.3339</v>
      </c>
      <c r="Q879" s="184">
        <v>18.948499999999999</v>
      </c>
      <c r="R879" s="184">
        <v>18.132400000000001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44379</v>
      </c>
      <c r="E880" s="184">
        <v>97.616</v>
      </c>
      <c r="F880" s="184">
        <v>0.48070000000000002</v>
      </c>
      <c r="G880" s="184">
        <v>0.22689999999999999</v>
      </c>
      <c r="H880" s="184">
        <v>-0.23710000000000001</v>
      </c>
      <c r="I880" s="184">
        <v>1.5987</v>
      </c>
      <c r="J880" s="184">
        <v>1.5205</v>
      </c>
      <c r="K880" s="184">
        <v>8.4489999999999998</v>
      </c>
      <c r="L880" s="184">
        <v>20.182700000000001</v>
      </c>
      <c r="M880" s="184">
        <v>47.445099999999996</v>
      </c>
      <c r="N880" s="184">
        <v>51.9268</v>
      </c>
      <c r="O880" s="184">
        <v>9.1094000000000008</v>
      </c>
      <c r="P880" s="184">
        <v>9.5139999999999993</v>
      </c>
      <c r="Q880" s="184">
        <v>14.524900000000001</v>
      </c>
      <c r="R880" s="184">
        <v>10.229100000000001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44379</v>
      </c>
      <c r="E881" s="184">
        <v>105.25</v>
      </c>
      <c r="F881" s="184">
        <v>0.48399999999999999</v>
      </c>
      <c r="G881" s="184">
        <v>0.23519999999999999</v>
      </c>
      <c r="H881" s="184">
        <v>-0.2152</v>
      </c>
      <c r="I881" s="184">
        <v>1.6407</v>
      </c>
      <c r="J881" s="184">
        <v>1.6123000000000001</v>
      </c>
      <c r="K881" s="184">
        <v>8.7517999999999994</v>
      </c>
      <c r="L881" s="184">
        <v>20.889500000000002</v>
      </c>
      <c r="M881" s="184">
        <v>48.6813</v>
      </c>
      <c r="N881" s="184">
        <v>53.557699999999997</v>
      </c>
      <c r="O881" s="184">
        <v>10.1553</v>
      </c>
      <c r="P881" s="184">
        <v>10.6638</v>
      </c>
      <c r="Q881" s="184">
        <v>12.1173</v>
      </c>
      <c r="R881" s="184">
        <v>11.320600000000001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44379</v>
      </c>
      <c r="E882" s="184">
        <v>14.5168</v>
      </c>
      <c r="F882" s="184">
        <v>0.4672</v>
      </c>
      <c r="G882" s="184">
        <v>0.30680000000000002</v>
      </c>
      <c r="H882" s="184">
        <v>-0.28439999999999999</v>
      </c>
      <c r="I882" s="184">
        <v>1.2123999999999999</v>
      </c>
      <c r="J882" s="184">
        <v>3.5198999999999998</v>
      </c>
      <c r="K882" s="184">
        <v>7.7744999999999997</v>
      </c>
      <c r="L882" s="184">
        <v>14.148199999999999</v>
      </c>
      <c r="M882" s="184">
        <v>41.390099999999997</v>
      </c>
      <c r="N882" s="184"/>
      <c r="O882" s="184"/>
      <c r="P882" s="184"/>
      <c r="Q882" s="184">
        <v>45.167999999999999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44379</v>
      </c>
      <c r="E883" s="184">
        <v>14.2928</v>
      </c>
      <c r="F883" s="184">
        <v>0.46250000000000002</v>
      </c>
      <c r="G883" s="184">
        <v>0.29330000000000001</v>
      </c>
      <c r="H883" s="184">
        <v>-0.31519999999999998</v>
      </c>
      <c r="I883" s="184">
        <v>1.1493</v>
      </c>
      <c r="J883" s="184">
        <v>3.3807</v>
      </c>
      <c r="K883" s="184">
        <v>7.3346999999999998</v>
      </c>
      <c r="L883" s="184">
        <v>13.2094</v>
      </c>
      <c r="M883" s="184">
        <v>39.6449</v>
      </c>
      <c r="N883" s="184"/>
      <c r="O883" s="184"/>
      <c r="P883" s="184"/>
      <c r="Q883" s="184">
        <v>42.927999999999997</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44379</v>
      </c>
      <c r="E884" s="184">
        <v>43.57</v>
      </c>
      <c r="F884" s="184">
        <v>-9.1700000000000004E-2</v>
      </c>
      <c r="G884" s="184">
        <v>-0.34310000000000002</v>
      </c>
      <c r="H884" s="184">
        <v>-0.43419999999999997</v>
      </c>
      <c r="I884" s="184">
        <v>1.8705000000000001</v>
      </c>
      <c r="J884" s="184">
        <v>2.1092</v>
      </c>
      <c r="K884" s="184">
        <v>8.5450999999999997</v>
      </c>
      <c r="L884" s="184">
        <v>19.271799999999999</v>
      </c>
      <c r="M884" s="184">
        <v>43.653100000000002</v>
      </c>
      <c r="N884" s="184">
        <v>51.022500000000001</v>
      </c>
      <c r="O884" s="184">
        <v>14.5844</v>
      </c>
      <c r="P884" s="184">
        <v>12.944900000000001</v>
      </c>
      <c r="Q884" s="184">
        <v>12.929500000000001</v>
      </c>
      <c r="R884" s="184">
        <v>19.4331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44379</v>
      </c>
      <c r="E885" s="184">
        <v>47.51</v>
      </c>
      <c r="F885" s="184">
        <v>-8.4099999999999994E-2</v>
      </c>
      <c r="G885" s="184">
        <v>-0.33560000000000001</v>
      </c>
      <c r="H885" s="184">
        <v>-0.39829999999999999</v>
      </c>
      <c r="I885" s="184">
        <v>1.9309000000000001</v>
      </c>
      <c r="J885" s="184">
        <v>2.238</v>
      </c>
      <c r="K885" s="184">
        <v>8.8680000000000003</v>
      </c>
      <c r="L885" s="184">
        <v>20.005099999999999</v>
      </c>
      <c r="M885" s="184">
        <v>44.980200000000004</v>
      </c>
      <c r="N885" s="184">
        <v>52.863599999999998</v>
      </c>
      <c r="O885" s="184">
        <v>15.8421</v>
      </c>
      <c r="P885" s="184">
        <v>14.202</v>
      </c>
      <c r="Q885" s="184">
        <v>14.2478</v>
      </c>
      <c r="R885" s="184">
        <v>20.764199999999999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44379</v>
      </c>
      <c r="E886" s="184">
        <v>14.2</v>
      </c>
      <c r="F886" s="184">
        <v>0.35339999999999999</v>
      </c>
      <c r="G886" s="184">
        <v>0.14099999999999999</v>
      </c>
      <c r="H886" s="184">
        <v>-0.42080000000000001</v>
      </c>
      <c r="I886" s="184">
        <v>0.78069999999999995</v>
      </c>
      <c r="J886" s="184">
        <v>2.4531000000000001</v>
      </c>
      <c r="K886" s="184">
        <v>7.1698000000000004</v>
      </c>
      <c r="L886" s="184">
        <v>11.0242</v>
      </c>
      <c r="M886" s="184">
        <v>35.109400000000001</v>
      </c>
      <c r="N886" s="184">
        <v>45.3429</v>
      </c>
      <c r="O886" s="184">
        <v>12.4621</v>
      </c>
      <c r="P886" s="184"/>
      <c r="Q886" s="184">
        <v>10.1576</v>
      </c>
      <c r="R886" s="184">
        <v>16.8248</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44379</v>
      </c>
      <c r="E887" s="184">
        <v>13.41</v>
      </c>
      <c r="F887" s="184">
        <v>0.37430000000000002</v>
      </c>
      <c r="G887" s="184">
        <v>0.14940000000000001</v>
      </c>
      <c r="H887" s="184">
        <v>-0.44540000000000002</v>
      </c>
      <c r="I887" s="184">
        <v>0.75129999999999997</v>
      </c>
      <c r="J887" s="184">
        <v>2.3664000000000001</v>
      </c>
      <c r="K887" s="184">
        <v>6.9378000000000002</v>
      </c>
      <c r="L887" s="184">
        <v>10.552300000000001</v>
      </c>
      <c r="M887" s="184">
        <v>34.234200000000001</v>
      </c>
      <c r="N887" s="184">
        <v>44.1935</v>
      </c>
      <c r="O887" s="184">
        <v>10.9716</v>
      </c>
      <c r="P887" s="184"/>
      <c r="Q887" s="184">
        <v>8.4316999999999993</v>
      </c>
      <c r="R887" s="184">
        <v>15.720499999999999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44379</v>
      </c>
      <c r="E888" s="184">
        <v>55.26</v>
      </c>
      <c r="F888" s="184">
        <v>0.30859999999999999</v>
      </c>
      <c r="G888" s="184">
        <v>5.4300000000000001E-2</v>
      </c>
      <c r="H888" s="184">
        <v>-0.62939999999999996</v>
      </c>
      <c r="I888" s="184">
        <v>1.1347</v>
      </c>
      <c r="J888" s="184">
        <v>1.8055000000000001</v>
      </c>
      <c r="K888" s="184">
        <v>6.8445</v>
      </c>
      <c r="L888" s="184">
        <v>12.157500000000001</v>
      </c>
      <c r="M888" s="184">
        <v>27.209900000000001</v>
      </c>
      <c r="N888" s="184">
        <v>45.497599999999998</v>
      </c>
      <c r="O888" s="184">
        <v>9.6379999999999999</v>
      </c>
      <c r="P888" s="184">
        <v>15.3101</v>
      </c>
      <c r="Q888" s="184">
        <v>12.707100000000001</v>
      </c>
      <c r="R888" s="184">
        <v>16.943300000000001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44379</v>
      </c>
      <c r="E889" s="184">
        <v>49.49</v>
      </c>
      <c r="F889" s="184">
        <v>0.32429999999999998</v>
      </c>
      <c r="G889" s="184">
        <v>6.0699999999999997E-2</v>
      </c>
      <c r="H889" s="184">
        <v>-0.64239999999999997</v>
      </c>
      <c r="I889" s="184">
        <v>1.1032</v>
      </c>
      <c r="J889" s="184">
        <v>1.7057</v>
      </c>
      <c r="K889" s="184">
        <v>6.4988000000000001</v>
      </c>
      <c r="L889" s="184">
        <v>11.4138</v>
      </c>
      <c r="M889" s="184">
        <v>25.928799999999999</v>
      </c>
      <c r="N889" s="184">
        <v>43.532499999999999</v>
      </c>
      <c r="O889" s="184">
        <v>8.1682000000000006</v>
      </c>
      <c r="P889" s="184">
        <v>13.6129</v>
      </c>
      <c r="Q889" s="184">
        <v>11.0128</v>
      </c>
      <c r="R889" s="184">
        <v>15.3969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44379</v>
      </c>
      <c r="E890" s="184">
        <v>28.9116</v>
      </c>
      <c r="F890" s="184">
        <v>0.86099999999999999</v>
      </c>
      <c r="G890" s="184">
        <v>0.94340000000000002</v>
      </c>
      <c r="H890" s="184">
        <v>0.75549999999999995</v>
      </c>
      <c r="I890" s="184">
        <v>2.5969000000000002</v>
      </c>
      <c r="J890" s="184">
        <v>5.1265999999999998</v>
      </c>
      <c r="K890" s="184">
        <v>10.0946</v>
      </c>
      <c r="L890" s="184">
        <v>18.1874</v>
      </c>
      <c r="M890" s="184">
        <v>45.706899999999997</v>
      </c>
      <c r="N890" s="184">
        <v>63.252000000000002</v>
      </c>
      <c r="O890" s="184">
        <v>24.377300000000002</v>
      </c>
      <c r="P890" s="184">
        <v>20.2407</v>
      </c>
      <c r="Q890" s="184">
        <v>17.2349</v>
      </c>
      <c r="R890" s="184">
        <v>27.1187</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44379</v>
      </c>
      <c r="E891" s="184">
        <v>26.572900000000001</v>
      </c>
      <c r="F891" s="184">
        <v>0.85780000000000001</v>
      </c>
      <c r="G891" s="184">
        <v>0.93359999999999999</v>
      </c>
      <c r="H891" s="184">
        <v>0.73309999999999997</v>
      </c>
      <c r="I891" s="184">
        <v>2.5512999999999999</v>
      </c>
      <c r="J891" s="184">
        <v>5.0262000000000002</v>
      </c>
      <c r="K891" s="184">
        <v>9.7704000000000004</v>
      </c>
      <c r="L891" s="184">
        <v>17.5839</v>
      </c>
      <c r="M891" s="184">
        <v>44.497300000000003</v>
      </c>
      <c r="N891" s="184">
        <v>61.356900000000003</v>
      </c>
      <c r="O891" s="184">
        <v>22.675799999999999</v>
      </c>
      <c r="P891" s="184">
        <v>18.676600000000001</v>
      </c>
      <c r="Q891" s="184">
        <v>15.7631</v>
      </c>
      <c r="R891" s="184">
        <v>25.4666</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44379</v>
      </c>
      <c r="E892" s="184">
        <v>13.87</v>
      </c>
      <c r="F892" s="184">
        <v>0.65310000000000001</v>
      </c>
      <c r="G892" s="184">
        <v>0.72619999999999996</v>
      </c>
      <c r="H892" s="184">
        <v>0.7994</v>
      </c>
      <c r="I892" s="184">
        <v>2.8932000000000002</v>
      </c>
      <c r="J892" s="184">
        <v>3.8174000000000001</v>
      </c>
      <c r="K892" s="184">
        <v>9.9048999999999996</v>
      </c>
      <c r="L892" s="184">
        <v>18.2438</v>
      </c>
      <c r="M892" s="184">
        <v>38.561399999999999</v>
      </c>
      <c r="N892" s="184"/>
      <c r="O892" s="184"/>
      <c r="P892" s="184"/>
      <c r="Q892" s="184">
        <v>38.700000000000003</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44379</v>
      </c>
      <c r="E893" s="184">
        <v>13.68</v>
      </c>
      <c r="F893" s="184">
        <v>0.6623</v>
      </c>
      <c r="G893" s="184">
        <v>0.73640000000000005</v>
      </c>
      <c r="H893" s="184">
        <v>0.73640000000000005</v>
      </c>
      <c r="I893" s="184">
        <v>2.7799</v>
      </c>
      <c r="J893" s="184">
        <v>3.7149000000000001</v>
      </c>
      <c r="K893" s="184">
        <v>9.44</v>
      </c>
      <c r="L893" s="184">
        <v>17.223700000000001</v>
      </c>
      <c r="M893" s="184">
        <v>36.799999999999997</v>
      </c>
      <c r="N893" s="184"/>
      <c r="O893" s="184"/>
      <c r="P893" s="184"/>
      <c r="Q893" s="184">
        <v>36.799999999999997</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44379</v>
      </c>
      <c r="E894" s="184">
        <v>10.4907</v>
      </c>
      <c r="F894" s="184">
        <v>0.38080000000000003</v>
      </c>
      <c r="G894" s="184">
        <v>-0.3609</v>
      </c>
      <c r="H894" s="184">
        <v>-0.89839999999999998</v>
      </c>
      <c r="I894" s="184">
        <v>0.52990000000000004</v>
      </c>
      <c r="J894" s="184">
        <v>1.4642999999999999</v>
      </c>
      <c r="K894" s="184">
        <v>3.4544999999999999</v>
      </c>
      <c r="L894" s="184">
        <v>5.1677999999999997</v>
      </c>
      <c r="M894" s="184">
        <v>33.651400000000002</v>
      </c>
      <c r="N894" s="184">
        <v>36.462600000000002</v>
      </c>
      <c r="O894" s="184">
        <v>7.5331999999999999</v>
      </c>
      <c r="P894" s="184">
        <v>11.2597</v>
      </c>
      <c r="Q894" s="184">
        <v>0.3599</v>
      </c>
      <c r="R894" s="184">
        <v>7.2550999999999997</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44379</v>
      </c>
      <c r="E895" s="184">
        <v>11.6921</v>
      </c>
      <c r="F895" s="184">
        <v>0.3846</v>
      </c>
      <c r="G895" s="184">
        <v>-0.35199999999999998</v>
      </c>
      <c r="H895" s="184">
        <v>-0.87739999999999996</v>
      </c>
      <c r="I895" s="184">
        <v>0.57289999999999996</v>
      </c>
      <c r="J895" s="184">
        <v>1.5565</v>
      </c>
      <c r="K895" s="184">
        <v>3.7425999999999999</v>
      </c>
      <c r="L895" s="184">
        <v>5.7477</v>
      </c>
      <c r="M895" s="184">
        <v>34.760599999999997</v>
      </c>
      <c r="N895" s="184">
        <v>38.042999999999999</v>
      </c>
      <c r="O895" s="184">
        <v>9.1710999999999991</v>
      </c>
      <c r="P895" s="184">
        <v>12.7758</v>
      </c>
      <c r="Q895" s="184">
        <v>13.8306</v>
      </c>
      <c r="R895" s="184">
        <v>8.8331999999999997</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44379</v>
      </c>
      <c r="E896" s="184">
        <v>15.217000000000001</v>
      </c>
      <c r="F896" s="184">
        <v>0.376</v>
      </c>
      <c r="G896" s="184">
        <v>4.5999999999999999E-2</v>
      </c>
      <c r="H896" s="184">
        <v>-0.13780000000000001</v>
      </c>
      <c r="I896" s="184">
        <v>1.2374000000000001</v>
      </c>
      <c r="J896" s="184">
        <v>3.4676999999999998</v>
      </c>
      <c r="K896" s="184">
        <v>7.7538999999999998</v>
      </c>
      <c r="L896" s="184">
        <v>20.121600000000001</v>
      </c>
      <c r="M896" s="184">
        <v>42.654899999999998</v>
      </c>
      <c r="N896" s="184">
        <v>55.688600000000001</v>
      </c>
      <c r="O896" s="184"/>
      <c r="P896" s="184"/>
      <c r="Q896" s="184">
        <v>23.8276</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44379</v>
      </c>
      <c r="E897" s="184">
        <v>14.702</v>
      </c>
      <c r="F897" s="184">
        <v>0.36870000000000003</v>
      </c>
      <c r="G897" s="184">
        <v>3.4000000000000002E-2</v>
      </c>
      <c r="H897" s="184">
        <v>-0.16980000000000001</v>
      </c>
      <c r="I897" s="184">
        <v>1.1768000000000001</v>
      </c>
      <c r="J897" s="184">
        <v>3.3241999999999998</v>
      </c>
      <c r="K897" s="184">
        <v>7.2981999999999996</v>
      </c>
      <c r="L897" s="184">
        <v>19.0928</v>
      </c>
      <c r="M897" s="184">
        <v>40.810299999999998</v>
      </c>
      <c r="N897" s="184">
        <v>53.018300000000004</v>
      </c>
      <c r="O897" s="184"/>
      <c r="P897" s="184"/>
      <c r="Q897" s="184">
        <v>21.676200000000001</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44379</v>
      </c>
      <c r="E898" s="184">
        <v>15.768000000000001</v>
      </c>
      <c r="F898" s="184">
        <v>0.67679999999999996</v>
      </c>
      <c r="G898" s="184">
        <v>0.69610000000000005</v>
      </c>
      <c r="H898" s="184">
        <v>0.38840000000000002</v>
      </c>
      <c r="I898" s="184">
        <v>1.8605</v>
      </c>
      <c r="J898" s="184">
        <v>4.7499000000000002</v>
      </c>
      <c r="K898" s="184">
        <v>9.0079999999999991</v>
      </c>
      <c r="L898" s="184">
        <v>16.938600000000001</v>
      </c>
      <c r="M898" s="184">
        <v>32.493099999999998</v>
      </c>
      <c r="N898" s="184">
        <v>49.289900000000003</v>
      </c>
      <c r="O898" s="184"/>
      <c r="P898" s="184"/>
      <c r="Q898" s="184">
        <v>18.6919</v>
      </c>
      <c r="R898" s="184">
        <v>19.3459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44379</v>
      </c>
      <c r="E899" s="184">
        <v>15.304</v>
      </c>
      <c r="F899" s="184">
        <v>0.67100000000000004</v>
      </c>
      <c r="G899" s="184">
        <v>0.69079999999999997</v>
      </c>
      <c r="H899" s="184">
        <v>0.36730000000000002</v>
      </c>
      <c r="I899" s="184">
        <v>1.8095000000000001</v>
      </c>
      <c r="J899" s="184">
        <v>4.6426999999999996</v>
      </c>
      <c r="K899" s="184">
        <v>8.6776999999999997</v>
      </c>
      <c r="L899" s="184">
        <v>16.256499999999999</v>
      </c>
      <c r="M899" s="184">
        <v>31.331</v>
      </c>
      <c r="N899" s="184">
        <v>47.565300000000001</v>
      </c>
      <c r="O899" s="184"/>
      <c r="P899" s="184"/>
      <c r="Q899" s="184">
        <v>17.365400000000001</v>
      </c>
      <c r="R899" s="184">
        <v>17.984500000000001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44379</v>
      </c>
      <c r="E900" s="184">
        <v>13.697900000000001</v>
      </c>
      <c r="F900" s="184">
        <v>0.40760000000000002</v>
      </c>
      <c r="G900" s="184">
        <v>0.49519999999999997</v>
      </c>
      <c r="H900" s="184">
        <v>9.4999999999999998E-3</v>
      </c>
      <c r="I900" s="184">
        <v>1.9461999999999999</v>
      </c>
      <c r="J900" s="184">
        <v>3.1678000000000002</v>
      </c>
      <c r="K900" s="184">
        <v>11.5083</v>
      </c>
      <c r="L900" s="184">
        <v>26.4099</v>
      </c>
      <c r="M900" s="184"/>
      <c r="N900" s="184"/>
      <c r="O900" s="184"/>
      <c r="P900" s="184"/>
      <c r="Q900" s="184">
        <v>36.978999999999999</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44379</v>
      </c>
      <c r="E901" s="184">
        <v>13.517200000000001</v>
      </c>
      <c r="F901" s="184">
        <v>0.40110000000000001</v>
      </c>
      <c r="G901" s="184">
        <v>0.47720000000000001</v>
      </c>
      <c r="H901" s="184">
        <v>-3.1800000000000002E-2</v>
      </c>
      <c r="I901" s="184">
        <v>1.8621000000000001</v>
      </c>
      <c r="J901" s="184">
        <v>2.9889999999999999</v>
      </c>
      <c r="K901" s="184">
        <v>10.9313</v>
      </c>
      <c r="L901" s="184">
        <v>25.072399999999998</v>
      </c>
      <c r="M901" s="184"/>
      <c r="N901" s="184"/>
      <c r="O901" s="184"/>
      <c r="P901" s="184"/>
      <c r="Q901" s="184">
        <v>35.171999999999997</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44379</v>
      </c>
      <c r="E902" s="184">
        <v>18.033999999999999</v>
      </c>
      <c r="F902" s="184">
        <v>0.61929999999999996</v>
      </c>
      <c r="G902" s="184">
        <v>0.70920000000000005</v>
      </c>
      <c r="H902" s="184">
        <v>5.5500000000000001E-2</v>
      </c>
      <c r="I902" s="184">
        <v>2.8927</v>
      </c>
      <c r="J902" s="184">
        <v>4.7636000000000003</v>
      </c>
      <c r="K902" s="184">
        <v>10.0977</v>
      </c>
      <c r="L902" s="184">
        <v>21.719799999999999</v>
      </c>
      <c r="M902" s="184">
        <v>47.240400000000001</v>
      </c>
      <c r="N902" s="184">
        <v>65.967200000000005</v>
      </c>
      <c r="O902" s="184"/>
      <c r="P902" s="184"/>
      <c r="Q902" s="184">
        <v>31.776499999999999</v>
      </c>
      <c r="R902" s="184">
        <v>29.433599999999998</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44379</v>
      </c>
      <c r="E903" s="184">
        <v>17.420999999999999</v>
      </c>
      <c r="F903" s="184">
        <v>0.61799999999999999</v>
      </c>
      <c r="G903" s="184">
        <v>0.69359999999999999</v>
      </c>
      <c r="H903" s="184">
        <v>2.87E-2</v>
      </c>
      <c r="I903" s="184">
        <v>2.8334000000000001</v>
      </c>
      <c r="J903" s="184">
        <v>4.6432000000000002</v>
      </c>
      <c r="K903" s="184">
        <v>9.6902000000000008</v>
      </c>
      <c r="L903" s="184">
        <v>20.803000000000001</v>
      </c>
      <c r="M903" s="184">
        <v>45.563200000000002</v>
      </c>
      <c r="N903" s="184">
        <v>63.439300000000003</v>
      </c>
      <c r="O903" s="184"/>
      <c r="P903" s="184"/>
      <c r="Q903" s="184">
        <v>29.661100000000001</v>
      </c>
      <c r="R903" s="184">
        <v>27.371600000000001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44379</v>
      </c>
      <c r="E904" s="184">
        <v>35.197699999999998</v>
      </c>
      <c r="F904" s="184">
        <v>0.17849999999999999</v>
      </c>
      <c r="G904" s="184">
        <v>-0.21460000000000001</v>
      </c>
      <c r="H904" s="184">
        <v>-1.3385</v>
      </c>
      <c r="I904" s="184">
        <v>0.49740000000000001</v>
      </c>
      <c r="J904" s="184">
        <v>1.2677</v>
      </c>
      <c r="K904" s="184">
        <v>6.1547000000000001</v>
      </c>
      <c r="L904" s="184">
        <v>11.0267</v>
      </c>
      <c r="M904" s="184">
        <v>37.175400000000003</v>
      </c>
      <c r="N904" s="184">
        <v>45.4955</v>
      </c>
      <c r="O904" s="184">
        <v>15.503</v>
      </c>
      <c r="P904" s="184">
        <v>16.147500000000001</v>
      </c>
      <c r="Q904" s="184">
        <v>16.712900000000001</v>
      </c>
      <c r="R904" s="184">
        <v>19.913599999999999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44379</v>
      </c>
      <c r="E905" s="184">
        <v>31.560400000000001</v>
      </c>
      <c r="F905" s="184">
        <v>0.1749</v>
      </c>
      <c r="G905" s="184">
        <v>-0.22509999999999999</v>
      </c>
      <c r="H905" s="184">
        <v>-1.3623000000000001</v>
      </c>
      <c r="I905" s="184">
        <v>0.44879999999999998</v>
      </c>
      <c r="J905" s="184">
        <v>1.1638999999999999</v>
      </c>
      <c r="K905" s="184">
        <v>5.8314000000000004</v>
      </c>
      <c r="L905" s="184">
        <v>10.378500000000001</v>
      </c>
      <c r="M905" s="184">
        <v>35.975299999999997</v>
      </c>
      <c r="N905" s="184">
        <v>43.7209</v>
      </c>
      <c r="O905" s="184">
        <v>14.104699999999999</v>
      </c>
      <c r="P905" s="184">
        <v>14.670199999999999</v>
      </c>
      <c r="Q905" s="184">
        <v>15.1599</v>
      </c>
      <c r="R905" s="184">
        <v>18.456700000000001</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44379</v>
      </c>
      <c r="E906" s="184">
        <v>69.376800000000003</v>
      </c>
      <c r="F906" s="184">
        <v>0.83399999999999996</v>
      </c>
      <c r="G906" s="184">
        <v>0.60589999999999999</v>
      </c>
      <c r="H906" s="184">
        <v>0.30840000000000001</v>
      </c>
      <c r="I906" s="184">
        <v>1.2636000000000001</v>
      </c>
      <c r="J906" s="184">
        <v>1.48</v>
      </c>
      <c r="K906" s="184">
        <v>7.5362999999999998</v>
      </c>
      <c r="L906" s="184">
        <v>24.494299999999999</v>
      </c>
      <c r="M906" s="184">
        <v>56.205500000000001</v>
      </c>
      <c r="N906" s="184">
        <v>69.3476</v>
      </c>
      <c r="O906" s="184">
        <v>15.543900000000001</v>
      </c>
      <c r="P906" s="184">
        <v>14.1625</v>
      </c>
      <c r="Q906" s="184">
        <v>14.2644</v>
      </c>
      <c r="R906" s="184">
        <v>19.798500000000001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44379</v>
      </c>
      <c r="E907" s="184">
        <v>74.223799999999997</v>
      </c>
      <c r="F907" s="184">
        <v>0.83599999999999997</v>
      </c>
      <c r="G907" s="184">
        <v>0.61229999999999996</v>
      </c>
      <c r="H907" s="184">
        <v>0.32340000000000002</v>
      </c>
      <c r="I907" s="184">
        <v>1.2907</v>
      </c>
      <c r="J907" s="184">
        <v>1.5387</v>
      </c>
      <c r="K907" s="184">
        <v>7.7196999999999996</v>
      </c>
      <c r="L907" s="184">
        <v>24.907499999999999</v>
      </c>
      <c r="M907" s="184">
        <v>57.011000000000003</v>
      </c>
      <c r="N907" s="184">
        <v>70.486000000000004</v>
      </c>
      <c r="O907" s="184">
        <v>16.3355</v>
      </c>
      <c r="P907" s="184">
        <v>15.1088</v>
      </c>
      <c r="Q907" s="184">
        <v>18.6891</v>
      </c>
      <c r="R907" s="184">
        <v>20.5946</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44379</v>
      </c>
      <c r="E908" s="184">
        <v>99.83</v>
      </c>
      <c r="F908" s="184">
        <v>0.44269999999999998</v>
      </c>
      <c r="G908" s="184">
        <v>0.2611</v>
      </c>
      <c r="H908" s="184">
        <v>-0.22989999999999999</v>
      </c>
      <c r="I908" s="184">
        <v>1.9089</v>
      </c>
      <c r="J908" s="184">
        <v>2.96</v>
      </c>
      <c r="K908" s="184">
        <v>10.7254</v>
      </c>
      <c r="L908" s="184">
        <v>20.596800000000002</v>
      </c>
      <c r="M908" s="184">
        <v>46.960099999999997</v>
      </c>
      <c r="N908" s="184">
        <v>56.522399999999998</v>
      </c>
      <c r="O908" s="184">
        <v>18.372499999999999</v>
      </c>
      <c r="P908" s="184">
        <v>16.0791</v>
      </c>
      <c r="Q908" s="184">
        <v>15.8386</v>
      </c>
      <c r="R908" s="184">
        <v>23.5989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44379</v>
      </c>
      <c r="E909" s="184">
        <v>106.04</v>
      </c>
      <c r="F909" s="184">
        <v>0.44519999999999998</v>
      </c>
      <c r="G909" s="184">
        <v>0.26479999999999998</v>
      </c>
      <c r="H909" s="184">
        <v>-0.20699999999999999</v>
      </c>
      <c r="I909" s="184">
        <v>1.9419</v>
      </c>
      <c r="J909" s="184">
        <v>3.0415000000000001</v>
      </c>
      <c r="K909" s="184">
        <v>10.9785</v>
      </c>
      <c r="L909" s="184">
        <v>21.160900000000002</v>
      </c>
      <c r="M909" s="184">
        <v>47.976599999999998</v>
      </c>
      <c r="N909" s="184">
        <v>57.938600000000001</v>
      </c>
      <c r="O909" s="184">
        <v>19.307700000000001</v>
      </c>
      <c r="P909" s="184">
        <v>16.968299999999999</v>
      </c>
      <c r="Q909" s="184">
        <v>15.555199999999999</v>
      </c>
      <c r="R909" s="184">
        <v>24.573499999999999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44379</v>
      </c>
      <c r="E910" s="184">
        <v>49.459600000000002</v>
      </c>
      <c r="F910" s="184">
        <v>-7.9000000000000001E-2</v>
      </c>
      <c r="G910" s="184">
        <v>-0.33950000000000002</v>
      </c>
      <c r="H910" s="184">
        <v>-0.91669999999999996</v>
      </c>
      <c r="I910" s="184">
        <v>-4.8099999999999997E-2</v>
      </c>
      <c r="J910" s="184">
        <v>-2.0488</v>
      </c>
      <c r="K910" s="184">
        <v>8.9618000000000002</v>
      </c>
      <c r="L910" s="184">
        <v>24.165199999999999</v>
      </c>
      <c r="M910" s="184">
        <v>51.829300000000003</v>
      </c>
      <c r="N910" s="184">
        <v>66.410700000000006</v>
      </c>
      <c r="O910" s="184">
        <v>16.633500000000002</v>
      </c>
      <c r="P910" s="184">
        <v>15.057</v>
      </c>
      <c r="Q910" s="184">
        <v>13.164300000000001</v>
      </c>
      <c r="R910" s="184">
        <v>23.6953</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44379</v>
      </c>
      <c r="E911" s="184">
        <v>51.186999999999998</v>
      </c>
      <c r="F911" s="184">
        <v>-7.2999999999999995E-2</v>
      </c>
      <c r="G911" s="184">
        <v>-0.32250000000000001</v>
      </c>
      <c r="H911" s="184">
        <v>-0.87760000000000005</v>
      </c>
      <c r="I911" s="184">
        <v>3.09E-2</v>
      </c>
      <c r="J911" s="184">
        <v>-1.8854</v>
      </c>
      <c r="K911" s="184">
        <v>9.6795000000000009</v>
      </c>
      <c r="L911" s="184">
        <v>25.598099999999999</v>
      </c>
      <c r="M911" s="184">
        <v>54.335299999999997</v>
      </c>
      <c r="N911" s="184">
        <v>69.896199999999993</v>
      </c>
      <c r="O911" s="184">
        <v>18.2714</v>
      </c>
      <c r="P911" s="184">
        <v>16.0931</v>
      </c>
      <c r="Q911" s="184">
        <v>17.9481</v>
      </c>
      <c r="R911" s="184">
        <v>25.9133</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44379</v>
      </c>
      <c r="E912" s="184">
        <v>229.2723</v>
      </c>
      <c r="F912" s="184">
        <v>1.054</v>
      </c>
      <c r="G912" s="184">
        <v>1.294</v>
      </c>
      <c r="H912" s="184">
        <v>1.1083000000000001</v>
      </c>
      <c r="I912" s="184">
        <v>1.9165000000000001</v>
      </c>
      <c r="J912" s="184">
        <v>4.2708000000000004</v>
      </c>
      <c r="K912" s="184">
        <v>12.857100000000001</v>
      </c>
      <c r="L912" s="184">
        <v>20.753599999999999</v>
      </c>
      <c r="M912" s="184">
        <v>47.6447</v>
      </c>
      <c r="N912" s="184">
        <v>54.715400000000002</v>
      </c>
      <c r="O912" s="184">
        <v>18.784300000000002</v>
      </c>
      <c r="P912" s="184">
        <v>17.876100000000001</v>
      </c>
      <c r="Q912" s="184">
        <v>16.743600000000001</v>
      </c>
      <c r="R912" s="184">
        <v>21.543099999999999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44379</v>
      </c>
      <c r="E913" s="184">
        <v>211.9443</v>
      </c>
      <c r="F913" s="184">
        <v>1.0509999999999999</v>
      </c>
      <c r="G913" s="184">
        <v>1.2854000000000001</v>
      </c>
      <c r="H913" s="184">
        <v>1.0880000000000001</v>
      </c>
      <c r="I913" s="184">
        <v>1.8753</v>
      </c>
      <c r="J913" s="184">
        <v>4.1790000000000003</v>
      </c>
      <c r="K913" s="184">
        <v>12.546099999999999</v>
      </c>
      <c r="L913" s="184">
        <v>20.096900000000002</v>
      </c>
      <c r="M913" s="184">
        <v>46.450299999999999</v>
      </c>
      <c r="N913" s="184">
        <v>53.085000000000001</v>
      </c>
      <c r="O913" s="184">
        <v>17.575700000000001</v>
      </c>
      <c r="P913" s="184">
        <v>16.723700000000001</v>
      </c>
      <c r="Q913" s="184">
        <v>20.019500000000001</v>
      </c>
      <c r="R913" s="184">
        <v>20.2698</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44379</v>
      </c>
      <c r="E914" s="184">
        <v>245.1266</v>
      </c>
      <c r="F914" s="184">
        <v>0.35039999999999999</v>
      </c>
      <c r="G914" s="184">
        <v>-7.3099999999999998E-2</v>
      </c>
      <c r="H914" s="184">
        <v>-0.57220000000000004</v>
      </c>
      <c r="I914" s="184">
        <v>0.77280000000000004</v>
      </c>
      <c r="J914" s="184">
        <v>2.0293000000000001</v>
      </c>
      <c r="K914" s="184">
        <v>6.1299000000000001</v>
      </c>
      <c r="L914" s="184">
        <v>13.1318</v>
      </c>
      <c r="M914" s="184">
        <v>36.135800000000003</v>
      </c>
      <c r="N914" s="184">
        <v>44.241399999999999</v>
      </c>
      <c r="O914" s="184">
        <v>13.3489</v>
      </c>
      <c r="P914" s="184">
        <v>14.479200000000001</v>
      </c>
      <c r="Q914" s="184">
        <v>18.404800000000002</v>
      </c>
      <c r="R914" s="184">
        <v>14.5406</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44379</v>
      </c>
      <c r="E915" s="184">
        <v>261.0532</v>
      </c>
      <c r="F915" s="184">
        <v>0.35310000000000002</v>
      </c>
      <c r="G915" s="184">
        <v>-6.5000000000000002E-2</v>
      </c>
      <c r="H915" s="184">
        <v>-0.5534</v>
      </c>
      <c r="I915" s="184">
        <v>0.81089999999999995</v>
      </c>
      <c r="J915" s="184">
        <v>2.1105999999999998</v>
      </c>
      <c r="K915" s="184">
        <v>6.3929999999999998</v>
      </c>
      <c r="L915" s="184">
        <v>13.6768</v>
      </c>
      <c r="M915" s="184">
        <v>37.1325</v>
      </c>
      <c r="N915" s="184">
        <v>45.659500000000001</v>
      </c>
      <c r="O915" s="184">
        <v>14.4369</v>
      </c>
      <c r="P915" s="184">
        <v>15.583</v>
      </c>
      <c r="Q915" s="184">
        <v>13.1403</v>
      </c>
      <c r="R915" s="184">
        <v>15.563599999999999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44379</v>
      </c>
      <c r="E916" s="184">
        <v>13.8543</v>
      </c>
      <c r="F916" s="184">
        <v>0.50639999999999996</v>
      </c>
      <c r="G916" s="184">
        <v>0.20180000000000001</v>
      </c>
      <c r="H916" s="184">
        <v>-0.22689999999999999</v>
      </c>
      <c r="I916" s="184">
        <v>1.0952999999999999</v>
      </c>
      <c r="J916" s="184">
        <v>2.2517999999999998</v>
      </c>
      <c r="K916" s="184">
        <v>8.4603999999999999</v>
      </c>
      <c r="L916" s="184">
        <v>19.631599999999999</v>
      </c>
      <c r="M916" s="184">
        <v>46.513300000000001</v>
      </c>
      <c r="N916" s="184">
        <v>59.676099999999998</v>
      </c>
      <c r="O916" s="184"/>
      <c r="P916" s="184"/>
      <c r="Q916" s="184">
        <v>22.991599999999998</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44379</v>
      </c>
      <c r="E917" s="184">
        <v>13.440300000000001</v>
      </c>
      <c r="F917" s="184">
        <v>0.50170000000000003</v>
      </c>
      <c r="G917" s="184">
        <v>0.18709999999999999</v>
      </c>
      <c r="H917" s="184">
        <v>-0.25969999999999999</v>
      </c>
      <c r="I917" s="184">
        <v>1.0944</v>
      </c>
      <c r="J917" s="184">
        <v>2.1741999999999999</v>
      </c>
      <c r="K917" s="184">
        <v>8.0662000000000003</v>
      </c>
      <c r="L917" s="184">
        <v>18.672899999999998</v>
      </c>
      <c r="M917" s="184">
        <v>44.6843</v>
      </c>
      <c r="N917" s="184">
        <v>57.036700000000003</v>
      </c>
      <c r="O917" s="184"/>
      <c r="P917" s="184"/>
      <c r="Q917" s="184">
        <v>20.645700000000001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44379</v>
      </c>
      <c r="E918" s="184">
        <v>16.48</v>
      </c>
      <c r="F918" s="184">
        <v>1.1043000000000001</v>
      </c>
      <c r="G918" s="184">
        <v>1.2907</v>
      </c>
      <c r="H918" s="184">
        <v>1.2907</v>
      </c>
      <c r="I918" s="184">
        <v>3.0644</v>
      </c>
      <c r="J918" s="184">
        <v>6.1172000000000004</v>
      </c>
      <c r="K918" s="184">
        <v>10.2341</v>
      </c>
      <c r="L918" s="184">
        <v>19.767399999999999</v>
      </c>
      <c r="M918" s="184">
        <v>43.304299999999998</v>
      </c>
      <c r="N918" s="184">
        <v>58.157400000000003</v>
      </c>
      <c r="O918" s="184"/>
      <c r="P918" s="184"/>
      <c r="Q918" s="184">
        <v>29.901599999999998</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44379</v>
      </c>
      <c r="E919" s="184">
        <v>16.2</v>
      </c>
      <c r="F919" s="184">
        <v>1.1235999999999999</v>
      </c>
      <c r="G919" s="184">
        <v>1.25</v>
      </c>
      <c r="H919" s="184">
        <v>1.25</v>
      </c>
      <c r="I919" s="184">
        <v>3.0533999999999999</v>
      </c>
      <c r="J919" s="184">
        <v>6.0209000000000001</v>
      </c>
      <c r="K919" s="184">
        <v>10.0543</v>
      </c>
      <c r="L919" s="184">
        <v>19.293099999999999</v>
      </c>
      <c r="M919" s="184">
        <v>42.354999999999997</v>
      </c>
      <c r="N919" s="184">
        <v>56.824800000000003</v>
      </c>
      <c r="O919" s="184"/>
      <c r="P919" s="184"/>
      <c r="Q919" s="184">
        <v>28.741099999999999</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0.47228799999999976</v>
      </c>
      <c r="G920" s="186">
        <v>0.35726999999999998</v>
      </c>
      <c r="H920" s="186">
        <v>-5.7219999999999993E-2</v>
      </c>
      <c r="I920" s="186">
        <v>1.5071639999999997</v>
      </c>
      <c r="J920" s="186">
        <v>2.7198860000000007</v>
      </c>
      <c r="K920" s="186">
        <v>8.6521119999999989</v>
      </c>
      <c r="L920" s="186">
        <v>17.275222000000003</v>
      </c>
      <c r="M920" s="186">
        <v>42.379252083333334</v>
      </c>
      <c r="N920" s="186">
        <v>53.4735840909091</v>
      </c>
      <c r="O920" s="186">
        <v>14.745502941176472</v>
      </c>
      <c r="P920" s="186">
        <v>14.928270000000001</v>
      </c>
      <c r="Q920" s="186">
        <v>19.190418000000005</v>
      </c>
      <c r="R920" s="186">
        <v>18.80959210526316</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0.44394999999999996</v>
      </c>
      <c r="G921" s="186">
        <v>0.26295000000000002</v>
      </c>
      <c r="H921" s="186">
        <v>-0.21110000000000001</v>
      </c>
      <c r="I921" s="186">
        <v>1.3748</v>
      </c>
      <c r="J921" s="186">
        <v>2.5874000000000001</v>
      </c>
      <c r="K921" s="186">
        <v>8.7147499999999987</v>
      </c>
      <c r="L921" s="186">
        <v>18.215600000000002</v>
      </c>
      <c r="M921" s="186">
        <v>41.321199999999997</v>
      </c>
      <c r="N921" s="186">
        <v>52.927799999999998</v>
      </c>
      <c r="O921" s="186">
        <v>15.0108</v>
      </c>
      <c r="P921" s="186">
        <v>14.8636</v>
      </c>
      <c r="Q921" s="186">
        <v>16.728250000000003</v>
      </c>
      <c r="R921" s="186">
        <v>18.294550000000001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44379</v>
      </c>
      <c r="E924" s="184">
        <v>18.098800000000001</v>
      </c>
      <c r="F924" s="184">
        <v>-45.118400000000001</v>
      </c>
      <c r="G924" s="184">
        <v>-10.008100000000001</v>
      </c>
      <c r="H924" s="184">
        <v>-9.4039000000000001</v>
      </c>
      <c r="I924" s="184">
        <v>-3.0933999999999999</v>
      </c>
      <c r="J924" s="184">
        <v>1.2314000000000001</v>
      </c>
      <c r="K924" s="184">
        <v>8.3468999999999998</v>
      </c>
      <c r="L924" s="184">
        <v>3.0154000000000001</v>
      </c>
      <c r="M924" s="184">
        <v>4.6913</v>
      </c>
      <c r="N924" s="184">
        <v>3.8073000000000001</v>
      </c>
      <c r="O924" s="184">
        <v>10.6229</v>
      </c>
      <c r="P924" s="184">
        <v>8.4709000000000003</v>
      </c>
      <c r="Q924" s="184">
        <v>9.1586999999999996</v>
      </c>
      <c r="R924" s="184">
        <v>9.0279000000000007</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44379</v>
      </c>
      <c r="E925" s="184">
        <v>17.812799999999999</v>
      </c>
      <c r="F925" s="184">
        <v>-45.433100000000003</v>
      </c>
      <c r="G925" s="184">
        <v>-10.236800000000001</v>
      </c>
      <c r="H925" s="184">
        <v>-9.6129999999999995</v>
      </c>
      <c r="I925" s="184">
        <v>-3.3035999999999999</v>
      </c>
      <c r="J925" s="184">
        <v>1.0254000000000001</v>
      </c>
      <c r="K925" s="184">
        <v>8.1254000000000008</v>
      </c>
      <c r="L925" s="184">
        <v>2.8014999999999999</v>
      </c>
      <c r="M925" s="184">
        <v>4.4771000000000001</v>
      </c>
      <c r="N925" s="184">
        <v>3.5941000000000001</v>
      </c>
      <c r="O925" s="184">
        <v>10.3775</v>
      </c>
      <c r="P925" s="184">
        <v>8.2213999999999992</v>
      </c>
      <c r="Q925" s="184">
        <v>8.9022000000000006</v>
      </c>
      <c r="R925" s="184">
        <v>8.7970000000000006</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44379</v>
      </c>
      <c r="E926" s="184">
        <v>19.231999999999999</v>
      </c>
      <c r="F926" s="184">
        <v>-31.667100000000001</v>
      </c>
      <c r="G926" s="184">
        <v>-8.5344999999999995</v>
      </c>
      <c r="H926" s="184">
        <v>0.67789999999999995</v>
      </c>
      <c r="I926" s="184">
        <v>-5.9645999999999999</v>
      </c>
      <c r="J926" s="184">
        <v>-2.2606000000000002</v>
      </c>
      <c r="K926" s="184">
        <v>6.6028000000000002</v>
      </c>
      <c r="L926" s="184">
        <v>0.82399999999999995</v>
      </c>
      <c r="M926" s="184">
        <v>4.1003999999999996</v>
      </c>
      <c r="N926" s="184">
        <v>4.1125999999999996</v>
      </c>
      <c r="O926" s="184">
        <v>11.6431</v>
      </c>
      <c r="P926" s="184">
        <v>9.5337999999999994</v>
      </c>
      <c r="Q926" s="184">
        <v>10.0824</v>
      </c>
      <c r="R926" s="184">
        <v>9.5823</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44379</v>
      </c>
      <c r="E927" s="184">
        <v>19.537299999999998</v>
      </c>
      <c r="F927" s="184">
        <v>-31.5457</v>
      </c>
      <c r="G927" s="184">
        <v>-8.3390000000000004</v>
      </c>
      <c r="H927" s="184">
        <v>0.85419999999999996</v>
      </c>
      <c r="I927" s="184">
        <v>-5.8185000000000002</v>
      </c>
      <c r="J927" s="184">
        <v>-2.1012</v>
      </c>
      <c r="K927" s="184">
        <v>6.7638999999999996</v>
      </c>
      <c r="L927" s="184">
        <v>0.98409999999999997</v>
      </c>
      <c r="M927" s="184">
        <v>4.2656000000000001</v>
      </c>
      <c r="N927" s="184">
        <v>4.2789999999999999</v>
      </c>
      <c r="O927" s="184">
        <v>11.8545</v>
      </c>
      <c r="P927" s="184">
        <v>9.7456999999999994</v>
      </c>
      <c r="Q927" s="184">
        <v>10.337400000000001</v>
      </c>
      <c r="R927" s="184">
        <v>9.7683999999999997</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44379</v>
      </c>
      <c r="E928" s="184">
        <v>36.287199999999999</v>
      </c>
      <c r="F928" s="184">
        <v>-31.556799999999999</v>
      </c>
      <c r="G928" s="184">
        <v>-4.4577</v>
      </c>
      <c r="H928" s="184">
        <v>4.8902000000000001</v>
      </c>
      <c r="I928" s="184">
        <v>-4.1032000000000002</v>
      </c>
      <c r="J928" s="184">
        <v>-0.69369999999999998</v>
      </c>
      <c r="K928" s="184">
        <v>6.4443000000000001</v>
      </c>
      <c r="L928" s="184">
        <v>-0.2782</v>
      </c>
      <c r="M928" s="184">
        <v>3.7890000000000001</v>
      </c>
      <c r="N928" s="184">
        <v>3.3685</v>
      </c>
      <c r="O928" s="184">
        <v>12.426</v>
      </c>
      <c r="P928" s="184">
        <v>10.135300000000001</v>
      </c>
      <c r="Q928" s="184">
        <v>10.3322</v>
      </c>
      <c r="R928" s="184">
        <v>9.1806000000000001</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44379</v>
      </c>
      <c r="E929" s="184">
        <v>35.950000000000003</v>
      </c>
      <c r="F929" s="184">
        <v>-31.649899999999999</v>
      </c>
      <c r="G929" s="184">
        <v>-4.5670999999999999</v>
      </c>
      <c r="H929" s="184">
        <v>4.7763</v>
      </c>
      <c r="I929" s="184">
        <v>-4.2355999999999998</v>
      </c>
      <c r="J929" s="184">
        <v>-0.81850000000000001</v>
      </c>
      <c r="K929" s="184">
        <v>6.3140000000000001</v>
      </c>
      <c r="L929" s="184">
        <v>-0.40699999999999997</v>
      </c>
      <c r="M929" s="184">
        <v>3.6551999999999998</v>
      </c>
      <c r="N929" s="184">
        <v>3.234</v>
      </c>
      <c r="O929" s="184">
        <v>12.287000000000001</v>
      </c>
      <c r="P929" s="184">
        <v>10.0092</v>
      </c>
      <c r="Q929" s="184">
        <v>6.8438999999999997</v>
      </c>
      <c r="R929" s="184">
        <v>9.0376999999999992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44379</v>
      </c>
      <c r="E930" s="184">
        <v>49.821800000000003</v>
      </c>
      <c r="F930" s="184">
        <v>-46.607700000000001</v>
      </c>
      <c r="G930" s="184">
        <v>-7.7850999999999999</v>
      </c>
      <c r="H930" s="184">
        <v>-0.27210000000000001</v>
      </c>
      <c r="I930" s="184">
        <v>-5.5663999999999998</v>
      </c>
      <c r="J930" s="184">
        <v>-1.8214999999999999</v>
      </c>
      <c r="K930" s="184">
        <v>6.0057999999999998</v>
      </c>
      <c r="L930" s="184">
        <v>-0.57840000000000003</v>
      </c>
      <c r="M930" s="184">
        <v>3.1646000000000001</v>
      </c>
      <c r="N930" s="184">
        <v>2.9790999999999999</v>
      </c>
      <c r="O930" s="184">
        <v>10.220599999999999</v>
      </c>
      <c r="P930" s="184">
        <v>9.3396000000000008</v>
      </c>
      <c r="Q930" s="184">
        <v>8.1355000000000004</v>
      </c>
      <c r="R930" s="184">
        <v>7.9107000000000003</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44379</v>
      </c>
      <c r="E931" s="184">
        <v>51.148200000000003</v>
      </c>
      <c r="F931" s="184">
        <v>-46.325899999999997</v>
      </c>
      <c r="G931" s="184">
        <v>-7.4645999999999999</v>
      </c>
      <c r="H931" s="184">
        <v>4.0800000000000003E-2</v>
      </c>
      <c r="I931" s="184">
        <v>-5.2599</v>
      </c>
      <c r="J931" s="184">
        <v>-1.5085999999999999</v>
      </c>
      <c r="K931" s="184">
        <v>6.3209</v>
      </c>
      <c r="L931" s="184">
        <v>-0.2702</v>
      </c>
      <c r="M931" s="184">
        <v>3.4815</v>
      </c>
      <c r="N931" s="184">
        <v>3.2967</v>
      </c>
      <c r="O931" s="184">
        <v>10.567600000000001</v>
      </c>
      <c r="P931" s="184">
        <v>9.6980000000000004</v>
      </c>
      <c r="Q931" s="184">
        <v>10.0032</v>
      </c>
      <c r="R931" s="184">
        <v>8.2390000000000008</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-38.738075000000002</v>
      </c>
      <c r="G932" s="186">
        <v>-7.6741125000000006</v>
      </c>
      <c r="H932" s="186">
        <v>-1.0061999999999998</v>
      </c>
      <c r="I932" s="186">
        <v>-4.6681500000000007</v>
      </c>
      <c r="J932" s="186">
        <v>-0.86841250000000003</v>
      </c>
      <c r="K932" s="186">
        <v>6.8654999999999999</v>
      </c>
      <c r="L932" s="186">
        <v>0.76139999999999997</v>
      </c>
      <c r="M932" s="186">
        <v>3.9530875000000001</v>
      </c>
      <c r="N932" s="186">
        <v>3.5839124999999998</v>
      </c>
      <c r="O932" s="186">
        <v>11.249900000000002</v>
      </c>
      <c r="P932" s="186">
        <v>9.3942374999999991</v>
      </c>
      <c r="Q932" s="186">
        <v>9.2244375000000005</v>
      </c>
      <c r="R932" s="186">
        <v>8.9429499999999997</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-38.392749999999999</v>
      </c>
      <c r="G933" s="186">
        <v>-8.0620499999999993</v>
      </c>
      <c r="H933" s="186">
        <v>0.35935</v>
      </c>
      <c r="I933" s="186">
        <v>-4.7477499999999999</v>
      </c>
      <c r="J933" s="186">
        <v>-1.1635499999999999</v>
      </c>
      <c r="K933" s="186">
        <v>6.5235500000000002</v>
      </c>
      <c r="L933" s="186">
        <v>0.27689999999999992</v>
      </c>
      <c r="M933" s="186">
        <v>3.9447000000000001</v>
      </c>
      <c r="N933" s="186">
        <v>3.4813000000000001</v>
      </c>
      <c r="O933" s="186">
        <v>11.132999999999999</v>
      </c>
      <c r="P933" s="186">
        <v>9.6158999999999999</v>
      </c>
      <c r="Q933" s="186">
        <v>9.5809499999999996</v>
      </c>
      <c r="R933" s="186">
        <v>9.0327999999999999</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44379</v>
      </c>
      <c r="E936" s="184">
        <v>4339.9135999999999</v>
      </c>
      <c r="F936" s="184">
        <v>373.26510000000002</v>
      </c>
      <c r="G936" s="184">
        <v>105.22450000000001</v>
      </c>
      <c r="H936" s="184">
        <v>11.860200000000001</v>
      </c>
      <c r="I936" s="184">
        <v>-4.8971</v>
      </c>
      <c r="J936" s="184">
        <v>-49.5321</v>
      </c>
      <c r="K936" s="184">
        <v>22.4024</v>
      </c>
      <c r="L936" s="184">
        <v>-11.301600000000001</v>
      </c>
      <c r="M936" s="184">
        <v>-8.4694000000000003</v>
      </c>
      <c r="N936" s="184">
        <v>-2.8574000000000002</v>
      </c>
      <c r="O936" s="184">
        <v>15.202500000000001</v>
      </c>
      <c r="P936" s="184">
        <v>7.1498999999999997</v>
      </c>
      <c r="Q936" s="184">
        <v>6.7892000000000001</v>
      </c>
      <c r="R936" s="184">
        <v>17.236899999999999</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44379</v>
      </c>
      <c r="E937" s="184">
        <v>14.6221</v>
      </c>
      <c r="F937" s="184">
        <v>128.25559999999999</v>
      </c>
      <c r="G937" s="184">
        <v>145.50190000000001</v>
      </c>
      <c r="H937" s="184">
        <v>13.0844</v>
      </c>
      <c r="I937" s="184">
        <v>9.4483999999999995</v>
      </c>
      <c r="J937" s="184">
        <v>-43.973700000000001</v>
      </c>
      <c r="K937" s="184">
        <v>18.813700000000001</v>
      </c>
      <c r="L937" s="184">
        <v>-12.423299999999999</v>
      </c>
      <c r="M937" s="184">
        <v>-8.8415999999999997</v>
      </c>
      <c r="N937" s="184">
        <v>-3.0474000000000001</v>
      </c>
      <c r="O937" s="184">
        <v>13.912599999999999</v>
      </c>
      <c r="P937" s="184">
        <v>7.5140000000000002</v>
      </c>
      <c r="Q937" s="184">
        <v>4.1745000000000001</v>
      </c>
      <c r="R937" s="184">
        <v>17.272600000000001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44379</v>
      </c>
      <c r="E938" s="184">
        <v>14.9815</v>
      </c>
      <c r="F938" s="184">
        <v>128.60290000000001</v>
      </c>
      <c r="G938" s="184">
        <v>145.8784</v>
      </c>
      <c r="H938" s="184">
        <v>13.539300000000001</v>
      </c>
      <c r="I938" s="184">
        <v>9.9047000000000001</v>
      </c>
      <c r="J938" s="184">
        <v>-43.530099999999997</v>
      </c>
      <c r="K938" s="184">
        <v>19.2654</v>
      </c>
      <c r="L938" s="184">
        <v>-12.005000000000001</v>
      </c>
      <c r="M938" s="184">
        <v>-8.4291</v>
      </c>
      <c r="N938" s="184">
        <v>-2.6644000000000001</v>
      </c>
      <c r="O938" s="184">
        <v>14.303800000000001</v>
      </c>
      <c r="P938" s="184">
        <v>7.8495999999999997</v>
      </c>
      <c r="Q938" s="184">
        <v>4.117</v>
      </c>
      <c r="R938" s="184">
        <v>17.723800000000001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44379</v>
      </c>
      <c r="E939" s="184">
        <v>41.145400000000002</v>
      </c>
      <c r="F939" s="184">
        <v>373.16410000000002</v>
      </c>
      <c r="G939" s="184">
        <v>104.503</v>
      </c>
      <c r="H939" s="184">
        <v>11.519600000000001</v>
      </c>
      <c r="I939" s="184">
        <v>-5.0909000000000004</v>
      </c>
      <c r="J939" s="184">
        <v>-49.663499999999999</v>
      </c>
      <c r="K939" s="184">
        <v>22.069600000000001</v>
      </c>
      <c r="L939" s="184">
        <v>-11.212400000000001</v>
      </c>
      <c r="M939" s="184">
        <v>-8.3968000000000007</v>
      </c>
      <c r="N939" s="184">
        <v>-2.7271999999999998</v>
      </c>
      <c r="O939" s="184">
        <v>15.1456</v>
      </c>
      <c r="P939" s="184">
        <v>6.5815000000000001</v>
      </c>
      <c r="Q939" s="184">
        <v>6.8747999999999996</v>
      </c>
      <c r="R939" s="184">
        <v>17.157900000000001</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44379</v>
      </c>
      <c r="E940" s="184">
        <v>15.707000000000001</v>
      </c>
      <c r="F940" s="184">
        <v>122.64279999999999</v>
      </c>
      <c r="G940" s="184">
        <v>105.71420000000001</v>
      </c>
      <c r="H940" s="184">
        <v>18.790700000000001</v>
      </c>
      <c r="I940" s="184">
        <v>8.3091000000000008</v>
      </c>
      <c r="J940" s="184">
        <v>-40.872500000000002</v>
      </c>
      <c r="K940" s="184">
        <v>18.2957</v>
      </c>
      <c r="L940" s="184">
        <v>-12.1043</v>
      </c>
      <c r="M940" s="184">
        <v>-8.0760000000000005</v>
      </c>
      <c r="N940" s="184">
        <v>-2.1419000000000001</v>
      </c>
      <c r="O940" s="184">
        <v>15.2248</v>
      </c>
      <c r="P940" s="184">
        <v>7.7285000000000004</v>
      </c>
      <c r="Q940" s="184">
        <v>3.7966000000000002</v>
      </c>
      <c r="R940" s="184">
        <v>18.292200000000001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44379</v>
      </c>
      <c r="E941" s="184">
        <v>14.585100000000001</v>
      </c>
      <c r="F941" s="184">
        <v>122.0308</v>
      </c>
      <c r="G941" s="184">
        <v>105.2593</v>
      </c>
      <c r="H941" s="184">
        <v>18.296900000000001</v>
      </c>
      <c r="I941" s="184">
        <v>7.8710000000000004</v>
      </c>
      <c r="J941" s="184">
        <v>-41.300699999999999</v>
      </c>
      <c r="K941" s="184">
        <v>18.4939</v>
      </c>
      <c r="L941" s="184">
        <v>-12.1585</v>
      </c>
      <c r="M941" s="184">
        <v>-8.2691999999999997</v>
      </c>
      <c r="N941" s="184">
        <v>-2.4146999999999998</v>
      </c>
      <c r="O941" s="184">
        <v>14.8361</v>
      </c>
      <c r="P941" s="184">
        <v>7.1882000000000001</v>
      </c>
      <c r="Q941" s="184">
        <v>3.9647000000000001</v>
      </c>
      <c r="R941" s="184">
        <v>17.9693</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44379</v>
      </c>
      <c r="E942" s="184">
        <v>18.909300000000002</v>
      </c>
      <c r="F942" s="184">
        <v>326.79880000000003</v>
      </c>
      <c r="G942" s="184">
        <v>281.15609999999998</v>
      </c>
      <c r="H942" s="184">
        <v>-31.002199999999998</v>
      </c>
      <c r="I942" s="184">
        <v>-24.773099999999999</v>
      </c>
      <c r="J942" s="184">
        <v>-131.83160000000001</v>
      </c>
      <c r="K942" s="184">
        <v>24.590199999999999</v>
      </c>
      <c r="L942" s="184">
        <v>-9.5067000000000004</v>
      </c>
      <c r="M942" s="184">
        <v>-15.291</v>
      </c>
      <c r="N942" s="184">
        <v>-7.4425999999999997</v>
      </c>
      <c r="O942" s="184">
        <v>17.479099999999999</v>
      </c>
      <c r="P942" s="184">
        <v>3.3288000000000002</v>
      </c>
      <c r="Q942" s="184">
        <v>0.71599999999999997</v>
      </c>
      <c r="R942" s="184">
        <v>20.6633</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44379</v>
      </c>
      <c r="E943" s="184">
        <v>18.162199999999999</v>
      </c>
      <c r="F943" s="184">
        <v>326.24590000000001</v>
      </c>
      <c r="G943" s="184">
        <v>280.57729999999998</v>
      </c>
      <c r="H943" s="184">
        <v>-31.503799999999998</v>
      </c>
      <c r="I943" s="184">
        <v>-25.261299999999999</v>
      </c>
      <c r="J943" s="184">
        <v>-132.29409999999999</v>
      </c>
      <c r="K943" s="184">
        <v>23.933599999999998</v>
      </c>
      <c r="L943" s="184">
        <v>-10.138</v>
      </c>
      <c r="M943" s="184">
        <v>-15.8645</v>
      </c>
      <c r="N943" s="184">
        <v>-8.0181000000000004</v>
      </c>
      <c r="O943" s="184">
        <v>16.847999999999999</v>
      </c>
      <c r="P943" s="184">
        <v>2.7974000000000001</v>
      </c>
      <c r="Q943" s="184">
        <v>4.4165000000000001</v>
      </c>
      <c r="R943" s="184">
        <v>20.012599999999999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44379</v>
      </c>
      <c r="E944" s="184">
        <v>42.281799999999997</v>
      </c>
      <c r="F944" s="184">
        <v>372.2826</v>
      </c>
      <c r="G944" s="184">
        <v>104.1875</v>
      </c>
      <c r="H944" s="184">
        <v>11.407500000000001</v>
      </c>
      <c r="I944" s="184">
        <v>-5.1692999999999998</v>
      </c>
      <c r="J944" s="184">
        <v>-49.669800000000002</v>
      </c>
      <c r="K944" s="184">
        <v>22.1586</v>
      </c>
      <c r="L944" s="184">
        <v>-11.411199999999999</v>
      </c>
      <c r="M944" s="184">
        <v>-8.5709999999999997</v>
      </c>
      <c r="N944" s="184">
        <v>-2.9798</v>
      </c>
      <c r="O944" s="184">
        <v>14.8369</v>
      </c>
      <c r="P944" s="184">
        <v>7.1608000000000001</v>
      </c>
      <c r="Q944" s="184">
        <v>8.1532999999999998</v>
      </c>
      <c r="R944" s="184">
        <v>16.731400000000001</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44379</v>
      </c>
      <c r="E945" s="184">
        <v>15.0261</v>
      </c>
      <c r="F945" s="184">
        <v>164.21440000000001</v>
      </c>
      <c r="G945" s="184">
        <v>127.47329999999999</v>
      </c>
      <c r="H945" s="184">
        <v>21.814</v>
      </c>
      <c r="I945" s="184">
        <v>7.6393000000000004</v>
      </c>
      <c r="J945" s="184">
        <v>-40.8399</v>
      </c>
      <c r="K945" s="184">
        <v>20.547599999999999</v>
      </c>
      <c r="L945" s="184">
        <v>-12.308400000000001</v>
      </c>
      <c r="M945" s="184">
        <v>-8.8522999999999996</v>
      </c>
      <c r="N945" s="184">
        <v>-2.7587999999999999</v>
      </c>
      <c r="O945" s="184">
        <v>14.5709</v>
      </c>
      <c r="P945" s="184">
        <v>7.6646000000000001</v>
      </c>
      <c r="Q945" s="184">
        <v>4.2991000000000001</v>
      </c>
      <c r="R945" s="184">
        <v>17.4512</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44379</v>
      </c>
      <c r="E946" s="184">
        <v>15.525499999999999</v>
      </c>
      <c r="F946" s="184">
        <v>164.8389</v>
      </c>
      <c r="G946" s="184">
        <v>127.89100000000001</v>
      </c>
      <c r="H946" s="184">
        <v>22.193200000000001</v>
      </c>
      <c r="I946" s="184">
        <v>7.9840999999999998</v>
      </c>
      <c r="J946" s="184">
        <v>-40.470500000000001</v>
      </c>
      <c r="K946" s="184">
        <v>20.958200000000001</v>
      </c>
      <c r="L946" s="184">
        <v>-11.9589</v>
      </c>
      <c r="M946" s="184">
        <v>-8.4701000000000004</v>
      </c>
      <c r="N946" s="184">
        <v>-2.3449</v>
      </c>
      <c r="O946" s="184">
        <v>15.037000000000001</v>
      </c>
      <c r="P946" s="184">
        <v>8.1207999999999991</v>
      </c>
      <c r="Q946" s="184">
        <v>4.1227999999999998</v>
      </c>
      <c r="R946" s="184">
        <v>17.921900000000001</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44379</v>
      </c>
      <c r="E947" s="184">
        <v>42.184699999999999</v>
      </c>
      <c r="F947" s="184">
        <v>372.79500000000002</v>
      </c>
      <c r="G947" s="184">
        <v>104.16540000000001</v>
      </c>
      <c r="H947" s="184">
        <v>11.6698</v>
      </c>
      <c r="I947" s="184">
        <v>-4.8364000000000003</v>
      </c>
      <c r="J947" s="184">
        <v>-49.686599999999999</v>
      </c>
      <c r="K947" s="184">
        <v>28.537299999999998</v>
      </c>
      <c r="L947" s="184">
        <v>-11.482200000000001</v>
      </c>
      <c r="M947" s="184">
        <v>-8.5860000000000003</v>
      </c>
      <c r="N947" s="184">
        <v>-3.0287999999999999</v>
      </c>
      <c r="O947" s="184">
        <v>14.8979</v>
      </c>
      <c r="P947" s="184">
        <v>6.8056000000000001</v>
      </c>
      <c r="Q947" s="184">
        <v>7.6581999999999999</v>
      </c>
      <c r="R947" s="184">
        <v>16.7027</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44379</v>
      </c>
      <c r="E948" s="184">
        <v>15.527799999999999</v>
      </c>
      <c r="F948" s="184">
        <v>260.65170000000001</v>
      </c>
      <c r="G948" s="184">
        <v>127.6318</v>
      </c>
      <c r="H948" s="184">
        <v>30.534400000000002</v>
      </c>
      <c r="I948" s="184">
        <v>12.5351</v>
      </c>
      <c r="J948" s="184">
        <v>-39.885899999999999</v>
      </c>
      <c r="K948" s="184">
        <v>26.231400000000001</v>
      </c>
      <c r="L948" s="184">
        <v>-12.2309</v>
      </c>
      <c r="M948" s="184">
        <v>-8.8955000000000002</v>
      </c>
      <c r="N948" s="184">
        <v>-2.9542999999999999</v>
      </c>
      <c r="O948" s="184">
        <v>14.467499999999999</v>
      </c>
      <c r="P948" s="184">
        <v>7.5540000000000003</v>
      </c>
      <c r="Q948" s="184">
        <v>4.6257000000000001</v>
      </c>
      <c r="R948" s="184">
        <v>16.951000000000001</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44379</v>
      </c>
      <c r="E949" s="184">
        <v>15.8956</v>
      </c>
      <c r="F949" s="184">
        <v>261.0992</v>
      </c>
      <c r="G949" s="184">
        <v>128.00829999999999</v>
      </c>
      <c r="H949" s="184">
        <v>30.952200000000001</v>
      </c>
      <c r="I949" s="184">
        <v>12.972300000000001</v>
      </c>
      <c r="J949" s="184">
        <v>-39.472799999999999</v>
      </c>
      <c r="K949" s="184">
        <v>26.6859</v>
      </c>
      <c r="L949" s="184">
        <v>-11.8308</v>
      </c>
      <c r="M949" s="184">
        <v>-8.4905000000000008</v>
      </c>
      <c r="N949" s="184">
        <v>-2.5623</v>
      </c>
      <c r="O949" s="184">
        <v>14.8414</v>
      </c>
      <c r="P949" s="184">
        <v>7.8507999999999996</v>
      </c>
      <c r="Q949" s="184">
        <v>4.0883000000000003</v>
      </c>
      <c r="R949" s="184">
        <v>17.319199999999999</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44379</v>
      </c>
      <c r="E950" s="184">
        <v>4379.8148000000001</v>
      </c>
      <c r="F950" s="184">
        <v>378.02330000000001</v>
      </c>
      <c r="G950" s="184">
        <v>105.9969</v>
      </c>
      <c r="H950" s="184">
        <v>11.8712</v>
      </c>
      <c r="I950" s="184">
        <v>-4.9545000000000003</v>
      </c>
      <c r="J950" s="184">
        <v>-50.063299999999998</v>
      </c>
      <c r="K950" s="184">
        <v>28.675599999999999</v>
      </c>
      <c r="L950" s="184">
        <v>-11.2342</v>
      </c>
      <c r="M950" s="184">
        <v>-8.3827999999999996</v>
      </c>
      <c r="N950" s="184">
        <v>-2.8363999999999998</v>
      </c>
      <c r="O950" s="184">
        <v>15.082000000000001</v>
      </c>
      <c r="P950" s="184">
        <v>7.3261000000000003</v>
      </c>
      <c r="Q950" s="184">
        <v>4.3582999999999998</v>
      </c>
      <c r="R950" s="184">
        <v>16.809699999999999</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44379</v>
      </c>
      <c r="E951" s="184">
        <v>12.946300000000001</v>
      </c>
      <c r="F951" s="184">
        <v>-104.5789</v>
      </c>
      <c r="G951" s="184">
        <v>108.0866</v>
      </c>
      <c r="H951" s="184">
        <v>31.768999999999998</v>
      </c>
      <c r="I951" s="184">
        <v>3.9733000000000001</v>
      </c>
      <c r="J951" s="184">
        <v>-42.482300000000002</v>
      </c>
      <c r="K951" s="184">
        <v>22.2882</v>
      </c>
      <c r="L951" s="184">
        <v>-11.0871</v>
      </c>
      <c r="M951" s="184">
        <v>-7.4177</v>
      </c>
      <c r="N951" s="184">
        <v>-3.9015</v>
      </c>
      <c r="O951" s="184">
        <v>13.8239</v>
      </c>
      <c r="P951" s="184">
        <v>5.7908999999999997</v>
      </c>
      <c r="Q951" s="184">
        <v>2.948</v>
      </c>
      <c r="R951" s="184">
        <v>15.669600000000001</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44379</v>
      </c>
      <c r="E952" s="184">
        <v>13.421099999999999</v>
      </c>
      <c r="F952" s="184">
        <v>-104.13460000000001</v>
      </c>
      <c r="G952" s="184">
        <v>108.47329999999999</v>
      </c>
      <c r="H952" s="184">
        <v>32.171999999999997</v>
      </c>
      <c r="I952" s="184">
        <v>4.3780999999999999</v>
      </c>
      <c r="J952" s="184">
        <v>-42.0871</v>
      </c>
      <c r="K952" s="184">
        <v>22.7225</v>
      </c>
      <c r="L952" s="184">
        <v>-10.7319</v>
      </c>
      <c r="M952" s="184">
        <v>-7.0572999999999997</v>
      </c>
      <c r="N952" s="184">
        <v>-3.5432000000000001</v>
      </c>
      <c r="O952" s="184">
        <v>14.3353</v>
      </c>
      <c r="P952" s="184">
        <v>6.3026</v>
      </c>
      <c r="Q952" s="184">
        <v>3.5236999999999998</v>
      </c>
      <c r="R952" s="184">
        <v>16.1356</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44379</v>
      </c>
      <c r="E953" s="184">
        <v>4282.1233000000002</v>
      </c>
      <c r="F953" s="184">
        <v>374.4135</v>
      </c>
      <c r="G953" s="184">
        <v>104.8115</v>
      </c>
      <c r="H953" s="184">
        <v>11.5364</v>
      </c>
      <c r="I953" s="184">
        <v>-5.1295999999999999</v>
      </c>
      <c r="J953" s="184">
        <v>-49.982599999999998</v>
      </c>
      <c r="K953" s="184">
        <v>22.511700000000001</v>
      </c>
      <c r="L953" s="184">
        <v>-11.302899999999999</v>
      </c>
      <c r="M953" s="184">
        <v>-8.4518000000000004</v>
      </c>
      <c r="N953" s="184">
        <v>-2.8622000000000001</v>
      </c>
      <c r="O953" s="184">
        <v>15.242900000000001</v>
      </c>
      <c r="P953" s="184">
        <v>7.1791999999999998</v>
      </c>
      <c r="Q953" s="184">
        <v>8.6024999999999991</v>
      </c>
      <c r="R953" s="184">
        <v>17.234100000000002</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44379</v>
      </c>
      <c r="E954" s="184">
        <v>14.215199999999999</v>
      </c>
      <c r="F954" s="184">
        <v>129.35400000000001</v>
      </c>
      <c r="G954" s="184">
        <v>73.534899999999993</v>
      </c>
      <c r="H954" s="184">
        <v>-3.5190000000000001</v>
      </c>
      <c r="I954" s="184">
        <v>-4.3212000000000002</v>
      </c>
      <c r="J954" s="184">
        <v>-42.6967</v>
      </c>
      <c r="K954" s="184">
        <v>17.9924</v>
      </c>
      <c r="L954" s="184">
        <v>-14.1828</v>
      </c>
      <c r="M954" s="184">
        <v>-9.4149999999999991</v>
      </c>
      <c r="N954" s="184">
        <v>-2.9275000000000002</v>
      </c>
      <c r="O954" s="184">
        <v>14.479799999999999</v>
      </c>
      <c r="P954" s="184">
        <v>7.6166999999999998</v>
      </c>
      <c r="Q954" s="184">
        <v>3.7393999999999998</v>
      </c>
      <c r="R954" s="184">
        <v>17.380199999999999</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44379</v>
      </c>
      <c r="E955" s="184">
        <v>14.5791</v>
      </c>
      <c r="F955" s="184">
        <v>129.6438</v>
      </c>
      <c r="G955" s="184">
        <v>73.8</v>
      </c>
      <c r="H955" s="184">
        <v>-3.4312</v>
      </c>
      <c r="I955" s="184">
        <v>-4.0351999999999997</v>
      </c>
      <c r="J955" s="184">
        <v>-42.383099999999999</v>
      </c>
      <c r="K955" s="184">
        <v>18.352900000000002</v>
      </c>
      <c r="L955" s="184">
        <v>-13.844900000000001</v>
      </c>
      <c r="M955" s="184">
        <v>-9.0733999999999995</v>
      </c>
      <c r="N955" s="184">
        <v>-2.5670000000000002</v>
      </c>
      <c r="O955" s="184">
        <v>14.8972</v>
      </c>
      <c r="P955" s="184">
        <v>7.9698000000000002</v>
      </c>
      <c r="Q955" s="184">
        <v>3.9243000000000001</v>
      </c>
      <c r="R955" s="184">
        <v>17.8491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44379</v>
      </c>
      <c r="E956" s="184">
        <v>412.50790000000001</v>
      </c>
      <c r="F956" s="184">
        <v>372.58019999999999</v>
      </c>
      <c r="G956" s="184">
        <v>104.3417</v>
      </c>
      <c r="H956" s="184">
        <v>11.491400000000001</v>
      </c>
      <c r="I956" s="184">
        <v>-5.1262999999999996</v>
      </c>
      <c r="J956" s="184">
        <v>-49.658700000000003</v>
      </c>
      <c r="K956" s="184">
        <v>28.580500000000001</v>
      </c>
      <c r="L956" s="184">
        <v>-11.359299999999999</v>
      </c>
      <c r="M956" s="184">
        <v>-8.5259999999999998</v>
      </c>
      <c r="N956" s="184">
        <v>-2.9376000000000002</v>
      </c>
      <c r="O956" s="184">
        <v>15.1058</v>
      </c>
      <c r="P956" s="184">
        <v>7.0602</v>
      </c>
      <c r="Q956" s="184">
        <v>11.7179</v>
      </c>
      <c r="R956" s="184">
        <v>17.046700000000001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44379</v>
      </c>
      <c r="E957" s="184">
        <v>19.5245</v>
      </c>
      <c r="F957" s="184">
        <v>292.65280000000001</v>
      </c>
      <c r="G957" s="184">
        <v>142.73599999999999</v>
      </c>
      <c r="H957" s="184">
        <v>31.921399999999998</v>
      </c>
      <c r="I957" s="184">
        <v>8.9505999999999997</v>
      </c>
      <c r="J957" s="184">
        <v>-41.064300000000003</v>
      </c>
      <c r="K957" s="184">
        <v>26.1584</v>
      </c>
      <c r="L957" s="184">
        <v>-11.819000000000001</v>
      </c>
      <c r="M957" s="184">
        <v>-8.3080999999999996</v>
      </c>
      <c r="N957" s="184">
        <v>-2.3111000000000002</v>
      </c>
      <c r="O957" s="184">
        <v>15.414400000000001</v>
      </c>
      <c r="P957" s="184">
        <v>8.3312000000000008</v>
      </c>
      <c r="Q957" s="184">
        <v>6.7255000000000003</v>
      </c>
      <c r="R957" s="184">
        <v>18.658000000000001</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44379</v>
      </c>
      <c r="E958" s="184">
        <v>20.276900000000001</v>
      </c>
      <c r="F958" s="184">
        <v>293.04660000000001</v>
      </c>
      <c r="G958" s="184">
        <v>143.1508</v>
      </c>
      <c r="H958" s="184">
        <v>32.343600000000002</v>
      </c>
      <c r="I958" s="184">
        <v>9.3422999999999998</v>
      </c>
      <c r="J958" s="184">
        <v>-40.678699999999999</v>
      </c>
      <c r="K958" s="184">
        <v>26.5946</v>
      </c>
      <c r="L958" s="184">
        <v>-11.4336</v>
      </c>
      <c r="M958" s="184">
        <v>-7.9295999999999998</v>
      </c>
      <c r="N958" s="184">
        <v>-1.917</v>
      </c>
      <c r="O958" s="184">
        <v>15.8963</v>
      </c>
      <c r="P958" s="184">
        <v>8.8094999999999999</v>
      </c>
      <c r="Q958" s="184">
        <v>4.2039</v>
      </c>
      <c r="R958" s="184">
        <v>19.136900000000001</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44379</v>
      </c>
      <c r="E959" s="184">
        <v>41.352200000000003</v>
      </c>
      <c r="F959" s="184">
        <v>282.6823</v>
      </c>
      <c r="G959" s="184">
        <v>153.85679999999999</v>
      </c>
      <c r="H959" s="184">
        <v>32.123800000000003</v>
      </c>
      <c r="I959" s="184">
        <v>4.9333</v>
      </c>
      <c r="J959" s="184">
        <v>-45.654299999999999</v>
      </c>
      <c r="K959" s="184">
        <v>22.717400000000001</v>
      </c>
      <c r="L959" s="184">
        <v>-11.097099999999999</v>
      </c>
      <c r="M959" s="184">
        <v>-8.3916000000000004</v>
      </c>
      <c r="N959" s="184">
        <v>-2.8721000000000001</v>
      </c>
      <c r="O959" s="184">
        <v>14.9467</v>
      </c>
      <c r="P959" s="184">
        <v>7.0658000000000003</v>
      </c>
      <c r="Q959" s="184">
        <v>10.844799999999999</v>
      </c>
      <c r="R959" s="184">
        <v>17.006499999999999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44379</v>
      </c>
      <c r="E960" s="184">
        <v>19.2866</v>
      </c>
      <c r="F960" s="184">
        <v>213.7731</v>
      </c>
      <c r="G960" s="184">
        <v>125.0419</v>
      </c>
      <c r="H960" s="184">
        <v>25.074000000000002</v>
      </c>
      <c r="I960" s="184">
        <v>11.718400000000001</v>
      </c>
      <c r="J960" s="184">
        <v>-40.876399999999997</v>
      </c>
      <c r="K960" s="184">
        <v>20.372699999999998</v>
      </c>
      <c r="L960" s="184">
        <v>-12.5108</v>
      </c>
      <c r="M960" s="184">
        <v>-9.2394999999999996</v>
      </c>
      <c r="N960" s="184">
        <v>-2.9278</v>
      </c>
      <c r="O960" s="184">
        <v>14.414199999999999</v>
      </c>
      <c r="P960" s="184">
        <v>7.5377999999999998</v>
      </c>
      <c r="Q960" s="184">
        <v>6.5656999999999996</v>
      </c>
      <c r="R960" s="184">
        <v>17.462199999999999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44379</v>
      </c>
      <c r="E961" s="184">
        <v>19.973199999999999</v>
      </c>
      <c r="F961" s="184">
        <v>213.96199999999999</v>
      </c>
      <c r="G961" s="184">
        <v>125.3001</v>
      </c>
      <c r="H961" s="184">
        <v>25.367699999999999</v>
      </c>
      <c r="I961" s="184">
        <v>12.011799999999999</v>
      </c>
      <c r="J961" s="184">
        <v>-40.5822</v>
      </c>
      <c r="K961" s="184">
        <v>20.688300000000002</v>
      </c>
      <c r="L961" s="184">
        <v>-12.213900000000001</v>
      </c>
      <c r="M961" s="184">
        <v>-8.9483999999999995</v>
      </c>
      <c r="N961" s="184">
        <v>-2.6177000000000001</v>
      </c>
      <c r="O961" s="184">
        <v>14.8202</v>
      </c>
      <c r="P961" s="184">
        <v>8.0008999999999997</v>
      </c>
      <c r="Q961" s="184">
        <v>3.9283999999999999</v>
      </c>
      <c r="R961" s="184">
        <v>17.8308</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44379</v>
      </c>
      <c r="E962" s="184">
        <v>2049.1860999999999</v>
      </c>
      <c r="F962" s="184">
        <v>375.83300000000003</v>
      </c>
      <c r="G962" s="184">
        <v>111.22799999999999</v>
      </c>
      <c r="H962" s="184">
        <v>13.956</v>
      </c>
      <c r="I962" s="184">
        <v>-4.1086999999999998</v>
      </c>
      <c r="J962" s="184">
        <v>-49.721200000000003</v>
      </c>
      <c r="K962" s="184">
        <v>22.186</v>
      </c>
      <c r="L962" s="184">
        <v>-11.623699999999999</v>
      </c>
      <c r="M962" s="184">
        <v>-8.7474000000000007</v>
      </c>
      <c r="N962" s="184">
        <v>-3.1718000000000002</v>
      </c>
      <c r="O962" s="184">
        <v>14.882199999999999</v>
      </c>
      <c r="P962" s="184">
        <v>6.9564000000000004</v>
      </c>
      <c r="Q962" s="184">
        <v>9.7220999999999993</v>
      </c>
      <c r="R962" s="184">
        <v>16.780200000000001</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44379</v>
      </c>
      <c r="E963" s="184">
        <v>19.015899999999998</v>
      </c>
      <c r="F963" s="184">
        <v>246.38140000000001</v>
      </c>
      <c r="G963" s="184">
        <v>143.97890000000001</v>
      </c>
      <c r="H963" s="184">
        <v>40.928800000000003</v>
      </c>
      <c r="I963" s="184">
        <v>9.9366000000000003</v>
      </c>
      <c r="J963" s="184">
        <v>-39.722700000000003</v>
      </c>
      <c r="K963" s="184">
        <v>21.339400000000001</v>
      </c>
      <c r="L963" s="184">
        <v>-11.9259</v>
      </c>
      <c r="M963" s="184">
        <v>-8.8162000000000003</v>
      </c>
      <c r="N963" s="184">
        <v>-2.7284999999999999</v>
      </c>
      <c r="O963" s="184">
        <v>14.645099999999999</v>
      </c>
      <c r="P963" s="184">
        <v>7.9490999999999996</v>
      </c>
      <c r="Q963" s="184">
        <v>6.5507999999999997</v>
      </c>
      <c r="R963" s="184">
        <v>17.567499999999999</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44379</v>
      </c>
      <c r="E964" s="184">
        <v>18.923500000000001</v>
      </c>
      <c r="F964" s="184">
        <v>246.22409999999999</v>
      </c>
      <c r="G964" s="184">
        <v>143.83449999999999</v>
      </c>
      <c r="H964" s="184">
        <v>40.766300000000001</v>
      </c>
      <c r="I964" s="184">
        <v>9.7909000000000006</v>
      </c>
      <c r="J964" s="184">
        <v>-39.850099999999998</v>
      </c>
      <c r="K964" s="184">
        <v>21.183800000000002</v>
      </c>
      <c r="L964" s="184">
        <v>-12.064</v>
      </c>
      <c r="M964" s="184">
        <v>-8.8943999999999992</v>
      </c>
      <c r="N964" s="184">
        <v>-2.8174000000000001</v>
      </c>
      <c r="O964" s="184">
        <v>14.517099999999999</v>
      </c>
      <c r="P964" s="184">
        <v>7.8324999999999996</v>
      </c>
      <c r="Q964" s="184">
        <v>6.4379</v>
      </c>
      <c r="R964" s="184">
        <v>17.441500000000001</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44379</v>
      </c>
      <c r="E965" s="184">
        <v>15.1265</v>
      </c>
      <c r="F965" s="184">
        <v>281.33409999999998</v>
      </c>
      <c r="G965" s="184">
        <v>149.48910000000001</v>
      </c>
      <c r="H965" s="184">
        <v>30.268000000000001</v>
      </c>
      <c r="I965" s="184">
        <v>7.9179000000000004</v>
      </c>
      <c r="J965" s="184">
        <v>-39.840800000000002</v>
      </c>
      <c r="K965" s="184">
        <v>27.708400000000001</v>
      </c>
      <c r="L965" s="184">
        <v>-11.952999999999999</v>
      </c>
      <c r="M965" s="184">
        <v>-8.5633999999999997</v>
      </c>
      <c r="N965" s="184">
        <v>-2.4883000000000002</v>
      </c>
      <c r="O965" s="184">
        <v>15.1921</v>
      </c>
      <c r="P965" s="184">
        <v>8.0968999999999998</v>
      </c>
      <c r="Q965" s="184">
        <v>4.0884999999999998</v>
      </c>
      <c r="R965" s="184">
        <v>18.528700000000001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44379</v>
      </c>
      <c r="E966" s="184">
        <v>14.6122</v>
      </c>
      <c r="F966" s="184">
        <v>280.91250000000002</v>
      </c>
      <c r="G966" s="184">
        <v>149.0986</v>
      </c>
      <c r="H966" s="184">
        <v>29.823399999999999</v>
      </c>
      <c r="I966" s="184">
        <v>7.4973999999999998</v>
      </c>
      <c r="J966" s="184">
        <v>-40.246699999999997</v>
      </c>
      <c r="K966" s="184">
        <v>27.256799999999998</v>
      </c>
      <c r="L966" s="184">
        <v>-12.248699999999999</v>
      </c>
      <c r="M966" s="184">
        <v>-8.8861000000000008</v>
      </c>
      <c r="N966" s="184">
        <v>-2.8386</v>
      </c>
      <c r="O966" s="184">
        <v>14.7462</v>
      </c>
      <c r="P966" s="184">
        <v>7.6589</v>
      </c>
      <c r="Q966" s="184">
        <v>3.9415</v>
      </c>
      <c r="R966" s="184">
        <v>18.061800000000002</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44379</v>
      </c>
      <c r="E967" s="184">
        <v>4233.6895000000004</v>
      </c>
      <c r="F967" s="184">
        <v>373.55720000000002</v>
      </c>
      <c r="G967" s="184">
        <v>104.6825</v>
      </c>
      <c r="H967" s="184">
        <v>11.615</v>
      </c>
      <c r="I967" s="184">
        <v>-5.0659999999999998</v>
      </c>
      <c r="J967" s="184">
        <v>-49.6629</v>
      </c>
      <c r="K967" s="184">
        <v>22.304300000000001</v>
      </c>
      <c r="L967" s="184">
        <v>-11.3681</v>
      </c>
      <c r="M967" s="184">
        <v>-8.5233000000000008</v>
      </c>
      <c r="N967" s="184">
        <v>-2.9278</v>
      </c>
      <c r="O967" s="184">
        <v>15.1006</v>
      </c>
      <c r="P967" s="184">
        <v>7.0330000000000004</v>
      </c>
      <c r="Q967" s="184">
        <v>9.1533999999999995</v>
      </c>
      <c r="R967" s="184">
        <v>17.110600000000002</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44379</v>
      </c>
      <c r="E968" s="184">
        <v>41.3399</v>
      </c>
      <c r="F968" s="184">
        <v>380.22230000000002</v>
      </c>
      <c r="G968" s="184">
        <v>106.0132</v>
      </c>
      <c r="H968" s="184">
        <v>11.1486</v>
      </c>
      <c r="I968" s="184">
        <v>-5.7954999999999997</v>
      </c>
      <c r="J968" s="184">
        <v>-51.243200000000002</v>
      </c>
      <c r="K968" s="184">
        <v>22.1172</v>
      </c>
      <c r="L968" s="184">
        <v>-12.1012</v>
      </c>
      <c r="M968" s="184">
        <v>-9.2083999999999993</v>
      </c>
      <c r="N968" s="184">
        <v>-3.5659999999999998</v>
      </c>
      <c r="O968" s="184">
        <v>14.802899999999999</v>
      </c>
      <c r="P968" s="184">
        <v>7.0216000000000003</v>
      </c>
      <c r="Q968" s="184">
        <v>10.9217</v>
      </c>
      <c r="R968" s="184">
        <v>16.5336</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247.05365151515159</v>
      </c>
      <c r="G969" s="186">
        <v>129.41294848484853</v>
      </c>
      <c r="H969" s="186">
        <v>17.284321212121213</v>
      </c>
      <c r="I969" s="186">
        <v>1.7742272727272732</v>
      </c>
      <c r="J969" s="186">
        <v>-49.440033333333332</v>
      </c>
      <c r="K969" s="186">
        <v>22.870745454545457</v>
      </c>
      <c r="L969" s="186">
        <v>-11.762857575757577</v>
      </c>
      <c r="M969" s="186">
        <v>-8.9782848484848472</v>
      </c>
      <c r="N969" s="186">
        <v>-3.1121848484848491</v>
      </c>
      <c r="O969" s="186">
        <v>14.968151515151515</v>
      </c>
      <c r="P969" s="186">
        <v>7.1767757575757569</v>
      </c>
      <c r="Q969" s="186">
        <v>5.7483333333333348</v>
      </c>
      <c r="R969" s="186">
        <v>17.565130303030301</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280.91250000000002</v>
      </c>
      <c r="G970" s="186">
        <v>125.0419</v>
      </c>
      <c r="H970" s="186">
        <v>18.296900000000001</v>
      </c>
      <c r="I970" s="186">
        <v>4.9333</v>
      </c>
      <c r="J970" s="186">
        <v>-42.482300000000002</v>
      </c>
      <c r="K970" s="186">
        <v>22.2882</v>
      </c>
      <c r="L970" s="186">
        <v>-11.8308</v>
      </c>
      <c r="M970" s="186">
        <v>-8.5633999999999997</v>
      </c>
      <c r="N970" s="186">
        <v>-2.8574000000000002</v>
      </c>
      <c r="O970" s="186">
        <v>14.882199999999999</v>
      </c>
      <c r="P970" s="186">
        <v>7.5140000000000002</v>
      </c>
      <c r="Q970" s="186">
        <v>4.3582999999999998</v>
      </c>
      <c r="R970" s="186">
        <v>17.380199999999999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44379</v>
      </c>
      <c r="E973" s="184">
        <v>727.17451964987799</v>
      </c>
      <c r="F973" s="184">
        <v>1.0492999999999999</v>
      </c>
      <c r="G973" s="184">
        <v>1.1324000000000001</v>
      </c>
      <c r="H973" s="184">
        <v>1.0459000000000001</v>
      </c>
      <c r="I973" s="184">
        <v>1.9343999999999999</v>
      </c>
      <c r="J973" s="184">
        <v>4.1463000000000001</v>
      </c>
      <c r="K973" s="184">
        <v>9.8851999999999993</v>
      </c>
      <c r="L973" s="184">
        <v>19.9495</v>
      </c>
      <c r="M973" s="184">
        <v>46.770400000000002</v>
      </c>
      <c r="N973" s="184">
        <v>64.770700000000005</v>
      </c>
      <c r="O973" s="184">
        <v>14.270799999999999</v>
      </c>
      <c r="P973" s="184">
        <v>13.773999999999999</v>
      </c>
      <c r="Q973" s="184">
        <v>17.927800000000001</v>
      </c>
      <c r="R973" s="184">
        <v>20.743300000000001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44379</v>
      </c>
      <c r="E974" s="184">
        <v>648.38</v>
      </c>
      <c r="F974" s="184">
        <v>1.052</v>
      </c>
      <c r="G974" s="184">
        <v>1.1403000000000001</v>
      </c>
      <c r="H974" s="184">
        <v>1.0615000000000001</v>
      </c>
      <c r="I974" s="184">
        <v>1.9641999999999999</v>
      </c>
      <c r="J974" s="184">
        <v>4.2144000000000004</v>
      </c>
      <c r="K974" s="184">
        <v>10.1226</v>
      </c>
      <c r="L974" s="184">
        <v>20.454000000000001</v>
      </c>
      <c r="M974" s="184">
        <v>47.741900000000001</v>
      </c>
      <c r="N974" s="184">
        <v>66.259799999999998</v>
      </c>
      <c r="O974" s="184">
        <v>15.3224</v>
      </c>
      <c r="P974" s="184">
        <v>14.9695</v>
      </c>
      <c r="Q974" s="184">
        <v>17.561499999999999</v>
      </c>
      <c r="R974" s="184">
        <v>21.838699999999999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44379</v>
      </c>
      <c r="E975" s="184">
        <v>719.87143165238604</v>
      </c>
      <c r="F975" s="184">
        <v>1.0492999999999999</v>
      </c>
      <c r="G975" s="184">
        <v>1.1335</v>
      </c>
      <c r="H975" s="184">
        <v>1.0492999999999999</v>
      </c>
      <c r="I975" s="184">
        <v>1.9320999999999999</v>
      </c>
      <c r="J975" s="184">
        <v>4.1456</v>
      </c>
      <c r="K975" s="184">
        <v>9.8895</v>
      </c>
      <c r="L975" s="184">
        <v>19.948599999999999</v>
      </c>
      <c r="M975" s="184">
        <v>46.776299999999999</v>
      </c>
      <c r="N975" s="184">
        <v>64.769499999999994</v>
      </c>
      <c r="O975" s="184">
        <v>13.699299999999999</v>
      </c>
      <c r="P975" s="184">
        <v>13.447100000000001</v>
      </c>
      <c r="Q975" s="184">
        <v>17.606400000000001</v>
      </c>
      <c r="R975" s="184">
        <v>20.252600000000001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44379</v>
      </c>
      <c r="E976" s="184">
        <v>309.95847817242998</v>
      </c>
      <c r="F976" s="184">
        <v>1.0535000000000001</v>
      </c>
      <c r="G976" s="184">
        <v>1.1385000000000001</v>
      </c>
      <c r="H976" s="184">
        <v>1.0591999999999999</v>
      </c>
      <c r="I976" s="184">
        <v>1.962</v>
      </c>
      <c r="J976" s="184">
        <v>4.2129000000000003</v>
      </c>
      <c r="K976" s="184">
        <v>10.118499999999999</v>
      </c>
      <c r="L976" s="184">
        <v>20.4529</v>
      </c>
      <c r="M976" s="184">
        <v>47.738799999999998</v>
      </c>
      <c r="N976" s="184">
        <v>66.264099999999999</v>
      </c>
      <c r="O976" s="184">
        <v>15.057</v>
      </c>
      <c r="P976" s="184">
        <v>14.832800000000001</v>
      </c>
      <c r="Q976" s="184">
        <v>17.463000000000001</v>
      </c>
      <c r="R976" s="184">
        <v>21.8398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44379</v>
      </c>
      <c r="E977" s="184">
        <v>19.77</v>
      </c>
      <c r="F977" s="184">
        <v>1.4886999999999999</v>
      </c>
      <c r="G977" s="184">
        <v>2.8081</v>
      </c>
      <c r="H977" s="184">
        <v>3.8885999999999998</v>
      </c>
      <c r="I977" s="184">
        <v>4.9363000000000001</v>
      </c>
      <c r="J977" s="184">
        <v>8.9255999999999993</v>
      </c>
      <c r="K977" s="184">
        <v>17.678599999999999</v>
      </c>
      <c r="L977" s="184">
        <v>27.548400000000001</v>
      </c>
      <c r="M977" s="184">
        <v>53.732500000000002</v>
      </c>
      <c r="N977" s="184">
        <v>69.554000000000002</v>
      </c>
      <c r="O977" s="184"/>
      <c r="P977" s="184"/>
      <c r="Q977" s="184">
        <v>28.7654</v>
      </c>
      <c r="R977" s="184">
        <v>31.929099999999998</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44379</v>
      </c>
      <c r="E978" s="184">
        <v>18.87</v>
      </c>
      <c r="F978" s="184">
        <v>1.4516</v>
      </c>
      <c r="G978" s="184">
        <v>2.7778</v>
      </c>
      <c r="H978" s="184">
        <v>3.8525</v>
      </c>
      <c r="I978" s="184">
        <v>4.8333000000000004</v>
      </c>
      <c r="J978" s="184">
        <v>8.7607999999999997</v>
      </c>
      <c r="K978" s="184">
        <v>17.204999999999998</v>
      </c>
      <c r="L978" s="184">
        <v>26.5594</v>
      </c>
      <c r="M978" s="184">
        <v>52.0548</v>
      </c>
      <c r="N978" s="184">
        <v>66.991200000000006</v>
      </c>
      <c r="O978" s="184"/>
      <c r="P978" s="184"/>
      <c r="Q978" s="184">
        <v>26.559100000000001</v>
      </c>
      <c r="R978" s="184">
        <v>29.8123</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44379</v>
      </c>
      <c r="E979" s="184">
        <v>14.31</v>
      </c>
      <c r="F979" s="184">
        <v>0.77459999999999996</v>
      </c>
      <c r="G979" s="184">
        <v>1.0592999999999999</v>
      </c>
      <c r="H979" s="184">
        <v>0.91679999999999995</v>
      </c>
      <c r="I979" s="184">
        <v>3.0238</v>
      </c>
      <c r="J979" s="184">
        <v>4.1485000000000003</v>
      </c>
      <c r="K979" s="184">
        <v>8.9870999999999999</v>
      </c>
      <c r="L979" s="184">
        <v>19.748999999999999</v>
      </c>
      <c r="M979" s="184">
        <v>40.846499999999999</v>
      </c>
      <c r="N979" s="184"/>
      <c r="O979" s="184"/>
      <c r="P979" s="184"/>
      <c r="Q979" s="184">
        <v>43.1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44379</v>
      </c>
      <c r="E980" s="184">
        <v>14.08</v>
      </c>
      <c r="F980" s="184">
        <v>0.71530000000000005</v>
      </c>
      <c r="G980" s="184">
        <v>1.0768</v>
      </c>
      <c r="H980" s="184">
        <v>0.93189999999999995</v>
      </c>
      <c r="I980" s="184">
        <v>2.9239999999999999</v>
      </c>
      <c r="J980" s="184">
        <v>3.9882</v>
      </c>
      <c r="K980" s="184">
        <v>8.5581999999999994</v>
      </c>
      <c r="L980" s="184">
        <v>18.618400000000001</v>
      </c>
      <c r="M980" s="184">
        <v>38.856000000000002</v>
      </c>
      <c r="N980" s="184"/>
      <c r="O980" s="184"/>
      <c r="P980" s="184"/>
      <c r="Q980" s="184">
        <v>40.799999999999997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44379</v>
      </c>
      <c r="E981" s="184">
        <v>55.96</v>
      </c>
      <c r="F981" s="184">
        <v>0.84699999999999998</v>
      </c>
      <c r="G981" s="184">
        <v>1.1935</v>
      </c>
      <c r="H981" s="184">
        <v>1.4136</v>
      </c>
      <c r="I981" s="184">
        <v>2.7921</v>
      </c>
      <c r="J981" s="184">
        <v>4.9512</v>
      </c>
      <c r="K981" s="184">
        <v>15.500500000000001</v>
      </c>
      <c r="L981" s="184">
        <v>21.361999999999998</v>
      </c>
      <c r="M981" s="184">
        <v>45.653300000000002</v>
      </c>
      <c r="N981" s="184">
        <v>62.391199999999998</v>
      </c>
      <c r="O981" s="184">
        <v>13.8774</v>
      </c>
      <c r="P981" s="184">
        <v>14.2074</v>
      </c>
      <c r="Q981" s="184">
        <v>13.9442</v>
      </c>
      <c r="R981" s="184">
        <v>23.012599999999999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44379</v>
      </c>
      <c r="E982" s="184">
        <v>50.83</v>
      </c>
      <c r="F982" s="184">
        <v>0.83320000000000005</v>
      </c>
      <c r="G982" s="184">
        <v>1.1744000000000001</v>
      </c>
      <c r="H982" s="184">
        <v>1.3964000000000001</v>
      </c>
      <c r="I982" s="184">
        <v>2.7490999999999999</v>
      </c>
      <c r="J982" s="184">
        <v>4.8689999999999998</v>
      </c>
      <c r="K982" s="184">
        <v>15.2346</v>
      </c>
      <c r="L982" s="184">
        <v>20.7363</v>
      </c>
      <c r="M982" s="184">
        <v>44.526600000000002</v>
      </c>
      <c r="N982" s="184">
        <v>60.6511</v>
      </c>
      <c r="O982" s="184">
        <v>12.5505</v>
      </c>
      <c r="P982" s="184">
        <v>12.8695</v>
      </c>
      <c r="Q982" s="184">
        <v>13.6533</v>
      </c>
      <c r="R982" s="184">
        <v>21.595400000000001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44379</v>
      </c>
      <c r="E983" s="184">
        <v>159.51</v>
      </c>
      <c r="F983" s="184">
        <v>0.66900000000000004</v>
      </c>
      <c r="G983" s="184">
        <v>0.79620000000000002</v>
      </c>
      <c r="H983" s="184">
        <v>0.58009999999999995</v>
      </c>
      <c r="I983" s="184">
        <v>2.6316000000000002</v>
      </c>
      <c r="J983" s="184">
        <v>5.4821</v>
      </c>
      <c r="K983" s="184">
        <v>11.811299999999999</v>
      </c>
      <c r="L983" s="184">
        <v>20.969200000000001</v>
      </c>
      <c r="M983" s="184">
        <v>45.8444</v>
      </c>
      <c r="N983" s="184">
        <v>65.638599999999997</v>
      </c>
      <c r="O983" s="184">
        <v>18.592600000000001</v>
      </c>
      <c r="P983" s="184">
        <v>19.279199999999999</v>
      </c>
      <c r="Q983" s="184">
        <v>22.842700000000001</v>
      </c>
      <c r="R983" s="184">
        <v>25.352599999999999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44379</v>
      </c>
      <c r="E984" s="184">
        <v>145.66999999999999</v>
      </c>
      <c r="F984" s="184">
        <v>0.65639999999999998</v>
      </c>
      <c r="G984" s="184">
        <v>0.78180000000000005</v>
      </c>
      <c r="H984" s="184">
        <v>0.55220000000000002</v>
      </c>
      <c r="I984" s="184">
        <v>2.5773000000000001</v>
      </c>
      <c r="J984" s="184">
        <v>5.3670999999999998</v>
      </c>
      <c r="K984" s="184">
        <v>11.470800000000001</v>
      </c>
      <c r="L984" s="184">
        <v>20.249300000000002</v>
      </c>
      <c r="M984" s="184">
        <v>44.5426</v>
      </c>
      <c r="N984" s="184">
        <v>63.692500000000003</v>
      </c>
      <c r="O984" s="184">
        <v>17.225000000000001</v>
      </c>
      <c r="P984" s="184">
        <v>17.8398</v>
      </c>
      <c r="Q984" s="184">
        <v>17.837199999999999</v>
      </c>
      <c r="R984" s="184">
        <v>23.864699999999999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44379</v>
      </c>
      <c r="E985" s="184">
        <v>145.66999999999999</v>
      </c>
      <c r="F985" s="184">
        <v>0.65639999999999998</v>
      </c>
      <c r="G985" s="184">
        <v>0.78180000000000005</v>
      </c>
      <c r="H985" s="184">
        <v>0.55220000000000002</v>
      </c>
      <c r="I985" s="184">
        <v>2.5773000000000001</v>
      </c>
      <c r="J985" s="184">
        <v>5.3670999999999998</v>
      </c>
      <c r="K985" s="184">
        <v>11.470800000000001</v>
      </c>
      <c r="L985" s="184">
        <v>20.249300000000002</v>
      </c>
      <c r="M985" s="184">
        <v>44.5426</v>
      </c>
      <c r="N985" s="184">
        <v>63.692500000000003</v>
      </c>
      <c r="O985" s="184">
        <v>17.225000000000001</v>
      </c>
      <c r="P985" s="184">
        <v>17.8398</v>
      </c>
      <c r="Q985" s="184">
        <v>17.837199999999999</v>
      </c>
      <c r="R985" s="184">
        <v>23.864699999999999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44379</v>
      </c>
      <c r="E986" s="184">
        <v>358.29700000000003</v>
      </c>
      <c r="F986" s="184">
        <v>0.32419999999999999</v>
      </c>
      <c r="G986" s="184">
        <v>0.27600000000000002</v>
      </c>
      <c r="H986" s="184">
        <v>0.1101</v>
      </c>
      <c r="I986" s="184">
        <v>2.2065000000000001</v>
      </c>
      <c r="J986" s="184">
        <v>3.1471</v>
      </c>
      <c r="K986" s="184">
        <v>12.270899999999999</v>
      </c>
      <c r="L986" s="184">
        <v>24.690999999999999</v>
      </c>
      <c r="M986" s="184">
        <v>52.063000000000002</v>
      </c>
      <c r="N986" s="184">
        <v>62.14</v>
      </c>
      <c r="O986" s="184">
        <v>18.494499999999999</v>
      </c>
      <c r="P986" s="184">
        <v>17.114000000000001</v>
      </c>
      <c r="Q986" s="184">
        <v>17.544699999999999</v>
      </c>
      <c r="R986" s="184">
        <v>23.7242</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44379</v>
      </c>
      <c r="E987" s="184">
        <v>333.64600000000002</v>
      </c>
      <c r="F987" s="184">
        <v>0.32169999999999999</v>
      </c>
      <c r="G987" s="184">
        <v>0.26840000000000003</v>
      </c>
      <c r="H987" s="184">
        <v>9.2399999999999996E-2</v>
      </c>
      <c r="I987" s="184">
        <v>2.1699000000000002</v>
      </c>
      <c r="J987" s="184">
        <v>3.0688</v>
      </c>
      <c r="K987" s="184">
        <v>12.0016</v>
      </c>
      <c r="L987" s="184">
        <v>24.097899999999999</v>
      </c>
      <c r="M987" s="184">
        <v>50.981999999999999</v>
      </c>
      <c r="N987" s="184">
        <v>60.612099999999998</v>
      </c>
      <c r="O987" s="184">
        <v>17.355699999999999</v>
      </c>
      <c r="P987" s="184">
        <v>15.9344</v>
      </c>
      <c r="Q987" s="184">
        <v>18.045300000000001</v>
      </c>
      <c r="R987" s="184">
        <v>22.560199999999998</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44379</v>
      </c>
      <c r="E988" s="184">
        <v>52.383000000000003</v>
      </c>
      <c r="F988" s="184">
        <v>0.65720000000000001</v>
      </c>
      <c r="G988" s="184">
        <v>0.63980000000000004</v>
      </c>
      <c r="H988" s="184">
        <v>0.78690000000000004</v>
      </c>
      <c r="I988" s="184">
        <v>2.1987999999999999</v>
      </c>
      <c r="J988" s="184">
        <v>4.2946</v>
      </c>
      <c r="K988" s="184">
        <v>9.6268999999999991</v>
      </c>
      <c r="L988" s="184">
        <v>22.642299999999999</v>
      </c>
      <c r="M988" s="184">
        <v>47.495399999999997</v>
      </c>
      <c r="N988" s="184">
        <v>65.240799999999993</v>
      </c>
      <c r="O988" s="184">
        <v>17.922999999999998</v>
      </c>
      <c r="P988" s="184">
        <v>16.943200000000001</v>
      </c>
      <c r="Q988" s="184">
        <v>16.503599999999999</v>
      </c>
      <c r="R988" s="184">
        <v>23.2057</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44379</v>
      </c>
      <c r="E989" s="184">
        <v>47.390999999999998</v>
      </c>
      <c r="F989" s="184">
        <v>0.64990000000000003</v>
      </c>
      <c r="G989" s="184">
        <v>0.62419999999999998</v>
      </c>
      <c r="H989" s="184">
        <v>0.75470000000000004</v>
      </c>
      <c r="I989" s="184">
        <v>2.1358000000000001</v>
      </c>
      <c r="J989" s="184">
        <v>4.1582999999999997</v>
      </c>
      <c r="K989" s="184">
        <v>9.1882999999999999</v>
      </c>
      <c r="L989" s="184">
        <v>21.696400000000001</v>
      </c>
      <c r="M989" s="184">
        <v>45.8185</v>
      </c>
      <c r="N989" s="184">
        <v>62.732599999999998</v>
      </c>
      <c r="O989" s="184">
        <v>16.153199999999998</v>
      </c>
      <c r="P989" s="184">
        <v>15.53</v>
      </c>
      <c r="Q989" s="184">
        <v>11.701000000000001</v>
      </c>
      <c r="R989" s="184">
        <v>21.305199999999999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44379</v>
      </c>
      <c r="E990" s="184">
        <v>112.7209</v>
      </c>
      <c r="F990" s="184">
        <v>0.33100000000000002</v>
      </c>
      <c r="G990" s="184">
        <v>0.23019999999999999</v>
      </c>
      <c r="H990" s="184">
        <v>9.8199999999999996E-2</v>
      </c>
      <c r="I990" s="184">
        <v>2.6844999999999999</v>
      </c>
      <c r="J990" s="184">
        <v>4.9180999999999999</v>
      </c>
      <c r="K990" s="184">
        <v>13.136799999999999</v>
      </c>
      <c r="L990" s="184">
        <v>25.0139</v>
      </c>
      <c r="M990" s="184">
        <v>57.155700000000003</v>
      </c>
      <c r="N990" s="184">
        <v>72.910499999999999</v>
      </c>
      <c r="O990" s="184">
        <v>13.000999999999999</v>
      </c>
      <c r="P990" s="184">
        <v>11.95</v>
      </c>
      <c r="Q990" s="184">
        <v>15.974299999999999</v>
      </c>
      <c r="R990" s="184">
        <v>18.213899999999999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44379</v>
      </c>
      <c r="E991" s="184">
        <v>120.202</v>
      </c>
      <c r="F991" s="184">
        <v>0.33300000000000002</v>
      </c>
      <c r="G991" s="184">
        <v>0.2361</v>
      </c>
      <c r="H991" s="184">
        <v>0.1119</v>
      </c>
      <c r="I991" s="184">
        <v>2.7126000000000001</v>
      </c>
      <c r="J991" s="184">
        <v>4.9794</v>
      </c>
      <c r="K991" s="184">
        <v>13.3385</v>
      </c>
      <c r="L991" s="184">
        <v>25.475899999999999</v>
      </c>
      <c r="M991" s="184">
        <v>58.073999999999998</v>
      </c>
      <c r="N991" s="184">
        <v>74.335700000000003</v>
      </c>
      <c r="O991" s="184">
        <v>13.9186</v>
      </c>
      <c r="P991" s="184">
        <v>12.855399999999999</v>
      </c>
      <c r="Q991" s="184">
        <v>15.350099999999999</v>
      </c>
      <c r="R991" s="184">
        <v>19.2331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44379</v>
      </c>
      <c r="E992" s="184">
        <v>167.77</v>
      </c>
      <c r="F992" s="184">
        <v>0.32050000000000001</v>
      </c>
      <c r="G992" s="184">
        <v>9.1300000000000006E-2</v>
      </c>
      <c r="H992" s="184">
        <v>-7.6799999999999993E-2</v>
      </c>
      <c r="I992" s="184">
        <v>1.8405</v>
      </c>
      <c r="J992" s="184">
        <v>3.3479999999999999</v>
      </c>
      <c r="K992" s="184">
        <v>11.1906</v>
      </c>
      <c r="L992" s="184">
        <v>26.860099999999999</v>
      </c>
      <c r="M992" s="184">
        <v>54.709400000000002</v>
      </c>
      <c r="N992" s="184">
        <v>68.187100000000001</v>
      </c>
      <c r="O992" s="184">
        <v>15.9316</v>
      </c>
      <c r="P992" s="184">
        <v>13.680400000000001</v>
      </c>
      <c r="Q992" s="184">
        <v>11.411899999999999</v>
      </c>
      <c r="R992" s="184">
        <v>19.705100000000002</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44379</v>
      </c>
      <c r="E993" s="184">
        <v>222.04591323852301</v>
      </c>
      <c r="F993" s="184">
        <v>0.31969999999999998</v>
      </c>
      <c r="G993" s="184">
        <v>8.8099999999999998E-2</v>
      </c>
      <c r="H993" s="184">
        <v>-8.43E-2</v>
      </c>
      <c r="I993" s="184">
        <v>1.8264</v>
      </c>
      <c r="J993" s="184">
        <v>3.3115999999999999</v>
      </c>
      <c r="K993" s="184">
        <v>11.0137</v>
      </c>
      <c r="L993" s="184">
        <v>26.466000000000001</v>
      </c>
      <c r="M993" s="184">
        <v>54.069400000000002</v>
      </c>
      <c r="N993" s="184">
        <v>67.363500000000002</v>
      </c>
      <c r="O993" s="184">
        <v>15.5961</v>
      </c>
      <c r="P993" s="184">
        <v>13.431699999999999</v>
      </c>
      <c r="Q993" s="184">
        <v>11.9863</v>
      </c>
      <c r="R993" s="184">
        <v>19.2712</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44379</v>
      </c>
      <c r="E994" s="184">
        <v>14.930199999999999</v>
      </c>
      <c r="F994" s="184">
        <v>0.68920000000000003</v>
      </c>
      <c r="G994" s="184">
        <v>0.8538</v>
      </c>
      <c r="H994" s="184">
        <v>0.7429</v>
      </c>
      <c r="I994" s="184">
        <v>2.2602000000000002</v>
      </c>
      <c r="J994" s="184">
        <v>3.6905999999999999</v>
      </c>
      <c r="K994" s="184">
        <v>9.9466000000000001</v>
      </c>
      <c r="L994" s="184">
        <v>19.702999999999999</v>
      </c>
      <c r="M994" s="184">
        <v>46.092399999999998</v>
      </c>
      <c r="N994" s="184">
        <v>61.435499999999998</v>
      </c>
      <c r="O994" s="184"/>
      <c r="P994" s="184"/>
      <c r="Q994" s="184">
        <v>19.3506</v>
      </c>
      <c r="R994" s="184">
        <v>21.7105</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44379</v>
      </c>
      <c r="E995" s="184">
        <v>14.383800000000001</v>
      </c>
      <c r="F995" s="184">
        <v>0.68459999999999999</v>
      </c>
      <c r="G995" s="184">
        <v>0.84060000000000001</v>
      </c>
      <c r="H995" s="184">
        <v>0.7107</v>
      </c>
      <c r="I995" s="184">
        <v>2.1932</v>
      </c>
      <c r="J995" s="184">
        <v>3.5438999999999998</v>
      </c>
      <c r="K995" s="184">
        <v>9.4783000000000008</v>
      </c>
      <c r="L995" s="184">
        <v>18.6919</v>
      </c>
      <c r="M995" s="184">
        <v>44.246200000000002</v>
      </c>
      <c r="N995" s="184">
        <v>58.735300000000002</v>
      </c>
      <c r="O995" s="184"/>
      <c r="P995" s="184"/>
      <c r="Q995" s="184">
        <v>17.402699999999999</v>
      </c>
      <c r="R995" s="184">
        <v>19.706199999999999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44379</v>
      </c>
      <c r="E996" s="184">
        <v>456.08</v>
      </c>
      <c r="F996" s="184">
        <v>6.6E-3</v>
      </c>
      <c r="G996" s="184">
        <v>-8.9800000000000005E-2</v>
      </c>
      <c r="H996" s="184">
        <v>-0.1051</v>
      </c>
      <c r="I996" s="184">
        <v>1.7854000000000001</v>
      </c>
      <c r="J996" s="184">
        <v>2.9805000000000001</v>
      </c>
      <c r="K996" s="184">
        <v>9.7111000000000001</v>
      </c>
      <c r="L996" s="184">
        <v>21.7057</v>
      </c>
      <c r="M996" s="184">
        <v>50.436999999999998</v>
      </c>
      <c r="N996" s="184">
        <v>61.570099999999996</v>
      </c>
      <c r="O996" s="184">
        <v>14.2118</v>
      </c>
      <c r="P996" s="184">
        <v>12.9514</v>
      </c>
      <c r="Q996" s="184">
        <v>18.0703</v>
      </c>
      <c r="R996" s="184">
        <v>16.809100000000001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44379</v>
      </c>
      <c r="E997" s="184">
        <v>492.18</v>
      </c>
      <c r="F997" s="184">
        <v>6.1000000000000004E-3</v>
      </c>
      <c r="G997" s="184">
        <v>-8.5300000000000001E-2</v>
      </c>
      <c r="H997" s="184">
        <v>-9.1300000000000006E-2</v>
      </c>
      <c r="I997" s="184">
        <v>1.8163</v>
      </c>
      <c r="J997" s="184">
        <v>3.0440999999999998</v>
      </c>
      <c r="K997" s="184">
        <v>9.9131</v>
      </c>
      <c r="L997" s="184">
        <v>22.141200000000001</v>
      </c>
      <c r="M997" s="184">
        <v>51.2864</v>
      </c>
      <c r="N997" s="184">
        <v>62.833300000000001</v>
      </c>
      <c r="O997" s="184">
        <v>15.1629</v>
      </c>
      <c r="P997" s="184">
        <v>14.0723</v>
      </c>
      <c r="Q997" s="184">
        <v>14.613799999999999</v>
      </c>
      <c r="R997" s="184">
        <v>17.703600000000002</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44379</v>
      </c>
      <c r="E998" s="184">
        <v>70.45</v>
      </c>
      <c r="F998" s="184">
        <v>0.442</v>
      </c>
      <c r="G998" s="184">
        <v>0.442</v>
      </c>
      <c r="H998" s="184">
        <v>0.2276</v>
      </c>
      <c r="I998" s="184">
        <v>1.7475000000000001</v>
      </c>
      <c r="J998" s="184">
        <v>3.2688000000000001</v>
      </c>
      <c r="K998" s="184">
        <v>10.700799999999999</v>
      </c>
      <c r="L998" s="184">
        <v>22.564399999999999</v>
      </c>
      <c r="M998" s="184">
        <v>45.889400000000002</v>
      </c>
      <c r="N998" s="184">
        <v>65.569900000000004</v>
      </c>
      <c r="O998" s="184">
        <v>14.484400000000001</v>
      </c>
      <c r="P998" s="184">
        <v>15.512600000000001</v>
      </c>
      <c r="Q998" s="184">
        <v>14.1837</v>
      </c>
      <c r="R998" s="184">
        <v>19.174399999999999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44379</v>
      </c>
      <c r="E999" s="184">
        <v>63.39</v>
      </c>
      <c r="F999" s="184">
        <v>0.44369999999999998</v>
      </c>
      <c r="G999" s="184">
        <v>0.42780000000000001</v>
      </c>
      <c r="H999" s="184">
        <v>0.18970000000000001</v>
      </c>
      <c r="I999" s="184">
        <v>1.7005999999999999</v>
      </c>
      <c r="J999" s="184">
        <v>3.157</v>
      </c>
      <c r="K999" s="184">
        <v>10.358599999999999</v>
      </c>
      <c r="L999" s="184">
        <v>21.833600000000001</v>
      </c>
      <c r="M999" s="184">
        <v>44.561</v>
      </c>
      <c r="N999" s="184">
        <v>63.544899999999998</v>
      </c>
      <c r="O999" s="184">
        <v>13.103300000000001</v>
      </c>
      <c r="P999" s="184">
        <v>13.9313</v>
      </c>
      <c r="Q999" s="184">
        <v>12.3104</v>
      </c>
      <c r="R999" s="184">
        <v>17.7484</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44379</v>
      </c>
      <c r="E1000" s="184">
        <v>48.06</v>
      </c>
      <c r="F1000" s="184">
        <v>0.73360000000000003</v>
      </c>
      <c r="G1000" s="184">
        <v>0.77580000000000005</v>
      </c>
      <c r="H1000" s="184">
        <v>0.73360000000000003</v>
      </c>
      <c r="I1000" s="184">
        <v>3.0004</v>
      </c>
      <c r="J1000" s="184">
        <v>4.3194999999999997</v>
      </c>
      <c r="K1000" s="184">
        <v>9.1529000000000007</v>
      </c>
      <c r="L1000" s="184">
        <v>16.424399999999999</v>
      </c>
      <c r="M1000" s="184">
        <v>36.185899999999997</v>
      </c>
      <c r="N1000" s="184">
        <v>51.370100000000001</v>
      </c>
      <c r="O1000" s="184">
        <v>14.185</v>
      </c>
      <c r="P1000" s="184">
        <v>15.1896</v>
      </c>
      <c r="Q1000" s="184">
        <v>11.950200000000001</v>
      </c>
      <c r="R1000" s="184">
        <v>17.796099999999999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44379</v>
      </c>
      <c r="E1001" s="184">
        <v>54.15</v>
      </c>
      <c r="F1001" s="184">
        <v>0.74419999999999997</v>
      </c>
      <c r="G1001" s="184">
        <v>0.78169999999999995</v>
      </c>
      <c r="H1001" s="184">
        <v>0.76290000000000002</v>
      </c>
      <c r="I1001" s="184">
        <v>3.0447000000000002</v>
      </c>
      <c r="J1001" s="184">
        <v>4.4157000000000002</v>
      </c>
      <c r="K1001" s="184">
        <v>9.5266999999999999</v>
      </c>
      <c r="L1001" s="184">
        <v>17.207799999999999</v>
      </c>
      <c r="M1001" s="184">
        <v>37.611199999999997</v>
      </c>
      <c r="N1001" s="184">
        <v>53.486400000000003</v>
      </c>
      <c r="O1001" s="184">
        <v>15.599</v>
      </c>
      <c r="P1001" s="184">
        <v>16.8276</v>
      </c>
      <c r="Q1001" s="184">
        <v>17.48</v>
      </c>
      <c r="R1001" s="184">
        <v>19.2348</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44379</v>
      </c>
      <c r="E1002" s="184">
        <v>179.25200000000001</v>
      </c>
      <c r="F1002" s="184">
        <v>0.32290000000000002</v>
      </c>
      <c r="G1002" s="184">
        <v>0.47699999999999998</v>
      </c>
      <c r="H1002" s="184">
        <v>0.24490000000000001</v>
      </c>
      <c r="I1002" s="184">
        <v>2.3975</v>
      </c>
      <c r="J1002" s="184">
        <v>3.8172999999999999</v>
      </c>
      <c r="K1002" s="184">
        <v>8.4469999999999992</v>
      </c>
      <c r="L1002" s="184">
        <v>19.498899999999999</v>
      </c>
      <c r="M1002" s="184">
        <v>42.072899999999997</v>
      </c>
      <c r="N1002" s="184">
        <v>54.877400000000002</v>
      </c>
      <c r="O1002" s="184">
        <v>17.191299999999998</v>
      </c>
      <c r="P1002" s="184">
        <v>15.8513</v>
      </c>
      <c r="Q1002" s="184">
        <v>18.717199999999998</v>
      </c>
      <c r="R1002" s="184">
        <v>21.436599999999999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44379</v>
      </c>
      <c r="E1003" s="184">
        <v>196.37899999999999</v>
      </c>
      <c r="F1003" s="184">
        <v>0.32650000000000001</v>
      </c>
      <c r="G1003" s="184">
        <v>0.48659999999999998</v>
      </c>
      <c r="H1003" s="184">
        <v>0.26750000000000002</v>
      </c>
      <c r="I1003" s="184">
        <v>2.4445000000000001</v>
      </c>
      <c r="J1003" s="184">
        <v>3.9196</v>
      </c>
      <c r="K1003" s="184">
        <v>8.7743000000000002</v>
      </c>
      <c r="L1003" s="184">
        <v>20.2271</v>
      </c>
      <c r="M1003" s="184">
        <v>43.354900000000001</v>
      </c>
      <c r="N1003" s="184">
        <v>56.7346</v>
      </c>
      <c r="O1003" s="184">
        <v>18.497</v>
      </c>
      <c r="P1003" s="184">
        <v>17.254100000000001</v>
      </c>
      <c r="Q1003" s="184">
        <v>17.2454</v>
      </c>
      <c r="R1003" s="184">
        <v>22.819800000000001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44379</v>
      </c>
      <c r="E1004" s="184">
        <v>67.334999999999994</v>
      </c>
      <c r="F1004" s="184">
        <v>0.19639999999999999</v>
      </c>
      <c r="G1004" s="184">
        <v>0.3891</v>
      </c>
      <c r="H1004" s="184">
        <v>0.36070000000000002</v>
      </c>
      <c r="I1004" s="184">
        <v>0.91269999999999996</v>
      </c>
      <c r="J1004" s="184">
        <v>3.3727999999999998</v>
      </c>
      <c r="K1004" s="184">
        <v>8.6925000000000008</v>
      </c>
      <c r="L1004" s="184">
        <v>13.5593</v>
      </c>
      <c r="M1004" s="184">
        <v>31.244499999999999</v>
      </c>
      <c r="N1004" s="184">
        <v>48.724499999999999</v>
      </c>
      <c r="O1004" s="184">
        <v>11.1074</v>
      </c>
      <c r="P1004" s="184">
        <v>12.749599999999999</v>
      </c>
      <c r="Q1004" s="184">
        <v>14.3453</v>
      </c>
      <c r="R1004" s="184">
        <v>16.314499999999999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44379</v>
      </c>
      <c r="E1005" s="184">
        <v>63.094999999999999</v>
      </c>
      <c r="F1005" s="184">
        <v>0.19370000000000001</v>
      </c>
      <c r="G1005" s="184">
        <v>0.38340000000000002</v>
      </c>
      <c r="H1005" s="184">
        <v>0.34350000000000003</v>
      </c>
      <c r="I1005" s="184">
        <v>0.87780000000000002</v>
      </c>
      <c r="J1005" s="184">
        <v>3.2955999999999999</v>
      </c>
      <c r="K1005" s="184">
        <v>8.4442000000000004</v>
      </c>
      <c r="L1005" s="184">
        <v>13.0654</v>
      </c>
      <c r="M1005" s="184">
        <v>30.391200000000001</v>
      </c>
      <c r="N1005" s="184">
        <v>47.4251</v>
      </c>
      <c r="O1005" s="184">
        <v>10.169700000000001</v>
      </c>
      <c r="P1005" s="184">
        <v>11.826700000000001</v>
      </c>
      <c r="Q1005" s="184">
        <v>12.953099999999999</v>
      </c>
      <c r="R1005" s="184">
        <v>15.326000000000001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44379</v>
      </c>
      <c r="E1006" s="184">
        <v>23.4344</v>
      </c>
      <c r="F1006" s="184">
        <v>1.0099</v>
      </c>
      <c r="G1006" s="184">
        <v>1.2718</v>
      </c>
      <c r="H1006" s="184">
        <v>1.0548</v>
      </c>
      <c r="I1006" s="184">
        <v>2.5463</v>
      </c>
      <c r="J1006" s="184">
        <v>5.0073999999999996</v>
      </c>
      <c r="K1006" s="184">
        <v>10.9048</v>
      </c>
      <c r="L1006" s="184">
        <v>17.410900000000002</v>
      </c>
      <c r="M1006" s="184">
        <v>39.914400000000001</v>
      </c>
      <c r="N1006" s="184">
        <v>57.536900000000003</v>
      </c>
      <c r="O1006" s="184">
        <v>16.779599999999999</v>
      </c>
      <c r="P1006" s="184">
        <v>17.793800000000001</v>
      </c>
      <c r="Q1006" s="184">
        <v>14.343999999999999</v>
      </c>
      <c r="R1006" s="184">
        <v>21.0078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44379</v>
      </c>
      <c r="E1007" s="184">
        <v>21.534099999999999</v>
      </c>
      <c r="F1007" s="184">
        <v>1.0046999999999999</v>
      </c>
      <c r="G1007" s="184">
        <v>1.2574000000000001</v>
      </c>
      <c r="H1007" s="184">
        <v>1.0222</v>
      </c>
      <c r="I1007" s="184">
        <v>2.4813999999999998</v>
      </c>
      <c r="J1007" s="184">
        <v>4.8643000000000001</v>
      </c>
      <c r="K1007" s="184">
        <v>10.440300000000001</v>
      </c>
      <c r="L1007" s="184">
        <v>16.4572</v>
      </c>
      <c r="M1007" s="184">
        <v>38.248199999999997</v>
      </c>
      <c r="N1007" s="184">
        <v>55.061</v>
      </c>
      <c r="O1007" s="184">
        <v>15.138299999999999</v>
      </c>
      <c r="P1007" s="184">
        <v>16.0608</v>
      </c>
      <c r="Q1007" s="184">
        <v>12.832100000000001</v>
      </c>
      <c r="R1007" s="184">
        <v>19.165199999999999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44379</v>
      </c>
      <c r="E1008" s="184">
        <v>15.247400000000001</v>
      </c>
      <c r="F1008" s="184">
        <v>0.46850000000000003</v>
      </c>
      <c r="G1008" s="184">
        <v>0.75260000000000005</v>
      </c>
      <c r="H1008" s="184">
        <v>0.40300000000000002</v>
      </c>
      <c r="I1008" s="184">
        <v>2.4876999999999998</v>
      </c>
      <c r="J1008" s="184">
        <v>4.2535999999999996</v>
      </c>
      <c r="K1008" s="184">
        <v>12.395</v>
      </c>
      <c r="L1008" s="184">
        <v>27.371600000000001</v>
      </c>
      <c r="M1008" s="184">
        <v>51.393099999999997</v>
      </c>
      <c r="N1008" s="184">
        <v>67.276300000000006</v>
      </c>
      <c r="O1008" s="184"/>
      <c r="P1008" s="184"/>
      <c r="Q1008" s="184">
        <v>32.304699999999997</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44379</v>
      </c>
      <c r="E1009" s="184">
        <v>14.8348</v>
      </c>
      <c r="F1009" s="184">
        <v>0.4632</v>
      </c>
      <c r="G1009" s="184">
        <v>0.73609999999999998</v>
      </c>
      <c r="H1009" s="184">
        <v>0.36599999999999999</v>
      </c>
      <c r="I1009" s="184">
        <v>2.4121000000000001</v>
      </c>
      <c r="J1009" s="184">
        <v>4.0884999999999998</v>
      </c>
      <c r="K1009" s="184">
        <v>11.8535</v>
      </c>
      <c r="L1009" s="184">
        <v>26.183800000000002</v>
      </c>
      <c r="M1009" s="184">
        <v>49.294499999999999</v>
      </c>
      <c r="N1009" s="184">
        <v>64.177999999999997</v>
      </c>
      <c r="O1009" s="184"/>
      <c r="P1009" s="184"/>
      <c r="Q1009" s="184">
        <v>29.9178</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44379</v>
      </c>
      <c r="E1010" s="184">
        <v>95.427999999999997</v>
      </c>
      <c r="F1010" s="184">
        <v>0.45050000000000001</v>
      </c>
      <c r="G1010" s="184">
        <v>0.74429999999999996</v>
      </c>
      <c r="H1010" s="184">
        <v>0.4294</v>
      </c>
      <c r="I1010" s="184">
        <v>2.4289999999999998</v>
      </c>
      <c r="J1010" s="184">
        <v>3.7677999999999998</v>
      </c>
      <c r="K1010" s="184">
        <v>11.4305</v>
      </c>
      <c r="L1010" s="184">
        <v>24.708300000000001</v>
      </c>
      <c r="M1010" s="184">
        <v>51.803100000000001</v>
      </c>
      <c r="N1010" s="184">
        <v>69.607600000000005</v>
      </c>
      <c r="O1010" s="184">
        <v>24.137599999999999</v>
      </c>
      <c r="P1010" s="184">
        <v>22.117699999999999</v>
      </c>
      <c r="Q1010" s="184">
        <v>25.297999999999998</v>
      </c>
      <c r="R1010" s="184">
        <v>28.577300000000001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44379</v>
      </c>
      <c r="E1011" s="184">
        <v>88.161000000000001</v>
      </c>
      <c r="F1011" s="184">
        <v>0.44890000000000002</v>
      </c>
      <c r="G1011" s="184">
        <v>0.73699999999999999</v>
      </c>
      <c r="H1011" s="184">
        <v>0.41120000000000001</v>
      </c>
      <c r="I1011" s="184">
        <v>2.3889999999999998</v>
      </c>
      <c r="J1011" s="184">
        <v>3.681</v>
      </c>
      <c r="K1011" s="184">
        <v>11.146000000000001</v>
      </c>
      <c r="L1011" s="184">
        <v>24.0656</v>
      </c>
      <c r="M1011" s="184">
        <v>50.607300000000002</v>
      </c>
      <c r="N1011" s="184">
        <v>67.836200000000005</v>
      </c>
      <c r="O1011" s="184">
        <v>22.908799999999999</v>
      </c>
      <c r="P1011" s="184">
        <v>21.040900000000001</v>
      </c>
      <c r="Q1011" s="184">
        <v>21.904599999999999</v>
      </c>
      <c r="R1011" s="184">
        <v>27.289100000000001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44379</v>
      </c>
      <c r="E1012" s="184">
        <v>15.307399999999999</v>
      </c>
      <c r="F1012" s="184">
        <v>1.1839</v>
      </c>
      <c r="G1012" s="184">
        <v>1.222</v>
      </c>
      <c r="H1012" s="184">
        <v>1.3050999999999999</v>
      </c>
      <c r="I1012" s="184">
        <v>2.9649999999999999</v>
      </c>
      <c r="J1012" s="184">
        <v>5.0762</v>
      </c>
      <c r="K1012" s="184">
        <v>10.854900000000001</v>
      </c>
      <c r="L1012" s="184">
        <v>23.6282</v>
      </c>
      <c r="M1012" s="184">
        <v>53.412999999999997</v>
      </c>
      <c r="N1012" s="184">
        <v>63.924100000000003</v>
      </c>
      <c r="O1012" s="184"/>
      <c r="P1012" s="184"/>
      <c r="Q1012" s="184">
        <v>28.279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44379</v>
      </c>
      <c r="E1013" s="184">
        <v>14.855</v>
      </c>
      <c r="F1013" s="184">
        <v>1.179</v>
      </c>
      <c r="G1013" s="184">
        <v>1.2073</v>
      </c>
      <c r="H1013" s="184">
        <v>1.2706999999999999</v>
      </c>
      <c r="I1013" s="184">
        <v>2.8961000000000001</v>
      </c>
      <c r="J1013" s="184">
        <v>4.9260000000000002</v>
      </c>
      <c r="K1013" s="184">
        <v>10.3558</v>
      </c>
      <c r="L1013" s="184">
        <v>22.556899999999999</v>
      </c>
      <c r="M1013" s="184">
        <v>51.431699999999999</v>
      </c>
      <c r="N1013" s="184">
        <v>61.0595</v>
      </c>
      <c r="O1013" s="184"/>
      <c r="P1013" s="184"/>
      <c r="Q1013" s="184">
        <v>26.047599999999999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44379</v>
      </c>
      <c r="E1014" s="184">
        <v>23.4114</v>
      </c>
      <c r="F1014" s="184">
        <v>0.63190000000000002</v>
      </c>
      <c r="G1014" s="184">
        <v>0.69589999999999996</v>
      </c>
      <c r="H1014" s="184">
        <v>0.62319999999999998</v>
      </c>
      <c r="I1014" s="184">
        <v>1.7847</v>
      </c>
      <c r="J1014" s="184">
        <v>3.6760999999999999</v>
      </c>
      <c r="K1014" s="184">
        <v>9.7231000000000005</v>
      </c>
      <c r="L1014" s="184">
        <v>24.0747</v>
      </c>
      <c r="M1014" s="184">
        <v>44.841200000000001</v>
      </c>
      <c r="N1014" s="184">
        <v>61.028199999999998</v>
      </c>
      <c r="O1014" s="184">
        <v>16.151900000000001</v>
      </c>
      <c r="P1014" s="184">
        <v>15.8741</v>
      </c>
      <c r="Q1014" s="184">
        <v>16.491299999999999</v>
      </c>
      <c r="R1014" s="184">
        <v>18.288499999999999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44379</v>
      </c>
      <c r="E1015" s="184">
        <v>21.164300000000001</v>
      </c>
      <c r="F1015" s="184">
        <v>0.62660000000000005</v>
      </c>
      <c r="G1015" s="184">
        <v>0.67979999999999996</v>
      </c>
      <c r="H1015" s="184">
        <v>0.58650000000000002</v>
      </c>
      <c r="I1015" s="184">
        <v>1.7099</v>
      </c>
      <c r="J1015" s="184">
        <v>3.5110999999999999</v>
      </c>
      <c r="K1015" s="184">
        <v>9.15</v>
      </c>
      <c r="L1015" s="184">
        <v>22.773399999999999</v>
      </c>
      <c r="M1015" s="184">
        <v>42.637700000000002</v>
      </c>
      <c r="N1015" s="184">
        <v>57.725999999999999</v>
      </c>
      <c r="O1015" s="184">
        <v>13.9582</v>
      </c>
      <c r="P1015" s="184">
        <v>13.7925</v>
      </c>
      <c r="Q1015" s="184">
        <v>14.4009</v>
      </c>
      <c r="R1015" s="184">
        <v>16.026599999999998</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44379</v>
      </c>
      <c r="E1016" s="184">
        <v>732.65150000000006</v>
      </c>
      <c r="F1016" s="184">
        <v>0.44240000000000002</v>
      </c>
      <c r="G1016" s="184">
        <v>0.33889999999999998</v>
      </c>
      <c r="H1016" s="184">
        <v>0.18820000000000001</v>
      </c>
      <c r="I1016" s="184">
        <v>2.0175999999999998</v>
      </c>
      <c r="J1016" s="184">
        <v>3.2637999999999998</v>
      </c>
      <c r="K1016" s="184">
        <v>8.2784999999999993</v>
      </c>
      <c r="L1016" s="184">
        <v>18.134899999999998</v>
      </c>
      <c r="M1016" s="184">
        <v>44.676499999999997</v>
      </c>
      <c r="N1016" s="184">
        <v>60.4816</v>
      </c>
      <c r="O1016" s="184">
        <v>13.1645</v>
      </c>
      <c r="P1016" s="184">
        <v>10.7788</v>
      </c>
      <c r="Q1016" s="184">
        <v>18.146599999999999</v>
      </c>
      <c r="R1016" s="184">
        <v>15.862299999999999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44379</v>
      </c>
      <c r="E1017" s="184">
        <v>771.58190000000002</v>
      </c>
      <c r="F1017" s="184">
        <v>0.44369999999999998</v>
      </c>
      <c r="G1017" s="184">
        <v>0.34289999999999998</v>
      </c>
      <c r="H1017" s="184">
        <v>0.1976</v>
      </c>
      <c r="I1017" s="184">
        <v>2.0362</v>
      </c>
      <c r="J1017" s="184">
        <v>3.3041999999999998</v>
      </c>
      <c r="K1017" s="184">
        <v>8.4130000000000003</v>
      </c>
      <c r="L1017" s="184">
        <v>18.433</v>
      </c>
      <c r="M1017" s="184">
        <v>45.245800000000003</v>
      </c>
      <c r="N1017" s="184">
        <v>61.298499999999997</v>
      </c>
      <c r="O1017" s="184">
        <v>13.768599999999999</v>
      </c>
      <c r="P1017" s="184">
        <v>11.444800000000001</v>
      </c>
      <c r="Q1017" s="184">
        <v>13.043100000000001</v>
      </c>
      <c r="R1017" s="184">
        <v>16.469200000000001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44379</v>
      </c>
      <c r="E1018" s="184">
        <v>162.28</v>
      </c>
      <c r="F1018" s="184">
        <v>0.60129999999999995</v>
      </c>
      <c r="G1018" s="184">
        <v>0.61380000000000001</v>
      </c>
      <c r="H1018" s="184">
        <v>0.41460000000000002</v>
      </c>
      <c r="I1018" s="184">
        <v>2.0756999999999999</v>
      </c>
      <c r="J1018" s="184">
        <v>4.0590000000000002</v>
      </c>
      <c r="K1018" s="184">
        <v>11.9558</v>
      </c>
      <c r="L1018" s="184">
        <v>22.383099999999999</v>
      </c>
      <c r="M1018" s="184">
        <v>48.3093</v>
      </c>
      <c r="N1018" s="184">
        <v>66.372799999999998</v>
      </c>
      <c r="O1018" s="184">
        <v>16.045999999999999</v>
      </c>
      <c r="P1018" s="184">
        <v>17.303899999999999</v>
      </c>
      <c r="Q1018" s="184">
        <v>24.657900000000001</v>
      </c>
      <c r="R1018" s="184">
        <v>24.638200000000001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44379</v>
      </c>
      <c r="E1019" s="184">
        <v>176.24</v>
      </c>
      <c r="F1019" s="184">
        <v>0.59930000000000005</v>
      </c>
      <c r="G1019" s="184">
        <v>0.62809999999999999</v>
      </c>
      <c r="H1019" s="184">
        <v>0.43309999999999998</v>
      </c>
      <c r="I1019" s="184">
        <v>2.1208</v>
      </c>
      <c r="J1019" s="184">
        <v>4.1546000000000003</v>
      </c>
      <c r="K1019" s="184">
        <v>12.2691</v>
      </c>
      <c r="L1019" s="184">
        <v>23.055399999999999</v>
      </c>
      <c r="M1019" s="184">
        <v>49.545999999999999</v>
      </c>
      <c r="N1019" s="184">
        <v>68.216099999999997</v>
      </c>
      <c r="O1019" s="184">
        <v>17.346299999999999</v>
      </c>
      <c r="P1019" s="184">
        <v>18.611699999999999</v>
      </c>
      <c r="Q1019" s="184">
        <v>21.2561</v>
      </c>
      <c r="R1019" s="184">
        <v>26.034099999999999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44379</v>
      </c>
      <c r="E1020" s="184">
        <v>58.506799999999998</v>
      </c>
      <c r="F1020" s="184">
        <v>0.33169999999999999</v>
      </c>
      <c r="G1020" s="184">
        <v>0.43280000000000002</v>
      </c>
      <c r="H1020" s="184">
        <v>5.3199999999999997E-2</v>
      </c>
      <c r="I1020" s="184">
        <v>1.5438000000000001</v>
      </c>
      <c r="J1020" s="184">
        <v>0.66639999999999999</v>
      </c>
      <c r="K1020" s="184">
        <v>11.340199999999999</v>
      </c>
      <c r="L1020" s="184">
        <v>19.4206</v>
      </c>
      <c r="M1020" s="184">
        <v>46.148299999999999</v>
      </c>
      <c r="N1020" s="184">
        <v>53.310499999999998</v>
      </c>
      <c r="O1020" s="184">
        <v>17.453700000000001</v>
      </c>
      <c r="P1020" s="184">
        <v>14.6989</v>
      </c>
      <c r="Q1020" s="184">
        <v>12.893000000000001</v>
      </c>
      <c r="R1020" s="184">
        <v>25.596800000000002</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44379</v>
      </c>
      <c r="E1021" s="184">
        <v>60.175800000000002</v>
      </c>
      <c r="F1021" s="184">
        <v>0.33629999999999999</v>
      </c>
      <c r="G1021" s="184">
        <v>0.44619999999999999</v>
      </c>
      <c r="H1021" s="184">
        <v>8.5699999999999998E-2</v>
      </c>
      <c r="I1021" s="184">
        <v>1.6107</v>
      </c>
      <c r="J1021" s="184">
        <v>0.80910000000000004</v>
      </c>
      <c r="K1021" s="184">
        <v>11.836600000000001</v>
      </c>
      <c r="L1021" s="184">
        <v>20.451799999999999</v>
      </c>
      <c r="M1021" s="184">
        <v>47.463299999999997</v>
      </c>
      <c r="N1021" s="184">
        <v>54.753599999999999</v>
      </c>
      <c r="O1021" s="184">
        <v>18.083400000000001</v>
      </c>
      <c r="P1021" s="184">
        <v>15.0937</v>
      </c>
      <c r="Q1021" s="184">
        <v>18.224</v>
      </c>
      <c r="R1021" s="184">
        <v>26.241199999999999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44379</v>
      </c>
      <c r="E1022" s="184">
        <v>349.99849999999998</v>
      </c>
      <c r="F1022" s="184">
        <v>0.83020000000000005</v>
      </c>
      <c r="G1022" s="184">
        <v>1.3912</v>
      </c>
      <c r="H1022" s="184">
        <v>1.2519</v>
      </c>
      <c r="I1022" s="184">
        <v>3.5642999999999998</v>
      </c>
      <c r="J1022" s="184">
        <v>4.6900000000000004</v>
      </c>
      <c r="K1022" s="184">
        <v>15.138999999999999</v>
      </c>
      <c r="L1022" s="184">
        <v>25.681999999999999</v>
      </c>
      <c r="M1022" s="184">
        <v>54.923999999999999</v>
      </c>
      <c r="N1022" s="184">
        <v>68.9816</v>
      </c>
      <c r="O1022" s="184">
        <v>18.436199999999999</v>
      </c>
      <c r="P1022" s="184">
        <v>16.1266</v>
      </c>
      <c r="Q1022" s="184">
        <v>17.529399999999999</v>
      </c>
      <c r="R1022" s="184">
        <v>22.494499999999999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44379</v>
      </c>
      <c r="E1023" s="184">
        <v>221.58680200731399</v>
      </c>
      <c r="F1023" s="184">
        <v>0.83020000000000005</v>
      </c>
      <c r="G1023" s="184">
        <v>1.3912</v>
      </c>
      <c r="H1023" s="184">
        <v>1.2519</v>
      </c>
      <c r="I1023" s="184">
        <v>3.5642999999999998</v>
      </c>
      <c r="J1023" s="184">
        <v>4.6901000000000002</v>
      </c>
      <c r="K1023" s="184">
        <v>15.1395</v>
      </c>
      <c r="L1023" s="184">
        <v>25.683499999999999</v>
      </c>
      <c r="M1023" s="184">
        <v>54.912999999999997</v>
      </c>
      <c r="N1023" s="184">
        <v>68.985699999999994</v>
      </c>
      <c r="O1023" s="184">
        <v>18.438500000000001</v>
      </c>
      <c r="P1023" s="184">
        <v>16.123799999999999</v>
      </c>
      <c r="Q1023" s="184">
        <v>17.540800000000001</v>
      </c>
      <c r="R1023" s="184">
        <v>22.497499999999999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44379</v>
      </c>
      <c r="E1024" s="184">
        <v>491.84621867344299</v>
      </c>
      <c r="F1024" s="184">
        <v>0.82809999999999995</v>
      </c>
      <c r="G1024" s="184">
        <v>1.3849</v>
      </c>
      <c r="H1024" s="184">
        <v>1.2374000000000001</v>
      </c>
      <c r="I1024" s="184">
        <v>3.5345</v>
      </c>
      <c r="J1024" s="184">
        <v>4.6250999999999998</v>
      </c>
      <c r="K1024" s="184">
        <v>14.9285</v>
      </c>
      <c r="L1024" s="184">
        <v>25.225899999999999</v>
      </c>
      <c r="M1024" s="184">
        <v>54.084600000000002</v>
      </c>
      <c r="N1024" s="184">
        <v>67.804000000000002</v>
      </c>
      <c r="O1024" s="184">
        <v>17.627500000000001</v>
      </c>
      <c r="P1024" s="184">
        <v>15.348599999999999</v>
      </c>
      <c r="Q1024" s="184">
        <v>14.7249</v>
      </c>
      <c r="R1024" s="184">
        <v>21.6431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44379</v>
      </c>
      <c r="E1025" s="184">
        <v>501.385431289829</v>
      </c>
      <c r="F1025" s="184">
        <v>0.82809999999999995</v>
      </c>
      <c r="G1025" s="184">
        <v>1.385</v>
      </c>
      <c r="H1025" s="184">
        <v>1.2374000000000001</v>
      </c>
      <c r="I1025" s="184">
        <v>3.5346000000000002</v>
      </c>
      <c r="J1025" s="184">
        <v>4.6250999999999998</v>
      </c>
      <c r="K1025" s="184">
        <v>14.928800000000001</v>
      </c>
      <c r="L1025" s="184">
        <v>25.225200000000001</v>
      </c>
      <c r="M1025" s="184">
        <v>54.083399999999997</v>
      </c>
      <c r="N1025" s="184">
        <v>67.802599999999998</v>
      </c>
      <c r="O1025" s="184">
        <v>17.6312</v>
      </c>
      <c r="P1025" s="184">
        <v>15.3506</v>
      </c>
      <c r="Q1025" s="184">
        <v>14.8027</v>
      </c>
      <c r="R1025" s="184">
        <v>21.648299999999999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44379</v>
      </c>
      <c r="E1026" s="184">
        <v>47.773600000000002</v>
      </c>
      <c r="F1026" s="184">
        <v>0.74970000000000003</v>
      </c>
      <c r="G1026" s="184">
        <v>0.68389999999999995</v>
      </c>
      <c r="H1026" s="184">
        <v>0.93210000000000004</v>
      </c>
      <c r="I1026" s="184">
        <v>2.7810999999999999</v>
      </c>
      <c r="J1026" s="184">
        <v>4.1883999999999997</v>
      </c>
      <c r="K1026" s="184">
        <v>7.8318000000000003</v>
      </c>
      <c r="L1026" s="184">
        <v>19.791899999999998</v>
      </c>
      <c r="M1026" s="184">
        <v>41.354100000000003</v>
      </c>
      <c r="N1026" s="184">
        <v>55.779800000000002</v>
      </c>
      <c r="O1026" s="184">
        <v>13.6326</v>
      </c>
      <c r="P1026" s="184">
        <v>15.4497</v>
      </c>
      <c r="Q1026" s="184">
        <v>11.5113</v>
      </c>
      <c r="R1026" s="184">
        <v>16.328700000000001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44379</v>
      </c>
      <c r="E1027" s="184">
        <v>51.3384</v>
      </c>
      <c r="F1027" s="184">
        <v>0.75339999999999996</v>
      </c>
      <c r="G1027" s="184">
        <v>0.69450000000000001</v>
      </c>
      <c r="H1027" s="184">
        <v>0.95689999999999997</v>
      </c>
      <c r="I1027" s="184">
        <v>2.8319000000000001</v>
      </c>
      <c r="J1027" s="184">
        <v>4.2954999999999997</v>
      </c>
      <c r="K1027" s="184">
        <v>8.1774000000000004</v>
      </c>
      <c r="L1027" s="184">
        <v>20.5181</v>
      </c>
      <c r="M1027" s="184">
        <v>42.697000000000003</v>
      </c>
      <c r="N1027" s="184">
        <v>57.800699999999999</v>
      </c>
      <c r="O1027" s="184">
        <v>14.930400000000001</v>
      </c>
      <c r="P1027" s="184">
        <v>16.647099999999998</v>
      </c>
      <c r="Q1027" s="184">
        <v>15.2752</v>
      </c>
      <c r="R1027" s="184">
        <v>17.770700000000001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44379</v>
      </c>
      <c r="E1028" s="184">
        <v>302.00749999999999</v>
      </c>
      <c r="F1028" s="184">
        <v>0.61890000000000001</v>
      </c>
      <c r="G1028" s="184">
        <v>0.78090000000000004</v>
      </c>
      <c r="H1028" s="184">
        <v>0.24970000000000001</v>
      </c>
      <c r="I1028" s="184">
        <v>0.59899999999999998</v>
      </c>
      <c r="J1028" s="184">
        <v>3.0346000000000002</v>
      </c>
      <c r="K1028" s="184">
        <v>6.8278999999999996</v>
      </c>
      <c r="L1028" s="184">
        <v>18.975100000000001</v>
      </c>
      <c r="M1028" s="184">
        <v>42.025599999999997</v>
      </c>
      <c r="N1028" s="184">
        <v>54.852800000000002</v>
      </c>
      <c r="O1028" s="184">
        <v>17.648900000000001</v>
      </c>
      <c r="P1028" s="184">
        <v>14.1738</v>
      </c>
      <c r="Q1028" s="184">
        <v>12.764799999999999</v>
      </c>
      <c r="R1028" s="184">
        <v>18.972000000000001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44379</v>
      </c>
      <c r="E1029" s="184">
        <v>329.35660000000001</v>
      </c>
      <c r="F1029" s="184">
        <v>0.62180000000000002</v>
      </c>
      <c r="G1029" s="184">
        <v>0.78949999999999998</v>
      </c>
      <c r="H1029" s="184">
        <v>0.27010000000000001</v>
      </c>
      <c r="I1029" s="184">
        <v>0.64029999999999998</v>
      </c>
      <c r="J1029" s="184">
        <v>3.1238999999999999</v>
      </c>
      <c r="K1029" s="184">
        <v>7.1135999999999999</v>
      </c>
      <c r="L1029" s="184">
        <v>19.607199999999999</v>
      </c>
      <c r="M1029" s="184">
        <v>43.169899999999998</v>
      </c>
      <c r="N1029" s="184">
        <v>54.3172</v>
      </c>
      <c r="O1029" s="184">
        <v>18.5395</v>
      </c>
      <c r="P1029" s="184">
        <v>15.371</v>
      </c>
      <c r="Q1029" s="184">
        <v>16.668099999999999</v>
      </c>
      <c r="R1029" s="184">
        <v>19.482199999999999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44379</v>
      </c>
      <c r="E1030" s="184">
        <v>14.79</v>
      </c>
      <c r="F1030" s="184">
        <v>0.74929999999999997</v>
      </c>
      <c r="G1030" s="184">
        <v>0.88680000000000003</v>
      </c>
      <c r="H1030" s="184">
        <v>0.54379999999999995</v>
      </c>
      <c r="I1030" s="184">
        <v>1.8594999999999999</v>
      </c>
      <c r="J1030" s="184">
        <v>5.4922000000000004</v>
      </c>
      <c r="K1030" s="184">
        <v>10.9527</v>
      </c>
      <c r="L1030" s="184">
        <v>17.1021</v>
      </c>
      <c r="M1030" s="184">
        <v>38.873199999999997</v>
      </c>
      <c r="N1030" s="184">
        <v>57.006399999999999</v>
      </c>
      <c r="O1030" s="184"/>
      <c r="P1030" s="184"/>
      <c r="Q1030" s="184">
        <v>28.256900000000002</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44379</v>
      </c>
      <c r="E1031" s="184">
        <v>14.56</v>
      </c>
      <c r="F1031" s="184">
        <v>0.76119999999999999</v>
      </c>
      <c r="G1031" s="184">
        <v>0.90090000000000003</v>
      </c>
      <c r="H1031" s="184">
        <v>0.55249999999999999</v>
      </c>
      <c r="I1031" s="184">
        <v>1.8894</v>
      </c>
      <c r="J1031" s="184">
        <v>5.4307999999999996</v>
      </c>
      <c r="K1031" s="184">
        <v>10.7224</v>
      </c>
      <c r="L1031" s="184">
        <v>16.5733</v>
      </c>
      <c r="M1031" s="184">
        <v>37.878799999999998</v>
      </c>
      <c r="N1031" s="184">
        <v>55.389499999999998</v>
      </c>
      <c r="O1031" s="184"/>
      <c r="P1031" s="184"/>
      <c r="Q1031" s="184">
        <v>26.984999999999999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44379</v>
      </c>
      <c r="E1032" s="184">
        <v>94.004999999999995</v>
      </c>
      <c r="F1032" s="184">
        <v>9.9699999999999997E-2</v>
      </c>
      <c r="G1032" s="184">
        <v>0.51400000000000001</v>
      </c>
      <c r="H1032" s="184">
        <v>0.56110000000000004</v>
      </c>
      <c r="I1032" s="184">
        <v>2.7824</v>
      </c>
      <c r="J1032" s="184">
        <v>4.0918000000000001</v>
      </c>
      <c r="K1032" s="184">
        <v>13.3056</v>
      </c>
      <c r="L1032" s="184">
        <v>29.26</v>
      </c>
      <c r="M1032" s="184">
        <v>57.227400000000003</v>
      </c>
      <c r="N1032" s="184">
        <v>70.875299999999996</v>
      </c>
      <c r="O1032" s="184">
        <v>14.8413</v>
      </c>
      <c r="P1032" s="184">
        <v>13.1694</v>
      </c>
      <c r="Q1032" s="184">
        <v>13.741199999999999</v>
      </c>
      <c r="R1032" s="184">
        <v>20.6023</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44379</v>
      </c>
      <c r="E1033" s="184">
        <v>180.876</v>
      </c>
      <c r="F1033" s="184">
        <v>9.8000000000000004E-2</v>
      </c>
      <c r="G1033" s="184">
        <v>0.50880000000000003</v>
      </c>
      <c r="H1033" s="184">
        <v>0.55030000000000001</v>
      </c>
      <c r="I1033" s="184">
        <v>2.7606000000000002</v>
      </c>
      <c r="J1033" s="184">
        <v>4.0442</v>
      </c>
      <c r="K1033" s="184">
        <v>13.154</v>
      </c>
      <c r="L1033" s="184">
        <v>28.9269</v>
      </c>
      <c r="M1033" s="184">
        <v>56.6357</v>
      </c>
      <c r="N1033" s="184">
        <v>70.037800000000004</v>
      </c>
      <c r="O1033" s="184">
        <v>14.277799999999999</v>
      </c>
      <c r="P1033" s="184">
        <v>12.581799999999999</v>
      </c>
      <c r="Q1033" s="184">
        <v>12.534599999999999</v>
      </c>
      <c r="R1033" s="184">
        <v>20.024699999999999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0.6284163934426229</v>
      </c>
      <c r="G1034" s="186">
        <v>0.7958967213114756</v>
      </c>
      <c r="H1034" s="186">
        <v>0.70361475409836061</v>
      </c>
      <c r="I1034" s="186">
        <v>2.3711672131147536</v>
      </c>
      <c r="J1034" s="186">
        <v>4.1650967213114756</v>
      </c>
      <c r="K1034" s="186">
        <v>11.039580327868855</v>
      </c>
      <c r="L1034" s="186">
        <v>21.706444262295083</v>
      </c>
      <c r="M1034" s="186">
        <v>46.823068852459009</v>
      </c>
      <c r="N1034" s="186">
        <v>62.267879661016977</v>
      </c>
      <c r="O1034" s="186">
        <v>15.935638775510204</v>
      </c>
      <c r="P1034" s="186">
        <v>15.257524489795921</v>
      </c>
      <c r="Q1034" s="186">
        <v>18.613332786885245</v>
      </c>
      <c r="R1034" s="186">
        <v>21.203107547169807</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0.64990000000000003</v>
      </c>
      <c r="G1035" s="186">
        <v>0.74429999999999996</v>
      </c>
      <c r="H1035" s="186">
        <v>0.55249999999999999</v>
      </c>
      <c r="I1035" s="186">
        <v>2.3889999999999998</v>
      </c>
      <c r="J1035" s="186">
        <v>4.1463000000000001</v>
      </c>
      <c r="K1035" s="186">
        <v>10.7224</v>
      </c>
      <c r="L1035" s="186">
        <v>21.361999999999998</v>
      </c>
      <c r="M1035" s="186">
        <v>46.148299999999999</v>
      </c>
      <c r="N1035" s="186">
        <v>62.833300000000001</v>
      </c>
      <c r="O1035" s="186">
        <v>15.599</v>
      </c>
      <c r="P1035" s="186">
        <v>15.348599999999999</v>
      </c>
      <c r="Q1035" s="186">
        <v>17.463000000000001</v>
      </c>
      <c r="R1035" s="186">
        <v>21.0078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44379</v>
      </c>
      <c r="E1038" s="184">
        <v>305.35000000000002</v>
      </c>
      <c r="F1038" s="184">
        <v>0.45069999999999999</v>
      </c>
      <c r="G1038" s="184">
        <v>0.1542</v>
      </c>
      <c r="H1038" s="184">
        <v>-0.40770000000000001</v>
      </c>
      <c r="I1038" s="184">
        <v>1.1561999999999999</v>
      </c>
      <c r="J1038" s="184">
        <v>2.1682000000000001</v>
      </c>
      <c r="K1038" s="184">
        <v>7.3022</v>
      </c>
      <c r="L1038" s="184">
        <v>14.620900000000001</v>
      </c>
      <c r="M1038" s="184">
        <v>40.746699999999997</v>
      </c>
      <c r="N1038" s="184">
        <v>52.157699999999998</v>
      </c>
      <c r="O1038" s="184">
        <v>12.764799999999999</v>
      </c>
      <c r="P1038" s="184">
        <v>12.321400000000001</v>
      </c>
      <c r="Q1038" s="184">
        <v>19.959900000000001</v>
      </c>
      <c r="R1038" s="184">
        <v>15.405200000000001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44379</v>
      </c>
      <c r="E1039" s="184">
        <v>305.35000000000002</v>
      </c>
      <c r="F1039" s="184">
        <v>0.45069999999999999</v>
      </c>
      <c r="G1039" s="184">
        <v>0.1542</v>
      </c>
      <c r="H1039" s="184">
        <v>-0.40770000000000001</v>
      </c>
      <c r="I1039" s="184">
        <v>1.1561999999999999</v>
      </c>
      <c r="J1039" s="184">
        <v>2.1682000000000001</v>
      </c>
      <c r="K1039" s="184">
        <v>7.3022</v>
      </c>
      <c r="L1039" s="184">
        <v>14.620900000000001</v>
      </c>
      <c r="M1039" s="184">
        <v>40.746699999999997</v>
      </c>
      <c r="N1039" s="184">
        <v>52.157699999999998</v>
      </c>
      <c r="O1039" s="184">
        <v>12.764799999999999</v>
      </c>
      <c r="P1039" s="184">
        <v>12.321400000000001</v>
      </c>
      <c r="Q1039" s="184">
        <v>19.883800000000001</v>
      </c>
      <c r="R1039" s="184">
        <v>15.405200000000001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44379</v>
      </c>
      <c r="E1040" s="184">
        <v>328.39</v>
      </c>
      <c r="F1040" s="184">
        <v>0.45269999999999999</v>
      </c>
      <c r="G1040" s="184">
        <v>0.15859999999999999</v>
      </c>
      <c r="H1040" s="184">
        <v>-0.39129999999999998</v>
      </c>
      <c r="I1040" s="184">
        <v>1.1832</v>
      </c>
      <c r="J1040" s="184">
        <v>2.2225999999999999</v>
      </c>
      <c r="K1040" s="184">
        <v>7.4821</v>
      </c>
      <c r="L1040" s="184">
        <v>14.9825</v>
      </c>
      <c r="M1040" s="184">
        <v>41.4499</v>
      </c>
      <c r="N1040" s="184">
        <v>53.195599999999999</v>
      </c>
      <c r="O1040" s="184">
        <v>13.562099999999999</v>
      </c>
      <c r="P1040" s="184">
        <v>13.269</v>
      </c>
      <c r="Q1040" s="184">
        <v>14.9741</v>
      </c>
      <c r="R1040" s="184">
        <v>16.163699999999999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44379</v>
      </c>
      <c r="E1041" s="184">
        <v>46.34</v>
      </c>
      <c r="F1041" s="184">
        <v>0.32469999999999999</v>
      </c>
      <c r="G1041" s="184">
        <v>0.108</v>
      </c>
      <c r="H1041" s="184">
        <v>-0.47249999999999998</v>
      </c>
      <c r="I1041" s="184">
        <v>0.58609999999999995</v>
      </c>
      <c r="J1041" s="184">
        <v>2.2732000000000001</v>
      </c>
      <c r="K1041" s="184">
        <v>7.4675000000000002</v>
      </c>
      <c r="L1041" s="184">
        <v>9.7843999999999998</v>
      </c>
      <c r="M1041" s="184">
        <v>35.854599999999998</v>
      </c>
      <c r="N1041" s="184">
        <v>46.321399999999997</v>
      </c>
      <c r="O1041" s="184">
        <v>17.082100000000001</v>
      </c>
      <c r="P1041" s="184">
        <v>17.799800000000001</v>
      </c>
      <c r="Q1041" s="184">
        <v>17.014199999999999</v>
      </c>
      <c r="R1041" s="184">
        <v>19.160299999999999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44379</v>
      </c>
      <c r="E1042" s="184">
        <v>41.93</v>
      </c>
      <c r="F1042" s="184">
        <v>0.33500000000000002</v>
      </c>
      <c r="G1042" s="184">
        <v>9.5500000000000002E-2</v>
      </c>
      <c r="H1042" s="184">
        <v>-0.47470000000000001</v>
      </c>
      <c r="I1042" s="184">
        <v>0.55159999999999998</v>
      </c>
      <c r="J1042" s="184">
        <v>2.1686000000000001</v>
      </c>
      <c r="K1042" s="184">
        <v>7.1555999999999997</v>
      </c>
      <c r="L1042" s="184">
        <v>9.1358999999999995</v>
      </c>
      <c r="M1042" s="184">
        <v>34.65</v>
      </c>
      <c r="N1042" s="184">
        <v>44.5364</v>
      </c>
      <c r="O1042" s="184">
        <v>15.631</v>
      </c>
      <c r="P1042" s="184">
        <v>16.348400000000002</v>
      </c>
      <c r="Q1042" s="184">
        <v>13.2797</v>
      </c>
      <c r="R1042" s="184">
        <v>17.745999999999999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44379</v>
      </c>
      <c r="E1043" s="184">
        <v>19.89</v>
      </c>
      <c r="F1043" s="184">
        <v>0.15110000000000001</v>
      </c>
      <c r="G1043" s="184">
        <v>-5.0299999999999997E-2</v>
      </c>
      <c r="H1043" s="184">
        <v>-0.64939999999999998</v>
      </c>
      <c r="I1043" s="184">
        <v>0.86209999999999998</v>
      </c>
      <c r="J1043" s="184">
        <v>1.1185</v>
      </c>
      <c r="K1043" s="184">
        <v>5.8541999999999996</v>
      </c>
      <c r="L1043" s="184">
        <v>11.9932</v>
      </c>
      <c r="M1043" s="184">
        <v>37.267099999999999</v>
      </c>
      <c r="N1043" s="184">
        <v>45.928100000000001</v>
      </c>
      <c r="O1043" s="184">
        <v>13.4963</v>
      </c>
      <c r="P1043" s="184">
        <v>12.562099999999999</v>
      </c>
      <c r="Q1043" s="184">
        <v>6.4291999999999998</v>
      </c>
      <c r="R1043" s="184">
        <v>15.399100000000001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44379</v>
      </c>
      <c r="E1044" s="184">
        <v>21.12</v>
      </c>
      <c r="F1044" s="184">
        <v>0.1898</v>
      </c>
      <c r="G1044" s="184">
        <v>-4.7300000000000002E-2</v>
      </c>
      <c r="H1044" s="184">
        <v>-0.65849999999999997</v>
      </c>
      <c r="I1044" s="184">
        <v>0.85960000000000003</v>
      </c>
      <c r="J1044" s="184">
        <v>1.1494</v>
      </c>
      <c r="K1044" s="184">
        <v>6.0240999999999998</v>
      </c>
      <c r="L1044" s="184">
        <v>12.460100000000001</v>
      </c>
      <c r="M1044" s="184">
        <v>38.1295</v>
      </c>
      <c r="N1044" s="184">
        <v>47.075200000000002</v>
      </c>
      <c r="O1044" s="184">
        <v>14.3492</v>
      </c>
      <c r="P1044" s="184">
        <v>13.4495</v>
      </c>
      <c r="Q1044" s="184">
        <v>12.109</v>
      </c>
      <c r="R1044" s="184">
        <v>16.256399999999999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44379</v>
      </c>
      <c r="E1045" s="184">
        <v>126.63</v>
      </c>
      <c r="F1045" s="184">
        <v>0.32479999999999998</v>
      </c>
      <c r="G1045" s="184">
        <v>0.2137</v>
      </c>
      <c r="H1045" s="184">
        <v>-0.56540000000000001</v>
      </c>
      <c r="I1045" s="184">
        <v>0.94869999999999999</v>
      </c>
      <c r="J1045" s="184">
        <v>1.5069999999999999</v>
      </c>
      <c r="K1045" s="184">
        <v>6.2956000000000003</v>
      </c>
      <c r="L1045" s="184">
        <v>11.0497</v>
      </c>
      <c r="M1045" s="184">
        <v>34.355400000000003</v>
      </c>
      <c r="N1045" s="184">
        <v>42.440899999999999</v>
      </c>
      <c r="O1045" s="184">
        <v>15.032</v>
      </c>
      <c r="P1045" s="184">
        <v>12.9815</v>
      </c>
      <c r="Q1045" s="184">
        <v>16.329899999999999</v>
      </c>
      <c r="R1045" s="184">
        <v>17.0412</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44379</v>
      </c>
      <c r="E1046" s="184">
        <v>139.18</v>
      </c>
      <c r="F1046" s="184">
        <v>0.33160000000000001</v>
      </c>
      <c r="G1046" s="184">
        <v>0.22320000000000001</v>
      </c>
      <c r="H1046" s="184">
        <v>-0.53600000000000003</v>
      </c>
      <c r="I1046" s="184">
        <v>1.0015000000000001</v>
      </c>
      <c r="J1046" s="184">
        <v>1.6134999999999999</v>
      </c>
      <c r="K1046" s="184">
        <v>6.6349999999999998</v>
      </c>
      <c r="L1046" s="184">
        <v>11.7463</v>
      </c>
      <c r="M1046" s="184">
        <v>35.613399999999999</v>
      </c>
      <c r="N1046" s="184">
        <v>44.183199999999999</v>
      </c>
      <c r="O1046" s="184">
        <v>16.401700000000002</v>
      </c>
      <c r="P1046" s="184">
        <v>14.3963</v>
      </c>
      <c r="Q1046" s="184">
        <v>15.8073</v>
      </c>
      <c r="R1046" s="184">
        <v>18.398099999999999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44379</v>
      </c>
      <c r="E1047" s="184">
        <v>41.67</v>
      </c>
      <c r="F1047" s="184">
        <v>0.313</v>
      </c>
      <c r="G1047" s="184">
        <v>0.2165</v>
      </c>
      <c r="H1047" s="184">
        <v>-0.2155</v>
      </c>
      <c r="I1047" s="184">
        <v>1.0427</v>
      </c>
      <c r="J1047" s="184">
        <v>2.5091999999999999</v>
      </c>
      <c r="K1047" s="184">
        <v>7.4245999999999999</v>
      </c>
      <c r="L1047" s="184">
        <v>14.4152</v>
      </c>
      <c r="M1047" s="184">
        <v>39.457799999999999</v>
      </c>
      <c r="N1047" s="184">
        <v>51.033000000000001</v>
      </c>
      <c r="O1047" s="184">
        <v>19.740100000000002</v>
      </c>
      <c r="P1047" s="184">
        <v>18.075099999999999</v>
      </c>
      <c r="Q1047" s="184">
        <v>15.7415</v>
      </c>
      <c r="R1047" s="184">
        <v>23.420500000000001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44379</v>
      </c>
      <c r="E1048" s="184">
        <v>38.03</v>
      </c>
      <c r="F1048" s="184">
        <v>0.3165</v>
      </c>
      <c r="G1048" s="184">
        <v>0.18440000000000001</v>
      </c>
      <c r="H1048" s="184">
        <v>-0.26229999999999998</v>
      </c>
      <c r="I1048" s="184">
        <v>0.98250000000000004</v>
      </c>
      <c r="J1048" s="184">
        <v>2.3687999999999998</v>
      </c>
      <c r="K1048" s="184">
        <v>7.0061999999999998</v>
      </c>
      <c r="L1048" s="184">
        <v>13.522399999999999</v>
      </c>
      <c r="M1048" s="184">
        <v>37.839799999999997</v>
      </c>
      <c r="N1048" s="184">
        <v>48.728999999999999</v>
      </c>
      <c r="O1048" s="184">
        <v>18.111899999999999</v>
      </c>
      <c r="P1048" s="184">
        <v>16.614100000000001</v>
      </c>
      <c r="Q1048" s="184">
        <v>13.0707</v>
      </c>
      <c r="R1048" s="184">
        <v>21.636700000000001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44379</v>
      </c>
      <c r="E1049" s="184">
        <v>290.863</v>
      </c>
      <c r="F1049" s="184">
        <v>0.1739</v>
      </c>
      <c r="G1049" s="184">
        <v>2.9999999999999997E-4</v>
      </c>
      <c r="H1049" s="184">
        <v>-0.39350000000000002</v>
      </c>
      <c r="I1049" s="184">
        <v>0.92369999999999997</v>
      </c>
      <c r="J1049" s="184">
        <v>2.4714</v>
      </c>
      <c r="K1049" s="184">
        <v>7.8269000000000002</v>
      </c>
      <c r="L1049" s="184">
        <v>13.4208</v>
      </c>
      <c r="M1049" s="184">
        <v>37.4602</v>
      </c>
      <c r="N1049" s="184">
        <v>47.621499999999997</v>
      </c>
      <c r="O1049" s="184">
        <v>12.474</v>
      </c>
      <c r="P1049" s="184">
        <v>12.2463</v>
      </c>
      <c r="Q1049" s="184">
        <v>11.973599999999999</v>
      </c>
      <c r="R1049" s="184">
        <v>14.146699999999999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44379</v>
      </c>
      <c r="E1050" s="184">
        <v>274.96300000000002</v>
      </c>
      <c r="F1050" s="184">
        <v>0.17199999999999999</v>
      </c>
      <c r="G1050" s="184">
        <v>-5.7999999999999996E-3</v>
      </c>
      <c r="H1050" s="184">
        <v>-0.40749999999999997</v>
      </c>
      <c r="I1050" s="184">
        <v>0.89500000000000002</v>
      </c>
      <c r="J1050" s="184">
        <v>2.4094000000000002</v>
      </c>
      <c r="K1050" s="184">
        <v>7.6180000000000003</v>
      </c>
      <c r="L1050" s="184">
        <v>12.982900000000001</v>
      </c>
      <c r="M1050" s="184">
        <v>36.663600000000002</v>
      </c>
      <c r="N1050" s="184">
        <v>46.4938</v>
      </c>
      <c r="O1050" s="184">
        <v>11.656000000000001</v>
      </c>
      <c r="P1050" s="184">
        <v>11.442399999999999</v>
      </c>
      <c r="Q1050" s="184">
        <v>19.822199999999999</v>
      </c>
      <c r="R1050" s="184">
        <v>13.287100000000001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44379</v>
      </c>
      <c r="E1051" s="184">
        <v>49.62</v>
      </c>
      <c r="F1051" s="184">
        <v>0.32350000000000001</v>
      </c>
      <c r="G1051" s="184">
        <v>0.1817</v>
      </c>
      <c r="H1051" s="184">
        <v>-0.1409</v>
      </c>
      <c r="I1051" s="184">
        <v>1.1827000000000001</v>
      </c>
      <c r="J1051" s="184">
        <v>2.1829000000000001</v>
      </c>
      <c r="K1051" s="184">
        <v>6.8705999999999996</v>
      </c>
      <c r="L1051" s="184">
        <v>12.0343</v>
      </c>
      <c r="M1051" s="184">
        <v>36.131700000000002</v>
      </c>
      <c r="N1051" s="184">
        <v>48.296500000000002</v>
      </c>
      <c r="O1051" s="184">
        <v>13.416399999999999</v>
      </c>
      <c r="P1051" s="184">
        <v>13.922800000000001</v>
      </c>
      <c r="Q1051" s="184">
        <v>14.1219</v>
      </c>
      <c r="R1051" s="184">
        <v>16.269200000000001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44379</v>
      </c>
      <c r="E1052" s="184">
        <v>53.55</v>
      </c>
      <c r="F1052" s="184">
        <v>0.33729999999999999</v>
      </c>
      <c r="G1052" s="184">
        <v>0.20580000000000001</v>
      </c>
      <c r="H1052" s="184">
        <v>-0.1119</v>
      </c>
      <c r="I1052" s="184">
        <v>1.2479</v>
      </c>
      <c r="J1052" s="184">
        <v>2.3117999999999999</v>
      </c>
      <c r="K1052" s="184">
        <v>7.2716000000000003</v>
      </c>
      <c r="L1052" s="184">
        <v>12.855600000000001</v>
      </c>
      <c r="M1052" s="184">
        <v>37.660699999999999</v>
      </c>
      <c r="N1052" s="184">
        <v>50.632899999999999</v>
      </c>
      <c r="O1052" s="184">
        <v>14.985300000000001</v>
      </c>
      <c r="P1052" s="184">
        <v>15.228899999999999</v>
      </c>
      <c r="Q1052" s="184">
        <v>15.0184</v>
      </c>
      <c r="R1052" s="184">
        <v>18.094100000000001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44379</v>
      </c>
      <c r="E1053" s="184">
        <v>1567.7776660019899</v>
      </c>
      <c r="F1053" s="184">
        <v>0.21190000000000001</v>
      </c>
      <c r="G1053" s="184">
        <v>-0.2266</v>
      </c>
      <c r="H1053" s="184">
        <v>-0.66180000000000005</v>
      </c>
      <c r="I1053" s="184">
        <v>1.0446</v>
      </c>
      <c r="J1053" s="184">
        <v>0.62629999999999997</v>
      </c>
      <c r="K1053" s="184">
        <v>8.1173999999999999</v>
      </c>
      <c r="L1053" s="184">
        <v>21.7727</v>
      </c>
      <c r="M1053" s="184">
        <v>54.889099999999999</v>
      </c>
      <c r="N1053" s="184">
        <v>58.331699999999998</v>
      </c>
      <c r="O1053" s="184">
        <v>13.641299999999999</v>
      </c>
      <c r="P1053" s="184">
        <v>11.7685</v>
      </c>
      <c r="Q1053" s="184">
        <v>20.096800000000002</v>
      </c>
      <c r="R1053" s="184">
        <v>18.025600000000001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44379</v>
      </c>
      <c r="E1054" s="184">
        <v>700.4864</v>
      </c>
      <c r="F1054" s="184">
        <v>0.21390000000000001</v>
      </c>
      <c r="G1054" s="184">
        <v>-0.22070000000000001</v>
      </c>
      <c r="H1054" s="184">
        <v>-0.64800000000000002</v>
      </c>
      <c r="I1054" s="184">
        <v>1.0727</v>
      </c>
      <c r="J1054" s="184">
        <v>0.68640000000000001</v>
      </c>
      <c r="K1054" s="184">
        <v>8.3149999999999995</v>
      </c>
      <c r="L1054" s="184">
        <v>22.215</v>
      </c>
      <c r="M1054" s="184">
        <v>55.732599999999998</v>
      </c>
      <c r="N1054" s="184">
        <v>59.480699999999999</v>
      </c>
      <c r="O1054" s="184">
        <v>14.518800000000001</v>
      </c>
      <c r="P1054" s="184">
        <v>12.684200000000001</v>
      </c>
      <c r="Q1054" s="184">
        <v>13.515499999999999</v>
      </c>
      <c r="R1054" s="184">
        <v>18.9008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44379</v>
      </c>
      <c r="E1055" s="184">
        <v>767.277771994516</v>
      </c>
      <c r="F1055" s="184">
        <v>0.34760000000000002</v>
      </c>
      <c r="G1055" s="184">
        <v>8.9700000000000002E-2</v>
      </c>
      <c r="H1055" s="184">
        <v>-0.61160000000000003</v>
      </c>
      <c r="I1055" s="184">
        <v>0.69140000000000001</v>
      </c>
      <c r="J1055" s="184">
        <v>0.81010000000000004</v>
      </c>
      <c r="K1055" s="184">
        <v>7.5755999999999997</v>
      </c>
      <c r="L1055" s="184">
        <v>17.522300000000001</v>
      </c>
      <c r="M1055" s="184">
        <v>46.211100000000002</v>
      </c>
      <c r="N1055" s="184">
        <v>51.678899999999999</v>
      </c>
      <c r="O1055" s="184">
        <v>12.9627</v>
      </c>
      <c r="P1055" s="184">
        <v>12.868600000000001</v>
      </c>
      <c r="Q1055" s="184">
        <v>19.089099999999998</v>
      </c>
      <c r="R1055" s="184">
        <v>9.7850999999999999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44379</v>
      </c>
      <c r="E1056" s="184">
        <v>660.61</v>
      </c>
      <c r="F1056" s="184">
        <v>0.34910000000000002</v>
      </c>
      <c r="G1056" s="184">
        <v>9.4200000000000006E-2</v>
      </c>
      <c r="H1056" s="184">
        <v>-0.60109999999999997</v>
      </c>
      <c r="I1056" s="184">
        <v>0.71199999999999997</v>
      </c>
      <c r="J1056" s="184">
        <v>0.85589999999999999</v>
      </c>
      <c r="K1056" s="184">
        <v>7.7252000000000001</v>
      </c>
      <c r="L1056" s="184">
        <v>17.845700000000001</v>
      </c>
      <c r="M1056" s="184">
        <v>46.834899999999998</v>
      </c>
      <c r="N1056" s="184">
        <v>52.545400000000001</v>
      </c>
      <c r="O1056" s="184">
        <v>13.642200000000001</v>
      </c>
      <c r="P1056" s="184">
        <v>13.616300000000001</v>
      </c>
      <c r="Q1056" s="184">
        <v>13.424300000000001</v>
      </c>
      <c r="R1056" s="184">
        <v>10.405900000000001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44379</v>
      </c>
      <c r="E1057" s="184">
        <v>290.50139999999999</v>
      </c>
      <c r="F1057" s="184">
        <v>0.44669999999999999</v>
      </c>
      <c r="G1057" s="184">
        <v>-6.2199999999999998E-2</v>
      </c>
      <c r="H1057" s="184">
        <v>-0.67210000000000003</v>
      </c>
      <c r="I1057" s="184">
        <v>0.84160000000000001</v>
      </c>
      <c r="J1057" s="184">
        <v>1.8009999999999999</v>
      </c>
      <c r="K1057" s="184">
        <v>5.5350999999999999</v>
      </c>
      <c r="L1057" s="184">
        <v>10.872</v>
      </c>
      <c r="M1057" s="184">
        <v>36.474600000000002</v>
      </c>
      <c r="N1057" s="184">
        <v>45.908200000000001</v>
      </c>
      <c r="O1057" s="184">
        <v>13.0816</v>
      </c>
      <c r="P1057" s="184">
        <v>13.696400000000001</v>
      </c>
      <c r="Q1057" s="184">
        <v>19.889199999999999</v>
      </c>
      <c r="R1057" s="184">
        <v>15.8042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44379</v>
      </c>
      <c r="E1058" s="184">
        <v>310.6515</v>
      </c>
      <c r="F1058" s="184">
        <v>0.44929999999999998</v>
      </c>
      <c r="G1058" s="184">
        <v>-5.4600000000000003E-2</v>
      </c>
      <c r="H1058" s="184">
        <v>-0.65439999999999998</v>
      </c>
      <c r="I1058" s="184">
        <v>0.87819999999999998</v>
      </c>
      <c r="J1058" s="184">
        <v>1.8809</v>
      </c>
      <c r="K1058" s="184">
        <v>5.7847</v>
      </c>
      <c r="L1058" s="184">
        <v>11.394</v>
      </c>
      <c r="M1058" s="184">
        <v>37.441899999999997</v>
      </c>
      <c r="N1058" s="184">
        <v>47.292700000000004</v>
      </c>
      <c r="O1058" s="184">
        <v>14.0853</v>
      </c>
      <c r="P1058" s="184">
        <v>14.6297</v>
      </c>
      <c r="Q1058" s="184">
        <v>13.3279</v>
      </c>
      <c r="R1058" s="184">
        <v>16.9025</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44379</v>
      </c>
      <c r="E1059" s="184">
        <v>57.87</v>
      </c>
      <c r="F1059" s="184">
        <v>0.20780000000000001</v>
      </c>
      <c r="G1059" s="184">
        <v>-0.1208</v>
      </c>
      <c r="H1059" s="184">
        <v>-0.77159999999999995</v>
      </c>
      <c r="I1059" s="184">
        <v>0.83640000000000003</v>
      </c>
      <c r="J1059" s="184">
        <v>1.6512</v>
      </c>
      <c r="K1059" s="184">
        <v>6.5549999999999997</v>
      </c>
      <c r="L1059" s="184">
        <v>14.412800000000001</v>
      </c>
      <c r="M1059" s="184">
        <v>39.9178</v>
      </c>
      <c r="N1059" s="184">
        <v>49.149500000000003</v>
      </c>
      <c r="O1059" s="184">
        <v>13.639200000000001</v>
      </c>
      <c r="P1059" s="184">
        <v>13.732200000000001</v>
      </c>
      <c r="Q1059" s="184">
        <v>14.3203</v>
      </c>
      <c r="R1059" s="184">
        <v>15.172700000000001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44379</v>
      </c>
      <c r="E1060" s="184">
        <v>62.05</v>
      </c>
      <c r="F1060" s="184">
        <v>0.2099</v>
      </c>
      <c r="G1060" s="184">
        <v>-0.11269999999999999</v>
      </c>
      <c r="H1060" s="184">
        <v>-0.75180000000000002</v>
      </c>
      <c r="I1060" s="184">
        <v>0.86150000000000004</v>
      </c>
      <c r="J1060" s="184">
        <v>1.7213000000000001</v>
      </c>
      <c r="K1060" s="184">
        <v>6.7251000000000003</v>
      </c>
      <c r="L1060" s="184">
        <v>14.737399999999999</v>
      </c>
      <c r="M1060" s="184">
        <v>40.543599999999998</v>
      </c>
      <c r="N1060" s="184">
        <v>50.060499999999998</v>
      </c>
      <c r="O1060" s="184">
        <v>14.426600000000001</v>
      </c>
      <c r="P1060" s="184">
        <v>14.6501</v>
      </c>
      <c r="Q1060" s="184">
        <v>15.2561</v>
      </c>
      <c r="R1060" s="184">
        <v>15.8927</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44379</v>
      </c>
      <c r="E1061" s="184">
        <v>35.299999999999997</v>
      </c>
      <c r="F1061" s="184">
        <v>0.56979999999999997</v>
      </c>
      <c r="G1061" s="184">
        <v>0.85709999999999997</v>
      </c>
      <c r="H1061" s="184">
        <v>0.42670000000000002</v>
      </c>
      <c r="I1061" s="184">
        <v>1.7584</v>
      </c>
      <c r="J1061" s="184">
        <v>3.0055000000000001</v>
      </c>
      <c r="K1061" s="184">
        <v>10.0031</v>
      </c>
      <c r="L1061" s="184">
        <v>17.275700000000001</v>
      </c>
      <c r="M1061" s="184">
        <v>41.030799999999999</v>
      </c>
      <c r="N1061" s="184">
        <v>52.549700000000001</v>
      </c>
      <c r="O1061" s="184">
        <v>15.101599999999999</v>
      </c>
      <c r="P1061" s="184">
        <v>12.427099999999999</v>
      </c>
      <c r="Q1061" s="184">
        <v>14.8025</v>
      </c>
      <c r="R1061" s="184">
        <v>20.004000000000001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44379</v>
      </c>
      <c r="E1062" s="184">
        <v>38.72</v>
      </c>
      <c r="F1062" s="184">
        <v>0.57140000000000002</v>
      </c>
      <c r="G1062" s="184">
        <v>0.85960000000000003</v>
      </c>
      <c r="H1062" s="184">
        <v>0.441</v>
      </c>
      <c r="I1062" s="184">
        <v>1.8144</v>
      </c>
      <c r="J1062" s="184">
        <v>3.1158000000000001</v>
      </c>
      <c r="K1062" s="184">
        <v>10.282</v>
      </c>
      <c r="L1062" s="184">
        <v>17.905000000000001</v>
      </c>
      <c r="M1062" s="184">
        <v>42.2483</v>
      </c>
      <c r="N1062" s="184">
        <v>54.324399999999997</v>
      </c>
      <c r="O1062" s="184">
        <v>16.623899999999999</v>
      </c>
      <c r="P1062" s="184">
        <v>14.0517</v>
      </c>
      <c r="Q1062" s="184">
        <v>14.612500000000001</v>
      </c>
      <c r="R1062" s="184">
        <v>21.373100000000001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44379</v>
      </c>
      <c r="E1063" s="184">
        <v>48.58</v>
      </c>
      <c r="F1063" s="184">
        <v>0.35120000000000001</v>
      </c>
      <c r="G1063" s="184">
        <v>2.06E-2</v>
      </c>
      <c r="H1063" s="184">
        <v>-0.59340000000000004</v>
      </c>
      <c r="I1063" s="184">
        <v>0.64219999999999999</v>
      </c>
      <c r="J1063" s="184">
        <v>1.6531</v>
      </c>
      <c r="K1063" s="184">
        <v>6.5117000000000003</v>
      </c>
      <c r="L1063" s="184">
        <v>11.703799999999999</v>
      </c>
      <c r="M1063" s="184">
        <v>31.4038</v>
      </c>
      <c r="N1063" s="184">
        <v>46.545999999999999</v>
      </c>
      <c r="O1063" s="184">
        <v>13.537599999999999</v>
      </c>
      <c r="P1063" s="184">
        <v>14.374000000000001</v>
      </c>
      <c r="Q1063" s="184">
        <v>12.981999999999999</v>
      </c>
      <c r="R1063" s="184">
        <v>16.9557</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44379</v>
      </c>
      <c r="E1064" s="184">
        <v>44.42</v>
      </c>
      <c r="F1064" s="184">
        <v>0.33879999999999999</v>
      </c>
      <c r="G1064" s="184">
        <v>2.2499999999999999E-2</v>
      </c>
      <c r="H1064" s="184">
        <v>-0.60419999999999996</v>
      </c>
      <c r="I1064" s="184">
        <v>0.58879999999999999</v>
      </c>
      <c r="J1064" s="184">
        <v>1.5546</v>
      </c>
      <c r="K1064" s="184">
        <v>6.1917</v>
      </c>
      <c r="L1064" s="184">
        <v>11.0222</v>
      </c>
      <c r="M1064" s="184">
        <v>30.2257</v>
      </c>
      <c r="N1064" s="184">
        <v>44.832099999999997</v>
      </c>
      <c r="O1064" s="184">
        <v>12.3851</v>
      </c>
      <c r="P1064" s="184">
        <v>13.1494</v>
      </c>
      <c r="Q1064" s="184">
        <v>10.3977</v>
      </c>
      <c r="R1064" s="184">
        <v>15.7339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44379</v>
      </c>
      <c r="E1065" s="184">
        <v>26.27</v>
      </c>
      <c r="F1065" s="184">
        <v>0.30549999999999999</v>
      </c>
      <c r="G1065" s="184">
        <v>-0.152</v>
      </c>
      <c r="H1065" s="184">
        <v>-0.83050000000000002</v>
      </c>
      <c r="I1065" s="184">
        <v>0.53580000000000005</v>
      </c>
      <c r="J1065" s="184">
        <v>0.99960000000000004</v>
      </c>
      <c r="K1065" s="184">
        <v>4.6196999999999999</v>
      </c>
      <c r="L1065" s="184">
        <v>7.0496999999999996</v>
      </c>
      <c r="M1065" s="184">
        <v>29.408899999999999</v>
      </c>
      <c r="N1065" s="184">
        <v>38.847799999999999</v>
      </c>
      <c r="O1065" s="184">
        <v>9.8923000000000005</v>
      </c>
      <c r="P1065" s="184">
        <v>11.5358</v>
      </c>
      <c r="Q1065" s="184">
        <v>10.8247</v>
      </c>
      <c r="R1065" s="184">
        <v>9.1622000000000003</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44379</v>
      </c>
      <c r="E1066" s="184">
        <v>29.84</v>
      </c>
      <c r="F1066" s="184">
        <v>0.30249999999999999</v>
      </c>
      <c r="G1066" s="184">
        <v>-0.13389999999999999</v>
      </c>
      <c r="H1066" s="184">
        <v>-0.76490000000000002</v>
      </c>
      <c r="I1066" s="184">
        <v>0.6069</v>
      </c>
      <c r="J1066" s="184">
        <v>1.1183000000000001</v>
      </c>
      <c r="K1066" s="184">
        <v>4.9965000000000002</v>
      </c>
      <c r="L1066" s="184">
        <v>7.8034999999999997</v>
      </c>
      <c r="M1066" s="184">
        <v>30.819800000000001</v>
      </c>
      <c r="N1066" s="184">
        <v>40.9542</v>
      </c>
      <c r="O1066" s="184">
        <v>11.5175</v>
      </c>
      <c r="P1066" s="184">
        <v>13.2883</v>
      </c>
      <c r="Q1066" s="184">
        <v>12.805099999999999</v>
      </c>
      <c r="R1066" s="184">
        <v>10.7761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44379</v>
      </c>
      <c r="E1067" s="184">
        <v>39.21</v>
      </c>
      <c r="F1067" s="184">
        <v>0.74509999999999998</v>
      </c>
      <c r="G1067" s="184">
        <v>0.87470000000000003</v>
      </c>
      <c r="H1067" s="184">
        <v>0.4355</v>
      </c>
      <c r="I1067" s="184">
        <v>1.9236</v>
      </c>
      <c r="J1067" s="184">
        <v>1.8442000000000001</v>
      </c>
      <c r="K1067" s="184">
        <v>9.6170000000000009</v>
      </c>
      <c r="L1067" s="184">
        <v>14.7834</v>
      </c>
      <c r="M1067" s="184">
        <v>33.731200000000001</v>
      </c>
      <c r="N1067" s="184">
        <v>45.653799999999997</v>
      </c>
      <c r="O1067" s="184">
        <v>12.841699999999999</v>
      </c>
      <c r="P1067" s="184">
        <v>12.6919</v>
      </c>
      <c r="Q1067" s="184">
        <v>12.1983</v>
      </c>
      <c r="R1067" s="184">
        <v>15.6981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44379</v>
      </c>
      <c r="E1068" s="184">
        <v>44.42</v>
      </c>
      <c r="F1068" s="184">
        <v>0.74850000000000005</v>
      </c>
      <c r="G1068" s="184">
        <v>0.88580000000000003</v>
      </c>
      <c r="H1068" s="184">
        <v>0.45229999999999998</v>
      </c>
      <c r="I1068" s="184">
        <v>1.9742999999999999</v>
      </c>
      <c r="J1068" s="184">
        <v>1.9509000000000001</v>
      </c>
      <c r="K1068" s="184">
        <v>9.9777000000000005</v>
      </c>
      <c r="L1068" s="184">
        <v>15.556699999999999</v>
      </c>
      <c r="M1068" s="184">
        <v>35.097299999999997</v>
      </c>
      <c r="N1068" s="184">
        <v>47.574800000000003</v>
      </c>
      <c r="O1068" s="184">
        <v>14.461600000000001</v>
      </c>
      <c r="P1068" s="184">
        <v>14.463800000000001</v>
      </c>
      <c r="Q1068" s="184">
        <v>15.523899999999999</v>
      </c>
      <c r="R1068" s="184">
        <v>17.1723</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44379</v>
      </c>
      <c r="E1069" s="184">
        <v>11.482699999999999</v>
      </c>
      <c r="F1069" s="184">
        <v>0.38469999999999999</v>
      </c>
      <c r="G1069" s="184">
        <v>4.0099999999999997E-2</v>
      </c>
      <c r="H1069" s="184">
        <v>-0.73140000000000005</v>
      </c>
      <c r="I1069" s="184">
        <v>0.36180000000000001</v>
      </c>
      <c r="J1069" s="184">
        <v>0.4496</v>
      </c>
      <c r="K1069" s="184">
        <v>4.7423999999999999</v>
      </c>
      <c r="L1069" s="184">
        <v>12.9887</v>
      </c>
      <c r="M1069" s="184"/>
      <c r="N1069" s="184"/>
      <c r="O1069" s="184"/>
      <c r="P1069" s="184"/>
      <c r="Q1069" s="184">
        <v>14.827</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44379</v>
      </c>
      <c r="E1070" s="184">
        <v>11.339399999999999</v>
      </c>
      <c r="F1070" s="184">
        <v>0.378</v>
      </c>
      <c r="G1070" s="184">
        <v>2.12E-2</v>
      </c>
      <c r="H1070" s="184">
        <v>-0.77359999999999995</v>
      </c>
      <c r="I1070" s="184">
        <v>0.27500000000000002</v>
      </c>
      <c r="J1070" s="184">
        <v>0.26350000000000001</v>
      </c>
      <c r="K1070" s="184">
        <v>4.0570000000000004</v>
      </c>
      <c r="L1070" s="184">
        <v>11.6412</v>
      </c>
      <c r="M1070" s="184"/>
      <c r="N1070" s="184"/>
      <c r="O1070" s="184"/>
      <c r="P1070" s="184"/>
      <c r="Q1070" s="184">
        <v>13.394</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44379</v>
      </c>
      <c r="E1071" s="184">
        <v>88.259900000000002</v>
      </c>
      <c r="F1071" s="184">
        <v>0.3165</v>
      </c>
      <c r="G1071" s="184">
        <v>0.14849999999999999</v>
      </c>
      <c r="H1071" s="184">
        <v>-0.25469999999999998</v>
      </c>
      <c r="I1071" s="184">
        <v>1.1607000000000001</v>
      </c>
      <c r="J1071" s="184">
        <v>1.6292</v>
      </c>
      <c r="K1071" s="184">
        <v>5.7009999999999996</v>
      </c>
      <c r="L1071" s="184">
        <v>9.4309999999999992</v>
      </c>
      <c r="M1071" s="184">
        <v>25.5229</v>
      </c>
      <c r="N1071" s="184">
        <v>32.5182</v>
      </c>
      <c r="O1071" s="184">
        <v>11.128399999999999</v>
      </c>
      <c r="P1071" s="184">
        <v>10.141999999999999</v>
      </c>
      <c r="Q1071" s="184">
        <v>8.6425999999999998</v>
      </c>
      <c r="R1071" s="184">
        <v>14.713699999999999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44379</v>
      </c>
      <c r="E1072" s="184">
        <v>96.675700000000006</v>
      </c>
      <c r="F1072" s="184">
        <v>0.31950000000000001</v>
      </c>
      <c r="G1072" s="184">
        <v>0.1575</v>
      </c>
      <c r="H1072" s="184">
        <v>-0.23380000000000001</v>
      </c>
      <c r="I1072" s="184">
        <v>1.2033</v>
      </c>
      <c r="J1072" s="184">
        <v>1.7211000000000001</v>
      </c>
      <c r="K1072" s="184">
        <v>5.9943999999999997</v>
      </c>
      <c r="L1072" s="184">
        <v>10.032400000000001</v>
      </c>
      <c r="M1072" s="184">
        <v>26.563199999999998</v>
      </c>
      <c r="N1072" s="184">
        <v>33.983199999999997</v>
      </c>
      <c r="O1072" s="184">
        <v>12.2714</v>
      </c>
      <c r="P1072" s="184">
        <v>11.354200000000001</v>
      </c>
      <c r="Q1072" s="184">
        <v>12.2471</v>
      </c>
      <c r="R1072" s="184">
        <v>15.9091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44379</v>
      </c>
      <c r="E1073" s="184">
        <v>341.697</v>
      </c>
      <c r="F1073" s="184">
        <v>0.2994</v>
      </c>
      <c r="G1073" s="184">
        <v>0.121</v>
      </c>
      <c r="H1073" s="184">
        <v>-8.7400000000000005E-2</v>
      </c>
      <c r="I1073" s="184">
        <v>1.1375</v>
      </c>
      <c r="J1073" s="184">
        <v>2.7431000000000001</v>
      </c>
      <c r="K1073" s="184">
        <v>7.6990999999999996</v>
      </c>
      <c r="L1073" s="184">
        <v>15.9344</v>
      </c>
      <c r="M1073" s="184">
        <v>39.579300000000003</v>
      </c>
      <c r="N1073" s="184">
        <v>53.103099999999998</v>
      </c>
      <c r="O1073" s="184">
        <v>16.002300000000002</v>
      </c>
      <c r="P1073" s="184">
        <v>13.761900000000001</v>
      </c>
      <c r="Q1073" s="184">
        <v>19.9222</v>
      </c>
      <c r="R1073" s="184">
        <v>19.491399999999999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44379</v>
      </c>
      <c r="E1074" s="184">
        <v>374.23700000000002</v>
      </c>
      <c r="F1074" s="184">
        <v>0.30259999999999998</v>
      </c>
      <c r="G1074" s="184">
        <v>0.1308</v>
      </c>
      <c r="H1074" s="184">
        <v>-6.4600000000000005E-2</v>
      </c>
      <c r="I1074" s="184">
        <v>1.1837</v>
      </c>
      <c r="J1074" s="184">
        <v>2.8433999999999999</v>
      </c>
      <c r="K1074" s="184">
        <v>8.0238999999999994</v>
      </c>
      <c r="L1074" s="184">
        <v>16.633800000000001</v>
      </c>
      <c r="M1074" s="184">
        <v>40.827199999999998</v>
      </c>
      <c r="N1074" s="184">
        <v>54.910299999999999</v>
      </c>
      <c r="O1074" s="184">
        <v>17.307400000000001</v>
      </c>
      <c r="P1074" s="184">
        <v>15.1274</v>
      </c>
      <c r="Q1074" s="184">
        <v>15.3505</v>
      </c>
      <c r="R1074" s="184">
        <v>20.854199999999999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44379</v>
      </c>
      <c r="E1075" s="184">
        <v>455.90947745735201</v>
      </c>
      <c r="F1075" s="184">
        <v>0.30020000000000002</v>
      </c>
      <c r="G1075" s="184">
        <v>0.1226</v>
      </c>
      <c r="H1075" s="184">
        <v>-8.6099999999999996E-2</v>
      </c>
      <c r="I1075" s="184">
        <v>1.1373</v>
      </c>
      <c r="J1075" s="184">
        <v>2.7440000000000002</v>
      </c>
      <c r="K1075" s="184">
        <v>7.6986999999999997</v>
      </c>
      <c r="L1075" s="184">
        <v>15.936400000000001</v>
      </c>
      <c r="M1075" s="184">
        <v>39.582500000000003</v>
      </c>
      <c r="N1075" s="184">
        <v>53.105499999999999</v>
      </c>
      <c r="O1075" s="184">
        <v>15.524800000000001</v>
      </c>
      <c r="P1075" s="184">
        <v>13.445</v>
      </c>
      <c r="Q1075" s="184">
        <v>18.4818</v>
      </c>
      <c r="R1075" s="184">
        <v>18.955400000000001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44379</v>
      </c>
      <c r="E1076" s="184">
        <v>102.91480360829399</v>
      </c>
      <c r="F1076" s="184">
        <v>0.30199999999999999</v>
      </c>
      <c r="G1076" s="184">
        <v>0.1295</v>
      </c>
      <c r="H1076" s="184">
        <v>-6.4600000000000005E-2</v>
      </c>
      <c r="I1076" s="184">
        <v>1.1837</v>
      </c>
      <c r="J1076" s="184">
        <v>2.8424999999999998</v>
      </c>
      <c r="K1076" s="184">
        <v>8.0229999999999997</v>
      </c>
      <c r="L1076" s="184">
        <v>16.632100000000001</v>
      </c>
      <c r="M1076" s="184">
        <v>40.826599999999999</v>
      </c>
      <c r="N1076" s="184">
        <v>54.907600000000002</v>
      </c>
      <c r="O1076" s="184">
        <v>16.828900000000001</v>
      </c>
      <c r="P1076" s="184">
        <v>14.8142</v>
      </c>
      <c r="Q1076" s="184">
        <v>14.8689</v>
      </c>
      <c r="R1076" s="184">
        <v>20.32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44379</v>
      </c>
      <c r="E1077" s="184">
        <v>39.542999999999999</v>
      </c>
      <c r="F1077" s="184">
        <v>0.33750000000000002</v>
      </c>
      <c r="G1077" s="184">
        <v>8.8599999999999998E-2</v>
      </c>
      <c r="H1077" s="184">
        <v>-0.54079999999999995</v>
      </c>
      <c r="I1077" s="184">
        <v>1.1511</v>
      </c>
      <c r="J1077" s="184">
        <v>1.831</v>
      </c>
      <c r="K1077" s="184">
        <v>6.9423000000000004</v>
      </c>
      <c r="L1077" s="184">
        <v>13.6228</v>
      </c>
      <c r="M1077" s="184">
        <v>36.713500000000003</v>
      </c>
      <c r="N1077" s="184">
        <v>49.083799999999997</v>
      </c>
      <c r="O1077" s="184">
        <v>14.098100000000001</v>
      </c>
      <c r="P1077" s="184">
        <v>13.3195</v>
      </c>
      <c r="Q1077" s="184">
        <v>14.0032</v>
      </c>
      <c r="R1077" s="184">
        <v>15.4945</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44379</v>
      </c>
      <c r="E1078" s="184">
        <v>37.075000000000003</v>
      </c>
      <c r="F1078" s="184">
        <v>0.33560000000000001</v>
      </c>
      <c r="G1078" s="184">
        <v>8.1000000000000003E-2</v>
      </c>
      <c r="H1078" s="184">
        <v>-0.55789999999999995</v>
      </c>
      <c r="I1078" s="184">
        <v>1.1127</v>
      </c>
      <c r="J1078" s="184">
        <v>1.7509999999999999</v>
      </c>
      <c r="K1078" s="184">
        <v>6.6875999999999998</v>
      </c>
      <c r="L1078" s="184">
        <v>13.106</v>
      </c>
      <c r="M1078" s="184">
        <v>35.790900000000001</v>
      </c>
      <c r="N1078" s="184">
        <v>47.744500000000002</v>
      </c>
      <c r="O1078" s="184">
        <v>13.114800000000001</v>
      </c>
      <c r="P1078" s="184">
        <v>12.3896</v>
      </c>
      <c r="Q1078" s="184">
        <v>10.036</v>
      </c>
      <c r="R1078" s="184">
        <v>14.4735</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44379</v>
      </c>
      <c r="E1079" s="184">
        <v>40.800443994571403</v>
      </c>
      <c r="F1079" s="184">
        <v>0.31030000000000002</v>
      </c>
      <c r="G1079" s="184">
        <v>-4.0899999999999999E-2</v>
      </c>
      <c r="H1079" s="184">
        <v>-0.63080000000000003</v>
      </c>
      <c r="I1079" s="184">
        <v>0.75309999999999999</v>
      </c>
      <c r="J1079" s="184">
        <v>2.3631000000000002</v>
      </c>
      <c r="K1079" s="184">
        <v>7.3003999999999998</v>
      </c>
      <c r="L1079" s="184">
        <v>10.028499999999999</v>
      </c>
      <c r="M1079" s="184">
        <v>35.990600000000001</v>
      </c>
      <c r="N1079" s="184">
        <v>44.168199999999999</v>
      </c>
      <c r="O1079" s="184">
        <v>13.422499999999999</v>
      </c>
      <c r="P1079" s="184">
        <v>12.486800000000001</v>
      </c>
      <c r="Q1079" s="184">
        <v>10.2859</v>
      </c>
      <c r="R1079" s="184">
        <v>15.3413</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44379</v>
      </c>
      <c r="E1080" s="184">
        <v>39.747799999999998</v>
      </c>
      <c r="F1080" s="184">
        <v>0.315</v>
      </c>
      <c r="G1080" s="184">
        <v>-2.7400000000000001E-2</v>
      </c>
      <c r="H1080" s="184">
        <v>-0.59919999999999995</v>
      </c>
      <c r="I1080" s="184">
        <v>0.81720000000000004</v>
      </c>
      <c r="J1080" s="184">
        <v>2.5028000000000001</v>
      </c>
      <c r="K1080" s="184">
        <v>7.7506000000000004</v>
      </c>
      <c r="L1080" s="184">
        <v>10.9016</v>
      </c>
      <c r="M1080" s="184">
        <v>37.46</v>
      </c>
      <c r="N1080" s="184">
        <v>46.100999999999999</v>
      </c>
      <c r="O1080" s="184">
        <v>14.6919</v>
      </c>
      <c r="P1080" s="184">
        <v>13.741199999999999</v>
      </c>
      <c r="Q1080" s="184">
        <v>13.620200000000001</v>
      </c>
      <c r="R1080" s="184">
        <v>16.637</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44379</v>
      </c>
      <c r="E1081" s="184">
        <v>14.872299999999999</v>
      </c>
      <c r="F1081" s="184">
        <v>0.30480000000000002</v>
      </c>
      <c r="G1081" s="184">
        <v>-0.20530000000000001</v>
      </c>
      <c r="H1081" s="184">
        <v>-0.78649999999999998</v>
      </c>
      <c r="I1081" s="184">
        <v>0.85029999999999994</v>
      </c>
      <c r="J1081" s="184">
        <v>1.4238999999999999</v>
      </c>
      <c r="K1081" s="184">
        <v>8.5038999999999998</v>
      </c>
      <c r="L1081" s="184">
        <v>18.921299999999999</v>
      </c>
      <c r="M1081" s="184">
        <v>46.8855</v>
      </c>
      <c r="N1081" s="184">
        <v>54.832700000000003</v>
      </c>
      <c r="O1081" s="184"/>
      <c r="P1081" s="184"/>
      <c r="Q1081" s="184">
        <v>18.823499999999999</v>
      </c>
      <c r="R1081" s="184">
        <v>19.8657</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44379</v>
      </c>
      <c r="E1082" s="184">
        <v>14.235900000000001</v>
      </c>
      <c r="F1082" s="184">
        <v>0.2994</v>
      </c>
      <c r="G1082" s="184">
        <v>-0.22009999999999999</v>
      </c>
      <c r="H1082" s="184">
        <v>-0.82140000000000002</v>
      </c>
      <c r="I1082" s="184">
        <v>0.77939999999999998</v>
      </c>
      <c r="J1082" s="184">
        <v>1.2747999999999999</v>
      </c>
      <c r="K1082" s="184">
        <v>8.0302000000000007</v>
      </c>
      <c r="L1082" s="184">
        <v>17.893699999999999</v>
      </c>
      <c r="M1082" s="184">
        <v>44.974299999999999</v>
      </c>
      <c r="N1082" s="184">
        <v>52.078299999999999</v>
      </c>
      <c r="O1082" s="184"/>
      <c r="P1082" s="184"/>
      <c r="Q1082" s="184">
        <v>16.5868</v>
      </c>
      <c r="R1082" s="184">
        <v>17.6508</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44379</v>
      </c>
      <c r="E1083" s="184">
        <v>77.408000000000001</v>
      </c>
      <c r="F1083" s="184">
        <v>0.42420000000000002</v>
      </c>
      <c r="G1083" s="184">
        <v>0.36170000000000002</v>
      </c>
      <c r="H1083" s="184">
        <v>-0.1651</v>
      </c>
      <c r="I1083" s="184">
        <v>1.7455000000000001</v>
      </c>
      <c r="J1083" s="184">
        <v>3.2685</v>
      </c>
      <c r="K1083" s="184">
        <v>8.5741999999999994</v>
      </c>
      <c r="L1083" s="184">
        <v>16.137599999999999</v>
      </c>
      <c r="M1083" s="184">
        <v>38.654400000000003</v>
      </c>
      <c r="N1083" s="184">
        <v>53.183100000000003</v>
      </c>
      <c r="O1083" s="184">
        <v>16.8965</v>
      </c>
      <c r="P1083" s="184">
        <v>17.065899999999999</v>
      </c>
      <c r="Q1083" s="184">
        <v>18.097000000000001</v>
      </c>
      <c r="R1083" s="184">
        <v>17.957599999999999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44379</v>
      </c>
      <c r="E1084" s="184">
        <v>71.533000000000001</v>
      </c>
      <c r="F1084" s="184">
        <v>0.42259999999999998</v>
      </c>
      <c r="G1084" s="184">
        <v>0.35349999999999998</v>
      </c>
      <c r="H1084" s="184">
        <v>-0.1842</v>
      </c>
      <c r="I1084" s="184">
        <v>1.7047000000000001</v>
      </c>
      <c r="J1084" s="184">
        <v>3.1789999999999998</v>
      </c>
      <c r="K1084" s="184">
        <v>8.2782999999999998</v>
      </c>
      <c r="L1084" s="184">
        <v>15.508100000000001</v>
      </c>
      <c r="M1084" s="184">
        <v>37.515900000000002</v>
      </c>
      <c r="N1084" s="184">
        <v>51.520899999999997</v>
      </c>
      <c r="O1084" s="184">
        <v>15.6526</v>
      </c>
      <c r="P1084" s="184">
        <v>15.972200000000001</v>
      </c>
      <c r="Q1084" s="184">
        <v>16.0062</v>
      </c>
      <c r="R1084" s="184">
        <v>16.6785</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44379</v>
      </c>
      <c r="E1085" s="184">
        <v>31.1617</v>
      </c>
      <c r="F1085" s="184">
        <v>0.38109999999999999</v>
      </c>
      <c r="G1085" s="184">
        <v>3.6299999999999999E-2</v>
      </c>
      <c r="H1085" s="184">
        <v>-0.57050000000000001</v>
      </c>
      <c r="I1085" s="184">
        <v>0.56379999999999997</v>
      </c>
      <c r="J1085" s="184">
        <v>2.8035000000000001</v>
      </c>
      <c r="K1085" s="184">
        <v>7.9739000000000004</v>
      </c>
      <c r="L1085" s="184">
        <v>14.4506</v>
      </c>
      <c r="M1085" s="184">
        <v>38.964599999999997</v>
      </c>
      <c r="N1085" s="184">
        <v>48.035200000000003</v>
      </c>
      <c r="O1085" s="184">
        <v>12.595000000000001</v>
      </c>
      <c r="P1085" s="184">
        <v>12.0303</v>
      </c>
      <c r="Q1085" s="184">
        <v>12.341200000000001</v>
      </c>
      <c r="R1085" s="184">
        <v>14.7415</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44379</v>
      </c>
      <c r="E1086" s="184">
        <v>35.141199999999998</v>
      </c>
      <c r="F1086" s="184">
        <v>0.38740000000000002</v>
      </c>
      <c r="G1086" s="184">
        <v>5.4699999999999999E-2</v>
      </c>
      <c r="H1086" s="184">
        <v>-0.52759999999999996</v>
      </c>
      <c r="I1086" s="184">
        <v>0.65049999999999997</v>
      </c>
      <c r="J1086" s="184">
        <v>2.9853999999999998</v>
      </c>
      <c r="K1086" s="184">
        <v>8.5684000000000005</v>
      </c>
      <c r="L1086" s="184">
        <v>15.706</v>
      </c>
      <c r="M1086" s="184">
        <v>41.167299999999997</v>
      </c>
      <c r="N1086" s="184">
        <v>50.946899999999999</v>
      </c>
      <c r="O1086" s="184">
        <v>14.566000000000001</v>
      </c>
      <c r="P1086" s="184">
        <v>13.763999999999999</v>
      </c>
      <c r="Q1086" s="184">
        <v>13.6433</v>
      </c>
      <c r="R1086" s="184">
        <v>16.7653</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44379</v>
      </c>
      <c r="E1087" s="184">
        <v>44.245699999999999</v>
      </c>
      <c r="F1087" s="184">
        <v>0.34339999999999998</v>
      </c>
      <c r="G1087" s="184">
        <v>-5.3100000000000001E-2</v>
      </c>
      <c r="H1087" s="184">
        <v>-0.6603</v>
      </c>
      <c r="I1087" s="184">
        <v>1.0097</v>
      </c>
      <c r="J1087" s="184">
        <v>1.3716999999999999</v>
      </c>
      <c r="K1087" s="184">
        <v>7.5716000000000001</v>
      </c>
      <c r="L1087" s="184">
        <v>17.5672</v>
      </c>
      <c r="M1087" s="184">
        <v>47.486199999999997</v>
      </c>
      <c r="N1087" s="184">
        <v>55.480499999999999</v>
      </c>
      <c r="O1087" s="184">
        <v>12.1614</v>
      </c>
      <c r="P1087" s="184">
        <v>13.085800000000001</v>
      </c>
      <c r="Q1087" s="184">
        <v>11.2842</v>
      </c>
      <c r="R1087" s="184">
        <v>10.844799999999999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44379</v>
      </c>
      <c r="E1088" s="184">
        <v>47.687800000000003</v>
      </c>
      <c r="F1088" s="184">
        <v>0.34570000000000001</v>
      </c>
      <c r="G1088" s="184">
        <v>-4.6300000000000001E-2</v>
      </c>
      <c r="H1088" s="184">
        <v>-0.64439999999999997</v>
      </c>
      <c r="I1088" s="184">
        <v>1.0392999999999999</v>
      </c>
      <c r="J1088" s="184">
        <v>1.4377</v>
      </c>
      <c r="K1088" s="184">
        <v>7.8007</v>
      </c>
      <c r="L1088" s="184">
        <v>18.037600000000001</v>
      </c>
      <c r="M1088" s="184">
        <v>48.378</v>
      </c>
      <c r="N1088" s="184">
        <v>56.755899999999997</v>
      </c>
      <c r="O1088" s="184">
        <v>13.146000000000001</v>
      </c>
      <c r="P1088" s="184">
        <v>14.1831</v>
      </c>
      <c r="Q1088" s="184">
        <v>14.950799999999999</v>
      </c>
      <c r="R1088" s="184">
        <v>11.7879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44379</v>
      </c>
      <c r="E1089" s="184">
        <v>233.3</v>
      </c>
      <c r="F1089" s="184">
        <v>0.54300000000000004</v>
      </c>
      <c r="G1089" s="184">
        <v>0.52569999999999995</v>
      </c>
      <c r="H1089" s="184">
        <v>-0.1113</v>
      </c>
      <c r="I1089" s="184">
        <v>0.9214</v>
      </c>
      <c r="J1089" s="184">
        <v>2.8388</v>
      </c>
      <c r="K1089" s="184">
        <v>9.1257999999999999</v>
      </c>
      <c r="L1089" s="184">
        <v>14.5931</v>
      </c>
      <c r="M1089" s="184">
        <v>38.210900000000002</v>
      </c>
      <c r="N1089" s="184">
        <v>51.789200000000001</v>
      </c>
      <c r="O1089" s="184">
        <v>13.696400000000001</v>
      </c>
      <c r="P1089" s="184">
        <v>12.5716</v>
      </c>
      <c r="Q1089" s="184">
        <v>18.634399999999999</v>
      </c>
      <c r="R1089" s="184">
        <v>15.756600000000001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44379</v>
      </c>
      <c r="E1090" s="184">
        <v>260.39999999999998</v>
      </c>
      <c r="F1090" s="184">
        <v>0.54830000000000001</v>
      </c>
      <c r="G1090" s="184">
        <v>0.54049999999999998</v>
      </c>
      <c r="H1090" s="184">
        <v>-8.0600000000000005E-2</v>
      </c>
      <c r="I1090" s="184">
        <v>0.98109999999999997</v>
      </c>
      <c r="J1090" s="184">
        <v>2.9697</v>
      </c>
      <c r="K1090" s="184">
        <v>9.5451999999999995</v>
      </c>
      <c r="L1090" s="184">
        <v>15.4665</v>
      </c>
      <c r="M1090" s="184">
        <v>39.7971</v>
      </c>
      <c r="N1090" s="184">
        <v>54.101100000000002</v>
      </c>
      <c r="O1090" s="184">
        <v>15.3018</v>
      </c>
      <c r="P1090" s="184">
        <v>14.241899999999999</v>
      </c>
      <c r="Q1090" s="184">
        <v>15.250400000000001</v>
      </c>
      <c r="R1090" s="184">
        <v>17.402699999999999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44379</v>
      </c>
      <c r="E1091" s="184">
        <v>13.43</v>
      </c>
      <c r="F1091" s="184">
        <v>0.44879999999999998</v>
      </c>
      <c r="G1091" s="184">
        <v>0.29870000000000002</v>
      </c>
      <c r="H1091" s="184">
        <v>7.4499999999999997E-2</v>
      </c>
      <c r="I1091" s="184">
        <v>1.2821</v>
      </c>
      <c r="J1091" s="184">
        <v>2.2848000000000002</v>
      </c>
      <c r="K1091" s="184">
        <v>8.9213000000000005</v>
      </c>
      <c r="L1091" s="184">
        <v>14.982900000000001</v>
      </c>
      <c r="M1091" s="184"/>
      <c r="N1091" s="184"/>
      <c r="O1091" s="184"/>
      <c r="P1091" s="184"/>
      <c r="Q1091" s="184">
        <v>34.299999999999997</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44379</v>
      </c>
      <c r="E1092" s="184">
        <v>13.23</v>
      </c>
      <c r="F1092" s="184">
        <v>0.4556</v>
      </c>
      <c r="G1092" s="184">
        <v>0.2273</v>
      </c>
      <c r="H1092" s="184">
        <v>0</v>
      </c>
      <c r="I1092" s="184">
        <v>1.1468</v>
      </c>
      <c r="J1092" s="184">
        <v>2.0832999999999999</v>
      </c>
      <c r="K1092" s="184">
        <v>8.3537999999999997</v>
      </c>
      <c r="L1092" s="184">
        <v>13.7575</v>
      </c>
      <c r="M1092" s="184"/>
      <c r="N1092" s="184"/>
      <c r="O1092" s="184"/>
      <c r="P1092" s="184"/>
      <c r="Q1092" s="184">
        <v>32.299999999999997</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44379</v>
      </c>
      <c r="E1093" s="184">
        <v>59.407200000000003</v>
      </c>
      <c r="F1093" s="184">
        <v>0.45879999999999999</v>
      </c>
      <c r="G1093" s="184">
        <v>0.28289999999999998</v>
      </c>
      <c r="H1093" s="184">
        <v>-0.50229999999999997</v>
      </c>
      <c r="I1093" s="184">
        <v>1.3988</v>
      </c>
      <c r="J1093" s="184">
        <v>1.2770999999999999</v>
      </c>
      <c r="K1093" s="184">
        <v>5.6041999999999996</v>
      </c>
      <c r="L1093" s="184">
        <v>14.0718</v>
      </c>
      <c r="M1093" s="184">
        <v>43.038200000000003</v>
      </c>
      <c r="N1093" s="184">
        <v>54.023600000000002</v>
      </c>
      <c r="O1093" s="184">
        <v>14.846500000000001</v>
      </c>
      <c r="P1093" s="184">
        <v>13.7158</v>
      </c>
      <c r="Q1093" s="184">
        <v>16.076799999999999</v>
      </c>
      <c r="R1093" s="184">
        <v>17.128299999999999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44379</v>
      </c>
      <c r="E1094" s="184">
        <v>55.190800000000003</v>
      </c>
      <c r="F1094" s="184">
        <v>0.45689999999999997</v>
      </c>
      <c r="G1094" s="184">
        <v>0.27710000000000001</v>
      </c>
      <c r="H1094" s="184">
        <v>-0.51619999999999999</v>
      </c>
      <c r="I1094" s="184">
        <v>1.3697999999999999</v>
      </c>
      <c r="J1094" s="184">
        <v>1.2150000000000001</v>
      </c>
      <c r="K1094" s="184">
        <v>5.3966000000000003</v>
      </c>
      <c r="L1094" s="184">
        <v>13.633599999999999</v>
      </c>
      <c r="M1094" s="184">
        <v>42.229300000000002</v>
      </c>
      <c r="N1094" s="184">
        <v>52.900500000000001</v>
      </c>
      <c r="O1094" s="184">
        <v>13.945</v>
      </c>
      <c r="P1094" s="184">
        <v>12.6714</v>
      </c>
      <c r="Q1094" s="184">
        <v>11.684699999999999</v>
      </c>
      <c r="R1094" s="184">
        <v>16.223299999999998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44379</v>
      </c>
      <c r="E1095" s="184">
        <v>13.5608</v>
      </c>
      <c r="F1095" s="184">
        <v>0.46450000000000002</v>
      </c>
      <c r="G1095" s="184">
        <v>0.30249999999999999</v>
      </c>
      <c r="H1095" s="184">
        <v>-9.3600000000000003E-2</v>
      </c>
      <c r="I1095" s="184">
        <v>1.4074</v>
      </c>
      <c r="J1095" s="184">
        <v>2.3332999999999999</v>
      </c>
      <c r="K1095" s="184">
        <v>8.0637000000000008</v>
      </c>
      <c r="L1095" s="184">
        <v>15.950900000000001</v>
      </c>
      <c r="M1095" s="184"/>
      <c r="N1095" s="184"/>
      <c r="O1095" s="184"/>
      <c r="P1095" s="184"/>
      <c r="Q1095" s="184">
        <v>35.607999999999997</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44379</v>
      </c>
      <c r="E1096" s="184">
        <v>13.3666</v>
      </c>
      <c r="F1096" s="184">
        <v>0.45850000000000002</v>
      </c>
      <c r="G1096" s="184">
        <v>0.28589999999999999</v>
      </c>
      <c r="H1096" s="184">
        <v>-0.13220000000000001</v>
      </c>
      <c r="I1096" s="184">
        <v>1.3297000000000001</v>
      </c>
      <c r="J1096" s="184">
        <v>2.1677</v>
      </c>
      <c r="K1096" s="184">
        <v>7.5228999999999999</v>
      </c>
      <c r="L1096" s="184">
        <v>14.8057</v>
      </c>
      <c r="M1096" s="184"/>
      <c r="N1096" s="184"/>
      <c r="O1096" s="184"/>
      <c r="P1096" s="184"/>
      <c r="Q1096" s="184">
        <v>33.665999999999997</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44379</v>
      </c>
      <c r="E1097" s="184">
        <v>656.38663010705397</v>
      </c>
      <c r="F1097" s="184">
        <v>0.35420000000000001</v>
      </c>
      <c r="G1097" s="184">
        <v>0.35570000000000002</v>
      </c>
      <c r="H1097" s="184">
        <v>-6.7500000000000004E-2</v>
      </c>
      <c r="I1097" s="184">
        <v>1.1499999999999999</v>
      </c>
      <c r="J1097" s="184">
        <v>2.1741999999999999</v>
      </c>
      <c r="K1097" s="184">
        <v>8.1557999999999993</v>
      </c>
      <c r="L1097" s="184">
        <v>19.249400000000001</v>
      </c>
      <c r="M1097" s="184">
        <v>44.908200000000001</v>
      </c>
      <c r="N1097" s="184">
        <v>53.737299999999998</v>
      </c>
      <c r="O1097" s="184">
        <v>13.5909</v>
      </c>
      <c r="P1097" s="184">
        <v>12.312900000000001</v>
      </c>
      <c r="Q1097" s="184">
        <v>19.792000000000002</v>
      </c>
      <c r="R1097" s="184">
        <v>13.6821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44379</v>
      </c>
      <c r="E1098" s="184">
        <v>329.86720000000003</v>
      </c>
      <c r="F1098" s="184">
        <v>0.35610000000000003</v>
      </c>
      <c r="G1098" s="184">
        <v>0.36130000000000001</v>
      </c>
      <c r="H1098" s="184">
        <v>-5.4100000000000002E-2</v>
      </c>
      <c r="I1098" s="184">
        <v>1.1751</v>
      </c>
      <c r="J1098" s="184">
        <v>2.2307000000000001</v>
      </c>
      <c r="K1098" s="184">
        <v>8.3422000000000001</v>
      </c>
      <c r="L1098" s="184">
        <v>19.685500000000001</v>
      </c>
      <c r="M1098" s="184">
        <v>45.735599999999998</v>
      </c>
      <c r="N1098" s="184">
        <v>54.930100000000003</v>
      </c>
      <c r="O1098" s="184">
        <v>14.6403</v>
      </c>
      <c r="P1098" s="184">
        <v>13.672499999999999</v>
      </c>
      <c r="Q1098" s="184">
        <v>13.9573</v>
      </c>
      <c r="R1098" s="184">
        <v>14.6229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44379</v>
      </c>
      <c r="E1099" s="184">
        <v>100.46</v>
      </c>
      <c r="F1099" s="184">
        <v>0.3296</v>
      </c>
      <c r="G1099" s="184">
        <v>7.9699999999999993E-2</v>
      </c>
      <c r="H1099" s="184">
        <v>-0.63300000000000001</v>
      </c>
      <c r="I1099" s="184">
        <v>0.90400000000000003</v>
      </c>
      <c r="J1099" s="184">
        <v>1.0664</v>
      </c>
      <c r="K1099" s="184">
        <v>7.5243000000000002</v>
      </c>
      <c r="L1099" s="184">
        <v>11.523099999999999</v>
      </c>
      <c r="M1099" s="184">
        <v>32.375799999999998</v>
      </c>
      <c r="N1099" s="184">
        <v>43.822499999999998</v>
      </c>
      <c r="O1099" s="184">
        <v>10.8216</v>
      </c>
      <c r="P1099" s="184">
        <v>9.7045999999999992</v>
      </c>
      <c r="Q1099" s="184">
        <v>10.1243</v>
      </c>
      <c r="R1099" s="184">
        <v>12.1759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44379</v>
      </c>
      <c r="E1100" s="184">
        <v>127.16</v>
      </c>
      <c r="F1100" s="184">
        <v>0.3367</v>
      </c>
      <c r="G1100" s="184">
        <v>8.4000000000000005E-2</v>
      </c>
      <c r="H1100" s="184">
        <v>-0.62519999999999998</v>
      </c>
      <c r="I1100" s="184">
        <v>0.91</v>
      </c>
      <c r="J1100" s="184">
        <v>1.0597000000000001</v>
      </c>
      <c r="K1100" s="184">
        <v>7.5076000000000001</v>
      </c>
      <c r="L1100" s="184">
        <v>11.4787</v>
      </c>
      <c r="M1100" s="184">
        <v>32.292999999999999</v>
      </c>
      <c r="N1100" s="184">
        <v>43.716099999999997</v>
      </c>
      <c r="O1100" s="184">
        <v>10.5288</v>
      </c>
      <c r="P1100" s="184">
        <v>9.2457999999999991</v>
      </c>
      <c r="Q1100" s="184">
        <v>10.127700000000001</v>
      </c>
      <c r="R1100" s="184">
        <v>11.981400000000001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44379</v>
      </c>
      <c r="E1101" s="184">
        <v>15.24</v>
      </c>
      <c r="F1101" s="184">
        <v>0.39529999999999998</v>
      </c>
      <c r="G1101" s="184">
        <v>0</v>
      </c>
      <c r="H1101" s="184">
        <v>-0.58709999999999996</v>
      </c>
      <c r="I1101" s="184">
        <v>0.59409999999999996</v>
      </c>
      <c r="J1101" s="184">
        <v>2.2818999999999998</v>
      </c>
      <c r="K1101" s="184">
        <v>7.4752999999999998</v>
      </c>
      <c r="L1101" s="184">
        <v>13.392899999999999</v>
      </c>
      <c r="M1101" s="184">
        <v>38.924300000000002</v>
      </c>
      <c r="N1101" s="184">
        <v>48.682899999999997</v>
      </c>
      <c r="O1101" s="184">
        <v>13.716699999999999</v>
      </c>
      <c r="P1101" s="184"/>
      <c r="Q1101" s="184">
        <v>10.699</v>
      </c>
      <c r="R1101" s="184">
        <v>16.1599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44379</v>
      </c>
      <c r="E1102" s="184">
        <v>14.81</v>
      </c>
      <c r="F1102" s="184">
        <v>0.40679999999999999</v>
      </c>
      <c r="G1102" s="184">
        <v>6.7599999999999993E-2</v>
      </c>
      <c r="H1102" s="184">
        <v>-0.60399999999999998</v>
      </c>
      <c r="I1102" s="184">
        <v>0.61140000000000005</v>
      </c>
      <c r="J1102" s="184">
        <v>2.2789999999999999</v>
      </c>
      <c r="K1102" s="184">
        <v>7.3188000000000004</v>
      </c>
      <c r="L1102" s="184">
        <v>13.139799999999999</v>
      </c>
      <c r="M1102" s="184">
        <v>38.281999999999996</v>
      </c>
      <c r="N1102" s="184">
        <v>47.804400000000001</v>
      </c>
      <c r="O1102" s="184">
        <v>13.1126</v>
      </c>
      <c r="P1102" s="184"/>
      <c r="Q1102" s="184">
        <v>9.9373000000000005</v>
      </c>
      <c r="R1102" s="184">
        <v>15.4863</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44379</v>
      </c>
      <c r="E1103" s="184">
        <v>185.47120000000001</v>
      </c>
      <c r="F1103" s="184">
        <v>0.31340000000000001</v>
      </c>
      <c r="G1103" s="184">
        <v>0.1767</v>
      </c>
      <c r="H1103" s="184">
        <v>-0.40939999999999999</v>
      </c>
      <c r="I1103" s="184">
        <v>0.97519999999999996</v>
      </c>
      <c r="J1103" s="184">
        <v>3.1029</v>
      </c>
      <c r="K1103" s="184">
        <v>7.6677999999999997</v>
      </c>
      <c r="L1103" s="184">
        <v>14.9343</v>
      </c>
      <c r="M1103" s="184">
        <v>41.456699999999998</v>
      </c>
      <c r="N1103" s="184">
        <v>54.067999999999998</v>
      </c>
      <c r="O1103" s="184">
        <v>15.7719</v>
      </c>
      <c r="P1103" s="184">
        <v>14.701599999999999</v>
      </c>
      <c r="Q1103" s="184">
        <v>14.6546</v>
      </c>
      <c r="R1103" s="184">
        <v>19.998799999999999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44379</v>
      </c>
      <c r="E1104" s="184">
        <v>83.246525805734606</v>
      </c>
      <c r="F1104" s="184">
        <v>0.31330000000000002</v>
      </c>
      <c r="G1104" s="184">
        <v>0.17660000000000001</v>
      </c>
      <c r="H1104" s="184">
        <v>-0.40939999999999999</v>
      </c>
      <c r="I1104" s="184">
        <v>0.97519999999999996</v>
      </c>
      <c r="J1104" s="184">
        <v>3.1027999999999998</v>
      </c>
      <c r="K1104" s="184">
        <v>7.6677</v>
      </c>
      <c r="L1104" s="184">
        <v>14.934100000000001</v>
      </c>
      <c r="M1104" s="184">
        <v>41.456800000000001</v>
      </c>
      <c r="N1104" s="184">
        <v>54.068199999999997</v>
      </c>
      <c r="O1104" s="184">
        <v>15.2409</v>
      </c>
      <c r="P1104" s="184">
        <v>14.3858</v>
      </c>
      <c r="Q1104" s="184">
        <v>14.469099999999999</v>
      </c>
      <c r="R1104" s="184">
        <v>19.710699999999999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44379</v>
      </c>
      <c r="E1105" s="184">
        <v>175.3218</v>
      </c>
      <c r="F1105" s="184">
        <v>0.31080000000000002</v>
      </c>
      <c r="G1105" s="184">
        <v>0.16850000000000001</v>
      </c>
      <c r="H1105" s="184">
        <v>-0.4269</v>
      </c>
      <c r="I1105" s="184">
        <v>0.93989999999999996</v>
      </c>
      <c r="J1105" s="184">
        <v>3.0253999999999999</v>
      </c>
      <c r="K1105" s="184">
        <v>7.4214000000000002</v>
      </c>
      <c r="L1105" s="184">
        <v>14.4138</v>
      </c>
      <c r="M1105" s="184">
        <v>40.505200000000002</v>
      </c>
      <c r="N1105" s="184">
        <v>52.629600000000003</v>
      </c>
      <c r="O1105" s="184">
        <v>14.7621</v>
      </c>
      <c r="P1105" s="184">
        <v>13.7613</v>
      </c>
      <c r="Q1105" s="184">
        <v>13.586399999999999</v>
      </c>
      <c r="R1105" s="184">
        <v>18.952999999999999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44379</v>
      </c>
      <c r="E1106" s="184">
        <v>862.74632800324503</v>
      </c>
      <c r="F1106" s="184">
        <v>0.31080000000000002</v>
      </c>
      <c r="G1106" s="184">
        <v>0.16850000000000001</v>
      </c>
      <c r="H1106" s="184">
        <v>-0.42699999999999999</v>
      </c>
      <c r="I1106" s="184">
        <v>0.93989999999999996</v>
      </c>
      <c r="J1106" s="184">
        <v>3.0255999999999998</v>
      </c>
      <c r="K1106" s="184">
        <v>7.4215</v>
      </c>
      <c r="L1106" s="184">
        <v>14.4138</v>
      </c>
      <c r="M1106" s="184">
        <v>40.505600000000001</v>
      </c>
      <c r="N1106" s="184">
        <v>52.63</v>
      </c>
      <c r="O1106" s="184">
        <v>14.055899999999999</v>
      </c>
      <c r="P1106" s="184">
        <v>13.3408</v>
      </c>
      <c r="Q1106" s="184">
        <v>13.692</v>
      </c>
      <c r="R1106" s="184">
        <v>18.4099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0.36358840579710155</v>
      </c>
      <c r="G1107" s="186">
        <v>0.14560144927536234</v>
      </c>
      <c r="H1107" s="186">
        <v>-0.39267971014492759</v>
      </c>
      <c r="I1107" s="186">
        <v>1.0173144927536228</v>
      </c>
      <c r="J1107" s="186">
        <v>1.9980420289855074</v>
      </c>
      <c r="K1107" s="186">
        <v>7.3771942028985498</v>
      </c>
      <c r="L1107" s="186">
        <v>14.188918840579717</v>
      </c>
      <c r="M1107" s="186">
        <v>39.026033333333345</v>
      </c>
      <c r="N1107" s="186">
        <v>49.49040793650795</v>
      </c>
      <c r="O1107" s="186">
        <v>14.119116393442624</v>
      </c>
      <c r="P1107" s="186">
        <v>13.51891694915254</v>
      </c>
      <c r="Q1107" s="186">
        <v>15.573531884057969</v>
      </c>
      <c r="R1107" s="186">
        <v>16.377276190476184</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0.33729999999999999</v>
      </c>
      <c r="G1108" s="186">
        <v>0.121</v>
      </c>
      <c r="H1108" s="186">
        <v>-0.47470000000000001</v>
      </c>
      <c r="I1108" s="186">
        <v>0.98109999999999997</v>
      </c>
      <c r="J1108" s="186">
        <v>2.1682000000000001</v>
      </c>
      <c r="K1108" s="186">
        <v>7.5076000000000001</v>
      </c>
      <c r="L1108" s="186">
        <v>14.4138</v>
      </c>
      <c r="M1108" s="186">
        <v>38.924300000000002</v>
      </c>
      <c r="N1108" s="186">
        <v>50.632899999999999</v>
      </c>
      <c r="O1108" s="186">
        <v>13.945</v>
      </c>
      <c r="P1108" s="186">
        <v>13.4495</v>
      </c>
      <c r="Q1108" s="186">
        <v>14.612500000000001</v>
      </c>
      <c r="R1108" s="186">
        <v>16.256399999999999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44381</v>
      </c>
      <c r="E1111" s="184">
        <v>223.701495734281</v>
      </c>
      <c r="F1111" s="184">
        <v>2.9704999999999999</v>
      </c>
      <c r="G1111" s="184">
        <v>2.4756999999999998</v>
      </c>
      <c r="H1111" s="184">
        <v>3.0815999999999999</v>
      </c>
      <c r="I1111" s="184">
        <v>3.1886000000000001</v>
      </c>
      <c r="J1111" s="184">
        <v>3.1793</v>
      </c>
      <c r="K1111" s="184">
        <v>3.3683000000000001</v>
      </c>
      <c r="L1111" s="184">
        <v>3.3942999999999999</v>
      </c>
      <c r="M1111" s="184">
        <v>3.3285</v>
      </c>
      <c r="N1111" s="184">
        <v>3.2892000000000001</v>
      </c>
      <c r="O1111" s="184">
        <v>5.4888000000000003</v>
      </c>
      <c r="P1111" s="184">
        <v>6.0853999999999999</v>
      </c>
      <c r="Q1111" s="184">
        <v>6.9158999999999997</v>
      </c>
      <c r="R1111" s="184">
        <v>4.3989000000000003</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44381</v>
      </c>
      <c r="E1112" s="184">
        <v>332.04199999999997</v>
      </c>
      <c r="F1112" s="184">
        <v>3.1551</v>
      </c>
      <c r="G1112" s="184">
        <v>2.6644999999999999</v>
      </c>
      <c r="H1112" s="184">
        <v>3.3690000000000002</v>
      </c>
      <c r="I1112" s="184">
        <v>3.5444</v>
      </c>
      <c r="J1112" s="184">
        <v>3.2919999999999998</v>
      </c>
      <c r="K1112" s="184">
        <v>3.1932999999999998</v>
      </c>
      <c r="L1112" s="184">
        <v>3.1545999999999998</v>
      </c>
      <c r="M1112" s="184">
        <v>3.1398000000000001</v>
      </c>
      <c r="N1112" s="184">
        <v>3.1907999999999999</v>
      </c>
      <c r="O1112" s="184">
        <v>5.4202000000000004</v>
      </c>
      <c r="P1112" s="184">
        <v>6.0148999999999999</v>
      </c>
      <c r="Q1112" s="184">
        <v>7.1936999999999998</v>
      </c>
      <c r="R1112" s="184">
        <v>4.4058999999999999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44381</v>
      </c>
      <c r="E1113" s="184">
        <v>334.38850000000002</v>
      </c>
      <c r="F1113" s="184">
        <v>3.2749000000000001</v>
      </c>
      <c r="G1113" s="184">
        <v>2.7804000000000002</v>
      </c>
      <c r="H1113" s="184">
        <v>3.4843999999999999</v>
      </c>
      <c r="I1113" s="184">
        <v>3.6595</v>
      </c>
      <c r="J1113" s="184">
        <v>3.4070999999999998</v>
      </c>
      <c r="K1113" s="184">
        <v>3.3144</v>
      </c>
      <c r="L1113" s="184">
        <v>3.2726999999999999</v>
      </c>
      <c r="M1113" s="184">
        <v>3.2532000000000001</v>
      </c>
      <c r="N1113" s="184">
        <v>3.3060999999999998</v>
      </c>
      <c r="O1113" s="184">
        <v>5.5232000000000001</v>
      </c>
      <c r="P1113" s="184">
        <v>6.1128</v>
      </c>
      <c r="Q1113" s="184">
        <v>7.2717999999999998</v>
      </c>
      <c r="R1113" s="184">
        <v>4.5118999999999998</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44381</v>
      </c>
      <c r="E1114" s="184">
        <v>552.95410000000004</v>
      </c>
      <c r="F1114" s="184">
        <v>3.1555</v>
      </c>
      <c r="G1114" s="184">
        <v>2.6652</v>
      </c>
      <c r="H1114" s="184">
        <v>3.3685999999999998</v>
      </c>
      <c r="I1114" s="184">
        <v>3.5442999999999998</v>
      </c>
      <c r="J1114" s="184">
        <v>3.2919999999999998</v>
      </c>
      <c r="K1114" s="184">
        <v>3.1934</v>
      </c>
      <c r="L1114" s="184">
        <v>3.1547000000000001</v>
      </c>
      <c r="M1114" s="184">
        <v>3.1398999999999999</v>
      </c>
      <c r="N1114" s="184">
        <v>3.1909000000000001</v>
      </c>
      <c r="O1114" s="184">
        <v>5.4203999999999999</v>
      </c>
      <c r="P1114" s="184">
        <v>6.0151000000000003</v>
      </c>
      <c r="Q1114" s="184">
        <v>6.9203999999999999</v>
      </c>
      <c r="R1114" s="184">
        <v>4.4059999999999997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44381</v>
      </c>
      <c r="E1115" s="184">
        <v>538.83299999999997</v>
      </c>
      <c r="F1115" s="184">
        <v>3.1568999999999998</v>
      </c>
      <c r="G1115" s="184">
        <v>2.665</v>
      </c>
      <c r="H1115" s="184">
        <v>3.3687999999999998</v>
      </c>
      <c r="I1115" s="184">
        <v>3.5442</v>
      </c>
      <c r="J1115" s="184">
        <v>3.2919999999999998</v>
      </c>
      <c r="K1115" s="184">
        <v>3.1934</v>
      </c>
      <c r="L1115" s="184">
        <v>3.1547000000000001</v>
      </c>
      <c r="M1115" s="184">
        <v>3.1398000000000001</v>
      </c>
      <c r="N1115" s="184">
        <v>3.1909000000000001</v>
      </c>
      <c r="O1115" s="184">
        <v>5.4203999999999999</v>
      </c>
      <c r="P1115" s="184">
        <v>6.0151000000000003</v>
      </c>
      <c r="Q1115" s="184">
        <v>7.2492000000000001</v>
      </c>
      <c r="R1115" s="184">
        <v>4.4058999999999999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44381</v>
      </c>
      <c r="E1116" s="184">
        <v>2304.1831999999999</v>
      </c>
      <c r="F1116" s="184">
        <v>3.254</v>
      </c>
      <c r="G1116" s="184">
        <v>2.8277000000000001</v>
      </c>
      <c r="H1116" s="184">
        <v>3.4331</v>
      </c>
      <c r="I1116" s="184">
        <v>3.5838000000000001</v>
      </c>
      <c r="J1116" s="184">
        <v>3.3666</v>
      </c>
      <c r="K1116" s="184">
        <v>3.2608999999999999</v>
      </c>
      <c r="L1116" s="184">
        <v>3.2456</v>
      </c>
      <c r="M1116" s="184">
        <v>3.2309999999999999</v>
      </c>
      <c r="N1116" s="184">
        <v>3.2685</v>
      </c>
      <c r="O1116" s="184">
        <v>5.47</v>
      </c>
      <c r="P1116" s="184">
        <v>6.0896999999999997</v>
      </c>
      <c r="Q1116" s="184">
        <v>7.2195</v>
      </c>
      <c r="R1116" s="184">
        <v>4.4462999999999999</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44381</v>
      </c>
      <c r="E1117" s="184">
        <v>2291.5949999999998</v>
      </c>
      <c r="F1117" s="184">
        <v>3.1825999999999999</v>
      </c>
      <c r="G1117" s="184">
        <v>2.7561</v>
      </c>
      <c r="H1117" s="184">
        <v>3.3620000000000001</v>
      </c>
      <c r="I1117" s="184">
        <v>3.5127999999999999</v>
      </c>
      <c r="J1117" s="184">
        <v>3.2953999999999999</v>
      </c>
      <c r="K1117" s="184">
        <v>3.1892999999999998</v>
      </c>
      <c r="L1117" s="184">
        <v>3.1738</v>
      </c>
      <c r="M1117" s="184">
        <v>3.1583999999999999</v>
      </c>
      <c r="N1117" s="184">
        <v>3.1951000000000001</v>
      </c>
      <c r="O1117" s="184">
        <v>5.4069000000000003</v>
      </c>
      <c r="P1117" s="184">
        <v>6.0218999999999996</v>
      </c>
      <c r="Q1117" s="184">
        <v>7.3173000000000004</v>
      </c>
      <c r="R1117" s="184">
        <v>4.3802000000000003</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44381</v>
      </c>
      <c r="E1118" s="184">
        <v>2140.6525999999999</v>
      </c>
      <c r="F1118" s="184">
        <v>2.6823000000000001</v>
      </c>
      <c r="G1118" s="184">
        <v>2.2562000000000002</v>
      </c>
      <c r="H1118" s="184">
        <v>2.8622000000000001</v>
      </c>
      <c r="I1118" s="184">
        <v>3.0116000000000001</v>
      </c>
      <c r="J1118" s="184">
        <v>2.7938999999999998</v>
      </c>
      <c r="K1118" s="184">
        <v>2.6855000000000002</v>
      </c>
      <c r="L1118" s="184">
        <v>2.6665000000000001</v>
      </c>
      <c r="M1118" s="184">
        <v>2.6475</v>
      </c>
      <c r="N1118" s="184">
        <v>2.6802999999999999</v>
      </c>
      <c r="O1118" s="184">
        <v>4.8899999999999997</v>
      </c>
      <c r="P1118" s="184">
        <v>5.4757999999999996</v>
      </c>
      <c r="Q1118" s="184">
        <v>6.9352999999999998</v>
      </c>
      <c r="R1118" s="184">
        <v>3.8875000000000002</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44381</v>
      </c>
      <c r="E1119" s="184">
        <v>2370.59</v>
      </c>
      <c r="F1119" s="184">
        <v>3.2290000000000001</v>
      </c>
      <c r="G1119" s="184">
        <v>2.8043999999999998</v>
      </c>
      <c r="H1119" s="184">
        <v>3.3772000000000002</v>
      </c>
      <c r="I1119" s="184">
        <v>3.4775999999999998</v>
      </c>
      <c r="J1119" s="184">
        <v>3.3195000000000001</v>
      </c>
      <c r="K1119" s="184">
        <v>3.2315</v>
      </c>
      <c r="L1119" s="184">
        <v>3.2450000000000001</v>
      </c>
      <c r="M1119" s="184">
        <v>3.1970999999999998</v>
      </c>
      <c r="N1119" s="184">
        <v>3.2075</v>
      </c>
      <c r="O1119" s="184">
        <v>5.3651</v>
      </c>
      <c r="P1119" s="184">
        <v>5.9951999999999996</v>
      </c>
      <c r="Q1119" s="184">
        <v>7.1989000000000001</v>
      </c>
      <c r="R1119" s="184">
        <v>4.3232999999999997</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44381</v>
      </c>
      <c r="E1120" s="184">
        <v>2390.0133999999998</v>
      </c>
      <c r="F1120" s="184">
        <v>3.3279999999999998</v>
      </c>
      <c r="G1120" s="184">
        <v>2.9039000000000001</v>
      </c>
      <c r="H1120" s="184">
        <v>3.4771000000000001</v>
      </c>
      <c r="I1120" s="184">
        <v>3.5777999999999999</v>
      </c>
      <c r="J1120" s="184">
        <v>3.4198</v>
      </c>
      <c r="K1120" s="184">
        <v>3.3323</v>
      </c>
      <c r="L1120" s="184">
        <v>3.3466</v>
      </c>
      <c r="M1120" s="184">
        <v>3.2995000000000001</v>
      </c>
      <c r="N1120" s="184">
        <v>3.3108</v>
      </c>
      <c r="O1120" s="184">
        <v>5.4691000000000001</v>
      </c>
      <c r="P1120" s="184">
        <v>6.1028000000000002</v>
      </c>
      <c r="Q1120" s="184">
        <v>7.2596999999999996</v>
      </c>
      <c r="R1120" s="184">
        <v>4.4276</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44381</v>
      </c>
      <c r="E1121" s="184">
        <v>3488.3139999999999</v>
      </c>
      <c r="F1121" s="184">
        <v>3.2271999999999998</v>
      </c>
      <c r="G1121" s="184">
        <v>2.8041999999999998</v>
      </c>
      <c r="H1121" s="184">
        <v>3.3773</v>
      </c>
      <c r="I1121" s="184">
        <v>3.4777999999999998</v>
      </c>
      <c r="J1121" s="184">
        <v>3.3197000000000001</v>
      </c>
      <c r="K1121" s="184">
        <v>3.2315</v>
      </c>
      <c r="L1121" s="184">
        <v>3.2450000000000001</v>
      </c>
      <c r="M1121" s="184">
        <v>3.1970999999999998</v>
      </c>
      <c r="N1121" s="184">
        <v>3.2075999999999998</v>
      </c>
      <c r="O1121" s="184">
        <v>5.3651</v>
      </c>
      <c r="P1121" s="184">
        <v>5.9398</v>
      </c>
      <c r="Q1121" s="184">
        <v>6.6589999999999998</v>
      </c>
      <c r="R1121" s="184">
        <v>4.3234000000000004</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44381</v>
      </c>
      <c r="E1122" s="184">
        <v>3167.8914</v>
      </c>
      <c r="F1122" s="184">
        <v>3.2342</v>
      </c>
      <c r="G1122" s="184">
        <v>2.9457</v>
      </c>
      <c r="H1122" s="184">
        <v>3.4531000000000001</v>
      </c>
      <c r="I1122" s="184">
        <v>3.5331000000000001</v>
      </c>
      <c r="J1122" s="184">
        <v>3.3559000000000001</v>
      </c>
      <c r="K1122" s="184">
        <v>3.2534999999999998</v>
      </c>
      <c r="L1122" s="184">
        <v>3.2637</v>
      </c>
      <c r="M1122" s="184">
        <v>3.2309999999999999</v>
      </c>
      <c r="N1122" s="184">
        <v>3.2444999999999999</v>
      </c>
      <c r="O1122" s="184">
        <v>5.3834</v>
      </c>
      <c r="P1122" s="184">
        <v>5.9741999999999997</v>
      </c>
      <c r="Q1122" s="184">
        <v>7.0842000000000001</v>
      </c>
      <c r="R1122" s="184">
        <v>4.3548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44381</v>
      </c>
      <c r="E1123" s="184">
        <v>3194.5057000000002</v>
      </c>
      <c r="F1123" s="184">
        <v>3.3340999999999998</v>
      </c>
      <c r="G1123" s="184">
        <v>3.0457999999999998</v>
      </c>
      <c r="H1123" s="184">
        <v>3.5531000000000001</v>
      </c>
      <c r="I1123" s="184">
        <v>3.6332</v>
      </c>
      <c r="J1123" s="184">
        <v>3.4561999999999999</v>
      </c>
      <c r="K1123" s="184">
        <v>3.3542999999999998</v>
      </c>
      <c r="L1123" s="184">
        <v>3.3653</v>
      </c>
      <c r="M1123" s="184">
        <v>3.3334999999999999</v>
      </c>
      <c r="N1123" s="184">
        <v>3.3479000000000001</v>
      </c>
      <c r="O1123" s="184">
        <v>5.5052000000000003</v>
      </c>
      <c r="P1123" s="184">
        <v>6.0861999999999998</v>
      </c>
      <c r="Q1123" s="184">
        <v>7.2019000000000002</v>
      </c>
      <c r="R1123" s="184">
        <v>4.4668999999999999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44381</v>
      </c>
      <c r="E1124" s="184">
        <v>2994.0275000000001</v>
      </c>
      <c r="F1124" s="184">
        <v>3.1989000000000001</v>
      </c>
      <c r="G1124" s="184">
        <v>2.9102999999999999</v>
      </c>
      <c r="H1124" s="184">
        <v>3.4176000000000002</v>
      </c>
      <c r="I1124" s="184">
        <v>3.4977</v>
      </c>
      <c r="J1124" s="184">
        <v>3.3203999999999998</v>
      </c>
      <c r="K1124" s="184">
        <v>3.2179000000000002</v>
      </c>
      <c r="L1124" s="184">
        <v>3.2277999999999998</v>
      </c>
      <c r="M1124" s="184">
        <v>3.1947000000000001</v>
      </c>
      <c r="N1124" s="184">
        <v>3.2079</v>
      </c>
      <c r="O1124" s="184">
        <v>5.3442999999999996</v>
      </c>
      <c r="P1124" s="184">
        <v>5.9249000000000001</v>
      </c>
      <c r="Q1124" s="184">
        <v>6.726</v>
      </c>
      <c r="R1124" s="184">
        <v>4.3255999999999997</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44381</v>
      </c>
      <c r="E1125" s="184">
        <v>2386.9735999999998</v>
      </c>
      <c r="F1125" s="184">
        <v>2.8108</v>
      </c>
      <c r="G1125" s="184">
        <v>2.8637000000000001</v>
      </c>
      <c r="H1125" s="184">
        <v>3.2401</v>
      </c>
      <c r="I1125" s="184">
        <v>3.3954</v>
      </c>
      <c r="J1125" s="184">
        <v>3.2700999999999998</v>
      </c>
      <c r="K1125" s="184">
        <v>3.2115999999999998</v>
      </c>
      <c r="L1125" s="184">
        <v>3.2191999999999998</v>
      </c>
      <c r="M1125" s="184">
        <v>3.2124999999999999</v>
      </c>
      <c r="N1125" s="184">
        <v>3.2170000000000001</v>
      </c>
      <c r="O1125" s="184">
        <v>5.3503999999999996</v>
      </c>
      <c r="P1125" s="184">
        <v>6.0236999999999998</v>
      </c>
      <c r="Q1125" s="184">
        <v>7.1871</v>
      </c>
      <c r="R1125" s="184">
        <v>4.3074000000000003</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44381</v>
      </c>
      <c r="E1126" s="184">
        <v>2368.1298000000002</v>
      </c>
      <c r="F1126" s="184">
        <v>2.7406000000000001</v>
      </c>
      <c r="G1126" s="184">
        <v>2.7945000000000002</v>
      </c>
      <c r="H1126" s="184">
        <v>3.1705999999999999</v>
      </c>
      <c r="I1126" s="184">
        <v>3.3258999999999999</v>
      </c>
      <c r="J1126" s="184">
        <v>3.2004999999999999</v>
      </c>
      <c r="K1126" s="184">
        <v>3.1385999999999998</v>
      </c>
      <c r="L1126" s="184">
        <v>3.1413000000000002</v>
      </c>
      <c r="M1126" s="184">
        <v>3.1316999999999999</v>
      </c>
      <c r="N1126" s="184">
        <v>3.1347</v>
      </c>
      <c r="O1126" s="184">
        <v>5.2626999999999997</v>
      </c>
      <c r="P1126" s="184">
        <v>5.9317000000000002</v>
      </c>
      <c r="Q1126" s="184">
        <v>6.8697999999999997</v>
      </c>
      <c r="R1126" s="184">
        <v>4.2225999999999999</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44381</v>
      </c>
      <c r="E1127" s="184">
        <v>2487.4209000000001</v>
      </c>
      <c r="F1127" s="184">
        <v>3.2153</v>
      </c>
      <c r="G1127" s="184">
        <v>2.9765999999999999</v>
      </c>
      <c r="H1127" s="184">
        <v>3.2471999999999999</v>
      </c>
      <c r="I1127" s="184">
        <v>3.3512</v>
      </c>
      <c r="J1127" s="184">
        <v>3.2360000000000002</v>
      </c>
      <c r="K1127" s="184">
        <v>3.1819000000000002</v>
      </c>
      <c r="L1127" s="184">
        <v>3.1760000000000002</v>
      </c>
      <c r="M1127" s="184">
        <v>3.1486999999999998</v>
      </c>
      <c r="N1127" s="184">
        <v>3.1629999999999998</v>
      </c>
      <c r="O1127" s="184">
        <v>5.1166999999999998</v>
      </c>
      <c r="P1127" s="184">
        <v>5.8007999999999997</v>
      </c>
      <c r="Q1127" s="184">
        <v>7.0138999999999996</v>
      </c>
      <c r="R1127" s="184">
        <v>4.0175000000000001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44381</v>
      </c>
      <c r="E1128" s="184">
        <v>2479.5268999999998</v>
      </c>
      <c r="F1128" s="184">
        <v>3.1858</v>
      </c>
      <c r="G1128" s="184">
        <v>2.9468000000000001</v>
      </c>
      <c r="H1128" s="184">
        <v>3.2174</v>
      </c>
      <c r="I1128" s="184">
        <v>3.3212000000000002</v>
      </c>
      <c r="J1128" s="184">
        <v>3.2080000000000002</v>
      </c>
      <c r="K1128" s="184">
        <v>3.1604000000000001</v>
      </c>
      <c r="L1128" s="184">
        <v>3.1463000000000001</v>
      </c>
      <c r="M1128" s="184">
        <v>3.1196000000000002</v>
      </c>
      <c r="N1128" s="184">
        <v>3.1351</v>
      </c>
      <c r="O1128" s="184">
        <v>5.0869</v>
      </c>
      <c r="P1128" s="184">
        <v>5.7683</v>
      </c>
      <c r="Q1128" s="184">
        <v>7.2117000000000004</v>
      </c>
      <c r="R1128" s="184">
        <v>3.9929999999999999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44381</v>
      </c>
      <c r="E1129" s="184">
        <v>1118.9413986979</v>
      </c>
      <c r="F1129" s="184">
        <v>2.6162999999999998</v>
      </c>
      <c r="G1129" s="184">
        <v>2.6196000000000002</v>
      </c>
      <c r="H1129" s="184">
        <v>2.6118999999999999</v>
      </c>
      <c r="I1129" s="184">
        <v>2.6259999999999999</v>
      </c>
      <c r="J1129" s="184">
        <v>2.637</v>
      </c>
      <c r="K1129" s="184">
        <v>2.6114999999999999</v>
      </c>
      <c r="L1129" s="184">
        <v>2.6543000000000001</v>
      </c>
      <c r="M1129" s="184">
        <v>2.6032000000000002</v>
      </c>
      <c r="N1129" s="184">
        <v>2.5952999999999999</v>
      </c>
      <c r="O1129" s="184">
        <v>3.3656000000000001</v>
      </c>
      <c r="P1129" s="184"/>
      <c r="Q1129" s="184">
        <v>3.4540000000000002</v>
      </c>
      <c r="R1129" s="184">
        <v>2.8910999999999998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44381</v>
      </c>
      <c r="E1130" s="184">
        <v>2966.2944000000002</v>
      </c>
      <c r="F1130" s="184">
        <v>3.2524999999999999</v>
      </c>
      <c r="G1130" s="184">
        <v>2.8956</v>
      </c>
      <c r="H1130" s="184">
        <v>3.4285000000000001</v>
      </c>
      <c r="I1130" s="184">
        <v>3.5975999999999999</v>
      </c>
      <c r="J1130" s="184">
        <v>3.3456999999999999</v>
      </c>
      <c r="K1130" s="184">
        <v>3.2785000000000002</v>
      </c>
      <c r="L1130" s="184">
        <v>3.2593999999999999</v>
      </c>
      <c r="M1130" s="184">
        <v>3.234</v>
      </c>
      <c r="N1130" s="184">
        <v>3.2502</v>
      </c>
      <c r="O1130" s="184">
        <v>5.4151999999999996</v>
      </c>
      <c r="P1130" s="184">
        <v>6.0457000000000001</v>
      </c>
      <c r="Q1130" s="184">
        <v>7.1820000000000004</v>
      </c>
      <c r="R1130" s="184">
        <v>4.3765999999999998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44381</v>
      </c>
      <c r="E1131" s="184">
        <v>2943.8933000000002</v>
      </c>
      <c r="F1131" s="184">
        <v>3.1421000000000001</v>
      </c>
      <c r="G1131" s="184">
        <v>2.7854000000000001</v>
      </c>
      <c r="H1131" s="184">
        <v>3.3228</v>
      </c>
      <c r="I1131" s="184">
        <v>3.4944999999999999</v>
      </c>
      <c r="J1131" s="184">
        <v>3.2440000000000002</v>
      </c>
      <c r="K1131" s="184">
        <v>3.1836000000000002</v>
      </c>
      <c r="L1131" s="184">
        <v>3.1656</v>
      </c>
      <c r="M1131" s="184">
        <v>3.145</v>
      </c>
      <c r="N1131" s="184">
        <v>3.1657999999999999</v>
      </c>
      <c r="O1131" s="184">
        <v>5.3186999999999998</v>
      </c>
      <c r="P1131" s="184">
        <v>5.9370000000000003</v>
      </c>
      <c r="Q1131" s="184">
        <v>7.1547999999999998</v>
      </c>
      <c r="R1131" s="184">
        <v>4.2846000000000002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44381</v>
      </c>
      <c r="E1132" s="184">
        <v>2677.5592000000001</v>
      </c>
      <c r="F1132" s="184">
        <v>3.411</v>
      </c>
      <c r="G1132" s="184">
        <v>2.9733999999999998</v>
      </c>
      <c r="H1132" s="184">
        <v>3.5625</v>
      </c>
      <c r="I1132" s="184">
        <v>3.7643</v>
      </c>
      <c r="J1132" s="184">
        <v>3.4857999999999998</v>
      </c>
      <c r="K1132" s="184">
        <v>3.4733999999999998</v>
      </c>
      <c r="L1132" s="184">
        <v>3.4373999999999998</v>
      </c>
      <c r="M1132" s="184">
        <v>3.3959999999999999</v>
      </c>
      <c r="N1132" s="184">
        <v>3.3915999999999999</v>
      </c>
      <c r="O1132" s="184">
        <v>5.5609999999999999</v>
      </c>
      <c r="P1132" s="184">
        <v>6.056</v>
      </c>
      <c r="Q1132" s="184">
        <v>7.1364000000000001</v>
      </c>
      <c r="R1132" s="184">
        <v>4.5660999999999996</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44381</v>
      </c>
      <c r="E1133" s="184">
        <v>2645.3616000000002</v>
      </c>
      <c r="F1133" s="184">
        <v>3.1627000000000001</v>
      </c>
      <c r="G1133" s="184">
        <v>2.7233999999999998</v>
      </c>
      <c r="H1133" s="184">
        <v>3.3123999999999998</v>
      </c>
      <c r="I1133" s="184">
        <v>3.5139999999999998</v>
      </c>
      <c r="J1133" s="184">
        <v>3.2351000000000001</v>
      </c>
      <c r="K1133" s="184">
        <v>3.2212999999999998</v>
      </c>
      <c r="L1133" s="184">
        <v>3.1833</v>
      </c>
      <c r="M1133" s="184">
        <v>3.1398000000000001</v>
      </c>
      <c r="N1133" s="184">
        <v>3.1334</v>
      </c>
      <c r="O1133" s="184">
        <v>5.3436000000000003</v>
      </c>
      <c r="P1133" s="184">
        <v>5.8814000000000002</v>
      </c>
      <c r="Q1133" s="184">
        <v>7.2187999999999999</v>
      </c>
      <c r="R1133" s="184">
        <v>4.2999000000000001</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44381</v>
      </c>
      <c r="E1134" s="184">
        <v>2405.7689999999998</v>
      </c>
      <c r="F1134" s="184">
        <v>3.1621000000000001</v>
      </c>
      <c r="G1134" s="184">
        <v>2.7235</v>
      </c>
      <c r="H1134" s="184">
        <v>3.3126000000000002</v>
      </c>
      <c r="I1134" s="184">
        <v>3.5141</v>
      </c>
      <c r="J1134" s="184">
        <v>3.2353999999999998</v>
      </c>
      <c r="K1134" s="184">
        <v>3.2218</v>
      </c>
      <c r="L1134" s="184">
        <v>3.1837</v>
      </c>
      <c r="M1134" s="184">
        <v>3.1402000000000001</v>
      </c>
      <c r="N1134" s="184">
        <v>3.1337000000000002</v>
      </c>
      <c r="O1134" s="184">
        <v>5.3434999999999997</v>
      </c>
      <c r="P1134" s="184">
        <v>5.8659999999999997</v>
      </c>
      <c r="Q1134" s="184">
        <v>6.5708000000000002</v>
      </c>
      <c r="R1134" s="184">
        <v>4.2996999999999996</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44381</v>
      </c>
      <c r="E1136" s="184">
        <v>4789.5621000000001</v>
      </c>
      <c r="F1136" s="184">
        <v>2.5668000000000002</v>
      </c>
      <c r="G1136" s="184">
        <v>2.1991999999999998</v>
      </c>
      <c r="H1136" s="184">
        <v>2.7330999999999999</v>
      </c>
      <c r="I1136" s="184">
        <v>2.8180999999999998</v>
      </c>
      <c r="J1136" s="184">
        <v>2.6267999999999998</v>
      </c>
      <c r="K1136" s="184">
        <v>2.5084</v>
      </c>
      <c r="L1136" s="184">
        <v>2.4754</v>
      </c>
      <c r="M1136" s="184">
        <v>2.4499</v>
      </c>
      <c r="N1136" s="184">
        <v>2.4655</v>
      </c>
      <c r="O1136" s="184">
        <v>4.8108000000000004</v>
      </c>
      <c r="P1136" s="184">
        <v>5.3692000000000002</v>
      </c>
      <c r="Q1136" s="184">
        <v>6.9859</v>
      </c>
      <c r="R1136" s="184">
        <v>3.7843</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44381</v>
      </c>
      <c r="E1137" s="184">
        <v>3101.3661000000002</v>
      </c>
      <c r="F1137" s="184">
        <v>3.2284999999999999</v>
      </c>
      <c r="G1137" s="184">
        <v>2.8616999999999999</v>
      </c>
      <c r="H1137" s="184">
        <v>3.3952</v>
      </c>
      <c r="I1137" s="184">
        <v>3.4807999999999999</v>
      </c>
      <c r="J1137" s="184">
        <v>3.2902</v>
      </c>
      <c r="K1137" s="184">
        <v>3.18</v>
      </c>
      <c r="L1137" s="184">
        <v>3.1541000000000001</v>
      </c>
      <c r="M1137" s="184">
        <v>3.1341000000000001</v>
      </c>
      <c r="N1137" s="184">
        <v>3.1545000000000001</v>
      </c>
      <c r="O1137" s="184">
        <v>5.5228000000000002</v>
      </c>
      <c r="P1137" s="184">
        <v>6.0815000000000001</v>
      </c>
      <c r="Q1137" s="184">
        <v>7.4038000000000004</v>
      </c>
      <c r="R1137" s="184">
        <v>4.4848999999999997</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44381</v>
      </c>
      <c r="E1138" s="184">
        <v>3118.0144</v>
      </c>
      <c r="F1138" s="184">
        <v>3.3073000000000001</v>
      </c>
      <c r="G1138" s="184">
        <v>2.9392999999999998</v>
      </c>
      <c r="H1138" s="184">
        <v>3.4729999999999999</v>
      </c>
      <c r="I1138" s="184">
        <v>3.5583999999999998</v>
      </c>
      <c r="J1138" s="184">
        <v>3.3675999999999999</v>
      </c>
      <c r="K1138" s="184">
        <v>3.2572000000000001</v>
      </c>
      <c r="L1138" s="184">
        <v>3.2321</v>
      </c>
      <c r="M1138" s="184">
        <v>3.2136999999999998</v>
      </c>
      <c r="N1138" s="184">
        <v>3.2374000000000001</v>
      </c>
      <c r="O1138" s="184">
        <v>5.5955000000000004</v>
      </c>
      <c r="P1138" s="184">
        <v>6.1512000000000002</v>
      </c>
      <c r="Q1138" s="184">
        <v>7.3154000000000003</v>
      </c>
      <c r="R1138" s="184">
        <v>4.5632999999999999</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44381</v>
      </c>
      <c r="E1139" s="184">
        <v>4050.3062</v>
      </c>
      <c r="F1139" s="184">
        <v>3.1652</v>
      </c>
      <c r="G1139" s="184">
        <v>2.7113</v>
      </c>
      <c r="H1139" s="184">
        <v>3.3340999999999998</v>
      </c>
      <c r="I1139" s="184">
        <v>3.4466000000000001</v>
      </c>
      <c r="J1139" s="184">
        <v>3.2496</v>
      </c>
      <c r="K1139" s="184">
        <v>3.1278000000000001</v>
      </c>
      <c r="L1139" s="184">
        <v>3.0844</v>
      </c>
      <c r="M1139" s="184">
        <v>3.0705</v>
      </c>
      <c r="N1139" s="184">
        <v>3.1000999999999999</v>
      </c>
      <c r="O1139" s="184">
        <v>5.2605000000000004</v>
      </c>
      <c r="P1139" s="184">
        <v>5.8628999999999998</v>
      </c>
      <c r="Q1139" s="184">
        <v>6.9819000000000004</v>
      </c>
      <c r="R1139" s="184">
        <v>4.2356999999999996</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44381</v>
      </c>
      <c r="E1140" s="184">
        <v>4079.424</v>
      </c>
      <c r="F1140" s="184">
        <v>3.2652000000000001</v>
      </c>
      <c r="G1140" s="184">
        <v>2.8113000000000001</v>
      </c>
      <c r="H1140" s="184">
        <v>3.4339</v>
      </c>
      <c r="I1140" s="184">
        <v>3.5467</v>
      </c>
      <c r="J1140" s="184">
        <v>3.3498000000000001</v>
      </c>
      <c r="K1140" s="184">
        <v>3.2271000000000001</v>
      </c>
      <c r="L1140" s="184">
        <v>3.1852</v>
      </c>
      <c r="M1140" s="184">
        <v>3.1722999999999999</v>
      </c>
      <c r="N1140" s="184">
        <v>3.2029000000000001</v>
      </c>
      <c r="O1140" s="184">
        <v>5.3658000000000001</v>
      </c>
      <c r="P1140" s="184">
        <v>5.9688999999999997</v>
      </c>
      <c r="Q1140" s="184">
        <v>7.1554000000000002</v>
      </c>
      <c r="R1140" s="184">
        <v>4.3399000000000001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44381</v>
      </c>
      <c r="E1141" s="184">
        <v>2055.2885999999999</v>
      </c>
      <c r="F1141" s="184">
        <v>3.2052</v>
      </c>
      <c r="G1141" s="184">
        <v>2.9274</v>
      </c>
      <c r="H1141" s="184">
        <v>3.5131000000000001</v>
      </c>
      <c r="I1141" s="184">
        <v>3.5596000000000001</v>
      </c>
      <c r="J1141" s="184">
        <v>3.3062</v>
      </c>
      <c r="K1141" s="184">
        <v>3.1812</v>
      </c>
      <c r="L1141" s="184">
        <v>3.1501999999999999</v>
      </c>
      <c r="M1141" s="184">
        <v>3.1284999999999998</v>
      </c>
      <c r="N1141" s="184">
        <v>3.1501000000000001</v>
      </c>
      <c r="O1141" s="184">
        <v>5.3234000000000004</v>
      </c>
      <c r="P1141" s="184">
        <v>5.9550999999999998</v>
      </c>
      <c r="Q1141" s="184">
        <v>4.3026</v>
      </c>
      <c r="R1141" s="184">
        <v>4.2535999999999996</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44381</v>
      </c>
      <c r="E1142" s="184">
        <v>2066.2831999999999</v>
      </c>
      <c r="F1142" s="184">
        <v>3.3012000000000001</v>
      </c>
      <c r="G1142" s="184">
        <v>3.0232000000000001</v>
      </c>
      <c r="H1142" s="184">
        <v>3.6088</v>
      </c>
      <c r="I1142" s="184">
        <v>3.6551</v>
      </c>
      <c r="J1142" s="184">
        <v>3.4018000000000002</v>
      </c>
      <c r="K1142" s="184">
        <v>3.2772999999999999</v>
      </c>
      <c r="L1142" s="184">
        <v>3.2492999999999999</v>
      </c>
      <c r="M1142" s="184">
        <v>3.2290999999999999</v>
      </c>
      <c r="N1142" s="184">
        <v>3.2517</v>
      </c>
      <c r="O1142" s="184">
        <v>5.4146000000000001</v>
      </c>
      <c r="P1142" s="184">
        <v>6.0355999999999996</v>
      </c>
      <c r="Q1142" s="184">
        <v>7.1760999999999999</v>
      </c>
      <c r="R1142" s="184">
        <v>4.3573000000000004</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44381</v>
      </c>
      <c r="E1143" s="184">
        <v>2997.6880999999998</v>
      </c>
      <c r="F1143" s="184">
        <v>2.4093</v>
      </c>
      <c r="G1143" s="184">
        <v>2.1312000000000002</v>
      </c>
      <c r="H1143" s="184">
        <v>2.7162999999999999</v>
      </c>
      <c r="I1143" s="184">
        <v>2.7623000000000002</v>
      </c>
      <c r="J1143" s="184">
        <v>2.5078999999999998</v>
      </c>
      <c r="K1143" s="184">
        <v>2.3793000000000002</v>
      </c>
      <c r="L1143" s="184">
        <v>2.3447</v>
      </c>
      <c r="M1143" s="184">
        <v>2.3182</v>
      </c>
      <c r="N1143" s="184">
        <v>2.3346</v>
      </c>
      <c r="O1143" s="184">
        <v>4.4706999999999999</v>
      </c>
      <c r="P1143" s="184">
        <v>5.0747999999999998</v>
      </c>
      <c r="Q1143" s="184">
        <v>6.0819000000000001</v>
      </c>
      <c r="R1143" s="184">
        <v>3.4314</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44381</v>
      </c>
      <c r="E1144" s="184">
        <v>1090.2628485929699</v>
      </c>
      <c r="F1144" s="184">
        <v>2.6661999999999999</v>
      </c>
      <c r="G1144" s="184">
        <v>2.6678999999999999</v>
      </c>
      <c r="H1144" s="184">
        <v>2.6615000000000002</v>
      </c>
      <c r="I1144" s="184">
        <v>2.6762999999999999</v>
      </c>
      <c r="J1144" s="184">
        <v>2.6471</v>
      </c>
      <c r="K1144" s="184">
        <v>2.5924999999999998</v>
      </c>
      <c r="L1144" s="184">
        <v>2.5528</v>
      </c>
      <c r="M1144" s="184">
        <v>2.4929999999999999</v>
      </c>
      <c r="N1144" s="184">
        <v>2.5173000000000001</v>
      </c>
      <c r="O1144" s="184"/>
      <c r="P1144" s="184"/>
      <c r="Q1144" s="184">
        <v>3.1545999999999998</v>
      </c>
      <c r="R1144" s="184">
        <v>2.7538999999999998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44381</v>
      </c>
      <c r="E1145" s="184">
        <v>305.51310000000001</v>
      </c>
      <c r="F1145" s="184">
        <v>3.1185</v>
      </c>
      <c r="G1145" s="184">
        <v>2.7126000000000001</v>
      </c>
      <c r="H1145" s="184">
        <v>3.32</v>
      </c>
      <c r="I1145" s="184">
        <v>3.4419</v>
      </c>
      <c r="J1145" s="184">
        <v>3.2275</v>
      </c>
      <c r="K1145" s="184">
        <v>3.1362000000000001</v>
      </c>
      <c r="L1145" s="184">
        <v>3.1332</v>
      </c>
      <c r="M1145" s="184">
        <v>3.1261999999999999</v>
      </c>
      <c r="N1145" s="184">
        <v>3.1671999999999998</v>
      </c>
      <c r="O1145" s="184">
        <v>5.3720999999999997</v>
      </c>
      <c r="P1145" s="184">
        <v>5.9794</v>
      </c>
      <c r="Q1145" s="184">
        <v>7.4027000000000003</v>
      </c>
      <c r="R1145" s="184">
        <v>4.3579999999999997</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44381</v>
      </c>
      <c r="E1146" s="184">
        <v>307.31619999999998</v>
      </c>
      <c r="F1146" s="184">
        <v>3.2427000000000001</v>
      </c>
      <c r="G1146" s="184">
        <v>2.8353000000000002</v>
      </c>
      <c r="H1146" s="184">
        <v>3.4415</v>
      </c>
      <c r="I1146" s="184">
        <v>3.5629</v>
      </c>
      <c r="J1146" s="184">
        <v>3.3481999999999998</v>
      </c>
      <c r="K1146" s="184">
        <v>3.2574000000000001</v>
      </c>
      <c r="L1146" s="184">
        <v>3.2551999999999999</v>
      </c>
      <c r="M1146" s="184">
        <v>3.2490999999999999</v>
      </c>
      <c r="N1146" s="184">
        <v>3.2911000000000001</v>
      </c>
      <c r="O1146" s="184">
        <v>5.47</v>
      </c>
      <c r="P1146" s="184">
        <v>6.0609999999999999</v>
      </c>
      <c r="Q1146" s="184">
        <v>7.2130999999999998</v>
      </c>
      <c r="R1146" s="184">
        <v>4.4668000000000001</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44381</v>
      </c>
      <c r="E1147" s="184">
        <v>2215.5367000000001</v>
      </c>
      <c r="F1147" s="184">
        <v>3.2277</v>
      </c>
      <c r="G1147" s="184">
        <v>2.8435999999999999</v>
      </c>
      <c r="H1147" s="184">
        <v>3.6282999999999999</v>
      </c>
      <c r="I1147" s="184">
        <v>3.7364999999999999</v>
      </c>
      <c r="J1147" s="184">
        <v>3.5007999999999999</v>
      </c>
      <c r="K1147" s="184">
        <v>3.3761999999999999</v>
      </c>
      <c r="L1147" s="184">
        <v>3.3401000000000001</v>
      </c>
      <c r="M1147" s="184">
        <v>3.3348</v>
      </c>
      <c r="N1147" s="184">
        <v>3.4228000000000001</v>
      </c>
      <c r="O1147" s="184">
        <v>5.5271999999999997</v>
      </c>
      <c r="P1147" s="184">
        <v>6.0579000000000001</v>
      </c>
      <c r="Q1147" s="184">
        <v>7.5035999999999996</v>
      </c>
      <c r="R1147" s="184">
        <v>4.5690999999999997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44381</v>
      </c>
      <c r="E1148" s="184">
        <v>2232.9322000000002</v>
      </c>
      <c r="F1148" s="184">
        <v>3.2663000000000002</v>
      </c>
      <c r="G1148" s="184">
        <v>2.8835999999999999</v>
      </c>
      <c r="H1148" s="184">
        <v>3.6682999999999999</v>
      </c>
      <c r="I1148" s="184">
        <v>3.7765</v>
      </c>
      <c r="J1148" s="184">
        <v>3.5409999999999999</v>
      </c>
      <c r="K1148" s="184">
        <v>3.4167999999999998</v>
      </c>
      <c r="L1148" s="184">
        <v>3.3809</v>
      </c>
      <c r="M1148" s="184">
        <v>3.3759000000000001</v>
      </c>
      <c r="N1148" s="184">
        <v>3.4643000000000002</v>
      </c>
      <c r="O1148" s="184">
        <v>5.6026999999999996</v>
      </c>
      <c r="P1148" s="184">
        <v>6.1506999999999996</v>
      </c>
      <c r="Q1148" s="184">
        <v>7.2287999999999997</v>
      </c>
      <c r="R1148" s="184">
        <v>4.6222000000000003</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44381</v>
      </c>
      <c r="E1149" s="184">
        <v>2506.9256</v>
      </c>
      <c r="F1149" s="184">
        <v>3.2151000000000001</v>
      </c>
      <c r="G1149" s="184">
        <v>2.9097</v>
      </c>
      <c r="H1149" s="184">
        <v>3.4127000000000001</v>
      </c>
      <c r="I1149" s="184">
        <v>3.5689000000000002</v>
      </c>
      <c r="J1149" s="184">
        <v>3.3290999999999999</v>
      </c>
      <c r="K1149" s="184">
        <v>3.2387999999999999</v>
      </c>
      <c r="L1149" s="184">
        <v>3.1884999999999999</v>
      </c>
      <c r="M1149" s="184">
        <v>3.1789999999999998</v>
      </c>
      <c r="N1149" s="184">
        <v>3.1884999999999999</v>
      </c>
      <c r="O1149" s="184">
        <v>5.2553999999999998</v>
      </c>
      <c r="P1149" s="184">
        <v>5.9273999999999996</v>
      </c>
      <c r="Q1149" s="184">
        <v>7.1151</v>
      </c>
      <c r="R1149" s="184">
        <v>4.2346000000000004</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44381</v>
      </c>
      <c r="E1150" s="184">
        <v>2493.9854999999998</v>
      </c>
      <c r="F1150" s="184">
        <v>3.1659000000000002</v>
      </c>
      <c r="G1150" s="184">
        <v>2.8599000000000001</v>
      </c>
      <c r="H1150" s="184">
        <v>3.3626</v>
      </c>
      <c r="I1150" s="184">
        <v>3.5188000000000001</v>
      </c>
      <c r="J1150" s="184">
        <v>3.2789000000000001</v>
      </c>
      <c r="K1150" s="184">
        <v>3.1884000000000001</v>
      </c>
      <c r="L1150" s="184">
        <v>3.1377999999999999</v>
      </c>
      <c r="M1150" s="184">
        <v>3.1278000000000001</v>
      </c>
      <c r="N1150" s="184">
        <v>3.1368999999999998</v>
      </c>
      <c r="O1150" s="184">
        <v>5.1936999999999998</v>
      </c>
      <c r="P1150" s="184">
        <v>5.8567</v>
      </c>
      <c r="Q1150" s="184">
        <v>5.4348000000000001</v>
      </c>
      <c r="R1150" s="184">
        <v>4.1811999999999996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44381</v>
      </c>
      <c r="E1151" s="184">
        <v>1602.2248</v>
      </c>
      <c r="F1151" s="184">
        <v>2.9710999999999999</v>
      </c>
      <c r="G1151" s="184">
        <v>2.8542999999999998</v>
      </c>
      <c r="H1151" s="184">
        <v>2.9397000000000002</v>
      </c>
      <c r="I1151" s="184">
        <v>3.0811999999999999</v>
      </c>
      <c r="J1151" s="184">
        <v>3.0259</v>
      </c>
      <c r="K1151" s="184">
        <v>2.9445999999999999</v>
      </c>
      <c r="L1151" s="184">
        <v>2.9026999999999998</v>
      </c>
      <c r="M1151" s="184">
        <v>2.8479000000000001</v>
      </c>
      <c r="N1151" s="184">
        <v>2.883</v>
      </c>
      <c r="O1151" s="184">
        <v>4.7670000000000003</v>
      </c>
      <c r="P1151" s="184">
        <v>5.4549000000000003</v>
      </c>
      <c r="Q1151" s="184">
        <v>6.3578999999999999</v>
      </c>
      <c r="R1151" s="184">
        <v>3.7795999999999998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44381</v>
      </c>
      <c r="E1152" s="184">
        <v>1596.1072999999999</v>
      </c>
      <c r="F1152" s="184">
        <v>2.9207000000000001</v>
      </c>
      <c r="G1152" s="184">
        <v>2.8043</v>
      </c>
      <c r="H1152" s="184">
        <v>2.8895</v>
      </c>
      <c r="I1152" s="184">
        <v>3.0312999999999999</v>
      </c>
      <c r="J1152" s="184">
        <v>2.9756999999999998</v>
      </c>
      <c r="K1152" s="184">
        <v>2.8942999999999999</v>
      </c>
      <c r="L1152" s="184">
        <v>2.8519999999999999</v>
      </c>
      <c r="M1152" s="184">
        <v>2.7968999999999999</v>
      </c>
      <c r="N1152" s="184">
        <v>2.8315999999999999</v>
      </c>
      <c r="O1152" s="184">
        <v>4.7146999999999997</v>
      </c>
      <c r="P1152" s="184">
        <v>5.4021999999999997</v>
      </c>
      <c r="Q1152" s="184">
        <v>6.3047000000000004</v>
      </c>
      <c r="R1152" s="184">
        <v>3.7279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44381</v>
      </c>
      <c r="E1153" s="184">
        <v>2004.9191000000001</v>
      </c>
      <c r="F1153" s="184">
        <v>2.8784999999999998</v>
      </c>
      <c r="G1153" s="184">
        <v>3.4405000000000001</v>
      </c>
      <c r="H1153" s="184">
        <v>3.2858000000000001</v>
      </c>
      <c r="I1153" s="184">
        <v>3.2574999999999998</v>
      </c>
      <c r="J1153" s="184">
        <v>2.9912000000000001</v>
      </c>
      <c r="K1153" s="184">
        <v>2.8603999999999998</v>
      </c>
      <c r="L1153" s="184">
        <v>3.2143000000000002</v>
      </c>
      <c r="M1153" s="184">
        <v>3.1305999999999998</v>
      </c>
      <c r="N1153" s="184">
        <v>3.1110000000000002</v>
      </c>
      <c r="O1153" s="184">
        <v>5.2138</v>
      </c>
      <c r="P1153" s="184">
        <v>5.9221000000000004</v>
      </c>
      <c r="Q1153" s="184">
        <v>7.4356</v>
      </c>
      <c r="R1153" s="184">
        <v>4.1642999999999999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44381</v>
      </c>
      <c r="E1154" s="184">
        <v>2021.7054000000001</v>
      </c>
      <c r="F1154" s="184">
        <v>2.9792000000000001</v>
      </c>
      <c r="G1154" s="184">
        <v>3.5402</v>
      </c>
      <c r="H1154" s="184">
        <v>3.3933</v>
      </c>
      <c r="I1154" s="184">
        <v>3.3612000000000002</v>
      </c>
      <c r="J1154" s="184">
        <v>3.0912000000000002</v>
      </c>
      <c r="K1154" s="184">
        <v>2.9601000000000002</v>
      </c>
      <c r="L1154" s="184">
        <v>3.3166000000000002</v>
      </c>
      <c r="M1154" s="184">
        <v>3.2334999999999998</v>
      </c>
      <c r="N1154" s="184">
        <v>3.2145999999999999</v>
      </c>
      <c r="O1154" s="184">
        <v>5.3192000000000004</v>
      </c>
      <c r="P1154" s="184">
        <v>6.0285000000000002</v>
      </c>
      <c r="Q1154" s="184">
        <v>7.2171000000000003</v>
      </c>
      <c r="R1154" s="184">
        <v>4.2686000000000002</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44381</v>
      </c>
      <c r="E1155" s="184">
        <v>2010.6015</v>
      </c>
      <c r="F1155" s="184">
        <v>2.7305000000000001</v>
      </c>
      <c r="G1155" s="184">
        <v>3.6408999999999998</v>
      </c>
      <c r="H1155" s="184">
        <v>3.7075999999999998</v>
      </c>
      <c r="I1155" s="184">
        <v>3.9056999999999999</v>
      </c>
      <c r="J1155" s="184">
        <v>3.0103</v>
      </c>
      <c r="K1155" s="184">
        <v>2.6269999999999998</v>
      </c>
      <c r="L1155" s="184">
        <v>2.9380000000000002</v>
      </c>
      <c r="M1155" s="184">
        <v>2.7555000000000001</v>
      </c>
      <c r="N1155" s="184">
        <v>2.7235999999999998</v>
      </c>
      <c r="O1155" s="184"/>
      <c r="P1155" s="184"/>
      <c r="Q1155" s="184">
        <v>3.2944</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44381</v>
      </c>
      <c r="E1156" s="184">
        <v>2021.8910000000001</v>
      </c>
      <c r="F1156" s="184">
        <v>2.9157000000000002</v>
      </c>
      <c r="G1156" s="184">
        <v>3.4839000000000002</v>
      </c>
      <c r="H1156" s="184">
        <v>3.3168000000000002</v>
      </c>
      <c r="I1156" s="184">
        <v>3.2843</v>
      </c>
      <c r="J1156" s="184">
        <v>3.0244</v>
      </c>
      <c r="K1156" s="184">
        <v>2.9260999999999999</v>
      </c>
      <c r="L1156" s="184">
        <v>3.2968000000000002</v>
      </c>
      <c r="M1156" s="184">
        <v>3.2117</v>
      </c>
      <c r="N1156" s="184">
        <v>3.1871</v>
      </c>
      <c r="O1156" s="184"/>
      <c r="P1156" s="184"/>
      <c r="Q1156" s="184">
        <v>3.681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44381</v>
      </c>
      <c r="E1157" s="184">
        <v>2022.1228000000001</v>
      </c>
      <c r="F1157" s="184">
        <v>2.9822000000000002</v>
      </c>
      <c r="G1157" s="184">
        <v>3.5413000000000001</v>
      </c>
      <c r="H1157" s="184">
        <v>3.3864000000000001</v>
      </c>
      <c r="I1157" s="184">
        <v>3.359</v>
      </c>
      <c r="J1157" s="184">
        <v>3.0918999999999999</v>
      </c>
      <c r="K1157" s="184">
        <v>2.9676999999999998</v>
      </c>
      <c r="L1157" s="184">
        <v>3.3203999999999998</v>
      </c>
      <c r="M1157" s="184">
        <v>3.2363</v>
      </c>
      <c r="N1157" s="184">
        <v>3.2168999999999999</v>
      </c>
      <c r="O1157" s="184"/>
      <c r="P1157" s="184"/>
      <c r="Q1157" s="184">
        <v>3.6905000000000001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44381</v>
      </c>
      <c r="E1158" s="184">
        <v>2021.7303999999999</v>
      </c>
      <c r="F1158" s="184">
        <v>3.1543000000000001</v>
      </c>
      <c r="G1158" s="184">
        <v>3.6057999999999999</v>
      </c>
      <c r="H1158" s="184">
        <v>3.4567999999999999</v>
      </c>
      <c r="I1158" s="184">
        <v>3.4159999999999999</v>
      </c>
      <c r="J1158" s="184">
        <v>3.1271</v>
      </c>
      <c r="K1158" s="184">
        <v>2.9662999999999999</v>
      </c>
      <c r="L1158" s="184">
        <v>3.3216999999999999</v>
      </c>
      <c r="M1158" s="184">
        <v>3.22</v>
      </c>
      <c r="N1158" s="184">
        <v>3.1880999999999999</v>
      </c>
      <c r="O1158" s="184"/>
      <c r="P1158" s="184"/>
      <c r="Q1158" s="184">
        <v>3.6743000000000001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44381</v>
      </c>
      <c r="E1159" s="184">
        <v>2833.4223999999999</v>
      </c>
      <c r="F1159" s="184">
        <v>3.1962999999999999</v>
      </c>
      <c r="G1159" s="184">
        <v>2.8214000000000001</v>
      </c>
      <c r="H1159" s="184">
        <v>3.4367999999999999</v>
      </c>
      <c r="I1159" s="184">
        <v>3.5407999999999999</v>
      </c>
      <c r="J1159" s="184">
        <v>3.2818000000000001</v>
      </c>
      <c r="K1159" s="184">
        <v>3.1714000000000002</v>
      </c>
      <c r="L1159" s="184">
        <v>3.1549999999999998</v>
      </c>
      <c r="M1159" s="184">
        <v>3.1459999999999999</v>
      </c>
      <c r="N1159" s="184">
        <v>3.1621999999999999</v>
      </c>
      <c r="O1159" s="184">
        <v>5.2778999999999998</v>
      </c>
      <c r="P1159" s="184">
        <v>5.9321000000000002</v>
      </c>
      <c r="Q1159" s="184">
        <v>7.3739999999999997</v>
      </c>
      <c r="R1159" s="184">
        <v>4.2251000000000003</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44381</v>
      </c>
      <c r="E1160" s="184">
        <v>2849.8995</v>
      </c>
      <c r="F1160" s="184">
        <v>3.2662</v>
      </c>
      <c r="G1160" s="184">
        <v>2.8913000000000002</v>
      </c>
      <c r="H1160" s="184">
        <v>3.5072000000000001</v>
      </c>
      <c r="I1160" s="184">
        <v>3.6113</v>
      </c>
      <c r="J1160" s="184">
        <v>3.3523000000000001</v>
      </c>
      <c r="K1160" s="184">
        <v>3.2422</v>
      </c>
      <c r="L1160" s="184">
        <v>3.2263999999999999</v>
      </c>
      <c r="M1160" s="184">
        <v>3.2179000000000002</v>
      </c>
      <c r="N1160" s="184">
        <v>3.2347000000000001</v>
      </c>
      <c r="O1160" s="184">
        <v>5.3517000000000001</v>
      </c>
      <c r="P1160" s="184">
        <v>6.0064000000000002</v>
      </c>
      <c r="Q1160" s="184">
        <v>7.1822999999999997</v>
      </c>
      <c r="R1160" s="184">
        <v>4.2981999999999996</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44381</v>
      </c>
      <c r="E1161" s="184">
        <v>2562.6633000000002</v>
      </c>
      <c r="F1161" s="184">
        <v>2.6665000000000001</v>
      </c>
      <c r="G1161" s="184">
        <v>2.2917000000000001</v>
      </c>
      <c r="H1161" s="184">
        <v>2.9068000000000001</v>
      </c>
      <c r="I1161" s="184">
        <v>3.0104000000000002</v>
      </c>
      <c r="J1161" s="184">
        <v>2.7505999999999999</v>
      </c>
      <c r="K1161" s="184">
        <v>2.6375999999999999</v>
      </c>
      <c r="L1161" s="184">
        <v>2.6175000000000002</v>
      </c>
      <c r="M1161" s="184">
        <v>2.6046999999999998</v>
      </c>
      <c r="N1161" s="184">
        <v>2.6168999999999998</v>
      </c>
      <c r="O1161" s="184">
        <v>4.7233999999999998</v>
      </c>
      <c r="P1161" s="184">
        <v>5.3456000000000001</v>
      </c>
      <c r="Q1161" s="184">
        <v>6.6398000000000001</v>
      </c>
      <c r="R1161" s="184">
        <v>3.677</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44381</v>
      </c>
      <c r="E1162" s="184">
        <v>1088.7533000000001</v>
      </c>
      <c r="F1162" s="184">
        <v>3.1549</v>
      </c>
      <c r="G1162" s="184">
        <v>3.3187000000000002</v>
      </c>
      <c r="H1162" s="184">
        <v>3.3847999999999998</v>
      </c>
      <c r="I1162" s="184">
        <v>3.4276</v>
      </c>
      <c r="J1162" s="184">
        <v>3.2370000000000001</v>
      </c>
      <c r="K1162" s="184">
        <v>3.1122000000000001</v>
      </c>
      <c r="L1162" s="184">
        <v>3.0659999999999998</v>
      </c>
      <c r="M1162" s="184">
        <v>3.0203000000000002</v>
      </c>
      <c r="N1162" s="184">
        <v>3.0316999999999998</v>
      </c>
      <c r="O1162" s="184"/>
      <c r="P1162" s="184"/>
      <c r="Q1162" s="184">
        <v>3.9417</v>
      </c>
      <c r="R1162" s="184">
        <v>3.7063999999999999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44381</v>
      </c>
      <c r="E1163" s="184">
        <v>1086.123</v>
      </c>
      <c r="F1163" s="184">
        <v>3.0415999999999999</v>
      </c>
      <c r="G1163" s="184">
        <v>3.2080000000000002</v>
      </c>
      <c r="H1163" s="184">
        <v>3.2747999999999999</v>
      </c>
      <c r="I1163" s="184">
        <v>3.3172999999999999</v>
      </c>
      <c r="J1163" s="184">
        <v>3.1267</v>
      </c>
      <c r="K1163" s="184">
        <v>3.0007999999999999</v>
      </c>
      <c r="L1163" s="184">
        <v>2.9539</v>
      </c>
      <c r="M1163" s="184">
        <v>2.9075000000000002</v>
      </c>
      <c r="N1163" s="184">
        <v>2.9182000000000001</v>
      </c>
      <c r="O1163" s="184"/>
      <c r="P1163" s="184"/>
      <c r="Q1163" s="184">
        <v>3.8275000000000001</v>
      </c>
      <c r="R1163" s="184">
        <v>3.5924</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44381</v>
      </c>
      <c r="E1164" s="184">
        <v>56.346600000000002</v>
      </c>
      <c r="F1164" s="184">
        <v>3.1743999999999999</v>
      </c>
      <c r="G1164" s="184">
        <v>2.9588999999999999</v>
      </c>
      <c r="H1164" s="184">
        <v>3.3149999999999999</v>
      </c>
      <c r="I1164" s="184">
        <v>3.3681999999999999</v>
      </c>
      <c r="J1164" s="184">
        <v>3.2475000000000001</v>
      </c>
      <c r="K1164" s="184">
        <v>3.2103000000000002</v>
      </c>
      <c r="L1164" s="184">
        <v>3.2155999999999998</v>
      </c>
      <c r="M1164" s="184">
        <v>3.1591999999999998</v>
      </c>
      <c r="N1164" s="184">
        <v>3.1762000000000001</v>
      </c>
      <c r="O1164" s="184">
        <v>5.2965</v>
      </c>
      <c r="P1164" s="184">
        <v>5.9588999999999999</v>
      </c>
      <c r="Q1164" s="184">
        <v>7.6266999999999996</v>
      </c>
      <c r="R1164" s="184">
        <v>4.2038000000000002</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44381</v>
      </c>
      <c r="E1165" s="184">
        <v>56.728299999999997</v>
      </c>
      <c r="F1165" s="184">
        <v>3.2816999999999998</v>
      </c>
      <c r="G1165" s="184">
        <v>3.0676999999999999</v>
      </c>
      <c r="H1165" s="184">
        <v>3.4030999999999998</v>
      </c>
      <c r="I1165" s="184">
        <v>3.4514</v>
      </c>
      <c r="J1165" s="184">
        <v>3.3290999999999999</v>
      </c>
      <c r="K1165" s="184">
        <v>3.2911999999999999</v>
      </c>
      <c r="L1165" s="184">
        <v>3.2970999999999999</v>
      </c>
      <c r="M1165" s="184">
        <v>3.2412000000000001</v>
      </c>
      <c r="N1165" s="184">
        <v>3.2589999999999999</v>
      </c>
      <c r="O1165" s="184">
        <v>5.3807999999999998</v>
      </c>
      <c r="P1165" s="184">
        <v>6.0430000000000001</v>
      </c>
      <c r="Q1165" s="184">
        <v>7.2302</v>
      </c>
      <c r="R1165" s="184">
        <v>4.2870999999999997</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44381</v>
      </c>
      <c r="E1166" s="184">
        <v>32.400700000000001</v>
      </c>
      <c r="F1166" s="184">
        <v>3.1545000000000001</v>
      </c>
      <c r="G1166" s="184">
        <v>2.9672000000000001</v>
      </c>
      <c r="H1166" s="184">
        <v>3.3172999999999999</v>
      </c>
      <c r="I1166" s="184">
        <v>3.3677999999999999</v>
      </c>
      <c r="J1166" s="184">
        <v>3.2454999999999998</v>
      </c>
      <c r="K1166" s="184">
        <v>3.2094</v>
      </c>
      <c r="L1166" s="184">
        <v>3.2159</v>
      </c>
      <c r="M1166" s="184">
        <v>3.1595</v>
      </c>
      <c r="N1166" s="184">
        <v>3.1768000000000001</v>
      </c>
      <c r="O1166" s="184">
        <v>5.2968000000000002</v>
      </c>
      <c r="P1166" s="184">
        <v>5.9589999999999996</v>
      </c>
      <c r="Q1166" s="184">
        <v>7.1007999999999996</v>
      </c>
      <c r="R1166" s="184">
        <v>4.2042000000000002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44381</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44381</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44381</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44381</v>
      </c>
      <c r="E1170" s="184">
        <v>56.730400000000003</v>
      </c>
      <c r="F1170" s="184">
        <v>3.2816000000000001</v>
      </c>
      <c r="G1170" s="184">
        <v>3.0461999999999998</v>
      </c>
      <c r="H1170" s="184">
        <v>3.403</v>
      </c>
      <c r="I1170" s="184">
        <v>3.4512999999999998</v>
      </c>
      <c r="J1170" s="184">
        <v>3.3290000000000002</v>
      </c>
      <c r="K1170" s="184">
        <v>3.2911000000000001</v>
      </c>
      <c r="L1170" s="184">
        <v>3.2970000000000002</v>
      </c>
      <c r="M1170" s="184">
        <v>3.2410999999999999</v>
      </c>
      <c r="N1170" s="184">
        <v>3.2585999999999999</v>
      </c>
      <c r="O1170" s="184">
        <v>5.3807999999999998</v>
      </c>
      <c r="P1170" s="184">
        <v>6.0438000000000001</v>
      </c>
      <c r="Q1170" s="184">
        <v>6.1505000000000001</v>
      </c>
      <c r="R1170" s="184">
        <v>4.2870999999999997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44381</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44381</v>
      </c>
      <c r="E1172" s="184">
        <v>56.730400000000003</v>
      </c>
      <c r="F1172" s="184">
        <v>3.2816000000000001</v>
      </c>
      <c r="G1172" s="184">
        <v>3.0461999999999998</v>
      </c>
      <c r="H1172" s="184">
        <v>3.3938000000000001</v>
      </c>
      <c r="I1172" s="184">
        <v>3.4466999999999999</v>
      </c>
      <c r="J1172" s="184">
        <v>3.3268</v>
      </c>
      <c r="K1172" s="184">
        <v>3.2911000000000001</v>
      </c>
      <c r="L1172" s="184">
        <v>3.2970000000000002</v>
      </c>
      <c r="M1172" s="184">
        <v>3.2410999999999999</v>
      </c>
      <c r="N1172" s="184">
        <v>3.2585999999999999</v>
      </c>
      <c r="O1172" s="184">
        <v>5.3807999999999998</v>
      </c>
      <c r="P1172" s="184">
        <v>6.0438000000000001</v>
      </c>
      <c r="Q1172" s="184">
        <v>6.1505000000000001</v>
      </c>
      <c r="R1172" s="184">
        <v>4.2869999999999999</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44381</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44381</v>
      </c>
      <c r="E1174" s="184">
        <v>4194.4997000000003</v>
      </c>
      <c r="F1174" s="184">
        <v>3.3178000000000001</v>
      </c>
      <c r="G1174" s="184">
        <v>2.8616000000000001</v>
      </c>
      <c r="H1174" s="184">
        <v>3.4074</v>
      </c>
      <c r="I1174" s="184">
        <v>3.5552999999999999</v>
      </c>
      <c r="J1174" s="184">
        <v>3.3664000000000001</v>
      </c>
      <c r="K1174" s="184">
        <v>3.2841999999999998</v>
      </c>
      <c r="L1174" s="184">
        <v>3.2404999999999999</v>
      </c>
      <c r="M1174" s="184">
        <v>3.2218</v>
      </c>
      <c r="N1174" s="184">
        <v>3.2513999999999998</v>
      </c>
      <c r="O1174" s="184">
        <v>5.3463000000000003</v>
      </c>
      <c r="P1174" s="184">
        <v>5.9809999999999999</v>
      </c>
      <c r="Q1174" s="184">
        <v>7.1508000000000003</v>
      </c>
      <c r="R1174" s="184">
        <v>4.3277999999999999</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44381</v>
      </c>
      <c r="E1175" s="184">
        <v>4174.7749999999996</v>
      </c>
      <c r="F1175" s="184">
        <v>3.1957</v>
      </c>
      <c r="G1175" s="184">
        <v>2.7397999999999998</v>
      </c>
      <c r="H1175" s="184">
        <v>3.2852000000000001</v>
      </c>
      <c r="I1175" s="184">
        <v>3.4333</v>
      </c>
      <c r="J1175" s="184">
        <v>3.2443</v>
      </c>
      <c r="K1175" s="184">
        <v>3.1614</v>
      </c>
      <c r="L1175" s="184">
        <v>3.1233</v>
      </c>
      <c r="M1175" s="184">
        <v>3.1097999999999999</v>
      </c>
      <c r="N1175" s="184">
        <v>3.1497000000000002</v>
      </c>
      <c r="O1175" s="184">
        <v>5.2759999999999998</v>
      </c>
      <c r="P1175" s="184">
        <v>5.9173</v>
      </c>
      <c r="Q1175" s="184">
        <v>7.0705</v>
      </c>
      <c r="R1175" s="184">
        <v>4.2495000000000003</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44381</v>
      </c>
      <c r="E1176" s="184">
        <v>2829.3690000000001</v>
      </c>
      <c r="F1176" s="184">
        <v>3.1943999999999999</v>
      </c>
      <c r="G1176" s="184">
        <v>2.8237000000000001</v>
      </c>
      <c r="H1176" s="184">
        <v>3.4192</v>
      </c>
      <c r="I1176" s="184">
        <v>3.5430999999999999</v>
      </c>
      <c r="J1176" s="184">
        <v>3.2823000000000002</v>
      </c>
      <c r="K1176" s="184">
        <v>3.1707000000000001</v>
      </c>
      <c r="L1176" s="184">
        <v>3.1436000000000002</v>
      </c>
      <c r="M1176" s="184">
        <v>3.1421000000000001</v>
      </c>
      <c r="N1176" s="184">
        <v>3.1675</v>
      </c>
      <c r="O1176" s="184">
        <v>5.3373999999999997</v>
      </c>
      <c r="P1176" s="184">
        <v>5.9726999999999997</v>
      </c>
      <c r="Q1176" s="184">
        <v>7.2998000000000003</v>
      </c>
      <c r="R1176" s="184">
        <v>4.3125999999999998</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44381</v>
      </c>
      <c r="E1177" s="184">
        <v>2842.5455999999999</v>
      </c>
      <c r="F1177" s="184">
        <v>3.2450999999999999</v>
      </c>
      <c r="G1177" s="184">
        <v>2.8734999999999999</v>
      </c>
      <c r="H1177" s="184">
        <v>3.4691000000000001</v>
      </c>
      <c r="I1177" s="184">
        <v>3.593</v>
      </c>
      <c r="J1177" s="184">
        <v>3.3323999999999998</v>
      </c>
      <c r="K1177" s="184">
        <v>3.2210999999999999</v>
      </c>
      <c r="L1177" s="184">
        <v>3.1945000000000001</v>
      </c>
      <c r="M1177" s="184">
        <v>3.1932999999999998</v>
      </c>
      <c r="N1177" s="184">
        <v>3.2191000000000001</v>
      </c>
      <c r="O1177" s="184">
        <v>5.391</v>
      </c>
      <c r="P1177" s="184">
        <v>6.0304000000000002</v>
      </c>
      <c r="Q1177" s="184">
        <v>7.1778000000000004</v>
      </c>
      <c r="R1177" s="184">
        <v>4.3647</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44381</v>
      </c>
      <c r="E1178" s="184">
        <v>3733.4056</v>
      </c>
      <c r="F1178" s="184">
        <v>3.1825999999999999</v>
      </c>
      <c r="G1178" s="184">
        <v>2.8851</v>
      </c>
      <c r="H1178" s="184">
        <v>3.2906</v>
      </c>
      <c r="I1178" s="184">
        <v>3.3620000000000001</v>
      </c>
      <c r="J1178" s="184">
        <v>3.2423999999999999</v>
      </c>
      <c r="K1178" s="184">
        <v>3.1724000000000001</v>
      </c>
      <c r="L1178" s="184">
        <v>3.1753</v>
      </c>
      <c r="M1178" s="184">
        <v>3.1509999999999998</v>
      </c>
      <c r="N1178" s="184">
        <v>3.1779999999999999</v>
      </c>
      <c r="O1178" s="184">
        <v>5.3387000000000002</v>
      </c>
      <c r="P1178" s="184">
        <v>5.9433999999999996</v>
      </c>
      <c r="Q1178" s="184">
        <v>7.0549999999999997</v>
      </c>
      <c r="R1178" s="184">
        <v>4.3605999999999998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44381</v>
      </c>
      <c r="E1179" s="184">
        <v>3769.0689000000002</v>
      </c>
      <c r="F1179" s="184">
        <v>3.3218999999999999</v>
      </c>
      <c r="G1179" s="184">
        <v>3.0247999999999999</v>
      </c>
      <c r="H1179" s="184">
        <v>3.4306999999999999</v>
      </c>
      <c r="I1179" s="184">
        <v>3.5022000000000002</v>
      </c>
      <c r="J1179" s="184">
        <v>3.3828</v>
      </c>
      <c r="K1179" s="184">
        <v>3.3136000000000001</v>
      </c>
      <c r="L1179" s="184">
        <v>3.3184</v>
      </c>
      <c r="M1179" s="184">
        <v>3.2930999999999999</v>
      </c>
      <c r="N1179" s="184">
        <v>3.3214999999999999</v>
      </c>
      <c r="O1179" s="184">
        <v>5.4839000000000002</v>
      </c>
      <c r="P1179" s="184">
        <v>6.0904999999999996</v>
      </c>
      <c r="Q1179" s="184">
        <v>7.2037000000000004</v>
      </c>
      <c r="R1179" s="184">
        <v>4.5034000000000001</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44381</v>
      </c>
      <c r="E1180" s="184">
        <v>1348.9721</v>
      </c>
      <c r="F1180" s="184">
        <v>3.258</v>
      </c>
      <c r="G1180" s="184">
        <v>2.9445999999999999</v>
      </c>
      <c r="H1180" s="184">
        <v>3.5592999999999999</v>
      </c>
      <c r="I1180" s="184">
        <v>3.7223999999999999</v>
      </c>
      <c r="J1180" s="184">
        <v>3.4763000000000002</v>
      </c>
      <c r="K1180" s="184">
        <v>3.3927999999999998</v>
      </c>
      <c r="L1180" s="184">
        <v>3.3370000000000002</v>
      </c>
      <c r="M1180" s="184">
        <v>3.3479000000000001</v>
      </c>
      <c r="N1180" s="184">
        <v>3.3940000000000001</v>
      </c>
      <c r="O1180" s="184">
        <v>5.5678999999999998</v>
      </c>
      <c r="P1180" s="184">
        <v>6.1627999999999998</v>
      </c>
      <c r="Q1180" s="184">
        <v>6.1627999999999998</v>
      </c>
      <c r="R1180" s="184">
        <v>4.5471000000000004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44381</v>
      </c>
      <c r="E1181" s="184">
        <v>1340.5708999999999</v>
      </c>
      <c r="F1181" s="184">
        <v>3.1476999999999999</v>
      </c>
      <c r="G1181" s="184">
        <v>2.835</v>
      </c>
      <c r="H1181" s="184">
        <v>3.4491999999999998</v>
      </c>
      <c r="I1181" s="184">
        <v>3.6122000000000001</v>
      </c>
      <c r="J1181" s="184">
        <v>3.3658999999999999</v>
      </c>
      <c r="K1181" s="184">
        <v>3.2818999999999998</v>
      </c>
      <c r="L1181" s="184">
        <v>3.2252000000000001</v>
      </c>
      <c r="M1181" s="184">
        <v>3.2351000000000001</v>
      </c>
      <c r="N1181" s="184">
        <v>3.2801</v>
      </c>
      <c r="O1181" s="184">
        <v>5.4485999999999999</v>
      </c>
      <c r="P1181" s="184">
        <v>6.0303000000000004</v>
      </c>
      <c r="Q1181" s="184">
        <v>6.0303000000000004</v>
      </c>
      <c r="R1181" s="184">
        <v>4.4324000000000003</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44381</v>
      </c>
      <c r="E1182" s="184">
        <v>2190.3796000000002</v>
      </c>
      <c r="F1182" s="184">
        <v>3.2942</v>
      </c>
      <c r="G1182" s="184">
        <v>2.8485</v>
      </c>
      <c r="H1182" s="184">
        <v>3.42</v>
      </c>
      <c r="I1182" s="184">
        <v>3.5444</v>
      </c>
      <c r="J1182" s="184">
        <v>3.4150999999999998</v>
      </c>
      <c r="K1182" s="184">
        <v>3.3557000000000001</v>
      </c>
      <c r="L1182" s="184">
        <v>3.3494999999999999</v>
      </c>
      <c r="M1182" s="184">
        <v>3.3416000000000001</v>
      </c>
      <c r="N1182" s="184">
        <v>3.3635000000000002</v>
      </c>
      <c r="O1182" s="184">
        <v>5.4425999999999997</v>
      </c>
      <c r="P1182" s="184">
        <v>6.0225999999999997</v>
      </c>
      <c r="Q1182" s="184">
        <v>6.9926000000000004</v>
      </c>
      <c r="R1182" s="184">
        <v>4.4371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44381</v>
      </c>
      <c r="E1183" s="184">
        <v>2161.9739</v>
      </c>
      <c r="F1183" s="184">
        <v>3.1972999999999998</v>
      </c>
      <c r="G1183" s="184">
        <v>2.7513999999999998</v>
      </c>
      <c r="H1183" s="184">
        <v>3.3214999999999999</v>
      </c>
      <c r="I1183" s="184">
        <v>3.4453999999999998</v>
      </c>
      <c r="J1183" s="184">
        <v>3.3155999999999999</v>
      </c>
      <c r="K1183" s="184">
        <v>3.2566000000000002</v>
      </c>
      <c r="L1183" s="184">
        <v>3.2517999999999998</v>
      </c>
      <c r="M1183" s="184">
        <v>3.242</v>
      </c>
      <c r="N1183" s="184">
        <v>3.2639999999999998</v>
      </c>
      <c r="O1183" s="184">
        <v>5.3528000000000002</v>
      </c>
      <c r="P1183" s="184">
        <v>5.9253999999999998</v>
      </c>
      <c r="Q1183" s="184">
        <v>6.3716999999999997</v>
      </c>
      <c r="R1183" s="184">
        <v>4.3352000000000004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44381</v>
      </c>
      <c r="E1184" s="184">
        <v>11.1234</v>
      </c>
      <c r="F1184" s="184">
        <v>3.1177999999999999</v>
      </c>
      <c r="G1184" s="184">
        <v>3.0634000000000001</v>
      </c>
      <c r="H1184" s="184">
        <v>3.2364999999999999</v>
      </c>
      <c r="I1184" s="184">
        <v>3.3090000000000002</v>
      </c>
      <c r="J1184" s="184">
        <v>3.1253000000000002</v>
      </c>
      <c r="K1184" s="184">
        <v>3.0116999999999998</v>
      </c>
      <c r="L1184" s="184">
        <v>2.9952999999999999</v>
      </c>
      <c r="M1184" s="184">
        <v>2.9834999999999998</v>
      </c>
      <c r="N1184" s="184">
        <v>2.9939</v>
      </c>
      <c r="O1184" s="184"/>
      <c r="P1184" s="184"/>
      <c r="Q1184" s="184">
        <v>4.2763999999999998</v>
      </c>
      <c r="R1184" s="184">
        <v>3.7921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44381</v>
      </c>
      <c r="E1185" s="184">
        <v>11.081</v>
      </c>
      <c r="F1185" s="184">
        <v>2.9649999999999999</v>
      </c>
      <c r="G1185" s="184">
        <v>2.8553999999999999</v>
      </c>
      <c r="H1185" s="184">
        <v>3.1076000000000001</v>
      </c>
      <c r="I1185" s="184">
        <v>3.1566000000000001</v>
      </c>
      <c r="J1185" s="184">
        <v>2.9718</v>
      </c>
      <c r="K1185" s="184">
        <v>2.8616999999999999</v>
      </c>
      <c r="L1185" s="184">
        <v>2.8420999999999998</v>
      </c>
      <c r="M1185" s="184">
        <v>2.8289</v>
      </c>
      <c r="N1185" s="184">
        <v>2.8388</v>
      </c>
      <c r="O1185" s="184"/>
      <c r="P1185" s="184"/>
      <c r="Q1185" s="184">
        <v>4.1199000000000003</v>
      </c>
      <c r="R1185" s="184">
        <v>3.6360000000000001</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44381</v>
      </c>
      <c r="E1186" s="184">
        <v>2267.0742</v>
      </c>
      <c r="F1186" s="184">
        <v>3.1665999999999999</v>
      </c>
      <c r="G1186" s="184">
        <v>2.9245000000000001</v>
      </c>
      <c r="H1186" s="184">
        <v>3.2096</v>
      </c>
      <c r="I1186" s="184">
        <v>3.0122</v>
      </c>
      <c r="J1186" s="184">
        <v>3.0960999999999999</v>
      </c>
      <c r="K1186" s="184">
        <v>3.1677</v>
      </c>
      <c r="L1186" s="184">
        <v>3.1560999999999999</v>
      </c>
      <c r="M1186" s="184">
        <v>3.0764</v>
      </c>
      <c r="N1186" s="184">
        <v>3.0840000000000001</v>
      </c>
      <c r="O1186" s="184">
        <v>5.1292999999999997</v>
      </c>
      <c r="P1186" s="184">
        <v>5.9322999999999997</v>
      </c>
      <c r="Q1186" s="184">
        <v>7.1803999999999997</v>
      </c>
      <c r="R1186" s="184">
        <v>3.9618000000000002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44381</v>
      </c>
      <c r="E1187" s="184">
        <v>2251.1552999999999</v>
      </c>
      <c r="F1187" s="184">
        <v>3.1168</v>
      </c>
      <c r="G1187" s="184">
        <v>2.8742999999999999</v>
      </c>
      <c r="H1187" s="184">
        <v>3.1589999999999998</v>
      </c>
      <c r="I1187" s="184">
        <v>2.9615999999999998</v>
      </c>
      <c r="J1187" s="184">
        <v>3.0455999999999999</v>
      </c>
      <c r="K1187" s="184">
        <v>3.1173000000000002</v>
      </c>
      <c r="L1187" s="184">
        <v>3.1053000000000002</v>
      </c>
      <c r="M1187" s="184">
        <v>3.0253000000000001</v>
      </c>
      <c r="N1187" s="184">
        <v>3.0325000000000002</v>
      </c>
      <c r="O1187" s="184">
        <v>5.0490000000000004</v>
      </c>
      <c r="P1187" s="184">
        <v>5.8384</v>
      </c>
      <c r="Q1187" s="184">
        <v>7.3921000000000001</v>
      </c>
      <c r="R1187" s="184">
        <v>3.9003999999999999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44381</v>
      </c>
      <c r="E1188" s="184">
        <v>2305.8284663075101</v>
      </c>
      <c r="F1188" s="184">
        <v>2.5817000000000001</v>
      </c>
      <c r="G1188" s="184">
        <v>2.5819000000000001</v>
      </c>
      <c r="H1188" s="184">
        <v>2.5687000000000002</v>
      </c>
      <c r="I1188" s="184">
        <v>2.2130999999999998</v>
      </c>
      <c r="J1188" s="184">
        <v>2.2484999999999999</v>
      </c>
      <c r="K1188" s="184">
        <v>2.3889999999999998</v>
      </c>
      <c r="L1188" s="184">
        <v>2.4121999999999999</v>
      </c>
      <c r="M1188" s="184">
        <v>2.3706999999999998</v>
      </c>
      <c r="N1188" s="184">
        <v>2.4213</v>
      </c>
      <c r="O1188" s="184">
        <v>3.1768000000000001</v>
      </c>
      <c r="P1188" s="184">
        <v>3.5312999999999999</v>
      </c>
      <c r="Q1188" s="184">
        <v>4.75</v>
      </c>
      <c r="R1188" s="184">
        <v>2.6600999999999999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44381</v>
      </c>
      <c r="E1189" s="184">
        <v>5038.1436999999996</v>
      </c>
      <c r="F1189" s="184">
        <v>3.1038999999999999</v>
      </c>
      <c r="G1189" s="184">
        <v>2.7183000000000002</v>
      </c>
      <c r="H1189" s="184">
        <v>3.3411</v>
      </c>
      <c r="I1189" s="184">
        <v>3.5011999999999999</v>
      </c>
      <c r="J1189" s="184">
        <v>3.2246000000000001</v>
      </c>
      <c r="K1189" s="184">
        <v>3.1335999999999999</v>
      </c>
      <c r="L1189" s="184">
        <v>3.1179000000000001</v>
      </c>
      <c r="M1189" s="184">
        <v>3.1084000000000001</v>
      </c>
      <c r="N1189" s="184">
        <v>3.1497000000000002</v>
      </c>
      <c r="O1189" s="184">
        <v>5.4158999999999997</v>
      </c>
      <c r="P1189" s="184">
        <v>6.0149999999999997</v>
      </c>
      <c r="Q1189" s="184">
        <v>7.0521000000000003</v>
      </c>
      <c r="R1189" s="184">
        <v>4.3623000000000003</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44381</v>
      </c>
      <c r="E1190" s="184">
        <v>5075.4290000000001</v>
      </c>
      <c r="F1190" s="184">
        <v>3.2444000000000002</v>
      </c>
      <c r="G1190" s="184">
        <v>2.8574000000000002</v>
      </c>
      <c r="H1190" s="184">
        <v>3.4803999999999999</v>
      </c>
      <c r="I1190" s="184">
        <v>3.6406999999999998</v>
      </c>
      <c r="J1190" s="184">
        <v>3.3645</v>
      </c>
      <c r="K1190" s="184">
        <v>3.2745000000000002</v>
      </c>
      <c r="L1190" s="184">
        <v>3.2721</v>
      </c>
      <c r="M1190" s="184">
        <v>3.2488000000000001</v>
      </c>
      <c r="N1190" s="184">
        <v>3.2808000000000002</v>
      </c>
      <c r="O1190" s="184">
        <v>5.5206</v>
      </c>
      <c r="P1190" s="184">
        <v>6.1123000000000003</v>
      </c>
      <c r="Q1190" s="184">
        <v>7.2481</v>
      </c>
      <c r="R1190" s="184">
        <v>4.4762000000000004</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44381</v>
      </c>
      <c r="E1191" s="184">
        <v>4568.51</v>
      </c>
      <c r="F1191" s="184">
        <v>2.4841000000000002</v>
      </c>
      <c r="G1191" s="184">
        <v>2.0971000000000002</v>
      </c>
      <c r="H1191" s="184">
        <v>2.72</v>
      </c>
      <c r="I1191" s="184">
        <v>2.8797999999999999</v>
      </c>
      <c r="J1191" s="184">
        <v>2.6027999999999998</v>
      </c>
      <c r="K1191" s="184">
        <v>2.5091000000000001</v>
      </c>
      <c r="L1191" s="184">
        <v>2.4891000000000001</v>
      </c>
      <c r="M1191" s="184">
        <v>2.4645000000000001</v>
      </c>
      <c r="N1191" s="184">
        <v>2.492</v>
      </c>
      <c r="O1191" s="184">
        <v>4.6639999999999997</v>
      </c>
      <c r="P1191" s="184">
        <v>5.2001999999999997</v>
      </c>
      <c r="Q1191" s="184">
        <v>6.7336999999999998</v>
      </c>
      <c r="R1191" s="184">
        <v>3.6764999999999999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44381</v>
      </c>
      <c r="E1192" s="184">
        <v>1162.5513000000001</v>
      </c>
      <c r="F1192" s="184">
        <v>3.2170999999999998</v>
      </c>
      <c r="G1192" s="184">
        <v>3.0829</v>
      </c>
      <c r="H1192" s="184">
        <v>3.3673999999999999</v>
      </c>
      <c r="I1192" s="184">
        <v>3.4584000000000001</v>
      </c>
      <c r="J1192" s="184">
        <v>3.2591999999999999</v>
      </c>
      <c r="K1192" s="184">
        <v>3.1638000000000002</v>
      </c>
      <c r="L1192" s="184">
        <v>3.1084999999999998</v>
      </c>
      <c r="M1192" s="184">
        <v>3.1004</v>
      </c>
      <c r="N1192" s="184">
        <v>3.1046</v>
      </c>
      <c r="O1192" s="184">
        <v>4.8234000000000004</v>
      </c>
      <c r="P1192" s="184"/>
      <c r="Q1192" s="184">
        <v>4.8966000000000003</v>
      </c>
      <c r="R1192" s="184">
        <v>4.0171000000000001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44381</v>
      </c>
      <c r="E1193" s="184">
        <v>1158.768</v>
      </c>
      <c r="F1193" s="184">
        <v>3.1173999999999999</v>
      </c>
      <c r="G1193" s="184">
        <v>2.9826000000000001</v>
      </c>
      <c r="H1193" s="184">
        <v>3.2675999999999998</v>
      </c>
      <c r="I1193" s="184">
        <v>3.3584999999999998</v>
      </c>
      <c r="J1193" s="184">
        <v>3.1589</v>
      </c>
      <c r="K1193" s="184">
        <v>3.0630000000000002</v>
      </c>
      <c r="L1193" s="184">
        <v>3.0076000000000001</v>
      </c>
      <c r="M1193" s="184">
        <v>2.9986000000000002</v>
      </c>
      <c r="N1193" s="184">
        <v>3.0019</v>
      </c>
      <c r="O1193" s="184">
        <v>4.7161</v>
      </c>
      <c r="P1193" s="184"/>
      <c r="Q1193" s="184">
        <v>4.7881</v>
      </c>
      <c r="R1193" s="184">
        <v>3.9136000000000002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44381</v>
      </c>
      <c r="E1194" s="184">
        <v>268.51010000000002</v>
      </c>
      <c r="F1194" s="184">
        <v>3.3715000000000002</v>
      </c>
      <c r="G1194" s="184">
        <v>2.6240999999999999</v>
      </c>
      <c r="H1194" s="184">
        <v>3.3734000000000002</v>
      </c>
      <c r="I1194" s="184">
        <v>3.5284</v>
      </c>
      <c r="J1194" s="184">
        <v>3.3327</v>
      </c>
      <c r="K1194" s="184">
        <v>3.2622</v>
      </c>
      <c r="L1194" s="184">
        <v>3.1915</v>
      </c>
      <c r="M1194" s="184">
        <v>3.1617000000000002</v>
      </c>
      <c r="N1194" s="184">
        <v>3.1848000000000001</v>
      </c>
      <c r="O1194" s="184">
        <v>5.4111000000000002</v>
      </c>
      <c r="P1194" s="184">
        <v>6.0166000000000004</v>
      </c>
      <c r="Q1194" s="184">
        <v>7.3968999999999996</v>
      </c>
      <c r="R1194" s="184">
        <v>4.3425000000000002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44381</v>
      </c>
      <c r="E1195" s="184">
        <v>270.40649999999999</v>
      </c>
      <c r="F1195" s="184">
        <v>3.4693999999999998</v>
      </c>
      <c r="G1195" s="184">
        <v>2.7227000000000001</v>
      </c>
      <c r="H1195" s="184">
        <v>3.4733000000000001</v>
      </c>
      <c r="I1195" s="184">
        <v>3.6293000000000002</v>
      </c>
      <c r="J1195" s="184">
        <v>3.4337</v>
      </c>
      <c r="K1195" s="184">
        <v>3.3641000000000001</v>
      </c>
      <c r="L1195" s="184">
        <v>3.3193999999999999</v>
      </c>
      <c r="M1195" s="184">
        <v>3.2970999999999999</v>
      </c>
      <c r="N1195" s="184">
        <v>3.3228</v>
      </c>
      <c r="O1195" s="184">
        <v>5.5297999999999998</v>
      </c>
      <c r="P1195" s="184">
        <v>6.1105</v>
      </c>
      <c r="Q1195" s="184">
        <v>7.23</v>
      </c>
      <c r="R1195" s="184">
        <v>4.4907000000000004</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44381</v>
      </c>
      <c r="E1196" s="184">
        <v>2914.04144</v>
      </c>
      <c r="F1196" s="184">
        <v>3.1627000000000001</v>
      </c>
      <c r="G1196" s="184">
        <v>2.8999000000000001</v>
      </c>
      <c r="H1196" s="184">
        <v>3.2597999999999998</v>
      </c>
      <c r="I1196" s="184">
        <v>3.3610000000000002</v>
      </c>
      <c r="J1196" s="184">
        <v>3.2052999999999998</v>
      </c>
      <c r="K1196" s="184">
        <v>3.1263999999999998</v>
      </c>
      <c r="L1196" s="184">
        <v>3.1181000000000001</v>
      </c>
      <c r="M1196" s="184">
        <v>3.0758000000000001</v>
      </c>
      <c r="N1196" s="184">
        <v>3.1082000000000001</v>
      </c>
      <c r="O1196" s="184">
        <v>1.9593</v>
      </c>
      <c r="P1196" s="184">
        <v>3.9380999999999999</v>
      </c>
      <c r="Q1196" s="184">
        <v>6.5513000000000003</v>
      </c>
      <c r="R1196" s="184">
        <v>4.0303000000000004</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44381</v>
      </c>
      <c r="E1197" s="184">
        <v>2932.1686399999999</v>
      </c>
      <c r="F1197" s="184">
        <v>3.2547000000000001</v>
      </c>
      <c r="G1197" s="184">
        <v>2.9908999999999999</v>
      </c>
      <c r="H1197" s="184">
        <v>3.3504999999999998</v>
      </c>
      <c r="I1197" s="184">
        <v>3.4508999999999999</v>
      </c>
      <c r="J1197" s="184">
        <v>3.294</v>
      </c>
      <c r="K1197" s="184">
        <v>3.2166000000000001</v>
      </c>
      <c r="L1197" s="184">
        <v>3.2084999999999999</v>
      </c>
      <c r="M1197" s="184">
        <v>3.1617000000000002</v>
      </c>
      <c r="N1197" s="184">
        <v>3.1937000000000002</v>
      </c>
      <c r="O1197" s="184">
        <v>2.0246</v>
      </c>
      <c r="P1197" s="184">
        <v>4.0065</v>
      </c>
      <c r="Q1197" s="184">
        <v>5.9912000000000001</v>
      </c>
      <c r="R1197" s="184">
        <v>4.0894000000000004</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44381</v>
      </c>
      <c r="E1198" s="184">
        <v>10.3804</v>
      </c>
      <c r="F1198" s="184">
        <v>4.0446</v>
      </c>
      <c r="G1198" s="184">
        <v>3.6345000000000001</v>
      </c>
      <c r="H1198" s="184">
        <v>4.1726000000000001</v>
      </c>
      <c r="I1198" s="184">
        <v>4.0751999999999997</v>
      </c>
      <c r="J1198" s="184">
        <v>3.9628000000000001</v>
      </c>
      <c r="K1198" s="184">
        <v>4.4696999999999996</v>
      </c>
      <c r="L1198" s="184">
        <v>4.4962999999999997</v>
      </c>
      <c r="M1198" s="184">
        <v>4.6087999999999996</v>
      </c>
      <c r="N1198" s="184"/>
      <c r="O1198" s="184"/>
      <c r="P1198" s="184"/>
      <c r="Q1198" s="184">
        <v>4.7388000000000003</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44381</v>
      </c>
      <c r="E1199" s="184">
        <v>10.3809</v>
      </c>
      <c r="F1199" s="184">
        <v>4.0444000000000004</v>
      </c>
      <c r="G1199" s="184">
        <v>3.6343999999999999</v>
      </c>
      <c r="H1199" s="184">
        <v>4.1723999999999997</v>
      </c>
      <c r="I1199" s="184">
        <v>4.0750000000000002</v>
      </c>
      <c r="J1199" s="184">
        <v>3.9508000000000001</v>
      </c>
      <c r="K1199" s="184">
        <v>4.4931999999999999</v>
      </c>
      <c r="L1199" s="184">
        <v>4.5061999999999998</v>
      </c>
      <c r="M1199" s="184">
        <v>4.6154000000000002</v>
      </c>
      <c r="N1199" s="184"/>
      <c r="O1199" s="184"/>
      <c r="P1199" s="184"/>
      <c r="Q1199" s="184">
        <v>4.7450000000000001</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44381</v>
      </c>
      <c r="E1200" s="184">
        <v>10.3804</v>
      </c>
      <c r="F1200" s="184">
        <v>4.0446</v>
      </c>
      <c r="G1200" s="184">
        <v>3.6345000000000001</v>
      </c>
      <c r="H1200" s="184">
        <v>4.1726000000000001</v>
      </c>
      <c r="I1200" s="184">
        <v>4.0751999999999997</v>
      </c>
      <c r="J1200" s="184">
        <v>3.9628000000000001</v>
      </c>
      <c r="K1200" s="184">
        <v>4.4696999999999996</v>
      </c>
      <c r="L1200" s="184">
        <v>4.4962999999999997</v>
      </c>
      <c r="M1200" s="184">
        <v>4.6087999999999996</v>
      </c>
      <c r="N1200" s="184"/>
      <c r="O1200" s="184"/>
      <c r="P1200" s="184"/>
      <c r="Q1200" s="184">
        <v>4.7388000000000003</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44381</v>
      </c>
      <c r="E1201" s="184">
        <v>10.3817</v>
      </c>
      <c r="F1201" s="184">
        <v>4.2199</v>
      </c>
      <c r="G1201" s="184">
        <v>3.7513000000000001</v>
      </c>
      <c r="H1201" s="184">
        <v>4.2224000000000004</v>
      </c>
      <c r="I1201" s="184">
        <v>4.0746000000000002</v>
      </c>
      <c r="J1201" s="184">
        <v>3.9504999999999999</v>
      </c>
      <c r="K1201" s="184">
        <v>4.4770000000000003</v>
      </c>
      <c r="L1201" s="184">
        <v>4.5140000000000002</v>
      </c>
      <c r="M1201" s="184">
        <v>4.6275000000000004</v>
      </c>
      <c r="N1201" s="184"/>
      <c r="O1201" s="184"/>
      <c r="P1201" s="184"/>
      <c r="Q1201" s="184">
        <v>4.7549999999999999</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44381</v>
      </c>
      <c r="E1202" s="184">
        <v>32.784999999999997</v>
      </c>
      <c r="F1202" s="184">
        <v>3.6747000000000001</v>
      </c>
      <c r="G1202" s="184">
        <v>3.2665999999999999</v>
      </c>
      <c r="H1202" s="184">
        <v>3.7402000000000002</v>
      </c>
      <c r="I1202" s="184">
        <v>3.6551999999999998</v>
      </c>
      <c r="J1202" s="184">
        <v>3.5432000000000001</v>
      </c>
      <c r="K1202" s="184">
        <v>4.0521000000000003</v>
      </c>
      <c r="L1202" s="184">
        <v>4.0801999999999996</v>
      </c>
      <c r="M1202" s="184">
        <v>4.1916000000000002</v>
      </c>
      <c r="N1202" s="184">
        <v>4.3483999999999998</v>
      </c>
      <c r="O1202" s="184">
        <v>5.9459999999999997</v>
      </c>
      <c r="P1202" s="184">
        <v>6.3235999999999999</v>
      </c>
      <c r="Q1202" s="184">
        <v>7.8188000000000004</v>
      </c>
      <c r="R1202" s="184">
        <v>5.1639999999999997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44381</v>
      </c>
      <c r="E1203" s="184">
        <v>33.295400000000001</v>
      </c>
      <c r="F1203" s="184">
        <v>4.0570000000000004</v>
      </c>
      <c r="G1203" s="184">
        <v>3.6187</v>
      </c>
      <c r="H1203" s="184">
        <v>4.1219999999999999</v>
      </c>
      <c r="I1203" s="184">
        <v>4.0232000000000001</v>
      </c>
      <c r="J1203" s="184">
        <v>3.9005000000000001</v>
      </c>
      <c r="K1203" s="184">
        <v>4.4124999999999996</v>
      </c>
      <c r="L1203" s="184">
        <v>4.4401000000000002</v>
      </c>
      <c r="M1203" s="184">
        <v>4.5538999999999996</v>
      </c>
      <c r="N1203" s="184">
        <v>4.7140000000000004</v>
      </c>
      <c r="O1203" s="184">
        <v>6.2820999999999998</v>
      </c>
      <c r="P1203" s="184">
        <v>6.5560999999999998</v>
      </c>
      <c r="Q1203" s="184">
        <v>7.7032999999999996</v>
      </c>
      <c r="R1203" s="184">
        <v>5.5312999999999999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44381</v>
      </c>
      <c r="E1204" s="184">
        <v>28.012899999999998</v>
      </c>
      <c r="F1204" s="184">
        <v>3.1274000000000002</v>
      </c>
      <c r="G1204" s="184">
        <v>2.9540999999999999</v>
      </c>
      <c r="H1204" s="184">
        <v>3.2595000000000001</v>
      </c>
      <c r="I1204" s="184">
        <v>3.4575</v>
      </c>
      <c r="J1204" s="184">
        <v>3.2355999999999998</v>
      </c>
      <c r="K1204" s="184">
        <v>3.1372</v>
      </c>
      <c r="L1204" s="184">
        <v>3.1029</v>
      </c>
      <c r="M1204" s="184">
        <v>3.0950000000000002</v>
      </c>
      <c r="N1204" s="184">
        <v>3.0962000000000001</v>
      </c>
      <c r="O1204" s="184">
        <v>4.88</v>
      </c>
      <c r="P1204" s="184">
        <v>5.4074999999999998</v>
      </c>
      <c r="Q1204" s="184">
        <v>6.9870000000000001</v>
      </c>
      <c r="R1204" s="184">
        <v>3.9586000000000001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44381</v>
      </c>
      <c r="E1205" s="184">
        <v>27.9285</v>
      </c>
      <c r="F1205" s="184">
        <v>3.1368999999999998</v>
      </c>
      <c r="G1205" s="184">
        <v>2.8759000000000001</v>
      </c>
      <c r="H1205" s="184">
        <v>3.1572</v>
      </c>
      <c r="I1205" s="184">
        <v>3.3555999999999999</v>
      </c>
      <c r="J1205" s="184">
        <v>3.1358999999999999</v>
      </c>
      <c r="K1205" s="184">
        <v>3.0358999999999998</v>
      </c>
      <c r="L1205" s="184">
        <v>3.0007999999999999</v>
      </c>
      <c r="M1205" s="184">
        <v>2.9923999999999999</v>
      </c>
      <c r="N1205" s="184">
        <v>2.9929999999999999</v>
      </c>
      <c r="O1205" s="184">
        <v>4.7977999999999996</v>
      </c>
      <c r="P1205" s="184">
        <v>5.3361999999999998</v>
      </c>
      <c r="Q1205" s="184">
        <v>6.9272999999999998</v>
      </c>
      <c r="R1205" s="184">
        <v>3.8666999999999998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44381</v>
      </c>
      <c r="E1206" s="184">
        <v>3229.4002999999998</v>
      </c>
      <c r="F1206" s="184">
        <v>3.1288</v>
      </c>
      <c r="G1206" s="184">
        <v>2.8466</v>
      </c>
      <c r="H1206" s="184">
        <v>3.3597999999999999</v>
      </c>
      <c r="I1206" s="184">
        <v>3.4698000000000002</v>
      </c>
      <c r="J1206" s="184">
        <v>3.2526999999999999</v>
      </c>
      <c r="K1206" s="184">
        <v>3.1572</v>
      </c>
      <c r="L1206" s="184">
        <v>3.1518999999999999</v>
      </c>
      <c r="M1206" s="184">
        <v>3.1383999999999999</v>
      </c>
      <c r="N1206" s="184">
        <v>3.1688999999999998</v>
      </c>
      <c r="O1206" s="184">
        <v>5.3047000000000004</v>
      </c>
      <c r="P1206" s="184">
        <v>5.9024999999999999</v>
      </c>
      <c r="Q1206" s="184">
        <v>6.9048999999999996</v>
      </c>
      <c r="R1206" s="184">
        <v>4.2991000000000001</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44381</v>
      </c>
      <c r="E1207" s="184">
        <v>3248.7975999999999</v>
      </c>
      <c r="F1207" s="184">
        <v>3.2281</v>
      </c>
      <c r="G1207" s="184">
        <v>2.9472999999999998</v>
      </c>
      <c r="H1207" s="184">
        <v>3.4601999999999999</v>
      </c>
      <c r="I1207" s="184">
        <v>3.5701000000000001</v>
      </c>
      <c r="J1207" s="184">
        <v>3.3498000000000001</v>
      </c>
      <c r="K1207" s="184">
        <v>3.2435</v>
      </c>
      <c r="L1207" s="184">
        <v>3.2357</v>
      </c>
      <c r="M1207" s="184">
        <v>3.2221000000000002</v>
      </c>
      <c r="N1207" s="184">
        <v>3.2528000000000001</v>
      </c>
      <c r="O1207" s="184">
        <v>5.3917999999999999</v>
      </c>
      <c r="P1207" s="184">
        <v>5.9827000000000004</v>
      </c>
      <c r="Q1207" s="184">
        <v>7.1448999999999998</v>
      </c>
      <c r="R1207" s="184">
        <v>4.38</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44381</v>
      </c>
      <c r="E1208" s="184">
        <v>3259.9135000000001</v>
      </c>
      <c r="F1208" s="184">
        <v>3.1274999999999999</v>
      </c>
      <c r="G1208" s="184">
        <v>2.8468</v>
      </c>
      <c r="H1208" s="184">
        <v>3.3603000000000001</v>
      </c>
      <c r="I1208" s="184">
        <v>3.4704999999999999</v>
      </c>
      <c r="J1208" s="184">
        <v>3.2538999999999998</v>
      </c>
      <c r="K1208" s="184">
        <v>3.1585999999999999</v>
      </c>
      <c r="L1208" s="184">
        <v>3.1528</v>
      </c>
      <c r="M1208" s="184">
        <v>3.1391</v>
      </c>
      <c r="N1208" s="184">
        <v>3.1694</v>
      </c>
      <c r="O1208" s="184">
        <v>5.3055000000000003</v>
      </c>
      <c r="P1208" s="184">
        <v>5.9036999999999997</v>
      </c>
      <c r="Q1208" s="184">
        <v>6.9325000000000001</v>
      </c>
      <c r="R1208" s="184">
        <v>4.2998000000000003</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44381</v>
      </c>
      <c r="E1209" s="184">
        <v>43.7697</v>
      </c>
      <c r="F1209" s="184">
        <v>3.3359000000000001</v>
      </c>
      <c r="G1209" s="184">
        <v>2.9472</v>
      </c>
      <c r="H1209" s="184">
        <v>3.4809000000000001</v>
      </c>
      <c r="I1209" s="184">
        <v>3.5908000000000002</v>
      </c>
      <c r="J1209" s="184">
        <v>3.3923000000000001</v>
      </c>
      <c r="K1209" s="184">
        <v>3.3012000000000001</v>
      </c>
      <c r="L1209" s="184">
        <v>3.3102999999999998</v>
      </c>
      <c r="M1209" s="184">
        <v>3.2928999999999999</v>
      </c>
      <c r="N1209" s="184">
        <v>3.3250000000000002</v>
      </c>
      <c r="O1209" s="184">
        <v>5.4541000000000004</v>
      </c>
      <c r="P1209" s="184">
        <v>6.0572999999999997</v>
      </c>
      <c r="Q1209" s="184">
        <v>7.2000999999999999</v>
      </c>
      <c r="R1209" s="184">
        <v>4.4169999999999998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44381</v>
      </c>
      <c r="E1210" s="184">
        <v>43.48</v>
      </c>
      <c r="F1210" s="184">
        <v>3.1903000000000001</v>
      </c>
      <c r="G1210" s="184">
        <v>2.8549000000000002</v>
      </c>
      <c r="H1210" s="184">
        <v>3.3961000000000001</v>
      </c>
      <c r="I1210" s="184">
        <v>3.5005000000000002</v>
      </c>
      <c r="J1210" s="184">
        <v>3.3024</v>
      </c>
      <c r="K1210" s="184">
        <v>3.2071000000000001</v>
      </c>
      <c r="L1210" s="184">
        <v>3.2162999999999999</v>
      </c>
      <c r="M1210" s="184">
        <v>3.1991999999999998</v>
      </c>
      <c r="N1210" s="184">
        <v>3.2307999999999999</v>
      </c>
      <c r="O1210" s="184">
        <v>5.3682999999999996</v>
      </c>
      <c r="P1210" s="184">
        <v>5.9661999999999997</v>
      </c>
      <c r="Q1210" s="184">
        <v>7.3110999999999997</v>
      </c>
      <c r="R1210" s="184">
        <v>4.3266999999999998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44381</v>
      </c>
      <c r="E1211" s="184">
        <v>40.634399999999999</v>
      </c>
      <c r="F1211" s="184">
        <v>3.234</v>
      </c>
      <c r="G1211" s="184">
        <v>2.8751000000000002</v>
      </c>
      <c r="H1211" s="184">
        <v>3.3898999999999999</v>
      </c>
      <c r="I1211" s="184">
        <v>3.5015000000000001</v>
      </c>
      <c r="J1211" s="184">
        <v>3.3025000000000002</v>
      </c>
      <c r="K1211" s="184">
        <v>3.2067999999999999</v>
      </c>
      <c r="L1211" s="184">
        <v>3.2162000000000002</v>
      </c>
      <c r="M1211" s="184">
        <v>3.1991999999999998</v>
      </c>
      <c r="N1211" s="184">
        <v>3.2307000000000001</v>
      </c>
      <c r="O1211" s="184">
        <v>5.3684000000000003</v>
      </c>
      <c r="P1211" s="184">
        <v>5.9669999999999996</v>
      </c>
      <c r="Q1211" s="184">
        <v>6.7897999999999996</v>
      </c>
      <c r="R1211" s="184">
        <v>4.3269000000000002</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44381</v>
      </c>
      <c r="E1212" s="184">
        <v>3275.2991999999999</v>
      </c>
      <c r="F1212" s="184">
        <v>3.3613</v>
      </c>
      <c r="G1212" s="184">
        <v>2.8706</v>
      </c>
      <c r="H1212" s="184">
        <v>3.4525000000000001</v>
      </c>
      <c r="I1212" s="184">
        <v>3.5737000000000001</v>
      </c>
      <c r="J1212" s="184">
        <v>3.3563000000000001</v>
      </c>
      <c r="K1212" s="184">
        <v>3.2764000000000002</v>
      </c>
      <c r="L1212" s="184">
        <v>3.2389999999999999</v>
      </c>
      <c r="M1212" s="184">
        <v>3.2317</v>
      </c>
      <c r="N1212" s="184">
        <v>3.2728999999999999</v>
      </c>
      <c r="O1212" s="184">
        <v>5.4871999999999996</v>
      </c>
      <c r="P1212" s="184">
        <v>6.0883000000000003</v>
      </c>
      <c r="Q1212" s="184">
        <v>7.2476000000000003</v>
      </c>
      <c r="R1212" s="184">
        <v>4.4794</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44381</v>
      </c>
      <c r="E1213" s="184">
        <v>3251.3063999999999</v>
      </c>
      <c r="F1213" s="184">
        <v>3.2524999999999999</v>
      </c>
      <c r="G1213" s="184">
        <v>2.7604000000000002</v>
      </c>
      <c r="H1213" s="184">
        <v>3.3426</v>
      </c>
      <c r="I1213" s="184">
        <v>3.4638</v>
      </c>
      <c r="J1213" s="184">
        <v>3.2461000000000002</v>
      </c>
      <c r="K1213" s="184">
        <v>3.1655000000000002</v>
      </c>
      <c r="L1213" s="184">
        <v>3.12</v>
      </c>
      <c r="M1213" s="184">
        <v>3.1128</v>
      </c>
      <c r="N1213" s="184">
        <v>3.1545000000000001</v>
      </c>
      <c r="O1213" s="184">
        <v>5.3807</v>
      </c>
      <c r="P1213" s="184">
        <v>5.9984999999999999</v>
      </c>
      <c r="Q1213" s="184">
        <v>7.2483000000000004</v>
      </c>
      <c r="R1213" s="184">
        <v>4.3555000000000001</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44379</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44381</v>
      </c>
      <c r="E1218" s="184">
        <v>1006.5099</v>
      </c>
      <c r="F1218" s="184">
        <v>3.2770000000000001</v>
      </c>
      <c r="G1218" s="184">
        <v>3.1025999999999998</v>
      </c>
      <c r="H1218" s="184">
        <v>3.2890999999999999</v>
      </c>
      <c r="I1218" s="184">
        <v>3.4068000000000001</v>
      </c>
      <c r="J1218" s="184">
        <v>3.3058000000000001</v>
      </c>
      <c r="K1218" s="184"/>
      <c r="L1218" s="184"/>
      <c r="M1218" s="184"/>
      <c r="N1218" s="184"/>
      <c r="O1218" s="184"/>
      <c r="P1218" s="184"/>
      <c r="Q1218" s="184">
        <v>3.3001999999999998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44381</v>
      </c>
      <c r="E1219" s="184">
        <v>1006.2039</v>
      </c>
      <c r="F1219" s="184">
        <v>3.1274000000000002</v>
      </c>
      <c r="G1219" s="184">
        <v>2.9523000000000001</v>
      </c>
      <c r="H1219" s="184">
        <v>3.1392000000000002</v>
      </c>
      <c r="I1219" s="184">
        <v>3.2462</v>
      </c>
      <c r="J1219" s="184">
        <v>3.1505999999999998</v>
      </c>
      <c r="K1219" s="184"/>
      <c r="L1219" s="184"/>
      <c r="M1219" s="184"/>
      <c r="N1219" s="184"/>
      <c r="O1219" s="184"/>
      <c r="P1219" s="184"/>
      <c r="Q1219" s="184">
        <v>3.145</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44381</v>
      </c>
      <c r="E1220" s="184">
        <v>1982.6489999999999</v>
      </c>
      <c r="F1220" s="184">
        <v>3.2643</v>
      </c>
      <c r="G1220" s="184">
        <v>2.9388999999999998</v>
      </c>
      <c r="H1220" s="184">
        <v>3.4266999999999999</v>
      </c>
      <c r="I1220" s="184">
        <v>3.5318999999999998</v>
      </c>
      <c r="J1220" s="184">
        <v>3.3035000000000001</v>
      </c>
      <c r="K1220" s="184">
        <v>3.2176999999999998</v>
      </c>
      <c r="L1220" s="184">
        <v>3.2128000000000001</v>
      </c>
      <c r="M1220" s="184">
        <v>3.1861000000000002</v>
      </c>
      <c r="N1220" s="184">
        <v>3.2115</v>
      </c>
      <c r="O1220" s="184">
        <v>4.0823999999999998</v>
      </c>
      <c r="P1220" s="184">
        <v>5.1452999999999998</v>
      </c>
      <c r="Q1220" s="184">
        <v>7.0381999999999998</v>
      </c>
      <c r="R1220" s="184">
        <v>4.3624000000000001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44381</v>
      </c>
      <c r="E1221" s="184">
        <v>1999.1635000000001</v>
      </c>
      <c r="F1221" s="184">
        <v>3.3451</v>
      </c>
      <c r="G1221" s="184">
        <v>3.0206</v>
      </c>
      <c r="H1221" s="184">
        <v>3.5065</v>
      </c>
      <c r="I1221" s="184">
        <v>3.6126999999999998</v>
      </c>
      <c r="J1221" s="184">
        <v>3.3839000000000001</v>
      </c>
      <c r="K1221" s="184">
        <v>3.3111999999999999</v>
      </c>
      <c r="L1221" s="184">
        <v>3.3003</v>
      </c>
      <c r="M1221" s="184">
        <v>3.2789999999999999</v>
      </c>
      <c r="N1221" s="184">
        <v>3.3075999999999999</v>
      </c>
      <c r="O1221" s="184">
        <v>4.1874000000000002</v>
      </c>
      <c r="P1221" s="184">
        <v>5.2599</v>
      </c>
      <c r="Q1221" s="184">
        <v>6.7042000000000002</v>
      </c>
      <c r="R1221" s="184">
        <v>4.4630999999999998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44381</v>
      </c>
      <c r="E1222" s="184">
        <v>3399.3207000000002</v>
      </c>
      <c r="F1222" s="184">
        <v>3.3020999999999998</v>
      </c>
      <c r="G1222" s="184">
        <v>2.9209000000000001</v>
      </c>
      <c r="H1222" s="184">
        <v>3.5154999999999998</v>
      </c>
      <c r="I1222" s="184">
        <v>3.6480999999999999</v>
      </c>
      <c r="J1222" s="184">
        <v>3.391</v>
      </c>
      <c r="K1222" s="184">
        <v>3.2925</v>
      </c>
      <c r="L1222" s="184">
        <v>3.2639</v>
      </c>
      <c r="M1222" s="184">
        <v>3.2492000000000001</v>
      </c>
      <c r="N1222" s="184">
        <v>3.2787999999999999</v>
      </c>
      <c r="O1222" s="184">
        <v>5.4507000000000003</v>
      </c>
      <c r="P1222" s="184">
        <v>6.0567000000000002</v>
      </c>
      <c r="Q1222" s="184">
        <v>7.1795</v>
      </c>
      <c r="R1222" s="184">
        <v>4.4086999999999996</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44381</v>
      </c>
      <c r="E1223" s="184">
        <v>3122.2044000000001</v>
      </c>
      <c r="F1223" s="184">
        <v>2.6726000000000001</v>
      </c>
      <c r="G1223" s="184">
        <v>2.2913999999999999</v>
      </c>
      <c r="H1223" s="184">
        <v>2.8858000000000001</v>
      </c>
      <c r="I1223" s="184">
        <v>3.0179</v>
      </c>
      <c r="J1223" s="184">
        <v>2.76</v>
      </c>
      <c r="K1223" s="184">
        <v>2.6636000000000002</v>
      </c>
      <c r="L1223" s="184">
        <v>2.6366000000000001</v>
      </c>
      <c r="M1223" s="184">
        <v>2.6185999999999998</v>
      </c>
      <c r="N1223" s="184">
        <v>2.6459999999999999</v>
      </c>
      <c r="O1223" s="184">
        <v>4.7935999999999996</v>
      </c>
      <c r="P1223" s="184">
        <v>5.3742000000000001</v>
      </c>
      <c r="Q1223" s="184">
        <v>6.5152000000000001</v>
      </c>
      <c r="R1223" s="184">
        <v>3.7681</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44381</v>
      </c>
      <c r="E1224" s="184">
        <v>3381.0482999999999</v>
      </c>
      <c r="F1224" s="184">
        <v>3.2119</v>
      </c>
      <c r="G1224" s="184">
        <v>2.8309000000000002</v>
      </c>
      <c r="H1224" s="184">
        <v>3.4255</v>
      </c>
      <c r="I1224" s="184">
        <v>3.5579000000000001</v>
      </c>
      <c r="J1224" s="184">
        <v>3.3007</v>
      </c>
      <c r="K1224" s="184">
        <v>3.2050999999999998</v>
      </c>
      <c r="L1224" s="184">
        <v>3.1791999999999998</v>
      </c>
      <c r="M1224" s="184">
        <v>3.1652999999999998</v>
      </c>
      <c r="N1224" s="184">
        <v>3.1972</v>
      </c>
      <c r="O1224" s="184">
        <v>5.3701999999999996</v>
      </c>
      <c r="P1224" s="184">
        <v>5.9901999999999997</v>
      </c>
      <c r="Q1224" s="184">
        <v>7.0408999999999997</v>
      </c>
      <c r="R1224" s="184">
        <v>4.3204000000000002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44381</v>
      </c>
      <c r="E1225" s="184">
        <v>1120.7312999999999</v>
      </c>
      <c r="F1225" s="184">
        <v>2.9641999999999999</v>
      </c>
      <c r="G1225" s="184">
        <v>2.9676999999999998</v>
      </c>
      <c r="H1225" s="184">
        <v>2.9346000000000001</v>
      </c>
      <c r="I1225" s="184">
        <v>2.9456000000000002</v>
      </c>
      <c r="J1225" s="184">
        <v>2.9489999999999998</v>
      </c>
      <c r="K1225" s="184">
        <v>2.9807000000000001</v>
      </c>
      <c r="L1225" s="184">
        <v>3.0272999999999999</v>
      </c>
      <c r="M1225" s="184">
        <v>3.0306000000000002</v>
      </c>
      <c r="N1225" s="184">
        <v>3.0116000000000001</v>
      </c>
      <c r="O1225" s="184"/>
      <c r="P1225" s="184"/>
      <c r="Q1225" s="184">
        <v>4.7209000000000003</v>
      </c>
      <c r="R1225" s="184">
        <v>4.0891999999999999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44381</v>
      </c>
      <c r="E1226" s="184">
        <v>1118.5429999999999</v>
      </c>
      <c r="F1226" s="184">
        <v>2.8835000000000002</v>
      </c>
      <c r="G1226" s="184">
        <v>2.8875000000000002</v>
      </c>
      <c r="H1226" s="184">
        <v>2.8544999999999998</v>
      </c>
      <c r="I1226" s="184">
        <v>2.8654000000000002</v>
      </c>
      <c r="J1226" s="184">
        <v>2.8683999999999998</v>
      </c>
      <c r="K1226" s="184">
        <v>2.9003999999999999</v>
      </c>
      <c r="L1226" s="184">
        <v>2.9462000000000002</v>
      </c>
      <c r="M1226" s="184">
        <v>2.9489000000000001</v>
      </c>
      <c r="N1226" s="184">
        <v>2.9293999999999998</v>
      </c>
      <c r="O1226" s="184"/>
      <c r="P1226" s="184"/>
      <c r="Q1226" s="184">
        <v>4.6380999999999997</v>
      </c>
      <c r="R1226" s="184">
        <v>4.0069999999999997</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3.0040071428571431</v>
      </c>
      <c r="G1227" s="186">
        <v>2.7566821428571422</v>
      </c>
      <c r="H1227" s="186">
        <v>3.1699794642857135</v>
      </c>
      <c r="I1227" s="186">
        <v>3.2502473214285703</v>
      </c>
      <c r="J1227" s="186">
        <v>3.0717982142857139</v>
      </c>
      <c r="K1227" s="186">
        <v>3.0250581818181819</v>
      </c>
      <c r="L1227" s="186">
        <v>3.0308427272727263</v>
      </c>
      <c r="M1227" s="186">
        <v>3.0110972727272713</v>
      </c>
      <c r="N1227" s="186">
        <v>2.971962264150942</v>
      </c>
      <c r="O1227" s="186">
        <v>4.991097826086957</v>
      </c>
      <c r="P1227" s="186">
        <v>5.7037556818181816</v>
      </c>
      <c r="Q1227" s="186">
        <v>6.0632544642857145</v>
      </c>
      <c r="R1227" s="186">
        <v>4.0778878787878776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3.1841999999999997</v>
      </c>
      <c r="G1228" s="186">
        <v>2.8720499999999998</v>
      </c>
      <c r="H1228" s="186">
        <v>3.3686999999999996</v>
      </c>
      <c r="I1228" s="186">
        <v>3.4740500000000001</v>
      </c>
      <c r="J1228" s="186">
        <v>3.2803500000000003</v>
      </c>
      <c r="K1228" s="186">
        <v>3.1933499999999997</v>
      </c>
      <c r="L1228" s="186">
        <v>3.18445</v>
      </c>
      <c r="M1228" s="186">
        <v>3.1587999999999998</v>
      </c>
      <c r="N1228" s="186">
        <v>3.1814</v>
      </c>
      <c r="O1228" s="186">
        <v>5.3510499999999999</v>
      </c>
      <c r="P1228" s="186">
        <v>5.9734499999999997</v>
      </c>
      <c r="Q1228" s="186">
        <v>6.9864499999999996</v>
      </c>
      <c r="R1228" s="186">
        <v>4.2999000000000001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44379</v>
      </c>
      <c r="E1231" s="184">
        <v>71.224999999999994</v>
      </c>
      <c r="F1231" s="184">
        <v>-73.186099999999996</v>
      </c>
      <c r="G1231" s="184">
        <v>-17.279499999999999</v>
      </c>
      <c r="H1231" s="184">
        <v>-13.391999999999999</v>
      </c>
      <c r="I1231" s="184">
        <v>-12.618399999999999</v>
      </c>
      <c r="J1231" s="184">
        <v>-6.1947000000000001</v>
      </c>
      <c r="K1231" s="184">
        <v>3.5143</v>
      </c>
      <c r="L1231" s="184">
        <v>-2.3117999999999999</v>
      </c>
      <c r="M1231" s="184">
        <v>1.9823999999999999</v>
      </c>
      <c r="N1231" s="184">
        <v>1.8628</v>
      </c>
      <c r="O1231" s="184">
        <v>9.6074999999999999</v>
      </c>
      <c r="P1231" s="184">
        <v>8.2535000000000007</v>
      </c>
      <c r="Q1231" s="184">
        <v>8.9118999999999993</v>
      </c>
      <c r="R1231" s="184">
        <v>7.0476999999999999</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44379</v>
      </c>
      <c r="E1232" s="184">
        <v>76.256799999999998</v>
      </c>
      <c r="F1232" s="184">
        <v>-72.6571</v>
      </c>
      <c r="G1232" s="184">
        <v>-16.681799999999999</v>
      </c>
      <c r="H1232" s="184">
        <v>-12.796200000000001</v>
      </c>
      <c r="I1232" s="184">
        <v>-12.023300000000001</v>
      </c>
      <c r="J1232" s="184">
        <v>-5.5982000000000003</v>
      </c>
      <c r="K1232" s="184">
        <v>4.12</v>
      </c>
      <c r="L1232" s="184">
        <v>-1.7182999999999999</v>
      </c>
      <c r="M1232" s="184">
        <v>2.5926</v>
      </c>
      <c r="N1232" s="184">
        <v>2.4759000000000002</v>
      </c>
      <c r="O1232" s="184">
        <v>10.2119</v>
      </c>
      <c r="P1232" s="184">
        <v>8.9742999999999995</v>
      </c>
      <c r="Q1232" s="184">
        <v>9.0754999999999999</v>
      </c>
      <c r="R1232" s="184">
        <v>7.6223000000000001</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44379</v>
      </c>
      <c r="E1233" s="184">
        <v>13.605</v>
      </c>
      <c r="F1233" s="184">
        <v>-19.3062</v>
      </c>
      <c r="G1233" s="184">
        <v>-2.7715999999999998</v>
      </c>
      <c r="H1233" s="184">
        <v>-31.504300000000001</v>
      </c>
      <c r="I1233" s="184">
        <v>-27.043199999999999</v>
      </c>
      <c r="J1233" s="184">
        <v>-16.444099999999999</v>
      </c>
      <c r="K1233" s="184">
        <v>-4.8914</v>
      </c>
      <c r="L1233" s="184">
        <v>-5.0285000000000002</v>
      </c>
      <c r="M1233" s="184">
        <v>2.0388999999999999</v>
      </c>
      <c r="N1233" s="184">
        <v>0.33560000000000001</v>
      </c>
      <c r="O1233" s="184"/>
      <c r="P1233" s="184"/>
      <c r="Q1233" s="184">
        <v>10.837999999999999</v>
      </c>
      <c r="R1233" s="184">
        <v>6.5137999999999998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44379</v>
      </c>
      <c r="E1234" s="184">
        <v>13.7376</v>
      </c>
      <c r="F1234" s="184">
        <v>-19.385400000000001</v>
      </c>
      <c r="G1234" s="184">
        <v>-2.5678000000000001</v>
      </c>
      <c r="H1234" s="184">
        <v>-31.277000000000001</v>
      </c>
      <c r="I1234" s="184">
        <v>-26.784800000000001</v>
      </c>
      <c r="J1234" s="184">
        <v>-16.184000000000001</v>
      </c>
      <c r="K1234" s="184">
        <v>-4.6273</v>
      </c>
      <c r="L1234" s="184">
        <v>-4.7435</v>
      </c>
      <c r="M1234" s="184">
        <v>2.3515999999999999</v>
      </c>
      <c r="N1234" s="184">
        <v>0.65059999999999996</v>
      </c>
      <c r="O1234" s="184"/>
      <c r="P1234" s="184"/>
      <c r="Q1234" s="184">
        <v>11.197900000000001</v>
      </c>
      <c r="R1234" s="184">
        <v>6.8517000000000001</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-46.133699999999997</v>
      </c>
      <c r="G1235" s="186">
        <v>-9.825174999999998</v>
      </c>
      <c r="H1235" s="186">
        <v>-22.242375000000003</v>
      </c>
      <c r="I1235" s="186">
        <v>-19.617425000000001</v>
      </c>
      <c r="J1235" s="186">
        <v>-11.10525</v>
      </c>
      <c r="K1235" s="186">
        <v>-0.47110000000000007</v>
      </c>
      <c r="L1235" s="186">
        <v>-3.4505249999999998</v>
      </c>
      <c r="M1235" s="186">
        <v>2.2413750000000001</v>
      </c>
      <c r="N1235" s="186">
        <v>1.3312250000000001</v>
      </c>
      <c r="O1235" s="186">
        <v>9.9097000000000008</v>
      </c>
      <c r="P1235" s="186">
        <v>8.613900000000001</v>
      </c>
      <c r="Q1235" s="186">
        <v>10.005825000000002</v>
      </c>
      <c r="R1235" s="186">
        <v>7.0088749999999997</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-46.021250000000002</v>
      </c>
      <c r="G1236" s="186">
        <v>-9.7266999999999992</v>
      </c>
      <c r="H1236" s="186">
        <v>-22.334499999999998</v>
      </c>
      <c r="I1236" s="186">
        <v>-19.701599999999999</v>
      </c>
      <c r="J1236" s="186">
        <v>-11.189350000000001</v>
      </c>
      <c r="K1236" s="186">
        <v>-0.55649999999999977</v>
      </c>
      <c r="L1236" s="186">
        <v>-3.52765</v>
      </c>
      <c r="M1236" s="186">
        <v>2.1952499999999997</v>
      </c>
      <c r="N1236" s="186">
        <v>1.2566999999999999</v>
      </c>
      <c r="O1236" s="186">
        <v>9.9097000000000008</v>
      </c>
      <c r="P1236" s="186">
        <v>8.613900000000001</v>
      </c>
      <c r="Q1236" s="186">
        <v>9.9567499999999995</v>
      </c>
      <c r="R1236" s="186">
        <v>6.9497</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44379</v>
      </c>
      <c r="E1239" s="184">
        <v>521.47770000000003</v>
      </c>
      <c r="F1239" s="184">
        <v>4.2980999999999998</v>
      </c>
      <c r="G1239" s="184">
        <v>3.8228</v>
      </c>
      <c r="H1239" s="184">
        <v>1.7243999999999999</v>
      </c>
      <c r="I1239" s="184">
        <v>2.7315999999999998</v>
      </c>
      <c r="J1239" s="184">
        <v>3.4701</v>
      </c>
      <c r="K1239" s="184">
        <v>4.3388999999999998</v>
      </c>
      <c r="L1239" s="184">
        <v>3.4805999999999999</v>
      </c>
      <c r="M1239" s="184">
        <v>4.3348000000000004</v>
      </c>
      <c r="N1239" s="184">
        <v>4.8197000000000001</v>
      </c>
      <c r="O1239" s="184">
        <v>7.19</v>
      </c>
      <c r="P1239" s="184">
        <v>7.0692000000000004</v>
      </c>
      <c r="Q1239" s="184">
        <v>7.3943000000000003</v>
      </c>
      <c r="R1239" s="184">
        <v>6.8029999999999999</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44379</v>
      </c>
      <c r="E1240" s="184">
        <v>559.27949999999998</v>
      </c>
      <c r="F1240" s="184">
        <v>5.1238000000000001</v>
      </c>
      <c r="G1240" s="184">
        <v>4.6528</v>
      </c>
      <c r="H1240" s="184">
        <v>2.5548999999999999</v>
      </c>
      <c r="I1240" s="184">
        <v>3.5514000000000001</v>
      </c>
      <c r="J1240" s="184">
        <v>4.2706999999999997</v>
      </c>
      <c r="K1240" s="184">
        <v>5.1252000000000004</v>
      </c>
      <c r="L1240" s="184">
        <v>4.2568999999999999</v>
      </c>
      <c r="M1240" s="184">
        <v>5.1439000000000004</v>
      </c>
      <c r="N1240" s="184">
        <v>5.6516999999999999</v>
      </c>
      <c r="O1240" s="184">
        <v>8.0741999999999994</v>
      </c>
      <c r="P1240" s="184">
        <v>7.9611000000000001</v>
      </c>
      <c r="Q1240" s="184">
        <v>8.5916999999999994</v>
      </c>
      <c r="R1240" s="184">
        <v>7.6787000000000001</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44379</v>
      </c>
      <c r="E1241" s="184">
        <v>2510.6152000000002</v>
      </c>
      <c r="F1241" s="184">
        <v>4.9335000000000004</v>
      </c>
      <c r="G1241" s="184">
        <v>4.9512999999999998</v>
      </c>
      <c r="H1241" s="184">
        <v>3.4756999999999998</v>
      </c>
      <c r="I1241" s="184">
        <v>3.4239000000000002</v>
      </c>
      <c r="J1241" s="184">
        <v>3.7475999999999998</v>
      </c>
      <c r="K1241" s="184">
        <v>4.4314999999999998</v>
      </c>
      <c r="L1241" s="184">
        <v>3.968</v>
      </c>
      <c r="M1241" s="184">
        <v>4.6276999999999999</v>
      </c>
      <c r="N1241" s="184">
        <v>4.9119000000000002</v>
      </c>
      <c r="O1241" s="184">
        <v>7.6464999999999996</v>
      </c>
      <c r="P1241" s="184">
        <v>7.5804</v>
      </c>
      <c r="Q1241" s="184">
        <v>8.2662999999999993</v>
      </c>
      <c r="R1241" s="184">
        <v>7.0793999999999997</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44379</v>
      </c>
      <c r="E1242" s="184">
        <v>2426.1235999999999</v>
      </c>
      <c r="F1242" s="184">
        <v>4.6327999999999996</v>
      </c>
      <c r="G1242" s="184">
        <v>4.6525999999999996</v>
      </c>
      <c r="H1242" s="184">
        <v>3.1768000000000001</v>
      </c>
      <c r="I1242" s="184">
        <v>3.1183000000000001</v>
      </c>
      <c r="J1242" s="184">
        <v>3.4348000000000001</v>
      </c>
      <c r="K1242" s="184">
        <v>4.1112000000000002</v>
      </c>
      <c r="L1242" s="184">
        <v>3.6427999999999998</v>
      </c>
      <c r="M1242" s="184">
        <v>4.3009000000000004</v>
      </c>
      <c r="N1242" s="184">
        <v>4.5823</v>
      </c>
      <c r="O1242" s="184">
        <v>7.2811000000000003</v>
      </c>
      <c r="P1242" s="184">
        <v>7.1368999999999998</v>
      </c>
      <c r="Q1242" s="184">
        <v>7.8437000000000001</v>
      </c>
      <c r="R1242" s="184">
        <v>6.7511999999999999</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44379</v>
      </c>
      <c r="E1243" s="184">
        <v>1568.4712</v>
      </c>
      <c r="F1243" s="184">
        <v>2.5577000000000001</v>
      </c>
      <c r="G1243" s="184">
        <v>5.9889999999999999</v>
      </c>
      <c r="H1243" s="184">
        <v>1.6034999999999999</v>
      </c>
      <c r="I1243" s="184">
        <v>2.0017</v>
      </c>
      <c r="J1243" s="184">
        <v>2.484</v>
      </c>
      <c r="K1243" s="184">
        <v>3.4152</v>
      </c>
      <c r="L1243" s="184">
        <v>4.8773999999999997</v>
      </c>
      <c r="M1243" s="184">
        <v>8.3086000000000002</v>
      </c>
      <c r="N1243" s="184">
        <v>35.804000000000002</v>
      </c>
      <c r="O1243" s="184">
        <v>-8.7189999999999994</v>
      </c>
      <c r="P1243" s="184">
        <v>-2.4645999999999999</v>
      </c>
      <c r="Q1243" s="184">
        <v>3.8123</v>
      </c>
      <c r="R1243" s="184">
        <v>-6.7667000000000002</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44379</v>
      </c>
      <c r="E1244" s="184">
        <v>1609.3136</v>
      </c>
      <c r="F1244" s="184">
        <v>2.774</v>
      </c>
      <c r="G1244" s="184">
        <v>6.2009999999999996</v>
      </c>
      <c r="H1244" s="184">
        <v>1.8153999999999999</v>
      </c>
      <c r="I1244" s="184">
        <v>2.2126999999999999</v>
      </c>
      <c r="J1244" s="184">
        <v>2.6949999999999998</v>
      </c>
      <c r="K1244" s="184">
        <v>3.6273</v>
      </c>
      <c r="L1244" s="184">
        <v>5.0923999999999996</v>
      </c>
      <c r="M1244" s="184">
        <v>8.5317000000000007</v>
      </c>
      <c r="N1244" s="184">
        <v>36.089500000000001</v>
      </c>
      <c r="O1244" s="184">
        <v>-8.4730000000000008</v>
      </c>
      <c r="P1244" s="184">
        <v>-2.1751999999999998</v>
      </c>
      <c r="Q1244" s="184">
        <v>2.5066999999999999</v>
      </c>
      <c r="R1244" s="184">
        <v>-6.5277000000000003</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44379</v>
      </c>
      <c r="E1247" s="184">
        <v>32.087200000000003</v>
      </c>
      <c r="F1247" s="184">
        <v>0.45500000000000002</v>
      </c>
      <c r="G1247" s="184">
        <v>2.0099999999999998</v>
      </c>
      <c r="H1247" s="184">
        <v>4.0331999999999999</v>
      </c>
      <c r="I1247" s="184">
        <v>2.6271</v>
      </c>
      <c r="J1247" s="184">
        <v>2.6715</v>
      </c>
      <c r="K1247" s="184">
        <v>3.9447999999999999</v>
      </c>
      <c r="L1247" s="184">
        <v>3.4820000000000002</v>
      </c>
      <c r="M1247" s="184">
        <v>4.2523999999999997</v>
      </c>
      <c r="N1247" s="184">
        <v>4.274</v>
      </c>
      <c r="O1247" s="184">
        <v>6.6273</v>
      </c>
      <c r="P1247" s="184">
        <v>6.7106000000000003</v>
      </c>
      <c r="Q1247" s="184">
        <v>7.7050999999999998</v>
      </c>
      <c r="R1247" s="184">
        <v>6.5438000000000001</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44379</v>
      </c>
      <c r="E1248" s="184">
        <v>34.0884</v>
      </c>
      <c r="F1248" s="184">
        <v>1.2848999999999999</v>
      </c>
      <c r="G1248" s="184">
        <v>2.8559999999999999</v>
      </c>
      <c r="H1248" s="184">
        <v>4.8228</v>
      </c>
      <c r="I1248" s="184">
        <v>3.4156</v>
      </c>
      <c r="J1248" s="184">
        <v>3.4683999999999999</v>
      </c>
      <c r="K1248" s="184">
        <v>4.8003999999999998</v>
      </c>
      <c r="L1248" s="184">
        <v>4.3163</v>
      </c>
      <c r="M1248" s="184">
        <v>5.0820999999999996</v>
      </c>
      <c r="N1248" s="184">
        <v>5.1199000000000003</v>
      </c>
      <c r="O1248" s="184">
        <v>7.4919000000000002</v>
      </c>
      <c r="P1248" s="184">
        <v>7.4908000000000001</v>
      </c>
      <c r="Q1248" s="184">
        <v>8.1905999999999999</v>
      </c>
      <c r="R1248" s="184">
        <v>7.4214000000000002</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44379</v>
      </c>
      <c r="E1249" s="184">
        <v>33.921599999999998</v>
      </c>
      <c r="F1249" s="184">
        <v>4.8426999999999998</v>
      </c>
      <c r="G1249" s="184">
        <v>5.2388000000000003</v>
      </c>
      <c r="H1249" s="184">
        <v>3.7995000000000001</v>
      </c>
      <c r="I1249" s="184">
        <v>3.3168000000000002</v>
      </c>
      <c r="J1249" s="184">
        <v>3.2149999999999999</v>
      </c>
      <c r="K1249" s="184">
        <v>3.5350000000000001</v>
      </c>
      <c r="L1249" s="184">
        <v>3.2172999999999998</v>
      </c>
      <c r="M1249" s="184">
        <v>3.8281999999999998</v>
      </c>
      <c r="N1249" s="184">
        <v>3.9413999999999998</v>
      </c>
      <c r="O1249" s="184">
        <v>6.7962999999999996</v>
      </c>
      <c r="P1249" s="184">
        <v>6.9977999999999998</v>
      </c>
      <c r="Q1249" s="184">
        <v>7.7827000000000002</v>
      </c>
      <c r="R1249" s="184">
        <v>6.1186999999999996</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44379</v>
      </c>
      <c r="E1250" s="184">
        <v>33.373899999999999</v>
      </c>
      <c r="F1250" s="184">
        <v>4.7034000000000002</v>
      </c>
      <c r="G1250" s="184">
        <v>4.9965000000000002</v>
      </c>
      <c r="H1250" s="184">
        <v>3.5489999999999999</v>
      </c>
      <c r="I1250" s="184">
        <v>3.0579999999999998</v>
      </c>
      <c r="J1250" s="184">
        <v>2.9527999999999999</v>
      </c>
      <c r="K1250" s="184">
        <v>3.2715999999999998</v>
      </c>
      <c r="L1250" s="184">
        <v>2.9481000000000002</v>
      </c>
      <c r="M1250" s="184">
        <v>3.5693000000000001</v>
      </c>
      <c r="N1250" s="184">
        <v>3.6737000000000002</v>
      </c>
      <c r="O1250" s="184">
        <v>6.5376000000000003</v>
      </c>
      <c r="P1250" s="184">
        <v>6.7674000000000003</v>
      </c>
      <c r="Q1250" s="184">
        <v>7.6546000000000003</v>
      </c>
      <c r="R1250" s="184">
        <v>5.8594999999999997</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44379</v>
      </c>
      <c r="E1251" s="184">
        <v>15.9879</v>
      </c>
      <c r="F1251" s="184">
        <v>7.3070000000000004</v>
      </c>
      <c r="G1251" s="184">
        <v>7.2336999999999998</v>
      </c>
      <c r="H1251" s="184">
        <v>3.9493</v>
      </c>
      <c r="I1251" s="184">
        <v>3.9359000000000002</v>
      </c>
      <c r="J1251" s="184">
        <v>3.6867000000000001</v>
      </c>
      <c r="K1251" s="184">
        <v>4.0625999999999998</v>
      </c>
      <c r="L1251" s="184">
        <v>3.6516000000000002</v>
      </c>
      <c r="M1251" s="184">
        <v>4.2862999999999998</v>
      </c>
      <c r="N1251" s="184">
        <v>4.3856000000000002</v>
      </c>
      <c r="O1251" s="184">
        <v>7.3189000000000002</v>
      </c>
      <c r="P1251" s="184">
        <v>7.3379000000000003</v>
      </c>
      <c r="Q1251" s="184">
        <v>7.7102000000000004</v>
      </c>
      <c r="R1251" s="184">
        <v>7.1875</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44379</v>
      </c>
      <c r="E1252" s="184">
        <v>15.674200000000001</v>
      </c>
      <c r="F1252" s="184">
        <v>6.9873000000000003</v>
      </c>
      <c r="G1252" s="184">
        <v>6.9123000000000001</v>
      </c>
      <c r="H1252" s="184">
        <v>3.6619000000000002</v>
      </c>
      <c r="I1252" s="184">
        <v>3.6311</v>
      </c>
      <c r="J1252" s="184">
        <v>3.3860000000000001</v>
      </c>
      <c r="K1252" s="184">
        <v>3.7717999999999998</v>
      </c>
      <c r="L1252" s="184">
        <v>3.3708999999999998</v>
      </c>
      <c r="M1252" s="184">
        <v>4.0050999999999997</v>
      </c>
      <c r="N1252" s="184">
        <v>4.1045999999999996</v>
      </c>
      <c r="O1252" s="184">
        <v>7.0113000000000003</v>
      </c>
      <c r="P1252" s="184">
        <v>7.0115999999999996</v>
      </c>
      <c r="Q1252" s="184">
        <v>7.3727999999999998</v>
      </c>
      <c r="R1252" s="184">
        <v>6.8842999999999996</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44379</v>
      </c>
      <c r="E1255" s="184">
        <v>23.792200000000001</v>
      </c>
      <c r="F1255" s="184">
        <v>6.7514000000000003</v>
      </c>
      <c r="G1255" s="184">
        <v>9.0579999999999998</v>
      </c>
      <c r="H1255" s="184">
        <v>8.0995000000000008</v>
      </c>
      <c r="I1255" s="184">
        <v>17.818100000000001</v>
      </c>
      <c r="J1255" s="184">
        <v>14.1225</v>
      </c>
      <c r="K1255" s="184">
        <v>9.8587000000000007</v>
      </c>
      <c r="L1255" s="184">
        <v>10.0223</v>
      </c>
      <c r="M1255" s="184">
        <v>12.823399999999999</v>
      </c>
      <c r="N1255" s="184">
        <v>13.1007</v>
      </c>
      <c r="O1255" s="184">
        <v>5.4524999999999997</v>
      </c>
      <c r="P1255" s="184">
        <v>6.7256</v>
      </c>
      <c r="Q1255" s="184">
        <v>8.2433999999999994</v>
      </c>
      <c r="R1255" s="184">
        <v>4.1166999999999998</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44379</v>
      </c>
      <c r="E1256" s="184">
        <v>24.435600000000001</v>
      </c>
      <c r="F1256" s="184">
        <v>6.5735999999999999</v>
      </c>
      <c r="G1256" s="184">
        <v>9.0188000000000006</v>
      </c>
      <c r="H1256" s="184">
        <v>8.1</v>
      </c>
      <c r="I1256" s="184">
        <v>17.8108</v>
      </c>
      <c r="J1256" s="184">
        <v>14.1183</v>
      </c>
      <c r="K1256" s="184">
        <v>9.8575999999999997</v>
      </c>
      <c r="L1256" s="184">
        <v>10.170500000000001</v>
      </c>
      <c r="M1256" s="184">
        <v>13.058999999999999</v>
      </c>
      <c r="N1256" s="184">
        <v>13.385</v>
      </c>
      <c r="O1256" s="184">
        <v>5.7964000000000002</v>
      </c>
      <c r="P1256" s="184">
        <v>7.0795000000000003</v>
      </c>
      <c r="Q1256" s="184">
        <v>8.2651000000000003</v>
      </c>
      <c r="R1256" s="184">
        <v>4.4390000000000001</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44379</v>
      </c>
      <c r="E1257" s="184">
        <v>44.135692601873501</v>
      </c>
      <c r="F1257" s="184">
        <v>6.6554000000000002</v>
      </c>
      <c r="G1257" s="184">
        <v>8.9896999999999991</v>
      </c>
      <c r="H1257" s="184">
        <v>8.0925999999999991</v>
      </c>
      <c r="I1257" s="184">
        <v>17.8018</v>
      </c>
      <c r="J1257" s="184">
        <v>14.124700000000001</v>
      </c>
      <c r="K1257" s="184">
        <v>9.8579000000000008</v>
      </c>
      <c r="L1257" s="184">
        <v>10.023199999999999</v>
      </c>
      <c r="M1257" s="184">
        <v>12.824400000000001</v>
      </c>
      <c r="N1257" s="184">
        <v>13.1013</v>
      </c>
      <c r="O1257" s="184">
        <v>4.2689000000000004</v>
      </c>
      <c r="P1257" s="184">
        <v>5.0418000000000003</v>
      </c>
      <c r="Q1257" s="184">
        <v>7.1792999999999996</v>
      </c>
      <c r="R1257" s="184">
        <v>3.5388000000000002</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44379</v>
      </c>
      <c r="E1258" s="184">
        <v>17.467206023594699</v>
      </c>
      <c r="F1258" s="184">
        <v>6.4292999999999996</v>
      </c>
      <c r="G1258" s="184">
        <v>9.0061</v>
      </c>
      <c r="H1258" s="184">
        <v>8.0936000000000003</v>
      </c>
      <c r="I1258" s="184">
        <v>17.798100000000002</v>
      </c>
      <c r="J1258" s="184">
        <v>14.110900000000001</v>
      </c>
      <c r="K1258" s="184">
        <v>9.8559999999999999</v>
      </c>
      <c r="L1258" s="184">
        <v>10.168200000000001</v>
      </c>
      <c r="M1258" s="184">
        <v>13.0578</v>
      </c>
      <c r="N1258" s="184">
        <v>13.383900000000001</v>
      </c>
      <c r="O1258" s="184">
        <v>4.6390000000000002</v>
      </c>
      <c r="P1258" s="184">
        <v>5.4238999999999997</v>
      </c>
      <c r="Q1258" s="184">
        <v>6.3281000000000001</v>
      </c>
      <c r="R1258" s="184">
        <v>3.8752</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44379</v>
      </c>
      <c r="E1265" s="184">
        <v>45.5578</v>
      </c>
      <c r="F1265" s="184">
        <v>3.1248999999999998</v>
      </c>
      <c r="G1265" s="184">
        <v>5.3400000000000003E-2</v>
      </c>
      <c r="H1265" s="184">
        <v>0.78990000000000005</v>
      </c>
      <c r="I1265" s="184">
        <v>2.9735</v>
      </c>
      <c r="J1265" s="184">
        <v>4.2637999999999998</v>
      </c>
      <c r="K1265" s="184">
        <v>4.7758000000000003</v>
      </c>
      <c r="L1265" s="184">
        <v>3.5003000000000002</v>
      </c>
      <c r="M1265" s="184">
        <v>4.9684999999999997</v>
      </c>
      <c r="N1265" s="184">
        <v>5.5730000000000004</v>
      </c>
      <c r="O1265" s="184">
        <v>7.1856999999999998</v>
      </c>
      <c r="P1265" s="184">
        <v>7.0697999999999999</v>
      </c>
      <c r="Q1265" s="184">
        <v>7.2603</v>
      </c>
      <c r="R1265" s="184">
        <v>6.9145000000000003</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44379</v>
      </c>
      <c r="E1266" s="184">
        <v>48.227499999999999</v>
      </c>
      <c r="F1266" s="184">
        <v>3.7088000000000001</v>
      </c>
      <c r="G1266" s="184">
        <v>0.65600000000000003</v>
      </c>
      <c r="H1266" s="184">
        <v>1.3951</v>
      </c>
      <c r="I1266" s="184">
        <v>3.5728</v>
      </c>
      <c r="J1266" s="184">
        <v>4.8681999999999999</v>
      </c>
      <c r="K1266" s="184">
        <v>5.3837000000000002</v>
      </c>
      <c r="L1266" s="184">
        <v>4.1120999999999999</v>
      </c>
      <c r="M1266" s="184">
        <v>5.5925000000000002</v>
      </c>
      <c r="N1266" s="184">
        <v>6.2088000000000001</v>
      </c>
      <c r="O1266" s="184">
        <v>7.8343999999999996</v>
      </c>
      <c r="P1266" s="184">
        <v>7.7518000000000002</v>
      </c>
      <c r="Q1266" s="184">
        <v>8.2101000000000006</v>
      </c>
      <c r="R1266" s="184">
        <v>7.5571000000000002</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44379</v>
      </c>
      <c r="E1267" s="184">
        <v>16.337900000000001</v>
      </c>
      <c r="F1267" s="184">
        <v>6.7034000000000002</v>
      </c>
      <c r="G1267" s="184">
        <v>6.3331999999999997</v>
      </c>
      <c r="H1267" s="184">
        <v>3.6728000000000001</v>
      </c>
      <c r="I1267" s="184">
        <v>2.9394999999999998</v>
      </c>
      <c r="J1267" s="184">
        <v>2.8513999999999999</v>
      </c>
      <c r="K1267" s="184">
        <v>3.6196000000000002</v>
      </c>
      <c r="L1267" s="184">
        <v>3.0455999999999999</v>
      </c>
      <c r="M1267" s="184">
        <v>3.6145999999999998</v>
      </c>
      <c r="N1267" s="184">
        <v>11.8751</v>
      </c>
      <c r="O1267" s="184">
        <v>1.8649</v>
      </c>
      <c r="P1267" s="184">
        <v>3.6970999999999998</v>
      </c>
      <c r="Q1267" s="184">
        <v>3.3917000000000002</v>
      </c>
      <c r="R1267" s="184">
        <v>4.1913</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44379</v>
      </c>
      <c r="E1268" s="184">
        <v>17.405899999999999</v>
      </c>
      <c r="F1268" s="184">
        <v>7.3409000000000004</v>
      </c>
      <c r="G1268" s="184">
        <v>7.0640000000000001</v>
      </c>
      <c r="H1268" s="184">
        <v>4.4374000000000002</v>
      </c>
      <c r="I1268" s="184">
        <v>3.7349999999999999</v>
      </c>
      <c r="J1268" s="184">
        <v>3.6667999999999998</v>
      </c>
      <c r="K1268" s="184">
        <v>4.4420999999999999</v>
      </c>
      <c r="L1268" s="184">
        <v>3.8780999999999999</v>
      </c>
      <c r="M1268" s="184">
        <v>4.4577</v>
      </c>
      <c r="N1268" s="184">
        <v>12.794600000000001</v>
      </c>
      <c r="O1268" s="184">
        <v>2.6922999999999999</v>
      </c>
      <c r="P1268" s="184">
        <v>4.5412999999999997</v>
      </c>
      <c r="Q1268" s="184">
        <v>6.4438000000000004</v>
      </c>
      <c r="R1268" s="184">
        <v>5.0423999999999998</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44379</v>
      </c>
      <c r="E1269" s="184">
        <v>421.74540000000002</v>
      </c>
      <c r="F1269" s="184">
        <v>-0.57120000000000004</v>
      </c>
      <c r="G1269" s="184">
        <v>0.96360000000000001</v>
      </c>
      <c r="H1269" s="184">
        <v>5.6899999999999999E-2</v>
      </c>
      <c r="I1269" s="184">
        <v>4.9455</v>
      </c>
      <c r="J1269" s="184">
        <v>5.5248999999999997</v>
      </c>
      <c r="K1269" s="184">
        <v>5.4177999999999997</v>
      </c>
      <c r="L1269" s="184">
        <v>3.4659</v>
      </c>
      <c r="M1269" s="184">
        <v>5.1559999999999997</v>
      </c>
      <c r="N1269" s="184">
        <v>5.5707000000000004</v>
      </c>
      <c r="O1269" s="184">
        <v>7.6829999999999998</v>
      </c>
      <c r="P1269" s="184">
        <v>7.5944000000000003</v>
      </c>
      <c r="Q1269" s="184">
        <v>7.9669999999999996</v>
      </c>
      <c r="R1269" s="184">
        <v>7.3598999999999997</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44379</v>
      </c>
      <c r="E1270" s="184">
        <v>425.60160000000002</v>
      </c>
      <c r="F1270" s="184">
        <v>-0.45450000000000002</v>
      </c>
      <c r="G1270" s="184">
        <v>1.075</v>
      </c>
      <c r="H1270" s="184">
        <v>0.16789999999999999</v>
      </c>
      <c r="I1270" s="184">
        <v>5.0556000000000001</v>
      </c>
      <c r="J1270" s="184">
        <v>5.6356000000000002</v>
      </c>
      <c r="K1270" s="184">
        <v>5.5293999999999999</v>
      </c>
      <c r="L1270" s="184">
        <v>3.5779000000000001</v>
      </c>
      <c r="M1270" s="184">
        <v>5.2704000000000004</v>
      </c>
      <c r="N1270" s="184">
        <v>5.6868999999999996</v>
      </c>
      <c r="O1270" s="184">
        <v>7.8064999999999998</v>
      </c>
      <c r="P1270" s="184">
        <v>7.7259000000000002</v>
      </c>
      <c r="Q1270" s="184">
        <v>8.3916000000000004</v>
      </c>
      <c r="R1270" s="184">
        <v>7.4672000000000001</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44379</v>
      </c>
      <c r="E1271" s="184">
        <v>30.971399999999999</v>
      </c>
      <c r="F1271" s="184">
        <v>4.5968</v>
      </c>
      <c r="G1271" s="184">
        <v>4.8731</v>
      </c>
      <c r="H1271" s="184">
        <v>3.6391</v>
      </c>
      <c r="I1271" s="184">
        <v>3.0762</v>
      </c>
      <c r="J1271" s="184">
        <v>3.3641000000000001</v>
      </c>
      <c r="K1271" s="184">
        <v>4.0145999999999997</v>
      </c>
      <c r="L1271" s="184">
        <v>3.605</v>
      </c>
      <c r="M1271" s="184">
        <v>4.1797000000000004</v>
      </c>
      <c r="N1271" s="184">
        <v>4.2969999999999997</v>
      </c>
      <c r="O1271" s="184">
        <v>7.2168999999999999</v>
      </c>
      <c r="P1271" s="184">
        <v>7.3014999999999999</v>
      </c>
      <c r="Q1271" s="184">
        <v>8.1072000000000006</v>
      </c>
      <c r="R1271" s="184">
        <v>6.5941999999999998</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44379</v>
      </c>
      <c r="E1272" s="184">
        <v>30.537400000000002</v>
      </c>
      <c r="F1272" s="184">
        <v>4.423</v>
      </c>
      <c r="G1272" s="184">
        <v>4.6632999999999996</v>
      </c>
      <c r="H1272" s="184">
        <v>3.4344000000000001</v>
      </c>
      <c r="I1272" s="184">
        <v>2.8632</v>
      </c>
      <c r="J1272" s="184">
        <v>3.1516999999999999</v>
      </c>
      <c r="K1272" s="184">
        <v>3.8022</v>
      </c>
      <c r="L1272" s="184">
        <v>3.3925999999999998</v>
      </c>
      <c r="M1272" s="184">
        <v>3.9596</v>
      </c>
      <c r="N1272" s="184">
        <v>4.0726000000000004</v>
      </c>
      <c r="O1272" s="184">
        <v>6.9840999999999998</v>
      </c>
      <c r="P1272" s="184">
        <v>7.09</v>
      </c>
      <c r="Q1272" s="184">
        <v>7.4851999999999999</v>
      </c>
      <c r="R1272" s="184">
        <v>6.3650000000000002</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44379</v>
      </c>
      <c r="E1273" s="184">
        <v>2994.5832999999998</v>
      </c>
      <c r="F1273" s="184">
        <v>5.6173999999999999</v>
      </c>
      <c r="G1273" s="184">
        <v>4.5330000000000004</v>
      </c>
      <c r="H1273" s="184">
        <v>3.0847000000000002</v>
      </c>
      <c r="I1273" s="184">
        <v>3.2141999999999999</v>
      </c>
      <c r="J1273" s="184">
        <v>3.2530999999999999</v>
      </c>
      <c r="K1273" s="184">
        <v>3.8601000000000001</v>
      </c>
      <c r="L1273" s="184">
        <v>3.5043000000000002</v>
      </c>
      <c r="M1273" s="184">
        <v>4.0411999999999999</v>
      </c>
      <c r="N1273" s="184">
        <v>4.3026</v>
      </c>
      <c r="O1273" s="184">
        <v>7.2129000000000003</v>
      </c>
      <c r="P1273" s="184">
        <v>7.0659000000000001</v>
      </c>
      <c r="Q1273" s="184">
        <v>7.8769999999999998</v>
      </c>
      <c r="R1273" s="184">
        <v>6.5923999999999996</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44379</v>
      </c>
      <c r="E1274" s="184">
        <v>3084.42</v>
      </c>
      <c r="F1274" s="184">
        <v>5.9474</v>
      </c>
      <c r="G1274" s="184">
        <v>4.8632</v>
      </c>
      <c r="H1274" s="184">
        <v>3.4148999999999998</v>
      </c>
      <c r="I1274" s="184">
        <v>3.5449000000000002</v>
      </c>
      <c r="J1274" s="184">
        <v>3.5840999999999998</v>
      </c>
      <c r="K1274" s="184">
        <v>4.1936</v>
      </c>
      <c r="L1274" s="184">
        <v>3.8403</v>
      </c>
      <c r="M1274" s="184">
        <v>4.3822000000000001</v>
      </c>
      <c r="N1274" s="184">
        <v>4.6452999999999998</v>
      </c>
      <c r="O1274" s="184">
        <v>7.5446999999999997</v>
      </c>
      <c r="P1274" s="184">
        <v>7.4531999999999998</v>
      </c>
      <c r="Q1274" s="184">
        <v>8.11</v>
      </c>
      <c r="R1274" s="184">
        <v>6.9272999999999998</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44379</v>
      </c>
      <c r="E1275" s="184">
        <v>29.443100000000001</v>
      </c>
      <c r="F1275" s="184">
        <v>2.3555000000000001</v>
      </c>
      <c r="G1275" s="184">
        <v>3.6787999999999998</v>
      </c>
      <c r="H1275" s="184">
        <v>2.6223999999999998</v>
      </c>
      <c r="I1275" s="184">
        <v>2.9165000000000001</v>
      </c>
      <c r="J1275" s="184">
        <v>2.7583000000000002</v>
      </c>
      <c r="K1275" s="184">
        <v>3.3243999999999998</v>
      </c>
      <c r="L1275" s="184">
        <v>2.8489</v>
      </c>
      <c r="M1275" s="184">
        <v>3.4091</v>
      </c>
      <c r="N1275" s="184">
        <v>24.095300000000002</v>
      </c>
      <c r="O1275" s="184">
        <v>5.4730999999999996</v>
      </c>
      <c r="P1275" s="184">
        <v>6.1037999999999997</v>
      </c>
      <c r="Q1275" s="184">
        <v>7.5838000000000001</v>
      </c>
      <c r="R1275" s="184">
        <v>10.6021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44379</v>
      </c>
      <c r="E1276" s="184">
        <v>29.739699999999999</v>
      </c>
      <c r="F1276" s="184">
        <v>2.7002999999999999</v>
      </c>
      <c r="G1276" s="184">
        <v>4.0106000000000002</v>
      </c>
      <c r="H1276" s="184">
        <v>2.9297</v>
      </c>
      <c r="I1276" s="184">
        <v>3.2212999999999998</v>
      </c>
      <c r="J1276" s="184">
        <v>3.0596000000000001</v>
      </c>
      <c r="K1276" s="184">
        <v>3.6267</v>
      </c>
      <c r="L1276" s="184">
        <v>3.1535000000000002</v>
      </c>
      <c r="M1276" s="184">
        <v>3.6503000000000001</v>
      </c>
      <c r="N1276" s="184">
        <v>24.344899999999999</v>
      </c>
      <c r="O1276" s="184">
        <v>5.6150000000000002</v>
      </c>
      <c r="P1276" s="184">
        <v>6.2416999999999998</v>
      </c>
      <c r="Q1276" s="184">
        <v>7.3394000000000004</v>
      </c>
      <c r="R1276" s="184">
        <v>10.7685</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44379</v>
      </c>
      <c r="E1277" s="184">
        <v>2656.5567999999998</v>
      </c>
      <c r="F1277" s="184">
        <v>-0.67730000000000001</v>
      </c>
      <c r="G1277" s="184">
        <v>2.0485000000000002</v>
      </c>
      <c r="H1277" s="184">
        <v>0.94310000000000005</v>
      </c>
      <c r="I1277" s="184">
        <v>2.2707000000000002</v>
      </c>
      <c r="J1277" s="184">
        <v>2.6476000000000002</v>
      </c>
      <c r="K1277" s="184">
        <v>4.2659000000000002</v>
      </c>
      <c r="L1277" s="184">
        <v>3.2158000000000002</v>
      </c>
      <c r="M1277" s="184">
        <v>4.1729000000000003</v>
      </c>
      <c r="N1277" s="184">
        <v>4.7032999999999996</v>
      </c>
      <c r="O1277" s="184">
        <v>7.2359</v>
      </c>
      <c r="P1277" s="184">
        <v>7.3703000000000003</v>
      </c>
      <c r="Q1277" s="184">
        <v>7.6040000000000001</v>
      </c>
      <c r="R1277" s="184">
        <v>7.0247999999999999</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44379</v>
      </c>
      <c r="E1278" s="184">
        <v>2809.4160999999999</v>
      </c>
      <c r="F1278" s="184">
        <v>0.10390000000000001</v>
      </c>
      <c r="G1278" s="184">
        <v>2.8302999999999998</v>
      </c>
      <c r="H1278" s="184">
        <v>1.7215</v>
      </c>
      <c r="I1278" s="184">
        <v>3.0493999999999999</v>
      </c>
      <c r="J1278" s="184">
        <v>3.4321999999999999</v>
      </c>
      <c r="K1278" s="184">
        <v>5.0639000000000003</v>
      </c>
      <c r="L1278" s="184">
        <v>4.0132000000000003</v>
      </c>
      <c r="M1278" s="184">
        <v>4.9779999999999998</v>
      </c>
      <c r="N1278" s="184">
        <v>5.5140000000000002</v>
      </c>
      <c r="O1278" s="184">
        <v>8.0486000000000004</v>
      </c>
      <c r="P1278" s="184">
        <v>8.1795000000000009</v>
      </c>
      <c r="Q1278" s="184">
        <v>8.5792999999999999</v>
      </c>
      <c r="R1278" s="184">
        <v>7.8410000000000002</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44379</v>
      </c>
      <c r="E1279" s="184">
        <v>23.135100000000001</v>
      </c>
      <c r="F1279" s="184">
        <v>3.629</v>
      </c>
      <c r="G1279" s="184">
        <v>5.2085999999999997</v>
      </c>
      <c r="H1279" s="184">
        <v>3.4506999999999999</v>
      </c>
      <c r="I1279" s="184">
        <v>3.3287</v>
      </c>
      <c r="J1279" s="184">
        <v>3.6448</v>
      </c>
      <c r="K1279" s="184">
        <v>4.2701000000000002</v>
      </c>
      <c r="L1279" s="184">
        <v>4.0260999999999996</v>
      </c>
      <c r="M1279" s="184">
        <v>4.8312999999999997</v>
      </c>
      <c r="N1279" s="184">
        <v>7.2275999999999998</v>
      </c>
      <c r="O1279" s="184">
        <v>6.4092000000000002</v>
      </c>
      <c r="P1279" s="184">
        <v>7.2538999999999998</v>
      </c>
      <c r="Q1279" s="184">
        <v>8.0593000000000004</v>
      </c>
      <c r="R1279" s="184">
        <v>6.6917999999999997</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44379</v>
      </c>
      <c r="E1280" s="184">
        <v>22.381499999999999</v>
      </c>
      <c r="F1280" s="184">
        <v>2.9357000000000002</v>
      </c>
      <c r="G1280" s="184">
        <v>4.5679999999999996</v>
      </c>
      <c r="H1280" s="184">
        <v>2.7972000000000001</v>
      </c>
      <c r="I1280" s="184">
        <v>2.6703000000000001</v>
      </c>
      <c r="J1280" s="184">
        <v>2.9916999999999998</v>
      </c>
      <c r="K1280" s="184">
        <v>3.6137000000000001</v>
      </c>
      <c r="L1280" s="184">
        <v>3.3637000000000001</v>
      </c>
      <c r="M1280" s="184">
        <v>4.1589</v>
      </c>
      <c r="N1280" s="184">
        <v>6.5380000000000003</v>
      </c>
      <c r="O1280" s="184">
        <v>5.8338000000000001</v>
      </c>
      <c r="P1280" s="184">
        <v>6.7413999999999996</v>
      </c>
      <c r="Q1280" s="184">
        <v>7.9095000000000004</v>
      </c>
      <c r="R1280" s="184">
        <v>6.0803000000000003</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44379</v>
      </c>
      <c r="E1281" s="184">
        <v>31.632200000000001</v>
      </c>
      <c r="F1281" s="184">
        <v>5.5395000000000003</v>
      </c>
      <c r="G1281" s="184">
        <v>3.8860000000000001</v>
      </c>
      <c r="H1281" s="184">
        <v>2.5068000000000001</v>
      </c>
      <c r="I1281" s="184">
        <v>2.7475000000000001</v>
      </c>
      <c r="J1281" s="184">
        <v>2.7602000000000002</v>
      </c>
      <c r="K1281" s="184">
        <v>3.4293</v>
      </c>
      <c r="L1281" s="184">
        <v>4.1863000000000001</v>
      </c>
      <c r="M1281" s="184">
        <v>4.3994999999999997</v>
      </c>
      <c r="N1281" s="184">
        <v>5.3490000000000002</v>
      </c>
      <c r="O1281" s="184">
        <v>5.4705000000000004</v>
      </c>
      <c r="P1281" s="184">
        <v>6.0960999999999999</v>
      </c>
      <c r="Q1281" s="184">
        <v>6.5727000000000002</v>
      </c>
      <c r="R1281" s="184">
        <v>6.5038</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44379</v>
      </c>
      <c r="E1282" s="184">
        <v>33.460099999999997</v>
      </c>
      <c r="F1282" s="184">
        <v>6.1097999999999999</v>
      </c>
      <c r="G1282" s="184">
        <v>4.4377000000000004</v>
      </c>
      <c r="H1282" s="184">
        <v>3.0406</v>
      </c>
      <c r="I1282" s="184">
        <v>3.2845</v>
      </c>
      <c r="J1282" s="184">
        <v>3.2997000000000001</v>
      </c>
      <c r="K1282" s="184">
        <v>3.9763000000000002</v>
      </c>
      <c r="L1282" s="184">
        <v>4.7363999999999997</v>
      </c>
      <c r="M1282" s="184">
        <v>4.9564000000000004</v>
      </c>
      <c r="N1282" s="184">
        <v>5.9212999999999996</v>
      </c>
      <c r="O1282" s="184">
        <v>6.0189000000000004</v>
      </c>
      <c r="P1282" s="184">
        <v>6.7104999999999997</v>
      </c>
      <c r="Q1282" s="184">
        <v>7.6436999999999999</v>
      </c>
      <c r="R1282" s="184">
        <v>7.0670000000000002</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44379</v>
      </c>
      <c r="E1283" s="184">
        <v>1358.7301</v>
      </c>
      <c r="F1283" s="184">
        <v>3.5947</v>
      </c>
      <c r="G1283" s="184">
        <v>3.2772999999999999</v>
      </c>
      <c r="H1283" s="184">
        <v>2.8374999999999999</v>
      </c>
      <c r="I1283" s="184">
        <v>2.31</v>
      </c>
      <c r="J1283" s="184">
        <v>3.2269000000000001</v>
      </c>
      <c r="K1283" s="184">
        <v>4.3940000000000001</v>
      </c>
      <c r="L1283" s="184">
        <v>3.8755000000000002</v>
      </c>
      <c r="M1283" s="184">
        <v>4.4717000000000002</v>
      </c>
      <c r="N1283" s="184">
        <v>4.7465000000000002</v>
      </c>
      <c r="O1283" s="184">
        <v>7.3304</v>
      </c>
      <c r="P1283" s="184"/>
      <c r="Q1283" s="184">
        <v>7.2529000000000003</v>
      </c>
      <c r="R1283" s="184">
        <v>6.6916000000000002</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44379</v>
      </c>
      <c r="E1284" s="184">
        <v>1307.3294000000001</v>
      </c>
      <c r="F1284" s="184">
        <v>2.7921999999999998</v>
      </c>
      <c r="G1284" s="184">
        <v>2.4769999999999999</v>
      </c>
      <c r="H1284" s="184">
        <v>2.0365000000000002</v>
      </c>
      <c r="I1284" s="184">
        <v>1.5088999999999999</v>
      </c>
      <c r="J1284" s="184">
        <v>2.4247000000000001</v>
      </c>
      <c r="K1284" s="184">
        <v>3.5750999999999999</v>
      </c>
      <c r="L1284" s="184">
        <v>3.0459999999999998</v>
      </c>
      <c r="M1284" s="184">
        <v>3.6301000000000001</v>
      </c>
      <c r="N1284" s="184">
        <v>3.8938000000000001</v>
      </c>
      <c r="O1284" s="184">
        <v>6.4427000000000003</v>
      </c>
      <c r="P1284" s="184"/>
      <c r="Q1284" s="184">
        <v>6.3122999999999996</v>
      </c>
      <c r="R1284" s="184">
        <v>5.8258999999999999</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44379</v>
      </c>
      <c r="E1285" s="184">
        <v>1910.0052000000001</v>
      </c>
      <c r="F1285" s="184">
        <v>2.9699</v>
      </c>
      <c r="G1285" s="184">
        <v>2.7238000000000002</v>
      </c>
      <c r="H1285" s="184">
        <v>2.8104</v>
      </c>
      <c r="I1285" s="184">
        <v>2.7839999999999998</v>
      </c>
      <c r="J1285" s="184">
        <v>2.9811000000000001</v>
      </c>
      <c r="K1285" s="184">
        <v>4.0819000000000001</v>
      </c>
      <c r="L1285" s="184">
        <v>3.5743</v>
      </c>
      <c r="M1285" s="184">
        <v>4.2865000000000002</v>
      </c>
      <c r="N1285" s="184">
        <v>5.1181999999999999</v>
      </c>
      <c r="O1285" s="184">
        <v>6.4973000000000001</v>
      </c>
      <c r="P1285" s="184">
        <v>6.6391999999999998</v>
      </c>
      <c r="Q1285" s="184">
        <v>7.3524000000000003</v>
      </c>
      <c r="R1285" s="184">
        <v>6.2773000000000003</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44379</v>
      </c>
      <c r="E1286" s="184">
        <v>1798.2384</v>
      </c>
      <c r="F1286" s="184">
        <v>2.3222</v>
      </c>
      <c r="G1286" s="184">
        <v>2.0775000000000001</v>
      </c>
      <c r="H1286" s="184">
        <v>2.1646000000000001</v>
      </c>
      <c r="I1286" s="184">
        <v>2.1421000000000001</v>
      </c>
      <c r="J1286" s="184">
        <v>2.3355000000000001</v>
      </c>
      <c r="K1286" s="184">
        <v>3.4302999999999999</v>
      </c>
      <c r="L1286" s="184">
        <v>2.9148999999999998</v>
      </c>
      <c r="M1286" s="184">
        <v>3.6236000000000002</v>
      </c>
      <c r="N1286" s="184">
        <v>4.4547999999999996</v>
      </c>
      <c r="O1286" s="184">
        <v>5.8144999999999998</v>
      </c>
      <c r="P1286" s="184">
        <v>5.9330999999999996</v>
      </c>
      <c r="Q1286" s="184">
        <v>4.4989999999999997</v>
      </c>
      <c r="R1286" s="184">
        <v>5.6158000000000001</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44379</v>
      </c>
      <c r="E1287" s="184">
        <v>2958.8062</v>
      </c>
      <c r="F1287" s="184">
        <v>0.59209999999999996</v>
      </c>
      <c r="G1287" s="184">
        <v>4.4009999999999998</v>
      </c>
      <c r="H1287" s="184">
        <v>1.8494999999999999</v>
      </c>
      <c r="I1287" s="184">
        <v>2.4718</v>
      </c>
      <c r="J1287" s="184">
        <v>3.3233999999999999</v>
      </c>
      <c r="K1287" s="184">
        <v>4.7107999999999999</v>
      </c>
      <c r="L1287" s="184">
        <v>4.2285000000000004</v>
      </c>
      <c r="M1287" s="184">
        <v>4.8788</v>
      </c>
      <c r="N1287" s="184">
        <v>5.1935000000000002</v>
      </c>
      <c r="O1287" s="184">
        <v>6.7992999999999997</v>
      </c>
      <c r="P1287" s="184">
        <v>6.9078999999999997</v>
      </c>
      <c r="Q1287" s="184">
        <v>7.8834</v>
      </c>
      <c r="R1287" s="184">
        <v>7.0060000000000002</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44379</v>
      </c>
      <c r="E1288" s="184">
        <v>3061.8534</v>
      </c>
      <c r="F1288" s="184">
        <v>1.2791999999999999</v>
      </c>
      <c r="G1288" s="184">
        <v>5.0907999999999998</v>
      </c>
      <c r="H1288" s="184">
        <v>2.5394999999999999</v>
      </c>
      <c r="I1288" s="184">
        <v>3.1627000000000001</v>
      </c>
      <c r="J1288" s="184">
        <v>4.0157999999999996</v>
      </c>
      <c r="K1288" s="184">
        <v>5.4099000000000004</v>
      </c>
      <c r="L1288" s="184">
        <v>4.9344999999999999</v>
      </c>
      <c r="M1288" s="184">
        <v>5.5960000000000001</v>
      </c>
      <c r="N1288" s="184">
        <v>5.9238999999999997</v>
      </c>
      <c r="O1288" s="184">
        <v>7.3404999999999996</v>
      </c>
      <c r="P1288" s="184">
        <v>7.37</v>
      </c>
      <c r="Q1288" s="184">
        <v>8.1678999999999995</v>
      </c>
      <c r="R1288" s="184">
        <v>7.6532999999999998</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44379</v>
      </c>
      <c r="E1289" s="184">
        <v>23.551600000000001</v>
      </c>
      <c r="F1289" s="184">
        <v>1.8597999999999999</v>
      </c>
      <c r="G1289" s="184">
        <v>5.1681999999999997</v>
      </c>
      <c r="H1289" s="184">
        <v>3.0127999999999999</v>
      </c>
      <c r="I1289" s="184">
        <v>2.4708999999999999</v>
      </c>
      <c r="J1289" s="184">
        <v>2.6507000000000001</v>
      </c>
      <c r="K1289" s="184">
        <v>3.5989</v>
      </c>
      <c r="L1289" s="184">
        <v>3.4491000000000001</v>
      </c>
      <c r="M1289" s="184">
        <v>4.1203000000000003</v>
      </c>
      <c r="N1289" s="184">
        <v>2.0146000000000002</v>
      </c>
      <c r="O1289" s="184">
        <v>-0.71120000000000005</v>
      </c>
      <c r="P1289" s="184">
        <v>2.4559000000000002</v>
      </c>
      <c r="Q1289" s="184">
        <v>6.2919</v>
      </c>
      <c r="R1289" s="184">
        <v>4.3644999999999996</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44379</v>
      </c>
      <c r="E1290" s="184">
        <v>24.815000000000001</v>
      </c>
      <c r="F1290" s="184">
        <v>2.6478000000000002</v>
      </c>
      <c r="G1290" s="184">
        <v>5.8372999999999999</v>
      </c>
      <c r="H1290" s="184">
        <v>3.7008000000000001</v>
      </c>
      <c r="I1290" s="184">
        <v>3.1661999999999999</v>
      </c>
      <c r="J1290" s="184">
        <v>3.3431999999999999</v>
      </c>
      <c r="K1290" s="184">
        <v>4.2946999999999997</v>
      </c>
      <c r="L1290" s="184">
        <v>4.1459000000000001</v>
      </c>
      <c r="M1290" s="184">
        <v>4.8301999999999996</v>
      </c>
      <c r="N1290" s="184">
        <v>2.7208999999999999</v>
      </c>
      <c r="O1290" s="184">
        <v>-8.9999999999999998E-4</v>
      </c>
      <c r="P1290" s="184">
        <v>3.1360000000000001</v>
      </c>
      <c r="Q1290" s="184">
        <v>5.8404999999999996</v>
      </c>
      <c r="R1290" s="184">
        <v>5.1173999999999999</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44379</v>
      </c>
      <c r="E1291" s="184">
        <v>2756.5907000000002</v>
      </c>
      <c r="F1291" s="184">
        <v>3.1648999999999998</v>
      </c>
      <c r="G1291" s="184">
        <v>3.2528999999999999</v>
      </c>
      <c r="H1291" s="184">
        <v>2.5289000000000001</v>
      </c>
      <c r="I1291" s="184">
        <v>2.8106</v>
      </c>
      <c r="J1291" s="184">
        <v>3.0956999999999999</v>
      </c>
      <c r="K1291" s="184">
        <v>3.6589</v>
      </c>
      <c r="L1291" s="184">
        <v>3.3883999999999999</v>
      </c>
      <c r="M1291" s="184">
        <v>3.7170999999999998</v>
      </c>
      <c r="N1291" s="184">
        <v>9.3861000000000008</v>
      </c>
      <c r="O1291" s="184">
        <v>-0.65149999999999997</v>
      </c>
      <c r="P1291" s="184">
        <v>2.5265</v>
      </c>
      <c r="Q1291" s="184">
        <v>6.2183999999999999</v>
      </c>
      <c r="R1291" s="184">
        <v>5.0902000000000003</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44379</v>
      </c>
      <c r="E1292" s="184">
        <v>2875.6208999999999</v>
      </c>
      <c r="F1292" s="184">
        <v>3.4718</v>
      </c>
      <c r="G1292" s="184">
        <v>3.5613999999999999</v>
      </c>
      <c r="H1292" s="184">
        <v>2.8384</v>
      </c>
      <c r="I1292" s="184">
        <v>3.1206999999999998</v>
      </c>
      <c r="J1292" s="184">
        <v>3.4007000000000001</v>
      </c>
      <c r="K1292" s="184">
        <v>3.9815999999999998</v>
      </c>
      <c r="L1292" s="184">
        <v>3.7362000000000002</v>
      </c>
      <c r="M1292" s="184">
        <v>4.0648999999999997</v>
      </c>
      <c r="N1292" s="184">
        <v>9.7413000000000007</v>
      </c>
      <c r="O1292" s="184">
        <v>-0.37009999999999998</v>
      </c>
      <c r="P1292" s="184">
        <v>2.8675999999999999</v>
      </c>
      <c r="Q1292" s="184">
        <v>5.4946999999999999</v>
      </c>
      <c r="R1292" s="184">
        <v>5.3436000000000003</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44379</v>
      </c>
      <c r="E1293" s="184">
        <v>2775.3452000000002</v>
      </c>
      <c r="F1293" s="184">
        <v>0.93510000000000004</v>
      </c>
      <c r="G1293" s="184">
        <v>2.6133000000000002</v>
      </c>
      <c r="H1293" s="184">
        <v>1.9855</v>
      </c>
      <c r="I1293" s="184">
        <v>2.7863000000000002</v>
      </c>
      <c r="J1293" s="184">
        <v>3.1316999999999999</v>
      </c>
      <c r="K1293" s="184">
        <v>3.5608</v>
      </c>
      <c r="L1293" s="184">
        <v>3.0004</v>
      </c>
      <c r="M1293" s="184">
        <v>3.7339000000000002</v>
      </c>
      <c r="N1293" s="184">
        <v>3.8938000000000001</v>
      </c>
      <c r="O1293" s="184">
        <v>6.8162000000000003</v>
      </c>
      <c r="P1293" s="184">
        <v>6.9093999999999998</v>
      </c>
      <c r="Q1293" s="184">
        <v>7.5945</v>
      </c>
      <c r="R1293" s="184">
        <v>6.1581000000000001</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44379</v>
      </c>
      <c r="E1294" s="184">
        <v>2825.0497</v>
      </c>
      <c r="F1294" s="184">
        <v>1.482</v>
      </c>
      <c r="G1294" s="184">
        <v>3.1602000000000001</v>
      </c>
      <c r="H1294" s="184">
        <v>2.5310000000000001</v>
      </c>
      <c r="I1294" s="184">
        <v>3.3304999999999998</v>
      </c>
      <c r="J1294" s="184">
        <v>3.6753</v>
      </c>
      <c r="K1294" s="184">
        <v>4.1111000000000004</v>
      </c>
      <c r="L1294" s="184">
        <v>3.4990000000000001</v>
      </c>
      <c r="M1294" s="184">
        <v>4.2934000000000001</v>
      </c>
      <c r="N1294" s="184">
        <v>4.4898999999999996</v>
      </c>
      <c r="O1294" s="184">
        <v>7.2790999999999997</v>
      </c>
      <c r="P1294" s="184">
        <v>7.2294999999999998</v>
      </c>
      <c r="Q1294" s="184">
        <v>7.9393000000000002</v>
      </c>
      <c r="R1294" s="184">
        <v>6.7656000000000001</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44379</v>
      </c>
      <c r="E1295" s="184">
        <v>27.3813</v>
      </c>
      <c r="F1295" s="184">
        <v>3.8662000000000001</v>
      </c>
      <c r="G1295" s="184">
        <v>4.3116000000000003</v>
      </c>
      <c r="H1295" s="184">
        <v>3.6398000000000001</v>
      </c>
      <c r="I1295" s="184">
        <v>2.6211000000000002</v>
      </c>
      <c r="J1295" s="184">
        <v>3.2747000000000002</v>
      </c>
      <c r="K1295" s="184">
        <v>3.8603999999999998</v>
      </c>
      <c r="L1295" s="184">
        <v>3.6823999999999999</v>
      </c>
      <c r="M1295" s="184">
        <v>4.0510000000000002</v>
      </c>
      <c r="N1295" s="184">
        <v>4.2203999999999997</v>
      </c>
      <c r="O1295" s="184">
        <v>3.4182000000000001</v>
      </c>
      <c r="P1295" s="184">
        <v>5.0339999999999998</v>
      </c>
      <c r="Q1295" s="184">
        <v>6.8030999999999997</v>
      </c>
      <c r="R1295" s="184">
        <v>4.0038</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44379</v>
      </c>
      <c r="E1296" s="184">
        <v>26.180499999999999</v>
      </c>
      <c r="F1296" s="184">
        <v>3.3462999999999998</v>
      </c>
      <c r="G1296" s="184">
        <v>3.6724000000000001</v>
      </c>
      <c r="H1296" s="184">
        <v>2.9693000000000001</v>
      </c>
      <c r="I1296" s="184">
        <v>1.9433</v>
      </c>
      <c r="J1296" s="184">
        <v>2.5893999999999999</v>
      </c>
      <c r="K1296" s="184">
        <v>3.1659999999999999</v>
      </c>
      <c r="L1296" s="184">
        <v>2.9285000000000001</v>
      </c>
      <c r="M1296" s="184">
        <v>3.3700999999999999</v>
      </c>
      <c r="N1296" s="184">
        <v>3.5743999999999998</v>
      </c>
      <c r="O1296" s="184">
        <v>2.8536999999999999</v>
      </c>
      <c r="P1296" s="184">
        <v>4.4153000000000002</v>
      </c>
      <c r="Q1296" s="184">
        <v>7.0111999999999997</v>
      </c>
      <c r="R1296" s="184">
        <v>3.4485999999999999</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44379</v>
      </c>
      <c r="E1297" s="184">
        <v>3106.7415000000001</v>
      </c>
      <c r="F1297" s="184">
        <v>3.1795</v>
      </c>
      <c r="G1297" s="184">
        <v>5.3445</v>
      </c>
      <c r="H1297" s="184">
        <v>3.2484999999999999</v>
      </c>
      <c r="I1297" s="184">
        <v>2.9521000000000002</v>
      </c>
      <c r="J1297" s="184">
        <v>3.1541999999999999</v>
      </c>
      <c r="K1297" s="184">
        <v>4.1154000000000002</v>
      </c>
      <c r="L1297" s="184">
        <v>3.4538000000000002</v>
      </c>
      <c r="M1297" s="184">
        <v>4.2567000000000004</v>
      </c>
      <c r="N1297" s="184">
        <v>4.6307</v>
      </c>
      <c r="O1297" s="184">
        <v>5.0872000000000002</v>
      </c>
      <c r="P1297" s="184">
        <v>5.9585999999999997</v>
      </c>
      <c r="Q1297" s="184">
        <v>7.4234999999999998</v>
      </c>
      <c r="R1297" s="184">
        <v>6.6161000000000003</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44379</v>
      </c>
      <c r="E1298" s="184">
        <v>31.121300000000002</v>
      </c>
      <c r="F1298" s="184">
        <v>0</v>
      </c>
      <c r="G1298" s="184">
        <v>0</v>
      </c>
      <c r="H1298" s="184">
        <v>0</v>
      </c>
      <c r="I1298" s="184">
        <v>0</v>
      </c>
      <c r="J1298" s="184">
        <v>0</v>
      </c>
      <c r="K1298" s="184">
        <v>-3.8E-3</v>
      </c>
      <c r="L1298" s="184">
        <v>-1.9E-3</v>
      </c>
      <c r="M1298" s="184">
        <v>-1.2999999999999999E-3</v>
      </c>
      <c r="N1298" s="184">
        <v>-7.0212000000000003</v>
      </c>
      <c r="O1298" s="184"/>
      <c r="P1298" s="184"/>
      <c r="Q1298" s="184">
        <v>-17.523599999999998</v>
      </c>
      <c r="R1298" s="184">
        <v>-17.994499999999999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44379</v>
      </c>
      <c r="E1299" s="184">
        <v>3152.9832999999999</v>
      </c>
      <c r="F1299" s="184">
        <v>3.3782999999999999</v>
      </c>
      <c r="G1299" s="184">
        <v>5.5445000000000002</v>
      </c>
      <c r="H1299" s="184">
        <v>3.4403000000000001</v>
      </c>
      <c r="I1299" s="184">
        <v>3.1012</v>
      </c>
      <c r="J1299" s="184">
        <v>3.3298999999999999</v>
      </c>
      <c r="K1299" s="184">
        <v>4.2979000000000003</v>
      </c>
      <c r="L1299" s="184">
        <v>3.6585000000000001</v>
      </c>
      <c r="M1299" s="184">
        <v>4.4676999999999998</v>
      </c>
      <c r="N1299" s="184">
        <v>4.8357999999999999</v>
      </c>
      <c r="O1299" s="184">
        <v>5.2811000000000003</v>
      </c>
      <c r="P1299" s="184">
        <v>6.1627000000000001</v>
      </c>
      <c r="Q1299" s="184">
        <v>7.3792</v>
      </c>
      <c r="R1299" s="184">
        <v>6.8083</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44379</v>
      </c>
      <c r="E1300" s="184">
        <v>31.465800000000002</v>
      </c>
      <c r="F1300" s="184">
        <v>0</v>
      </c>
      <c r="G1300" s="184">
        <v>0</v>
      </c>
      <c r="H1300" s="184">
        <v>0</v>
      </c>
      <c r="I1300" s="184">
        <v>0</v>
      </c>
      <c r="J1300" s="184">
        <v>0</v>
      </c>
      <c r="K1300" s="184">
        <v>-1.4999999999999999E-2</v>
      </c>
      <c r="L1300" s="184">
        <v>-7.6E-3</v>
      </c>
      <c r="M1300" s="184">
        <v>-5.1000000000000004E-3</v>
      </c>
      <c r="N1300" s="184">
        <v>-7.0239000000000003</v>
      </c>
      <c r="O1300" s="184"/>
      <c r="P1300" s="184"/>
      <c r="Q1300" s="184">
        <v>-17.526299999999999</v>
      </c>
      <c r="R1300" s="184">
        <v>-17.997199999999999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44379</v>
      </c>
      <c r="E1301" s="184">
        <v>2674.3755000000001</v>
      </c>
      <c r="F1301" s="184">
        <v>8.1496999999999993</v>
      </c>
      <c r="G1301" s="184">
        <v>3.7324999999999999</v>
      </c>
      <c r="H1301" s="184">
        <v>2.3119999999999998</v>
      </c>
      <c r="I1301" s="184">
        <v>3.6924999999999999</v>
      </c>
      <c r="J1301" s="184">
        <v>4.3478000000000003</v>
      </c>
      <c r="K1301" s="184">
        <v>4.3486000000000002</v>
      </c>
      <c r="L1301" s="184">
        <v>3.8220000000000001</v>
      </c>
      <c r="M1301" s="184">
        <v>4.3266</v>
      </c>
      <c r="N1301" s="184">
        <v>4.5585000000000004</v>
      </c>
      <c r="O1301" s="184">
        <v>2.9537</v>
      </c>
      <c r="P1301" s="184">
        <v>4.7678000000000003</v>
      </c>
      <c r="Q1301" s="184">
        <v>6.6155999999999997</v>
      </c>
      <c r="R1301" s="184">
        <v>6.7624000000000004</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44379</v>
      </c>
      <c r="E1302" s="184">
        <v>2644.0299</v>
      </c>
      <c r="F1302" s="184">
        <v>8.0581999999999994</v>
      </c>
      <c r="G1302" s="184">
        <v>3.6423000000000001</v>
      </c>
      <c r="H1302" s="184">
        <v>2.2219000000000002</v>
      </c>
      <c r="I1302" s="184">
        <v>3.6023999999999998</v>
      </c>
      <c r="J1302" s="184">
        <v>4.2575000000000003</v>
      </c>
      <c r="K1302" s="184">
        <v>4.2590000000000003</v>
      </c>
      <c r="L1302" s="184">
        <v>3.7363</v>
      </c>
      <c r="M1302" s="184">
        <v>4.2446999999999999</v>
      </c>
      <c r="N1302" s="184">
        <v>4.4776999999999996</v>
      </c>
      <c r="O1302" s="184">
        <v>2.8384999999999998</v>
      </c>
      <c r="P1302" s="184">
        <v>4.6353</v>
      </c>
      <c r="Q1302" s="184">
        <v>7.0857000000000001</v>
      </c>
      <c r="R1302" s="184">
        <v>6.6657999999999999</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3.6395018518518518</v>
      </c>
      <c r="G1303" s="186">
        <v>4.2819296296296301</v>
      </c>
      <c r="H1303" s="186">
        <v>3.0245259259259267</v>
      </c>
      <c r="I1303" s="186">
        <v>4.0303611111111124</v>
      </c>
      <c r="J1303" s="186">
        <v>4.0606481481481485</v>
      </c>
      <c r="K1303" s="186">
        <v>4.3946555555555546</v>
      </c>
      <c r="L1303" s="186">
        <v>4.0225777777777774</v>
      </c>
      <c r="M1303" s="186">
        <v>4.966135185185184</v>
      </c>
      <c r="N1303" s="186">
        <v>7.2755351851851842</v>
      </c>
      <c r="O1303" s="186">
        <v>5.0786346153846154</v>
      </c>
      <c r="P1303" s="186">
        <v>5.932631999999999</v>
      </c>
      <c r="Q1303" s="186">
        <v>6.2499648148148141</v>
      </c>
      <c r="R1303" s="186">
        <v>4.9780740740740734</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3.4250499999999997</v>
      </c>
      <c r="G1304" s="186">
        <v>4.4193499999999997</v>
      </c>
      <c r="H1304" s="186">
        <v>2.8840500000000002</v>
      </c>
      <c r="I1304" s="186">
        <v>3.0887000000000002</v>
      </c>
      <c r="J1304" s="186">
        <v>3.3266499999999999</v>
      </c>
      <c r="K1304" s="186">
        <v>4.0965000000000007</v>
      </c>
      <c r="L1304" s="186">
        <v>3.6238999999999999</v>
      </c>
      <c r="M1304" s="186">
        <v>4.2971500000000002</v>
      </c>
      <c r="N1304" s="186">
        <v>4.87385</v>
      </c>
      <c r="O1304" s="186">
        <v>6.4700000000000006</v>
      </c>
      <c r="P1304" s="186">
        <v>6.7544000000000004</v>
      </c>
      <c r="Q1304" s="186">
        <v>7.4543499999999998</v>
      </c>
      <c r="R1304" s="186">
        <v>6.5932999999999993</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44379</v>
      </c>
      <c r="E1307" s="184">
        <v>25.952100000000002</v>
      </c>
      <c r="F1307" s="184">
        <v>-3.5158</v>
      </c>
      <c r="G1307" s="184">
        <v>-0.32819999999999999</v>
      </c>
      <c r="H1307" s="184">
        <v>-4.6571999999999996</v>
      </c>
      <c r="I1307" s="184">
        <v>-3.9121000000000001</v>
      </c>
      <c r="J1307" s="184">
        <v>2.2450999999999999</v>
      </c>
      <c r="K1307" s="184">
        <v>7.3282999999999996</v>
      </c>
      <c r="L1307" s="184">
        <v>8.9138000000000002</v>
      </c>
      <c r="M1307" s="184">
        <v>8.9385999999999992</v>
      </c>
      <c r="N1307" s="184">
        <v>10.6883</v>
      </c>
      <c r="O1307" s="184">
        <v>4.1978999999999997</v>
      </c>
      <c r="P1307" s="184">
        <v>5.8830999999999998</v>
      </c>
      <c r="Q1307" s="184">
        <v>8.0295000000000005</v>
      </c>
      <c r="R1307" s="184">
        <v>3.9857</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44379</v>
      </c>
      <c r="E1308" s="184">
        <v>24.555</v>
      </c>
      <c r="F1308" s="184">
        <v>-4.0129999999999999</v>
      </c>
      <c r="G1308" s="184">
        <v>-0.94140000000000001</v>
      </c>
      <c r="H1308" s="184">
        <v>-5.2821999999999996</v>
      </c>
      <c r="I1308" s="184">
        <v>-4.5575999999999999</v>
      </c>
      <c r="J1308" s="184">
        <v>1.5975999999999999</v>
      </c>
      <c r="K1308" s="184">
        <v>6.8529999999999998</v>
      </c>
      <c r="L1308" s="184">
        <v>8.4474999999999998</v>
      </c>
      <c r="M1308" s="184">
        <v>8.4255999999999993</v>
      </c>
      <c r="N1308" s="184">
        <v>10.020799999999999</v>
      </c>
      <c r="O1308" s="184">
        <v>3.5</v>
      </c>
      <c r="P1308" s="184">
        <v>5.1329000000000002</v>
      </c>
      <c r="Q1308" s="184">
        <v>7.59</v>
      </c>
      <c r="R1308" s="184">
        <v>3.3104</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44379</v>
      </c>
      <c r="E1309" s="184">
        <v>1.3931</v>
      </c>
      <c r="F1309" s="184">
        <v>0</v>
      </c>
      <c r="G1309" s="184">
        <v>0</v>
      </c>
      <c r="H1309" s="184">
        <v>0</v>
      </c>
      <c r="I1309" s="184">
        <v>0</v>
      </c>
      <c r="J1309" s="184">
        <v>0</v>
      </c>
      <c r="K1309" s="184">
        <v>0</v>
      </c>
      <c r="L1309" s="184">
        <v>0</v>
      </c>
      <c r="M1309" s="184">
        <v>0</v>
      </c>
      <c r="N1309" s="184">
        <v>0</v>
      </c>
      <c r="O1309" s="184"/>
      <c r="P1309" s="184"/>
      <c r="Q1309" s="184">
        <v>-15.6934</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44379</v>
      </c>
      <c r="E1310" s="184">
        <v>1.3322000000000001</v>
      </c>
      <c r="F1310" s="184">
        <v>0</v>
      </c>
      <c r="G1310" s="184">
        <v>0</v>
      </c>
      <c r="H1310" s="184">
        <v>0</v>
      </c>
      <c r="I1310" s="184">
        <v>0</v>
      </c>
      <c r="J1310" s="184">
        <v>0</v>
      </c>
      <c r="K1310" s="184">
        <v>0</v>
      </c>
      <c r="L1310" s="184">
        <v>0</v>
      </c>
      <c r="M1310" s="184">
        <v>0</v>
      </c>
      <c r="N1310" s="184">
        <v>0</v>
      </c>
      <c r="O1310" s="184"/>
      <c r="P1310" s="184"/>
      <c r="Q1310" s="184">
        <v>-15.695399999999999</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44379</v>
      </c>
      <c r="E1311" s="184">
        <v>22.972999999999999</v>
      </c>
      <c r="F1311" s="184">
        <v>-19.532</v>
      </c>
      <c r="G1311" s="184">
        <v>-1.5357000000000001</v>
      </c>
      <c r="H1311" s="184">
        <v>-0.81699999999999995</v>
      </c>
      <c r="I1311" s="184">
        <v>0.15890000000000001</v>
      </c>
      <c r="J1311" s="184">
        <v>2.8187000000000002</v>
      </c>
      <c r="K1311" s="184">
        <v>7.3089000000000004</v>
      </c>
      <c r="L1311" s="184">
        <v>5.3333000000000004</v>
      </c>
      <c r="M1311" s="184">
        <v>7.7328000000000001</v>
      </c>
      <c r="N1311" s="184">
        <v>8.2533999999999992</v>
      </c>
      <c r="O1311" s="184">
        <v>8.7550000000000008</v>
      </c>
      <c r="P1311" s="184">
        <v>8.8359000000000005</v>
      </c>
      <c r="Q1311" s="184">
        <v>9.2294999999999998</v>
      </c>
      <c r="R1311" s="184">
        <v>9.6830999999999996</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44379</v>
      </c>
      <c r="E1312" s="184">
        <v>21.478000000000002</v>
      </c>
      <c r="F1312" s="184">
        <v>-20.2118</v>
      </c>
      <c r="G1312" s="184">
        <v>-2.2654999999999998</v>
      </c>
      <c r="H1312" s="184">
        <v>-1.5532999999999999</v>
      </c>
      <c r="I1312" s="184">
        <v>-0.55830000000000002</v>
      </c>
      <c r="J1312" s="184">
        <v>2.1052</v>
      </c>
      <c r="K1312" s="184">
        <v>6.5884999999999998</v>
      </c>
      <c r="L1312" s="184">
        <v>4.6059000000000001</v>
      </c>
      <c r="M1312" s="184">
        <v>6.9836999999999998</v>
      </c>
      <c r="N1312" s="184">
        <v>7.4893999999999998</v>
      </c>
      <c r="O1312" s="184">
        <v>8.0241000000000007</v>
      </c>
      <c r="P1312" s="184">
        <v>8.1148000000000007</v>
      </c>
      <c r="Q1312" s="184">
        <v>8.5974000000000004</v>
      </c>
      <c r="R1312" s="184">
        <v>8.9254999999999995</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44379</v>
      </c>
      <c r="E1313" s="184">
        <v>14.993499999999999</v>
      </c>
      <c r="F1313" s="184">
        <v>-44.494999999999997</v>
      </c>
      <c r="G1313" s="184">
        <v>-17.664200000000001</v>
      </c>
      <c r="H1313" s="184">
        <v>-4.8642000000000003</v>
      </c>
      <c r="I1313" s="184">
        <v>-8.3544</v>
      </c>
      <c r="J1313" s="184">
        <v>-2.8738999999999999</v>
      </c>
      <c r="K1313" s="184">
        <v>4.0568999999999997</v>
      </c>
      <c r="L1313" s="184">
        <v>0.70069999999999999</v>
      </c>
      <c r="M1313" s="184">
        <v>3.3816999999999999</v>
      </c>
      <c r="N1313" s="184">
        <v>2.8763000000000001</v>
      </c>
      <c r="O1313" s="184">
        <v>2.7288000000000001</v>
      </c>
      <c r="P1313" s="184">
        <v>4.0544000000000002</v>
      </c>
      <c r="Q1313" s="184">
        <v>5.6711999999999998</v>
      </c>
      <c r="R1313" s="184">
        <v>5.6645000000000003</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44379</v>
      </c>
      <c r="E1314" s="184">
        <v>15.8154</v>
      </c>
      <c r="F1314" s="184">
        <v>-43.796999999999997</v>
      </c>
      <c r="G1314" s="184">
        <v>-17.054400000000001</v>
      </c>
      <c r="H1314" s="184">
        <v>-4.2824999999999998</v>
      </c>
      <c r="I1314" s="184">
        <v>-7.7904999999999998</v>
      </c>
      <c r="J1314" s="184">
        <v>-2.2957999999999998</v>
      </c>
      <c r="K1314" s="184">
        <v>4.6402000000000001</v>
      </c>
      <c r="L1314" s="184">
        <v>1.2826</v>
      </c>
      <c r="M1314" s="184">
        <v>3.9540000000000002</v>
      </c>
      <c r="N1314" s="184">
        <v>3.4226999999999999</v>
      </c>
      <c r="O1314" s="184">
        <v>3.3509000000000002</v>
      </c>
      <c r="P1314" s="184">
        <v>4.7458</v>
      </c>
      <c r="Q1314" s="184">
        <v>6.4428999999999998</v>
      </c>
      <c r="R1314" s="184">
        <v>6.2472000000000003</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44379</v>
      </c>
      <c r="E1315" s="184">
        <v>67.381600000000006</v>
      </c>
      <c r="F1315" s="184">
        <v>13.818300000000001</v>
      </c>
      <c r="G1315" s="184">
        <v>5.3289999999999997</v>
      </c>
      <c r="H1315" s="184">
        <v>-1.7019</v>
      </c>
      <c r="I1315" s="184">
        <v>-1.4926999999999999</v>
      </c>
      <c r="J1315" s="184">
        <v>1.5458000000000001</v>
      </c>
      <c r="K1315" s="184">
        <v>5.4543999999999997</v>
      </c>
      <c r="L1315" s="184">
        <v>3.0472000000000001</v>
      </c>
      <c r="M1315" s="184">
        <v>5.3658999999999999</v>
      </c>
      <c r="N1315" s="184">
        <v>4.7106000000000003</v>
      </c>
      <c r="O1315" s="184">
        <v>5.67</v>
      </c>
      <c r="P1315" s="184">
        <v>6.5928000000000004</v>
      </c>
      <c r="Q1315" s="184">
        <v>7.4591000000000003</v>
      </c>
      <c r="R1315" s="184">
        <v>7.8278999999999996</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44379</v>
      </c>
      <c r="E1316" s="184">
        <v>64.3566</v>
      </c>
      <c r="F1316" s="184">
        <v>13.5032</v>
      </c>
      <c r="G1316" s="184">
        <v>4.9550999999999998</v>
      </c>
      <c r="H1316" s="184">
        <v>-2.0895000000000001</v>
      </c>
      <c r="I1316" s="184">
        <v>-1.8864000000000001</v>
      </c>
      <c r="J1316" s="184">
        <v>1.1486000000000001</v>
      </c>
      <c r="K1316" s="184">
        <v>5.0495999999999999</v>
      </c>
      <c r="L1316" s="184">
        <v>2.6398000000000001</v>
      </c>
      <c r="M1316" s="184">
        <v>4.9675000000000002</v>
      </c>
      <c r="N1316" s="184">
        <v>4.3185000000000002</v>
      </c>
      <c r="O1316" s="184">
        <v>5.2384000000000004</v>
      </c>
      <c r="P1316" s="184">
        <v>6.1131000000000002</v>
      </c>
      <c r="Q1316" s="184">
        <v>8.0000999999999998</v>
      </c>
      <c r="R1316" s="184">
        <v>7.4042000000000003</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44379</v>
      </c>
      <c r="E1317" s="184">
        <v>64.3566</v>
      </c>
      <c r="F1317" s="184">
        <v>13.5032</v>
      </c>
      <c r="G1317" s="184">
        <v>4.9550999999999998</v>
      </c>
      <c r="H1317" s="184">
        <v>-2.0895000000000001</v>
      </c>
      <c r="I1317" s="184">
        <v>-1.8864000000000001</v>
      </c>
      <c r="J1317" s="184">
        <v>1.1486000000000001</v>
      </c>
      <c r="K1317" s="184">
        <v>5.0495999999999999</v>
      </c>
      <c r="L1317" s="184">
        <v>2.6398000000000001</v>
      </c>
      <c r="M1317" s="184">
        <v>4.9675000000000002</v>
      </c>
      <c r="N1317" s="184">
        <v>4.3185000000000002</v>
      </c>
      <c r="O1317" s="184">
        <v>5.2384000000000004</v>
      </c>
      <c r="P1317" s="184">
        <v>6.1131000000000002</v>
      </c>
      <c r="Q1317" s="184">
        <v>8.0000999999999998</v>
      </c>
      <c r="R1317" s="184">
        <v>7.4042000000000003</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44379</v>
      </c>
      <c r="E1322" s="184">
        <v>23.8538</v>
      </c>
      <c r="F1322" s="184">
        <v>-6.5785</v>
      </c>
      <c r="G1322" s="184">
        <v>4.0818000000000003</v>
      </c>
      <c r="H1322" s="184">
        <v>-0.98350000000000004</v>
      </c>
      <c r="I1322" s="184">
        <v>4.6973000000000003</v>
      </c>
      <c r="J1322" s="184">
        <v>16.926200000000001</v>
      </c>
      <c r="K1322" s="184">
        <v>17.121200000000002</v>
      </c>
      <c r="L1322" s="184">
        <v>17.620999999999999</v>
      </c>
      <c r="M1322" s="184">
        <v>23.074999999999999</v>
      </c>
      <c r="N1322" s="184">
        <v>9.1152999999999995</v>
      </c>
      <c r="O1322" s="184">
        <v>4.5608000000000004</v>
      </c>
      <c r="P1322" s="184">
        <v>6.2331000000000003</v>
      </c>
      <c r="Q1322" s="184">
        <v>7.8072999999999997</v>
      </c>
      <c r="R1322" s="184">
        <v>3.0642999999999998</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44379</v>
      </c>
      <c r="E1323" s="184">
        <v>25.424800000000001</v>
      </c>
      <c r="F1323" s="184">
        <v>-6.6025999999999998</v>
      </c>
      <c r="G1323" s="184">
        <v>4.1167999999999996</v>
      </c>
      <c r="H1323" s="184">
        <v>-0.98419999999999996</v>
      </c>
      <c r="I1323" s="184">
        <v>4.6947000000000001</v>
      </c>
      <c r="J1323" s="184">
        <v>16.923500000000001</v>
      </c>
      <c r="K1323" s="184">
        <v>17.120100000000001</v>
      </c>
      <c r="L1323" s="184">
        <v>17.9268</v>
      </c>
      <c r="M1323" s="184">
        <v>23.562200000000001</v>
      </c>
      <c r="N1323" s="184">
        <v>9.6411999999999995</v>
      </c>
      <c r="O1323" s="184">
        <v>5.2843999999999998</v>
      </c>
      <c r="P1323" s="184">
        <v>6.9703999999999997</v>
      </c>
      <c r="Q1323" s="184">
        <v>8.2363999999999997</v>
      </c>
      <c r="R1323" s="184">
        <v>3.7239</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44379</v>
      </c>
      <c r="E1324" s="184">
        <v>44.1785</v>
      </c>
      <c r="F1324" s="184">
        <v>-6.7735000000000003</v>
      </c>
      <c r="G1324" s="184">
        <v>-4.1845999999999997</v>
      </c>
      <c r="H1324" s="184">
        <v>-3.173</v>
      </c>
      <c r="I1324" s="184">
        <v>-1.4568000000000001</v>
      </c>
      <c r="J1324" s="184">
        <v>2.1463999999999999</v>
      </c>
      <c r="K1324" s="184">
        <v>7.5194000000000001</v>
      </c>
      <c r="L1324" s="184">
        <v>4.4082999999999997</v>
      </c>
      <c r="M1324" s="184">
        <v>7.2725</v>
      </c>
      <c r="N1324" s="184">
        <v>7.7931999999999997</v>
      </c>
      <c r="O1324" s="184">
        <v>8.3206000000000007</v>
      </c>
      <c r="P1324" s="184">
        <v>7.7911999999999999</v>
      </c>
      <c r="Q1324" s="184">
        <v>7.9530000000000003</v>
      </c>
      <c r="R1324" s="184">
        <v>8.3424999999999994</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44379</v>
      </c>
      <c r="E1325" s="184">
        <v>46.6357</v>
      </c>
      <c r="F1325" s="184">
        <v>-5.9473000000000003</v>
      </c>
      <c r="G1325" s="184">
        <v>-3.3906000000000001</v>
      </c>
      <c r="H1325" s="184">
        <v>-2.3580999999999999</v>
      </c>
      <c r="I1325" s="184">
        <v>-0.65390000000000004</v>
      </c>
      <c r="J1325" s="184">
        <v>2.9552</v>
      </c>
      <c r="K1325" s="184">
        <v>8.3453999999999997</v>
      </c>
      <c r="L1325" s="184">
        <v>5.2404999999999999</v>
      </c>
      <c r="M1325" s="184">
        <v>8.1312999999999995</v>
      </c>
      <c r="N1325" s="184">
        <v>8.6856000000000009</v>
      </c>
      <c r="O1325" s="184">
        <v>9.1982999999999997</v>
      </c>
      <c r="P1325" s="184">
        <v>8.5928000000000004</v>
      </c>
      <c r="Q1325" s="184">
        <v>8.8473000000000006</v>
      </c>
      <c r="R1325" s="184">
        <v>9.2248000000000001</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44379</v>
      </c>
      <c r="E1326" s="184">
        <v>34.582000000000001</v>
      </c>
      <c r="F1326" s="184">
        <v>-18.882999999999999</v>
      </c>
      <c r="G1326" s="184">
        <v>-0.63319999999999999</v>
      </c>
      <c r="H1326" s="184">
        <v>-1.9293</v>
      </c>
      <c r="I1326" s="184">
        <v>-0.89680000000000004</v>
      </c>
      <c r="J1326" s="184">
        <v>3.1604999999999999</v>
      </c>
      <c r="K1326" s="184">
        <v>7.4522000000000004</v>
      </c>
      <c r="L1326" s="184">
        <v>5.6036000000000001</v>
      </c>
      <c r="M1326" s="184">
        <v>7.4062000000000001</v>
      </c>
      <c r="N1326" s="184">
        <v>8.4786000000000001</v>
      </c>
      <c r="O1326" s="184">
        <v>8.4971999999999994</v>
      </c>
      <c r="P1326" s="184">
        <v>7.9516</v>
      </c>
      <c r="Q1326" s="184">
        <v>7.6623999999999999</v>
      </c>
      <c r="R1326" s="184">
        <v>9.4055</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44379</v>
      </c>
      <c r="E1327" s="184">
        <v>36.987699999999997</v>
      </c>
      <c r="F1327" s="184">
        <v>-18.2469</v>
      </c>
      <c r="G1327" s="184">
        <v>3.2899999999999999E-2</v>
      </c>
      <c r="H1327" s="184">
        <v>-1.2825</v>
      </c>
      <c r="I1327" s="184">
        <v>-0.23960000000000001</v>
      </c>
      <c r="J1327" s="184">
        <v>3.8243999999999998</v>
      </c>
      <c r="K1327" s="184">
        <v>8.1262000000000008</v>
      </c>
      <c r="L1327" s="184">
        <v>6.3395999999999999</v>
      </c>
      <c r="M1327" s="184">
        <v>8.1585999999999999</v>
      </c>
      <c r="N1327" s="184">
        <v>9.2352000000000007</v>
      </c>
      <c r="O1327" s="184">
        <v>9.2228999999999992</v>
      </c>
      <c r="P1327" s="184">
        <v>8.7749000000000006</v>
      </c>
      <c r="Q1327" s="184">
        <v>9.1348000000000003</v>
      </c>
      <c r="R1327" s="184">
        <v>10.1005</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44379</v>
      </c>
      <c r="E1328" s="184">
        <v>39.253999999999998</v>
      </c>
      <c r="F1328" s="184">
        <v>-10.9688</v>
      </c>
      <c r="G1328" s="184">
        <v>-2.0143</v>
      </c>
      <c r="H1328" s="184">
        <v>0.57130000000000003</v>
      </c>
      <c r="I1328" s="184">
        <v>-0.83</v>
      </c>
      <c r="J1328" s="184">
        <v>1.8935999999999999</v>
      </c>
      <c r="K1328" s="184">
        <v>6.1612</v>
      </c>
      <c r="L1328" s="184">
        <v>1.4942</v>
      </c>
      <c r="M1328" s="184">
        <v>4.6481000000000003</v>
      </c>
      <c r="N1328" s="184">
        <v>4.3334999999999999</v>
      </c>
      <c r="O1328" s="184">
        <v>9.0004000000000008</v>
      </c>
      <c r="P1328" s="184">
        <v>8.1560000000000006</v>
      </c>
      <c r="Q1328" s="184">
        <v>8.4644999999999992</v>
      </c>
      <c r="R1328" s="184">
        <v>8.3790999999999993</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44379</v>
      </c>
      <c r="E1329" s="184">
        <v>37.056100000000001</v>
      </c>
      <c r="F1329" s="184">
        <v>-11.619199999999999</v>
      </c>
      <c r="G1329" s="184">
        <v>-2.7244999999999999</v>
      </c>
      <c r="H1329" s="184">
        <v>-0.11260000000000001</v>
      </c>
      <c r="I1329" s="184">
        <v>-1.5258</v>
      </c>
      <c r="J1329" s="184">
        <v>1.1962999999999999</v>
      </c>
      <c r="K1329" s="184">
        <v>5.4551999999999996</v>
      </c>
      <c r="L1329" s="184">
        <v>0.80310000000000004</v>
      </c>
      <c r="M1329" s="184">
        <v>3.9445000000000001</v>
      </c>
      <c r="N1329" s="184">
        <v>3.6273</v>
      </c>
      <c r="O1329" s="184">
        <v>8.2817000000000007</v>
      </c>
      <c r="P1329" s="184">
        <v>7.4471999999999996</v>
      </c>
      <c r="Q1329" s="184">
        <v>7.5494000000000003</v>
      </c>
      <c r="R1329" s="184">
        <v>7.6535000000000002</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44379</v>
      </c>
      <c r="E1332" s="184">
        <v>17.666599999999999</v>
      </c>
      <c r="F1332" s="184">
        <v>6.4058999999999999</v>
      </c>
      <c r="G1332" s="184">
        <v>-2.1345000000000001</v>
      </c>
      <c r="H1332" s="184">
        <v>-2.3306</v>
      </c>
      <c r="I1332" s="184">
        <v>-0.72289999999999999</v>
      </c>
      <c r="J1332" s="184">
        <v>2.2147000000000001</v>
      </c>
      <c r="K1332" s="184">
        <v>7.4406999999999996</v>
      </c>
      <c r="L1332" s="184">
        <v>3.4691000000000001</v>
      </c>
      <c r="M1332" s="184">
        <v>6.8781999999999996</v>
      </c>
      <c r="N1332" s="184">
        <v>6.9794999999999998</v>
      </c>
      <c r="O1332" s="184">
        <v>6.9040999999999997</v>
      </c>
      <c r="P1332" s="184">
        <v>7.1063999999999998</v>
      </c>
      <c r="Q1332" s="184">
        <v>8.1219000000000001</v>
      </c>
      <c r="R1332" s="184">
        <v>7.6497999999999999</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44379</v>
      </c>
      <c r="E1333" s="184">
        <v>18.864599999999999</v>
      </c>
      <c r="F1333" s="184">
        <v>7.3539000000000003</v>
      </c>
      <c r="G1333" s="184">
        <v>-1.1608000000000001</v>
      </c>
      <c r="H1333" s="184">
        <v>-1.2988</v>
      </c>
      <c r="I1333" s="184">
        <v>0.30409999999999998</v>
      </c>
      <c r="J1333" s="184">
        <v>3.2332999999999998</v>
      </c>
      <c r="K1333" s="184">
        <v>8.4153000000000002</v>
      </c>
      <c r="L1333" s="184">
        <v>4.4321999999999999</v>
      </c>
      <c r="M1333" s="184">
        <v>7.9046000000000003</v>
      </c>
      <c r="N1333" s="184">
        <v>8.0124999999999993</v>
      </c>
      <c r="O1333" s="184">
        <v>7.8287000000000004</v>
      </c>
      <c r="P1333" s="184">
        <v>8.0368999999999993</v>
      </c>
      <c r="Q1333" s="184">
        <v>9.0998000000000001</v>
      </c>
      <c r="R1333" s="184">
        <v>8.6274999999999995</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44379</v>
      </c>
      <c r="E1334" s="184">
        <v>16.9283</v>
      </c>
      <c r="F1334" s="184">
        <v>-2.3715999999999999</v>
      </c>
      <c r="G1334" s="184">
        <v>-4.3826000000000001</v>
      </c>
      <c r="H1334" s="184">
        <v>-1.909</v>
      </c>
      <c r="I1334" s="184">
        <v>-2.6002000000000001</v>
      </c>
      <c r="J1334" s="184">
        <v>0.94220000000000004</v>
      </c>
      <c r="K1334" s="184">
        <v>5.9618000000000002</v>
      </c>
      <c r="L1334" s="184">
        <v>4.6462000000000003</v>
      </c>
      <c r="M1334" s="184">
        <v>8.6579999999999995</v>
      </c>
      <c r="N1334" s="184">
        <v>9.4718999999999998</v>
      </c>
      <c r="O1334" s="184">
        <v>8.3309999999999995</v>
      </c>
      <c r="P1334" s="184">
        <v>8.0119000000000007</v>
      </c>
      <c r="Q1334" s="184">
        <v>8.5498999999999992</v>
      </c>
      <c r="R1334" s="184">
        <v>9.1222999999999992</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44379</v>
      </c>
      <c r="E1335" s="184">
        <v>15.9975</v>
      </c>
      <c r="F1335" s="184">
        <v>-3.4220999999999999</v>
      </c>
      <c r="G1335" s="184">
        <v>-5.2454000000000001</v>
      </c>
      <c r="H1335" s="184">
        <v>-2.8016000000000001</v>
      </c>
      <c r="I1335" s="184">
        <v>-3.5154000000000001</v>
      </c>
      <c r="J1335" s="184">
        <v>3.7999999999999999E-2</v>
      </c>
      <c r="K1335" s="184">
        <v>5.0492999999999997</v>
      </c>
      <c r="L1335" s="184">
        <v>3.7273999999999998</v>
      </c>
      <c r="M1335" s="184">
        <v>7.6471999999999998</v>
      </c>
      <c r="N1335" s="184">
        <v>8.4451000000000001</v>
      </c>
      <c r="O1335" s="184">
        <v>7.3640999999999996</v>
      </c>
      <c r="P1335" s="184">
        <v>7.0529000000000002</v>
      </c>
      <c r="Q1335" s="184">
        <v>7.5972999999999997</v>
      </c>
      <c r="R1335" s="184">
        <v>8.1251999999999995</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44379</v>
      </c>
      <c r="E1336" s="184">
        <v>10.798500000000001</v>
      </c>
      <c r="F1336" s="184">
        <v>-14.528600000000001</v>
      </c>
      <c r="G1336" s="184">
        <v>-4.9554999999999998</v>
      </c>
      <c r="H1336" s="184">
        <v>-3.1368</v>
      </c>
      <c r="I1336" s="184">
        <v>-4.3627000000000002</v>
      </c>
      <c r="J1336" s="184">
        <v>-0.93440000000000001</v>
      </c>
      <c r="K1336" s="184">
        <v>4.0243000000000002</v>
      </c>
      <c r="L1336" s="184">
        <v>2.6762000000000001</v>
      </c>
      <c r="M1336" s="184">
        <v>5.7389000000000001</v>
      </c>
      <c r="N1336" s="184">
        <v>1.9149</v>
      </c>
      <c r="O1336" s="184">
        <v>-8.2920999999999996</v>
      </c>
      <c r="P1336" s="184">
        <v>-2.3031000000000001</v>
      </c>
      <c r="Q1336" s="184">
        <v>1.1000000000000001</v>
      </c>
      <c r="R1336" s="184">
        <v>-11.690799999999999</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44379</v>
      </c>
      <c r="E1337" s="184">
        <v>11.442500000000001</v>
      </c>
      <c r="F1337" s="184">
        <v>-14.03</v>
      </c>
      <c r="G1337" s="184">
        <v>-4.4641999999999999</v>
      </c>
      <c r="H1337" s="184">
        <v>-2.5962000000000001</v>
      </c>
      <c r="I1337" s="184">
        <v>-3.8449</v>
      </c>
      <c r="J1337" s="184">
        <v>-0.39329999999999998</v>
      </c>
      <c r="K1337" s="184">
        <v>4.5769000000000002</v>
      </c>
      <c r="L1337" s="184">
        <v>3.2305999999999999</v>
      </c>
      <c r="M1337" s="184">
        <v>6.3113000000000001</v>
      </c>
      <c r="N1337" s="184">
        <v>2.4763000000000002</v>
      </c>
      <c r="O1337" s="184">
        <v>-7.6031000000000004</v>
      </c>
      <c r="P1337" s="184">
        <v>-1.4854000000000001</v>
      </c>
      <c r="Q1337" s="184">
        <v>1.9375</v>
      </c>
      <c r="R1337" s="184">
        <v>-11.1191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44379</v>
      </c>
      <c r="E1338" s="184">
        <v>4.2799999999999998E-2</v>
      </c>
      <c r="F1338" s="184">
        <v>0</v>
      </c>
      <c r="G1338" s="184">
        <v>28.493400000000001</v>
      </c>
      <c r="H1338" s="184">
        <v>12.211399999999999</v>
      </c>
      <c r="I1338" s="184">
        <v>12.2401</v>
      </c>
      <c r="J1338" s="184">
        <v>11.478</v>
      </c>
      <c r="K1338" s="184">
        <v>11.321300000000001</v>
      </c>
      <c r="L1338" s="184">
        <v>-41.0045</v>
      </c>
      <c r="M1338" s="184">
        <v>-24.818899999999999</v>
      </c>
      <c r="N1338" s="184">
        <v>-20.7407</v>
      </c>
      <c r="O1338" s="184"/>
      <c r="P1338" s="184"/>
      <c r="Q1338" s="184">
        <v>-13.346399999999999</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44379</v>
      </c>
      <c r="E1339" s="184">
        <v>4.4999999999999998E-2</v>
      </c>
      <c r="F1339" s="184">
        <v>0</v>
      </c>
      <c r="G1339" s="184">
        <v>27.097300000000001</v>
      </c>
      <c r="H1339" s="184">
        <v>11.613099999999999</v>
      </c>
      <c r="I1339" s="184">
        <v>11.638999999999999</v>
      </c>
      <c r="J1339" s="184">
        <v>10.911799999999999</v>
      </c>
      <c r="K1339" s="184">
        <v>11.6754</v>
      </c>
      <c r="L1339" s="184">
        <v>-41.101999999999997</v>
      </c>
      <c r="M1339" s="184">
        <v>-24.811599999999999</v>
      </c>
      <c r="N1339" s="184">
        <v>-20.634899999999998</v>
      </c>
      <c r="O1339" s="184"/>
      <c r="P1339" s="184"/>
      <c r="Q1339" s="184">
        <v>-13.371700000000001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44379</v>
      </c>
      <c r="E1342" s="184">
        <v>42.248399999999997</v>
      </c>
      <c r="F1342" s="184">
        <v>-19.341999999999999</v>
      </c>
      <c r="G1342" s="184">
        <v>1.2672000000000001</v>
      </c>
      <c r="H1342" s="184">
        <v>-0.98719999999999997</v>
      </c>
      <c r="I1342" s="184">
        <v>1.7414000000000001</v>
      </c>
      <c r="J1342" s="184">
        <v>3.3092000000000001</v>
      </c>
      <c r="K1342" s="184">
        <v>7.0296000000000003</v>
      </c>
      <c r="L1342" s="184">
        <v>3.4539</v>
      </c>
      <c r="M1342" s="184">
        <v>6.7495000000000003</v>
      </c>
      <c r="N1342" s="184">
        <v>7.1196000000000002</v>
      </c>
      <c r="O1342" s="184">
        <v>10.168699999999999</v>
      </c>
      <c r="P1342" s="184">
        <v>9.8086000000000002</v>
      </c>
      <c r="Q1342" s="184">
        <v>9.9870999999999999</v>
      </c>
      <c r="R1342" s="184">
        <v>10.224</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44379</v>
      </c>
      <c r="E1343" s="184">
        <v>39.919800000000002</v>
      </c>
      <c r="F1343" s="184">
        <v>-19.830300000000001</v>
      </c>
      <c r="G1343" s="184">
        <v>0.76200000000000001</v>
      </c>
      <c r="H1343" s="184">
        <v>-1.5017</v>
      </c>
      <c r="I1343" s="184">
        <v>1.2219</v>
      </c>
      <c r="J1343" s="184">
        <v>2.7797999999999998</v>
      </c>
      <c r="K1343" s="184">
        <v>6.4638</v>
      </c>
      <c r="L1343" s="184">
        <v>2.8813</v>
      </c>
      <c r="M1343" s="184">
        <v>6.1710000000000003</v>
      </c>
      <c r="N1343" s="184">
        <v>6.5576999999999996</v>
      </c>
      <c r="O1343" s="184">
        <v>9.6346000000000007</v>
      </c>
      <c r="P1343" s="184">
        <v>8.9908000000000001</v>
      </c>
      <c r="Q1343" s="184">
        <v>8.1499000000000006</v>
      </c>
      <c r="R1343" s="184">
        <v>9.7199000000000009</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44379</v>
      </c>
      <c r="E1344" s="184">
        <v>58.160299999999999</v>
      </c>
      <c r="F1344" s="184">
        <v>-31.665099999999999</v>
      </c>
      <c r="G1344" s="184">
        <v>-8.3201000000000001</v>
      </c>
      <c r="H1344" s="184">
        <v>-4.6040999999999999</v>
      </c>
      <c r="I1344" s="184">
        <v>-5.5422000000000002</v>
      </c>
      <c r="J1344" s="184">
        <v>-3.5895999999999999</v>
      </c>
      <c r="K1344" s="184">
        <v>3.641</v>
      </c>
      <c r="L1344" s="184">
        <v>0.45240000000000002</v>
      </c>
      <c r="M1344" s="184">
        <v>2.5880000000000001</v>
      </c>
      <c r="N1344" s="184">
        <v>2.6838000000000002</v>
      </c>
      <c r="O1344" s="184">
        <v>5.9668000000000001</v>
      </c>
      <c r="P1344" s="184">
        <v>6.2915999999999999</v>
      </c>
      <c r="Q1344" s="184">
        <v>7.7614999999999998</v>
      </c>
      <c r="R1344" s="184">
        <v>5.2245999999999997</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44379</v>
      </c>
      <c r="E1345" s="184">
        <v>62.610999999999997</v>
      </c>
      <c r="F1345" s="184">
        <v>-30.696400000000001</v>
      </c>
      <c r="G1345" s="184">
        <v>-7.3215000000000003</v>
      </c>
      <c r="H1345" s="184">
        <v>-3.5952000000000002</v>
      </c>
      <c r="I1345" s="184">
        <v>-4.5350999999999999</v>
      </c>
      <c r="J1345" s="184">
        <v>-2.5829</v>
      </c>
      <c r="K1345" s="184">
        <v>4.6935000000000002</v>
      </c>
      <c r="L1345" s="184">
        <v>1.5074000000000001</v>
      </c>
      <c r="M1345" s="184">
        <v>3.5935000000000001</v>
      </c>
      <c r="N1345" s="184">
        <v>3.6635</v>
      </c>
      <c r="O1345" s="184">
        <v>6.9187000000000003</v>
      </c>
      <c r="P1345" s="184">
        <v>7.2672999999999996</v>
      </c>
      <c r="Q1345" s="184">
        <v>7.6946000000000003</v>
      </c>
      <c r="R1345" s="184">
        <v>6.1818999999999997</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44379</v>
      </c>
      <c r="E1346" s="184">
        <v>31.200500000000002</v>
      </c>
      <c r="F1346" s="184">
        <v>-5.9653</v>
      </c>
      <c r="G1346" s="184">
        <v>-4.4828000000000001</v>
      </c>
      <c r="H1346" s="184">
        <v>-2.5556999999999999</v>
      </c>
      <c r="I1346" s="184">
        <v>-2.3376000000000001</v>
      </c>
      <c r="J1346" s="184">
        <v>1.9451000000000001</v>
      </c>
      <c r="K1346" s="184">
        <v>8.0985999999999994</v>
      </c>
      <c r="L1346" s="184">
        <v>5.0529999999999999</v>
      </c>
      <c r="M1346" s="184">
        <v>7.0351999999999997</v>
      </c>
      <c r="N1346" s="184">
        <v>7.0339</v>
      </c>
      <c r="O1346" s="184">
        <v>3.2397999999999998</v>
      </c>
      <c r="P1346" s="184">
        <v>4.8231999999999999</v>
      </c>
      <c r="Q1346" s="184">
        <v>6.7843</v>
      </c>
      <c r="R1346" s="184">
        <v>9.9351000000000003</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44379</v>
      </c>
      <c r="E1347" s="184">
        <v>0.83730000000000004</v>
      </c>
      <c r="F1347" s="184">
        <v>0</v>
      </c>
      <c r="G1347" s="184">
        <v>0</v>
      </c>
      <c r="H1347" s="184">
        <v>0</v>
      </c>
      <c r="I1347" s="184">
        <v>0</v>
      </c>
      <c r="J1347" s="184">
        <v>0</v>
      </c>
      <c r="K1347" s="184">
        <v>0</v>
      </c>
      <c r="L1347" s="184">
        <v>0</v>
      </c>
      <c r="M1347" s="184">
        <v>0</v>
      </c>
      <c r="N1347" s="184">
        <v>0</v>
      </c>
      <c r="O1347" s="184"/>
      <c r="P1347" s="184"/>
      <c r="Q1347" s="184">
        <v>-22.242899999999999</v>
      </c>
      <c r="R1347" s="184">
        <v>-22.780799999999999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44379</v>
      </c>
      <c r="E1348" s="184">
        <v>28.690200000000001</v>
      </c>
      <c r="F1348" s="184">
        <v>-6.9958</v>
      </c>
      <c r="G1348" s="184">
        <v>-5.3833000000000002</v>
      </c>
      <c r="H1348" s="184">
        <v>-3.4689999999999999</v>
      </c>
      <c r="I1348" s="184">
        <v>-3.2309999999999999</v>
      </c>
      <c r="J1348" s="184">
        <v>1.0526</v>
      </c>
      <c r="K1348" s="184">
        <v>7.1809000000000003</v>
      </c>
      <c r="L1348" s="184">
        <v>4.0353000000000003</v>
      </c>
      <c r="M1348" s="184">
        <v>5.9764999999999997</v>
      </c>
      <c r="N1348" s="184">
        <v>5.9706999999999999</v>
      </c>
      <c r="O1348" s="184">
        <v>2.286</v>
      </c>
      <c r="P1348" s="184">
        <v>3.8635999999999999</v>
      </c>
      <c r="Q1348" s="184">
        <v>5.8266</v>
      </c>
      <c r="R1348" s="184">
        <v>8.8802000000000003</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44379</v>
      </c>
      <c r="E1349" s="184">
        <v>0.7853</v>
      </c>
      <c r="F1349" s="184">
        <v>0</v>
      </c>
      <c r="G1349" s="184">
        <v>0</v>
      </c>
      <c r="H1349" s="184">
        <v>0</v>
      </c>
      <c r="I1349" s="184">
        <v>0</v>
      </c>
      <c r="J1349" s="184">
        <v>0</v>
      </c>
      <c r="K1349" s="184">
        <v>0</v>
      </c>
      <c r="L1349" s="184">
        <v>0</v>
      </c>
      <c r="M1349" s="184">
        <v>0</v>
      </c>
      <c r="N1349" s="184">
        <v>0</v>
      </c>
      <c r="O1349" s="184"/>
      <c r="P1349" s="184"/>
      <c r="Q1349" s="184">
        <v>-22.244599999999998</v>
      </c>
      <c r="R1349" s="184">
        <v>-22.782800000000002</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44379</v>
      </c>
      <c r="E1350" s="184">
        <v>10.3729</v>
      </c>
      <c r="F1350" s="184">
        <v>-13.014900000000001</v>
      </c>
      <c r="G1350" s="184">
        <v>-8.7905999999999995</v>
      </c>
      <c r="H1350" s="184">
        <v>-4.7209000000000003</v>
      </c>
      <c r="I1350" s="184">
        <v>-8.5176999999999996</v>
      </c>
      <c r="J1350" s="184">
        <v>-2.9485999999999999</v>
      </c>
      <c r="K1350" s="184">
        <v>5.3734999999999999</v>
      </c>
      <c r="L1350" s="184">
        <v>1.3097000000000001</v>
      </c>
      <c r="M1350" s="184">
        <v>4.5555000000000003</v>
      </c>
      <c r="N1350" s="184"/>
      <c r="O1350" s="184"/>
      <c r="P1350" s="184"/>
      <c r="Q1350" s="184">
        <v>4.6772999999999998</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44379</v>
      </c>
      <c r="E1351" s="184">
        <v>10.3325</v>
      </c>
      <c r="F1351" s="184">
        <v>-13.418699999999999</v>
      </c>
      <c r="G1351" s="184">
        <v>-9.2952999999999992</v>
      </c>
      <c r="H1351" s="184">
        <v>-5.1927000000000003</v>
      </c>
      <c r="I1351" s="184">
        <v>-8.8766999999999996</v>
      </c>
      <c r="J1351" s="184">
        <v>-3.2646999999999999</v>
      </c>
      <c r="K1351" s="184">
        <v>4.923</v>
      </c>
      <c r="L1351" s="184">
        <v>0.86750000000000005</v>
      </c>
      <c r="M1351" s="184">
        <v>4.0599999999999996</v>
      </c>
      <c r="N1351" s="184"/>
      <c r="O1351" s="184"/>
      <c r="P1351" s="184"/>
      <c r="Q1351" s="184">
        <v>4.1704999999999997</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44379</v>
      </c>
      <c r="E1354" s="184">
        <v>8.7599999999999997E-2</v>
      </c>
      <c r="F1354" s="184">
        <v>0</v>
      </c>
      <c r="G1354" s="184">
        <v>13.9048</v>
      </c>
      <c r="H1354" s="184">
        <v>11.932</v>
      </c>
      <c r="I1354" s="184">
        <v>11.9594</v>
      </c>
      <c r="J1354" s="184">
        <v>11.2135</v>
      </c>
      <c r="K1354" s="184">
        <v>11.5298</v>
      </c>
      <c r="L1354" s="184">
        <v>-40.109900000000003</v>
      </c>
      <c r="M1354" s="184">
        <v>-24.355899999999998</v>
      </c>
      <c r="N1354" s="184">
        <v>-16.571400000000001</v>
      </c>
      <c r="O1354" s="184"/>
      <c r="P1354" s="184"/>
      <c r="Q1354" s="184">
        <v>-10.2386</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44379</v>
      </c>
      <c r="E1355" s="184">
        <v>8.43E-2</v>
      </c>
      <c r="F1355" s="184">
        <v>0</v>
      </c>
      <c r="G1355" s="184">
        <v>14.4497</v>
      </c>
      <c r="H1355" s="184">
        <v>12.4002</v>
      </c>
      <c r="I1355" s="184">
        <v>9.3111999999999995</v>
      </c>
      <c r="J1355" s="184">
        <v>10.1874</v>
      </c>
      <c r="K1355" s="184">
        <v>11.0084</v>
      </c>
      <c r="L1355" s="184">
        <v>-40.603200000000001</v>
      </c>
      <c r="M1355" s="184">
        <v>-24.6068</v>
      </c>
      <c r="N1355" s="184">
        <v>-16.7818</v>
      </c>
      <c r="O1355" s="184"/>
      <c r="P1355" s="184"/>
      <c r="Q1355" s="184">
        <v>-10.3904</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44379</v>
      </c>
      <c r="E1356" s="184">
        <v>14.8123</v>
      </c>
      <c r="F1356" s="184">
        <v>-3.6959</v>
      </c>
      <c r="G1356" s="184">
        <v>2.3003</v>
      </c>
      <c r="H1356" s="184">
        <v>4.8624999999999998</v>
      </c>
      <c r="I1356" s="184">
        <v>1.5851</v>
      </c>
      <c r="J1356" s="184">
        <v>1.9662999999999999</v>
      </c>
      <c r="K1356" s="184">
        <v>5.2575000000000003</v>
      </c>
      <c r="L1356" s="184">
        <v>2.0489000000000002</v>
      </c>
      <c r="M1356" s="184">
        <v>4.4873000000000003</v>
      </c>
      <c r="N1356" s="184">
        <v>1.3022</v>
      </c>
      <c r="O1356" s="184">
        <v>4.0438999999999998</v>
      </c>
      <c r="P1356" s="184">
        <v>5.7004999999999999</v>
      </c>
      <c r="Q1356" s="184">
        <v>6.4767999999999999</v>
      </c>
      <c r="R1356" s="184">
        <v>2.9823</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44379</v>
      </c>
      <c r="E1357" s="184">
        <v>14.1782</v>
      </c>
      <c r="F1357" s="184">
        <v>-4.1185</v>
      </c>
      <c r="G1357" s="184">
        <v>1.7164999999999999</v>
      </c>
      <c r="H1357" s="184">
        <v>4.2328000000000001</v>
      </c>
      <c r="I1357" s="184">
        <v>0.97489999999999999</v>
      </c>
      <c r="J1357" s="184">
        <v>1.3401000000000001</v>
      </c>
      <c r="K1357" s="184">
        <v>4.6241000000000003</v>
      </c>
      <c r="L1357" s="184">
        <v>1.4201999999999999</v>
      </c>
      <c r="M1357" s="184">
        <v>3.8584000000000001</v>
      </c>
      <c r="N1357" s="184">
        <v>0.70669999999999999</v>
      </c>
      <c r="O1357" s="184">
        <v>3.3559999999999999</v>
      </c>
      <c r="P1357" s="184">
        <v>5.0313999999999997</v>
      </c>
      <c r="Q1357" s="184">
        <v>5.7351999999999999</v>
      </c>
      <c r="R1357" s="184">
        <v>2.306</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-8.5291487804878034</v>
      </c>
      <c r="G1358" s="186">
        <v>-0.12710487804878026</v>
      </c>
      <c r="H1358" s="186">
        <v>-0.51309024390243907</v>
      </c>
      <c r="I1358" s="186">
        <v>-0.57560243902439034</v>
      </c>
      <c r="J1358" s="186">
        <v>2.5698658536585364</v>
      </c>
      <c r="K1358" s="186">
        <v>6.5346097560975602</v>
      </c>
      <c r="L1358" s="186">
        <v>-0.50147804878048829</v>
      </c>
      <c r="M1358" s="186">
        <v>3.2813560975609746</v>
      </c>
      <c r="N1358" s="186">
        <v>2.9389205128205123</v>
      </c>
      <c r="O1358" s="186">
        <v>5.4586129032258057</v>
      </c>
      <c r="P1358" s="186">
        <v>6.3128935483870965</v>
      </c>
      <c r="Q1358" s="186">
        <v>2.8078463414634154</v>
      </c>
      <c r="R1358" s="186">
        <v>4.2712757575757587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-5.9653</v>
      </c>
      <c r="G1359" s="186">
        <v>-0.94140000000000001</v>
      </c>
      <c r="H1359" s="186">
        <v>-1.7019</v>
      </c>
      <c r="I1359" s="186">
        <v>-0.83</v>
      </c>
      <c r="J1359" s="186">
        <v>1.5975999999999999</v>
      </c>
      <c r="K1359" s="186">
        <v>6.1612</v>
      </c>
      <c r="L1359" s="186">
        <v>2.6762000000000001</v>
      </c>
      <c r="M1359" s="186">
        <v>5.3658999999999999</v>
      </c>
      <c r="N1359" s="186">
        <v>4.3334999999999999</v>
      </c>
      <c r="O1359" s="186">
        <v>5.9668000000000001</v>
      </c>
      <c r="P1359" s="186">
        <v>6.9703999999999997</v>
      </c>
      <c r="Q1359" s="186">
        <v>7.59</v>
      </c>
      <c r="R1359" s="186">
        <v>7.6497999999999999</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44379</v>
      </c>
      <c r="E1362" s="184">
        <v>99.183700000000002</v>
      </c>
      <c r="F1362" s="184">
        <v>-12.250400000000001</v>
      </c>
      <c r="G1362" s="184">
        <v>-1.5085999999999999</v>
      </c>
      <c r="H1362" s="184">
        <v>-4.0343999999999998</v>
      </c>
      <c r="I1362" s="184">
        <v>-3.7010999999999998</v>
      </c>
      <c r="J1362" s="184">
        <v>2.5000000000000001E-3</v>
      </c>
      <c r="K1362" s="184">
        <v>6.415</v>
      </c>
      <c r="L1362" s="184">
        <v>2.3317000000000001</v>
      </c>
      <c r="M1362" s="184">
        <v>5.8837999999999999</v>
      </c>
      <c r="N1362" s="184">
        <v>5.2312000000000003</v>
      </c>
      <c r="O1362" s="184">
        <v>9.6346000000000007</v>
      </c>
      <c r="P1362" s="184">
        <v>7.9016999999999999</v>
      </c>
      <c r="Q1362" s="184">
        <v>9.3324999999999996</v>
      </c>
      <c r="R1362" s="184">
        <v>8.7517999999999994</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44379</v>
      </c>
      <c r="E1363" s="184">
        <v>105.1258</v>
      </c>
      <c r="F1363" s="184">
        <v>-11.835800000000001</v>
      </c>
      <c r="G1363" s="184">
        <v>-1.1109</v>
      </c>
      <c r="H1363" s="184">
        <v>-3.6332</v>
      </c>
      <c r="I1363" s="184">
        <v>-3.3016999999999999</v>
      </c>
      <c r="J1363" s="184">
        <v>0.40289999999999998</v>
      </c>
      <c r="K1363" s="184">
        <v>6.8216999999999999</v>
      </c>
      <c r="L1363" s="184">
        <v>2.7397999999999998</v>
      </c>
      <c r="M1363" s="184">
        <v>6.3285</v>
      </c>
      <c r="N1363" s="184">
        <v>5.6923000000000004</v>
      </c>
      <c r="O1363" s="184">
        <v>10.3271</v>
      </c>
      <c r="P1363" s="184">
        <v>8.6394000000000002</v>
      </c>
      <c r="Q1363" s="184">
        <v>8.6580999999999992</v>
      </c>
      <c r="R1363" s="184">
        <v>9.3459000000000003</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44379</v>
      </c>
      <c r="E1364" s="184">
        <v>48.911499999999997</v>
      </c>
      <c r="F1364" s="184">
        <v>-23.342600000000001</v>
      </c>
      <c r="G1364" s="184">
        <v>-12.4247</v>
      </c>
      <c r="H1364" s="184">
        <v>-5.0589000000000004</v>
      </c>
      <c r="I1364" s="184">
        <v>-6.7255000000000003</v>
      </c>
      <c r="J1364" s="184">
        <v>-2.0785</v>
      </c>
      <c r="K1364" s="184">
        <v>5.1764000000000001</v>
      </c>
      <c r="L1364" s="184">
        <v>1.8734999999999999</v>
      </c>
      <c r="M1364" s="184">
        <v>4.7137000000000002</v>
      </c>
      <c r="N1364" s="184">
        <v>4.149</v>
      </c>
      <c r="O1364" s="184">
        <v>9.4275000000000002</v>
      </c>
      <c r="P1364" s="184">
        <v>8.4789999999999992</v>
      </c>
      <c r="Q1364" s="184">
        <v>8.6547000000000001</v>
      </c>
      <c r="R1364" s="184">
        <v>8.2472999999999992</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44379</v>
      </c>
      <c r="E1365" s="184">
        <v>45.634300000000003</v>
      </c>
      <c r="F1365" s="184">
        <v>-24.378699999999998</v>
      </c>
      <c r="G1365" s="184">
        <v>-13.5022</v>
      </c>
      <c r="H1365" s="184">
        <v>-6.1401000000000003</v>
      </c>
      <c r="I1365" s="184">
        <v>-7.7979000000000003</v>
      </c>
      <c r="J1365" s="184">
        <v>-3.1962999999999999</v>
      </c>
      <c r="K1365" s="184">
        <v>4.0473999999999997</v>
      </c>
      <c r="L1365" s="184">
        <v>0.73839999999999995</v>
      </c>
      <c r="M1365" s="184">
        <v>3.5497999999999998</v>
      </c>
      <c r="N1365" s="184">
        <v>2.9813000000000001</v>
      </c>
      <c r="O1365" s="184">
        <v>8.2850000000000001</v>
      </c>
      <c r="P1365" s="184">
        <v>7.4497</v>
      </c>
      <c r="Q1365" s="184">
        <v>8.4110999999999994</v>
      </c>
      <c r="R1365" s="184">
        <v>7.0616000000000003</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44379</v>
      </c>
      <c r="E1366" s="184">
        <v>47.004600000000003</v>
      </c>
      <c r="F1366" s="184">
        <v>-13.118499999999999</v>
      </c>
      <c r="G1366" s="184">
        <v>-1.9926999999999999</v>
      </c>
      <c r="H1366" s="184">
        <v>-2.4836999999999998</v>
      </c>
      <c r="I1366" s="184">
        <v>-4.3964999999999996</v>
      </c>
      <c r="J1366" s="184">
        <v>-1.6182000000000001</v>
      </c>
      <c r="K1366" s="184">
        <v>4.4553000000000003</v>
      </c>
      <c r="L1366" s="184">
        <v>0.6966</v>
      </c>
      <c r="M1366" s="184">
        <v>3.7134999999999998</v>
      </c>
      <c r="N1366" s="184">
        <v>3.7113999999999998</v>
      </c>
      <c r="O1366" s="184">
        <v>7.4191000000000003</v>
      </c>
      <c r="P1366" s="184">
        <v>6.1719999999999997</v>
      </c>
      <c r="Q1366" s="184">
        <v>7.7171000000000003</v>
      </c>
      <c r="R1366" s="184">
        <v>6.78</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44379</v>
      </c>
      <c r="E1367" s="184">
        <v>49.989199999999997</v>
      </c>
      <c r="F1367" s="184">
        <v>-12.262499999999999</v>
      </c>
      <c r="G1367" s="184">
        <v>-1.1194999999999999</v>
      </c>
      <c r="H1367" s="184">
        <v>-1.5953999999999999</v>
      </c>
      <c r="I1367" s="184">
        <v>-3.5261</v>
      </c>
      <c r="J1367" s="184">
        <v>-0.72970000000000002</v>
      </c>
      <c r="K1367" s="184">
        <v>5.4568000000000003</v>
      </c>
      <c r="L1367" s="184">
        <v>1.6629</v>
      </c>
      <c r="M1367" s="184">
        <v>4.5949</v>
      </c>
      <c r="N1367" s="184">
        <v>4.5125999999999999</v>
      </c>
      <c r="O1367" s="184">
        <v>8.0449000000000002</v>
      </c>
      <c r="P1367" s="184">
        <v>6.8296999999999999</v>
      </c>
      <c r="Q1367" s="184">
        <v>7.7619999999999996</v>
      </c>
      <c r="R1367" s="184">
        <v>7.4581</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44379</v>
      </c>
      <c r="E1368" s="184">
        <v>34.633600000000001</v>
      </c>
      <c r="F1368" s="184">
        <v>-31.694500000000001</v>
      </c>
      <c r="G1368" s="184">
        <v>-12.6686</v>
      </c>
      <c r="H1368" s="184">
        <v>-2.859</v>
      </c>
      <c r="I1368" s="184">
        <v>-7.5210999999999997</v>
      </c>
      <c r="J1368" s="184">
        <v>-2.7618999999999998</v>
      </c>
      <c r="K1368" s="184">
        <v>4.42</v>
      </c>
      <c r="L1368" s="184">
        <v>-1.6220000000000001</v>
      </c>
      <c r="M1368" s="184">
        <v>2.6095000000000002</v>
      </c>
      <c r="N1368" s="184">
        <v>1.9517</v>
      </c>
      <c r="O1368" s="184">
        <v>8.1036999999999999</v>
      </c>
      <c r="P1368" s="184">
        <v>6.2743000000000002</v>
      </c>
      <c r="Q1368" s="184">
        <v>6.9173</v>
      </c>
      <c r="R1368" s="184">
        <v>6.1067</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44379</v>
      </c>
      <c r="E1369" s="184">
        <v>37.037500000000001</v>
      </c>
      <c r="F1369" s="184">
        <v>-30.819700000000001</v>
      </c>
      <c r="G1369" s="184">
        <v>-11.814399999999999</v>
      </c>
      <c r="H1369" s="184">
        <v>-2.0124</v>
      </c>
      <c r="I1369" s="184">
        <v>-6.6840999999999999</v>
      </c>
      <c r="J1369" s="184">
        <v>-1.9252</v>
      </c>
      <c r="K1369" s="184">
        <v>5.2685000000000004</v>
      </c>
      <c r="L1369" s="184">
        <v>-0.79010000000000002</v>
      </c>
      <c r="M1369" s="184">
        <v>3.4659</v>
      </c>
      <c r="N1369" s="184">
        <v>2.8083</v>
      </c>
      <c r="O1369" s="184">
        <v>8.9803999999999995</v>
      </c>
      <c r="P1369" s="184">
        <v>7.1113</v>
      </c>
      <c r="Q1369" s="184">
        <v>7.5057999999999998</v>
      </c>
      <c r="R1369" s="184">
        <v>6.9964000000000004</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44379</v>
      </c>
      <c r="E1370" s="184">
        <v>31.237100000000002</v>
      </c>
      <c r="F1370" s="184">
        <v>-38.052799999999998</v>
      </c>
      <c r="G1370" s="184">
        <v>-3.6212</v>
      </c>
      <c r="H1370" s="184">
        <v>-5.2362000000000002</v>
      </c>
      <c r="I1370" s="184">
        <v>-5.1311999999999998</v>
      </c>
      <c r="J1370" s="184">
        <v>-0.3271</v>
      </c>
      <c r="K1370" s="184">
        <v>4.8783000000000003</v>
      </c>
      <c r="L1370" s="184">
        <v>1.5619000000000001</v>
      </c>
      <c r="M1370" s="184">
        <v>4.4607000000000001</v>
      </c>
      <c r="N1370" s="184">
        <v>4.7718999999999996</v>
      </c>
      <c r="O1370" s="184">
        <v>9.0669000000000004</v>
      </c>
      <c r="P1370" s="184">
        <v>7.9195000000000002</v>
      </c>
      <c r="Q1370" s="184">
        <v>9.2466000000000008</v>
      </c>
      <c r="R1370" s="184">
        <v>8.8972999999999995</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44379</v>
      </c>
      <c r="E1371" s="184">
        <v>32.451599999999999</v>
      </c>
      <c r="F1371" s="184">
        <v>-37.303600000000003</v>
      </c>
      <c r="G1371" s="184">
        <v>-2.9611000000000001</v>
      </c>
      <c r="H1371" s="184">
        <v>-4.5914000000000001</v>
      </c>
      <c r="I1371" s="184">
        <v>-4.4912999999999998</v>
      </c>
      <c r="J1371" s="184">
        <v>0.315</v>
      </c>
      <c r="K1371" s="184">
        <v>5.5275999999999996</v>
      </c>
      <c r="L1371" s="184">
        <v>2.2073999999999998</v>
      </c>
      <c r="M1371" s="184">
        <v>5.1052999999999997</v>
      </c>
      <c r="N1371" s="184">
        <v>5.4119999999999999</v>
      </c>
      <c r="O1371" s="184">
        <v>9.6867999999999999</v>
      </c>
      <c r="P1371" s="184">
        <v>8.5286000000000008</v>
      </c>
      <c r="Q1371" s="184">
        <v>8.7989999999999995</v>
      </c>
      <c r="R1371" s="184">
        <v>9.5068000000000001</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44379</v>
      </c>
      <c r="E1372" s="184">
        <v>57.083500000000001</v>
      </c>
      <c r="F1372" s="184">
        <v>-20.066600000000001</v>
      </c>
      <c r="G1372" s="184">
        <v>-6.1353</v>
      </c>
      <c r="H1372" s="184">
        <v>-0.98629999999999995</v>
      </c>
      <c r="I1372" s="184">
        <v>-2.3774000000000002</v>
      </c>
      <c r="J1372" s="184">
        <v>6.8199999999999997E-2</v>
      </c>
      <c r="K1372" s="184">
        <v>6.0450999999999997</v>
      </c>
      <c r="L1372" s="184">
        <v>-0.4955</v>
      </c>
      <c r="M1372" s="184">
        <v>3.6781000000000001</v>
      </c>
      <c r="N1372" s="184">
        <v>3.0960999999999999</v>
      </c>
      <c r="O1372" s="184">
        <v>9.9504000000000001</v>
      </c>
      <c r="P1372" s="184">
        <v>8.6644000000000005</v>
      </c>
      <c r="Q1372" s="184">
        <v>8.9215</v>
      </c>
      <c r="R1372" s="184">
        <v>8.3747000000000007</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44379</v>
      </c>
      <c r="E1373" s="184">
        <v>53.571300000000001</v>
      </c>
      <c r="F1373" s="184">
        <v>-20.700800000000001</v>
      </c>
      <c r="G1373" s="184">
        <v>-6.7869000000000002</v>
      </c>
      <c r="H1373" s="184">
        <v>-1.6347</v>
      </c>
      <c r="I1373" s="184">
        <v>-3.0284</v>
      </c>
      <c r="J1373" s="184">
        <v>-0.58109999999999995</v>
      </c>
      <c r="K1373" s="184">
        <v>5.3798000000000004</v>
      </c>
      <c r="L1373" s="184">
        <v>-1.1549</v>
      </c>
      <c r="M1373" s="184">
        <v>3.0125000000000002</v>
      </c>
      <c r="N1373" s="184">
        <v>2.4352999999999998</v>
      </c>
      <c r="O1373" s="184">
        <v>9.2624999999999993</v>
      </c>
      <c r="P1373" s="184">
        <v>7.8662999999999998</v>
      </c>
      <c r="Q1373" s="184">
        <v>8.3285</v>
      </c>
      <c r="R1373" s="184">
        <v>7.6962000000000002</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44379</v>
      </c>
      <c r="E1374" s="184">
        <v>49.996499999999997</v>
      </c>
      <c r="F1374" s="184">
        <v>-9.4882000000000009</v>
      </c>
      <c r="G1374" s="184">
        <v>-1.8977999999999999</v>
      </c>
      <c r="H1374" s="184">
        <v>0.1356</v>
      </c>
      <c r="I1374" s="184">
        <v>-2.7296</v>
      </c>
      <c r="J1374" s="184">
        <v>-1.2544</v>
      </c>
      <c r="K1374" s="184">
        <v>3.9775</v>
      </c>
      <c r="L1374" s="184">
        <v>-1.2968</v>
      </c>
      <c r="M1374" s="184">
        <v>1.3937999999999999</v>
      </c>
      <c r="N1374" s="184">
        <v>3.2252000000000001</v>
      </c>
      <c r="O1374" s="184">
        <v>1.9765999999999999</v>
      </c>
      <c r="P1374" s="184">
        <v>2.9906000000000001</v>
      </c>
      <c r="Q1374" s="184">
        <v>6.2777000000000003</v>
      </c>
      <c r="R1374" s="184">
        <v>3.8456000000000001</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44379</v>
      </c>
      <c r="E1375" s="184">
        <v>54.422899999999998</v>
      </c>
      <c r="F1375" s="184">
        <v>-8.4484999999999992</v>
      </c>
      <c r="G1375" s="184">
        <v>-0.89419999999999999</v>
      </c>
      <c r="H1375" s="184">
        <v>1.1404000000000001</v>
      </c>
      <c r="I1375" s="184">
        <v>-1.7282</v>
      </c>
      <c r="J1375" s="184">
        <v>-0.25259999999999999</v>
      </c>
      <c r="K1375" s="184">
        <v>4.9896000000000003</v>
      </c>
      <c r="L1375" s="184">
        <v>-0.30020000000000002</v>
      </c>
      <c r="M1375" s="184">
        <v>2.4085000000000001</v>
      </c>
      <c r="N1375" s="184">
        <v>4.2628000000000004</v>
      </c>
      <c r="O1375" s="184">
        <v>3.0021</v>
      </c>
      <c r="P1375" s="184">
        <v>4.0259</v>
      </c>
      <c r="Q1375" s="184">
        <v>5.6180000000000003</v>
      </c>
      <c r="R1375" s="184">
        <v>4.8882000000000003</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44379</v>
      </c>
      <c r="E1376" s="184">
        <v>65.832300000000004</v>
      </c>
      <c r="F1376" s="184">
        <v>-15.1853</v>
      </c>
      <c r="G1376" s="184">
        <v>-1.1273</v>
      </c>
      <c r="H1376" s="184">
        <v>-8.0269999999999992</v>
      </c>
      <c r="I1376" s="184">
        <v>-2.1802999999999999</v>
      </c>
      <c r="J1376" s="184">
        <v>3.4491000000000001</v>
      </c>
      <c r="K1376" s="184">
        <v>6.5084999999999997</v>
      </c>
      <c r="L1376" s="184">
        <v>0.72209999999999996</v>
      </c>
      <c r="M1376" s="184">
        <v>5.5012999999999996</v>
      </c>
      <c r="N1376" s="184">
        <v>4.9157000000000002</v>
      </c>
      <c r="O1376" s="184">
        <v>10.020899999999999</v>
      </c>
      <c r="P1376" s="184">
        <v>8.2185000000000006</v>
      </c>
      <c r="Q1376" s="184">
        <v>8.3384999999999998</v>
      </c>
      <c r="R1376" s="184">
        <v>9.1957000000000004</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44379</v>
      </c>
      <c r="E1377" s="184">
        <v>61.168799999999997</v>
      </c>
      <c r="F1377" s="184">
        <v>-16.282900000000001</v>
      </c>
      <c r="G1377" s="184">
        <v>-2.1478000000000002</v>
      </c>
      <c r="H1377" s="184">
        <v>-9.0457000000000001</v>
      </c>
      <c r="I1377" s="184">
        <v>-3.1970000000000001</v>
      </c>
      <c r="J1377" s="184">
        <v>2.4275000000000002</v>
      </c>
      <c r="K1377" s="184">
        <v>5.4501999999999997</v>
      </c>
      <c r="L1377" s="184">
        <v>-0.36330000000000001</v>
      </c>
      <c r="M1377" s="184">
        <v>4.3963000000000001</v>
      </c>
      <c r="N1377" s="184">
        <v>3.7900999999999998</v>
      </c>
      <c r="O1377" s="184">
        <v>8.8901000000000003</v>
      </c>
      <c r="P1377" s="184">
        <v>7.1753999999999998</v>
      </c>
      <c r="Q1377" s="184">
        <v>8.7391000000000005</v>
      </c>
      <c r="R1377" s="184">
        <v>8.0341000000000005</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44379</v>
      </c>
      <c r="E1378" s="184">
        <v>57.281500000000001</v>
      </c>
      <c r="F1378" s="184">
        <v>-36.602499999999999</v>
      </c>
      <c r="G1378" s="184">
        <v>-10.928800000000001</v>
      </c>
      <c r="H1378" s="184">
        <v>-3.5659000000000001</v>
      </c>
      <c r="I1378" s="184">
        <v>-5.6905000000000001</v>
      </c>
      <c r="J1378" s="184">
        <v>-2.3214000000000001</v>
      </c>
      <c r="K1378" s="184">
        <v>3.7721</v>
      </c>
      <c r="L1378" s="184">
        <v>0.24540000000000001</v>
      </c>
      <c r="M1378" s="184">
        <v>2.6774</v>
      </c>
      <c r="N1378" s="184">
        <v>2.0848</v>
      </c>
      <c r="O1378" s="184">
        <v>7.9057000000000004</v>
      </c>
      <c r="P1378" s="184">
        <v>6.7164999999999999</v>
      </c>
      <c r="Q1378" s="184">
        <v>8.1081000000000003</v>
      </c>
      <c r="R1378" s="184">
        <v>6.4907000000000004</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44379</v>
      </c>
      <c r="E1379" s="184">
        <v>60.000700000000002</v>
      </c>
      <c r="F1379" s="184">
        <v>-36.4024</v>
      </c>
      <c r="G1379" s="184">
        <v>-10.7376</v>
      </c>
      <c r="H1379" s="184">
        <v>-3.3957000000000002</v>
      </c>
      <c r="I1379" s="184">
        <v>-5.5197000000000003</v>
      </c>
      <c r="J1379" s="184">
        <v>-2.1516999999999999</v>
      </c>
      <c r="K1379" s="184">
        <v>3.9436</v>
      </c>
      <c r="L1379" s="184">
        <v>0.41770000000000002</v>
      </c>
      <c r="M1379" s="184">
        <v>3.0964</v>
      </c>
      <c r="N1379" s="184">
        <v>2.63</v>
      </c>
      <c r="O1379" s="184">
        <v>8.5643999999999991</v>
      </c>
      <c r="P1379" s="184">
        <v>7.2957000000000001</v>
      </c>
      <c r="Q1379" s="184">
        <v>7.5735000000000001</v>
      </c>
      <c r="R1379" s="184">
        <v>7.1330999999999998</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44379</v>
      </c>
      <c r="E1380" s="184">
        <v>71.020200000000003</v>
      </c>
      <c r="F1380" s="184">
        <v>-34.247500000000002</v>
      </c>
      <c r="G1380" s="184">
        <v>-3.665</v>
      </c>
      <c r="H1380" s="184">
        <v>-6.7385999999999999</v>
      </c>
      <c r="I1380" s="184">
        <v>-8.3867999999999991</v>
      </c>
      <c r="J1380" s="184">
        <v>-2.7536</v>
      </c>
      <c r="K1380" s="184">
        <v>3.7383999999999999</v>
      </c>
      <c r="L1380" s="184">
        <v>-0.88470000000000004</v>
      </c>
      <c r="M1380" s="184">
        <v>2.6034999999999999</v>
      </c>
      <c r="N1380" s="184">
        <v>1.8988</v>
      </c>
      <c r="O1380" s="184">
        <v>9.1532</v>
      </c>
      <c r="P1380" s="184">
        <v>7.5983000000000001</v>
      </c>
      <c r="Q1380" s="184">
        <v>8.7079000000000004</v>
      </c>
      <c r="R1380" s="184">
        <v>7.1261999999999999</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44379</v>
      </c>
      <c r="E1381" s="184">
        <v>76.400400000000005</v>
      </c>
      <c r="F1381" s="184">
        <v>-32.982399999999998</v>
      </c>
      <c r="G1381" s="184">
        <v>-2.3723000000000001</v>
      </c>
      <c r="H1381" s="184">
        <v>-5.4337999999999997</v>
      </c>
      <c r="I1381" s="184">
        <v>-7.1872999999999996</v>
      </c>
      <c r="J1381" s="184">
        <v>-1.6014999999999999</v>
      </c>
      <c r="K1381" s="184">
        <v>4.8779000000000003</v>
      </c>
      <c r="L1381" s="184">
        <v>0.28310000000000002</v>
      </c>
      <c r="M1381" s="184">
        <v>3.7721</v>
      </c>
      <c r="N1381" s="184">
        <v>3.0005999999999999</v>
      </c>
      <c r="O1381" s="184">
        <v>10.0906</v>
      </c>
      <c r="P1381" s="184">
        <v>8.5215999999999994</v>
      </c>
      <c r="Q1381" s="184">
        <v>8.5991</v>
      </c>
      <c r="R1381" s="184">
        <v>8.1038999999999994</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44379</v>
      </c>
      <c r="E1382" s="184">
        <v>58.394599999999997</v>
      </c>
      <c r="F1382" s="184">
        <v>-19.304099999999998</v>
      </c>
      <c r="G1382" s="184">
        <v>-0.14580000000000001</v>
      </c>
      <c r="H1382" s="184">
        <v>-1.3033999999999999</v>
      </c>
      <c r="I1382" s="184">
        <v>1.4608000000000001</v>
      </c>
      <c r="J1382" s="184">
        <v>2.7858000000000001</v>
      </c>
      <c r="K1382" s="184">
        <v>6.8208000000000002</v>
      </c>
      <c r="L1382" s="184">
        <v>3.5535999999999999</v>
      </c>
      <c r="M1382" s="184">
        <v>6.3110999999999997</v>
      </c>
      <c r="N1382" s="184">
        <v>6.5637999999999996</v>
      </c>
      <c r="O1382" s="184">
        <v>10.3262</v>
      </c>
      <c r="P1382" s="184">
        <v>9.3234999999999992</v>
      </c>
      <c r="Q1382" s="184">
        <v>8.8482000000000003</v>
      </c>
      <c r="R1382" s="184">
        <v>10.4854</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44379</v>
      </c>
      <c r="E1383" s="184">
        <v>55.587600000000002</v>
      </c>
      <c r="F1383" s="184">
        <v>-19.950399999999998</v>
      </c>
      <c r="G1383" s="184">
        <v>-0.80979999999999996</v>
      </c>
      <c r="H1383" s="184">
        <v>-1.9597</v>
      </c>
      <c r="I1383" s="184">
        <v>0.80230000000000001</v>
      </c>
      <c r="J1383" s="184">
        <v>2.1246</v>
      </c>
      <c r="K1383" s="184">
        <v>6.1498999999999997</v>
      </c>
      <c r="L1383" s="184">
        <v>2.8913000000000002</v>
      </c>
      <c r="M1383" s="184">
        <v>5.6391999999999998</v>
      </c>
      <c r="N1383" s="184">
        <v>5.8894000000000002</v>
      </c>
      <c r="O1383" s="184">
        <v>9.6052</v>
      </c>
      <c r="P1383" s="184">
        <v>8.5465999999999998</v>
      </c>
      <c r="Q1383" s="184">
        <v>7.8517000000000001</v>
      </c>
      <c r="R1383" s="184">
        <v>9.8057999999999996</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44379</v>
      </c>
      <c r="E1384" s="184">
        <v>70.461799999999997</v>
      </c>
      <c r="F1384" s="184">
        <v>6.5799000000000003</v>
      </c>
      <c r="G1384" s="184">
        <v>1.1225000000000001</v>
      </c>
      <c r="H1384" s="184">
        <v>-4.8352000000000004</v>
      </c>
      <c r="I1384" s="184">
        <v>-4.1227999999999998</v>
      </c>
      <c r="J1384" s="184">
        <v>-2.9399999999999999E-2</v>
      </c>
      <c r="K1384" s="184">
        <v>5.1669999999999998</v>
      </c>
      <c r="L1384" s="184">
        <v>1.6367</v>
      </c>
      <c r="M1384" s="184">
        <v>4.8179999999999996</v>
      </c>
      <c r="N1384" s="184">
        <v>4.9554999999999998</v>
      </c>
      <c r="O1384" s="184">
        <v>9.0986999999999991</v>
      </c>
      <c r="P1384" s="184">
        <v>8.0257000000000005</v>
      </c>
      <c r="Q1384" s="184">
        <v>8.6262000000000008</v>
      </c>
      <c r="R1384" s="184">
        <v>8.9589999999999996</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44379</v>
      </c>
      <c r="E1385" s="184">
        <v>65.599400000000003</v>
      </c>
      <c r="F1385" s="184">
        <v>5.8989000000000003</v>
      </c>
      <c r="G1385" s="184">
        <v>0.4451</v>
      </c>
      <c r="H1385" s="184">
        <v>-5.4946999999999999</v>
      </c>
      <c r="I1385" s="184">
        <v>-4.7763</v>
      </c>
      <c r="J1385" s="184">
        <v>-0.69879999999999998</v>
      </c>
      <c r="K1385" s="184">
        <v>4.4766000000000004</v>
      </c>
      <c r="L1385" s="184">
        <v>0.85260000000000002</v>
      </c>
      <c r="M1385" s="184">
        <v>3.9807000000000001</v>
      </c>
      <c r="N1385" s="184">
        <v>4.0894000000000004</v>
      </c>
      <c r="O1385" s="184">
        <v>8.1381999999999994</v>
      </c>
      <c r="P1385" s="184">
        <v>6.9527000000000001</v>
      </c>
      <c r="Q1385" s="184">
        <v>8.0846</v>
      </c>
      <c r="R1385" s="184">
        <v>8.0409000000000006</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44379</v>
      </c>
      <c r="E1386" s="184">
        <v>1.758</v>
      </c>
      <c r="F1386" s="184">
        <v>10.3841</v>
      </c>
      <c r="G1386" s="184">
        <v>11.083299999999999</v>
      </c>
      <c r="H1386" s="184">
        <v>10.9975</v>
      </c>
      <c r="I1386" s="184">
        <v>10.8712</v>
      </c>
      <c r="J1386" s="184">
        <v>11.033899999999999</v>
      </c>
      <c r="K1386" s="184">
        <v>11.2293</v>
      </c>
      <c r="L1386" s="184">
        <v>-40.0807</v>
      </c>
      <c r="M1386" s="184">
        <v>-24.3537</v>
      </c>
      <c r="N1386" s="184">
        <v>-16.5242</v>
      </c>
      <c r="O1386" s="184"/>
      <c r="P1386" s="184"/>
      <c r="Q1386" s="184">
        <v>-10.233499999999999</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44379</v>
      </c>
      <c r="E1387" s="184">
        <v>1.6452</v>
      </c>
      <c r="F1387" s="184">
        <v>11.0962</v>
      </c>
      <c r="G1387" s="184">
        <v>11.103</v>
      </c>
      <c r="H1387" s="184">
        <v>11.1165</v>
      </c>
      <c r="I1387" s="184">
        <v>10.980499999999999</v>
      </c>
      <c r="J1387" s="184">
        <v>11.0443</v>
      </c>
      <c r="K1387" s="184">
        <v>11.238799999999999</v>
      </c>
      <c r="L1387" s="184">
        <v>-40.413600000000002</v>
      </c>
      <c r="M1387" s="184">
        <v>-24.576899999999998</v>
      </c>
      <c r="N1387" s="184">
        <v>-16.698699999999999</v>
      </c>
      <c r="O1387" s="184"/>
      <c r="P1387" s="184"/>
      <c r="Q1387" s="184">
        <v>-10.371</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44379</v>
      </c>
      <c r="E1388" s="184">
        <v>54.670200000000001</v>
      </c>
      <c r="F1388" s="184">
        <v>-12.5473</v>
      </c>
      <c r="G1388" s="184">
        <v>-3.6042000000000001</v>
      </c>
      <c r="H1388" s="184">
        <v>-1.2015</v>
      </c>
      <c r="I1388" s="184">
        <v>-2.3441999999999998</v>
      </c>
      <c r="J1388" s="184">
        <v>0.62119999999999997</v>
      </c>
      <c r="K1388" s="184">
        <v>4.2561</v>
      </c>
      <c r="L1388" s="184">
        <v>1.3056000000000001</v>
      </c>
      <c r="M1388" s="184">
        <v>3.3121</v>
      </c>
      <c r="N1388" s="184">
        <v>3.0535000000000001</v>
      </c>
      <c r="O1388" s="184">
        <v>0.1915</v>
      </c>
      <c r="P1388" s="184">
        <v>3.1852999999999998</v>
      </c>
      <c r="Q1388" s="184">
        <v>5.6881000000000004</v>
      </c>
      <c r="R1388" s="184">
        <v>2.085</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44379</v>
      </c>
      <c r="E1389" s="184">
        <v>50.899299999999997</v>
      </c>
      <c r="F1389" s="184">
        <v>-12.9749</v>
      </c>
      <c r="G1389" s="184">
        <v>-3.9906000000000001</v>
      </c>
      <c r="H1389" s="184">
        <v>-1.6181000000000001</v>
      </c>
      <c r="I1389" s="184">
        <v>-2.7578999999999998</v>
      </c>
      <c r="J1389" s="184">
        <v>0.20319999999999999</v>
      </c>
      <c r="K1389" s="184">
        <v>3.8268</v>
      </c>
      <c r="L1389" s="184">
        <v>0.86029999999999995</v>
      </c>
      <c r="M1389" s="184">
        <v>2.8367</v>
      </c>
      <c r="N1389" s="184">
        <v>2.5508999999999999</v>
      </c>
      <c r="O1389" s="184">
        <v>-0.53059999999999996</v>
      </c>
      <c r="P1389" s="184">
        <v>2.4186000000000001</v>
      </c>
      <c r="Q1389" s="184">
        <v>7.3124000000000002</v>
      </c>
      <c r="R1389" s="184">
        <v>1.34</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-17.724421428571429</v>
      </c>
      <c r="G1390" s="186">
        <v>-3.3647642857142865</v>
      </c>
      <c r="H1390" s="186">
        <v>-2.4819642857142852</v>
      </c>
      <c r="I1390" s="186">
        <v>-3.0424321428571424</v>
      </c>
      <c r="J1390" s="186">
        <v>0.36417142857142842</v>
      </c>
      <c r="K1390" s="186">
        <v>5.5112499999999995</v>
      </c>
      <c r="L1390" s="186">
        <v>-2.1721857142857144</v>
      </c>
      <c r="M1390" s="186">
        <v>1.9618821428571429</v>
      </c>
      <c r="N1390" s="186">
        <v>2.3728821428571427</v>
      </c>
      <c r="O1390" s="186">
        <v>7.8700653846153861</v>
      </c>
      <c r="P1390" s="186">
        <v>7.0319538461538462</v>
      </c>
      <c r="Q1390" s="186">
        <v>6.7150999999999987</v>
      </c>
      <c r="R1390" s="186">
        <v>7.3367846153846168</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-17.793500000000002</v>
      </c>
      <c r="G1391" s="186">
        <v>-2.2600500000000001</v>
      </c>
      <c r="H1391" s="186">
        <v>-3.1273499999999999</v>
      </c>
      <c r="I1391" s="186">
        <v>-3.6135999999999999</v>
      </c>
      <c r="J1391" s="186">
        <v>-0.28985</v>
      </c>
      <c r="K1391" s="186">
        <v>5.1716999999999995</v>
      </c>
      <c r="L1391" s="186">
        <v>0.70934999999999993</v>
      </c>
      <c r="M1391" s="186">
        <v>3.6958000000000002</v>
      </c>
      <c r="N1391" s="186">
        <v>3.4683000000000002</v>
      </c>
      <c r="O1391" s="186">
        <v>9.0236499999999999</v>
      </c>
      <c r="P1391" s="186">
        <v>7.524</v>
      </c>
      <c r="Q1391" s="186">
        <v>8.2182999999999993</v>
      </c>
      <c r="R1391" s="186">
        <v>7.8651499999999999</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44379</v>
      </c>
      <c r="E1394" s="184">
        <v>402.61</v>
      </c>
      <c r="F1394" s="184">
        <v>0.29149999999999998</v>
      </c>
      <c r="G1394" s="184">
        <v>0.67520000000000002</v>
      </c>
      <c r="H1394" s="184">
        <v>0.96550000000000002</v>
      </c>
      <c r="I1394" s="184">
        <v>3.0299</v>
      </c>
      <c r="J1394" s="184">
        <v>6.0252999999999997</v>
      </c>
      <c r="K1394" s="184">
        <v>13.3666</v>
      </c>
      <c r="L1394" s="184">
        <v>25.736999999999998</v>
      </c>
      <c r="M1394" s="184">
        <v>50.020499999999998</v>
      </c>
      <c r="N1394" s="184">
        <v>70.388099999999994</v>
      </c>
      <c r="O1394" s="184">
        <v>11.122199999999999</v>
      </c>
      <c r="P1394" s="184">
        <v>11.771100000000001</v>
      </c>
      <c r="Q1394" s="184">
        <v>21.773599999999998</v>
      </c>
      <c r="R1394" s="184">
        <v>18.936</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44379</v>
      </c>
      <c r="E1395" s="184">
        <v>433.08</v>
      </c>
      <c r="F1395" s="184">
        <v>0.29409999999999997</v>
      </c>
      <c r="G1395" s="184">
        <v>0.6835</v>
      </c>
      <c r="H1395" s="184">
        <v>0.98160000000000003</v>
      </c>
      <c r="I1395" s="184">
        <v>3.0651999999999999</v>
      </c>
      <c r="J1395" s="184">
        <v>6.1002000000000001</v>
      </c>
      <c r="K1395" s="184">
        <v>13.6335</v>
      </c>
      <c r="L1395" s="184">
        <v>26.284500000000001</v>
      </c>
      <c r="M1395" s="184">
        <v>51.040999999999997</v>
      </c>
      <c r="N1395" s="184">
        <v>71.986800000000002</v>
      </c>
      <c r="O1395" s="184">
        <v>12.1313</v>
      </c>
      <c r="P1395" s="184">
        <v>12.805999999999999</v>
      </c>
      <c r="Q1395" s="184">
        <v>16.2971</v>
      </c>
      <c r="R1395" s="184">
        <v>20.029900000000001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44379</v>
      </c>
      <c r="E1396" s="184">
        <v>68.09</v>
      </c>
      <c r="F1396" s="184">
        <v>0.72489999999999999</v>
      </c>
      <c r="G1396" s="184">
        <v>1.3848</v>
      </c>
      <c r="H1396" s="184">
        <v>1.5662</v>
      </c>
      <c r="I1396" s="184">
        <v>2.4525999999999999</v>
      </c>
      <c r="J1396" s="184">
        <v>5.3047000000000004</v>
      </c>
      <c r="K1396" s="184">
        <v>11.9533</v>
      </c>
      <c r="L1396" s="184">
        <v>22.684699999999999</v>
      </c>
      <c r="M1396" s="184">
        <v>45.212200000000003</v>
      </c>
      <c r="N1396" s="184">
        <v>64.468599999999995</v>
      </c>
      <c r="O1396" s="184">
        <v>23.2133</v>
      </c>
      <c r="P1396" s="184">
        <v>20.701899999999998</v>
      </c>
      <c r="Q1396" s="184">
        <v>20.759899999999998</v>
      </c>
      <c r="R1396" s="184">
        <v>30.3903</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44379</v>
      </c>
      <c r="E1397" s="184">
        <v>61.36</v>
      </c>
      <c r="F1397" s="184">
        <v>0.72230000000000005</v>
      </c>
      <c r="G1397" s="184">
        <v>1.3712</v>
      </c>
      <c r="H1397" s="184">
        <v>1.5389999999999999</v>
      </c>
      <c r="I1397" s="184">
        <v>2.4032</v>
      </c>
      <c r="J1397" s="184">
        <v>5.1946000000000003</v>
      </c>
      <c r="K1397" s="184">
        <v>11.5839</v>
      </c>
      <c r="L1397" s="184">
        <v>21.891100000000002</v>
      </c>
      <c r="M1397" s="184">
        <v>43.767600000000002</v>
      </c>
      <c r="N1397" s="184">
        <v>62.242199999999997</v>
      </c>
      <c r="O1397" s="184">
        <v>21.620999999999999</v>
      </c>
      <c r="P1397" s="184">
        <v>19.221800000000002</v>
      </c>
      <c r="Q1397" s="184">
        <v>19.107299999999999</v>
      </c>
      <c r="R1397" s="184">
        <v>28.6294</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44379</v>
      </c>
      <c r="E1398" s="184">
        <v>14.89</v>
      </c>
      <c r="F1398" s="184">
        <v>1.1549</v>
      </c>
      <c r="G1398" s="184">
        <v>2.3368000000000002</v>
      </c>
      <c r="H1398" s="184">
        <v>2.7605</v>
      </c>
      <c r="I1398" s="184">
        <v>4.7117000000000004</v>
      </c>
      <c r="J1398" s="184">
        <v>8.3696999999999999</v>
      </c>
      <c r="K1398" s="184">
        <v>14.980700000000001</v>
      </c>
      <c r="L1398" s="184">
        <v>28.030999999999999</v>
      </c>
      <c r="M1398" s="184">
        <v>52.561500000000002</v>
      </c>
      <c r="N1398" s="184">
        <v>75.796899999999994</v>
      </c>
      <c r="O1398" s="184">
        <v>17.0961</v>
      </c>
      <c r="P1398" s="184">
        <v>16.011600000000001</v>
      </c>
      <c r="Q1398" s="184">
        <v>3.7725</v>
      </c>
      <c r="R1398" s="184">
        <v>28.8672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44379</v>
      </c>
      <c r="E1399" s="184">
        <v>15.96</v>
      </c>
      <c r="F1399" s="184">
        <v>1.0766</v>
      </c>
      <c r="G1399" s="184">
        <v>2.3077000000000001</v>
      </c>
      <c r="H1399" s="184">
        <v>2.7688000000000001</v>
      </c>
      <c r="I1399" s="184">
        <v>4.7244000000000002</v>
      </c>
      <c r="J1399" s="184">
        <v>8.4238999999999997</v>
      </c>
      <c r="K1399" s="184">
        <v>15.2347</v>
      </c>
      <c r="L1399" s="184">
        <v>28.606000000000002</v>
      </c>
      <c r="M1399" s="184">
        <v>53.461500000000001</v>
      </c>
      <c r="N1399" s="184">
        <v>77.333299999999994</v>
      </c>
      <c r="O1399" s="184">
        <v>18.119</v>
      </c>
      <c r="P1399" s="184">
        <v>17.0105</v>
      </c>
      <c r="Q1399" s="184">
        <v>9.4243000000000006</v>
      </c>
      <c r="R1399" s="184">
        <v>29.910699999999999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44379</v>
      </c>
      <c r="E1400" s="184">
        <v>53.365000000000002</v>
      </c>
      <c r="F1400" s="184">
        <v>0.38940000000000002</v>
      </c>
      <c r="G1400" s="184">
        <v>1.3811</v>
      </c>
      <c r="H1400" s="184">
        <v>1.762</v>
      </c>
      <c r="I1400" s="184">
        <v>3.8391000000000002</v>
      </c>
      <c r="J1400" s="184">
        <v>6.8860999999999999</v>
      </c>
      <c r="K1400" s="184">
        <v>13.145300000000001</v>
      </c>
      <c r="L1400" s="184">
        <v>30.6493</v>
      </c>
      <c r="M1400" s="184">
        <v>54.551200000000001</v>
      </c>
      <c r="N1400" s="184">
        <v>75.076300000000003</v>
      </c>
      <c r="O1400" s="184">
        <v>19.588699999999999</v>
      </c>
      <c r="P1400" s="184">
        <v>15.013500000000001</v>
      </c>
      <c r="Q1400" s="184">
        <v>11.664400000000001</v>
      </c>
      <c r="R1400" s="184">
        <v>28.855599999999999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44379</v>
      </c>
      <c r="E1401" s="184">
        <v>59.783000000000001</v>
      </c>
      <c r="F1401" s="184">
        <v>0.39460000000000001</v>
      </c>
      <c r="G1401" s="184">
        <v>1.3940999999999999</v>
      </c>
      <c r="H1401" s="184">
        <v>1.7929999999999999</v>
      </c>
      <c r="I1401" s="184">
        <v>3.9</v>
      </c>
      <c r="J1401" s="184">
        <v>7.0171999999999999</v>
      </c>
      <c r="K1401" s="184">
        <v>13.567399999999999</v>
      </c>
      <c r="L1401" s="184">
        <v>31.6371</v>
      </c>
      <c r="M1401" s="184">
        <v>56.328099999999999</v>
      </c>
      <c r="N1401" s="184">
        <v>77.740399999999994</v>
      </c>
      <c r="O1401" s="184">
        <v>21.3658</v>
      </c>
      <c r="P1401" s="184">
        <v>16.771599999999999</v>
      </c>
      <c r="Q1401" s="184">
        <v>20.249400000000001</v>
      </c>
      <c r="R1401" s="184">
        <v>30.742899999999999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44379</v>
      </c>
      <c r="E1402" s="184">
        <v>92.200999999999993</v>
      </c>
      <c r="F1402" s="184">
        <v>0.37340000000000001</v>
      </c>
      <c r="G1402" s="184">
        <v>0.60780000000000001</v>
      </c>
      <c r="H1402" s="184">
        <v>0.55510000000000004</v>
      </c>
      <c r="I1402" s="184">
        <v>1.8042</v>
      </c>
      <c r="J1402" s="184">
        <v>4.2348999999999997</v>
      </c>
      <c r="K1402" s="184">
        <v>11.986800000000001</v>
      </c>
      <c r="L1402" s="184">
        <v>21.2852</v>
      </c>
      <c r="M1402" s="184">
        <v>39.921100000000003</v>
      </c>
      <c r="N1402" s="184">
        <v>61.179299999999998</v>
      </c>
      <c r="O1402" s="184">
        <v>19.107099999999999</v>
      </c>
      <c r="P1402" s="184">
        <v>17.246200000000002</v>
      </c>
      <c r="Q1402" s="184">
        <v>19.5578</v>
      </c>
      <c r="R1402" s="184">
        <v>26.3811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44379</v>
      </c>
      <c r="E1403" s="184">
        <v>86.203000000000003</v>
      </c>
      <c r="F1403" s="184">
        <v>0.37140000000000001</v>
      </c>
      <c r="G1403" s="184">
        <v>0.60099999999999998</v>
      </c>
      <c r="H1403" s="184">
        <v>0.53649999999999998</v>
      </c>
      <c r="I1403" s="184">
        <v>1.7661</v>
      </c>
      <c r="J1403" s="184">
        <v>4.1527000000000003</v>
      </c>
      <c r="K1403" s="184">
        <v>11.7097</v>
      </c>
      <c r="L1403" s="184">
        <v>20.688500000000001</v>
      </c>
      <c r="M1403" s="184">
        <v>38.889200000000002</v>
      </c>
      <c r="N1403" s="184">
        <v>59.623399999999997</v>
      </c>
      <c r="O1403" s="184">
        <v>18.009</v>
      </c>
      <c r="P1403" s="184">
        <v>16.203399999999998</v>
      </c>
      <c r="Q1403" s="184">
        <v>15.850300000000001</v>
      </c>
      <c r="R1403" s="184">
        <v>25.209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44379</v>
      </c>
      <c r="E1404" s="184">
        <v>50.021999999999998</v>
      </c>
      <c r="F1404" s="184">
        <v>0.73099999999999998</v>
      </c>
      <c r="G1404" s="184">
        <v>1.0607</v>
      </c>
      <c r="H1404" s="184">
        <v>1.8571</v>
      </c>
      <c r="I1404" s="184">
        <v>3.7069000000000001</v>
      </c>
      <c r="J1404" s="184">
        <v>6.2398999999999996</v>
      </c>
      <c r="K1404" s="184">
        <v>14.697800000000001</v>
      </c>
      <c r="L1404" s="184">
        <v>32.519100000000002</v>
      </c>
      <c r="M1404" s="184">
        <v>60.852800000000002</v>
      </c>
      <c r="N1404" s="184">
        <v>89.212100000000007</v>
      </c>
      <c r="O1404" s="184">
        <v>20.6767</v>
      </c>
      <c r="P1404" s="184">
        <v>19.267099999999999</v>
      </c>
      <c r="Q1404" s="184">
        <v>22.058299999999999</v>
      </c>
      <c r="R1404" s="184">
        <v>32.419800000000002</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44379</v>
      </c>
      <c r="E1405" s="184">
        <v>45.427</v>
      </c>
      <c r="F1405" s="184">
        <v>0.72729999999999995</v>
      </c>
      <c r="G1405" s="184">
        <v>1.0499000000000001</v>
      </c>
      <c r="H1405" s="184">
        <v>1.8313999999999999</v>
      </c>
      <c r="I1405" s="184">
        <v>3.6484000000000001</v>
      </c>
      <c r="J1405" s="184">
        <v>6.1105999999999998</v>
      </c>
      <c r="K1405" s="184">
        <v>14.273099999999999</v>
      </c>
      <c r="L1405" s="184">
        <v>31.592400000000001</v>
      </c>
      <c r="M1405" s="184">
        <v>59.169600000000003</v>
      </c>
      <c r="N1405" s="184">
        <v>86.474299999999999</v>
      </c>
      <c r="O1405" s="184">
        <v>18.8551</v>
      </c>
      <c r="P1405" s="184">
        <v>17.8291</v>
      </c>
      <c r="Q1405" s="184">
        <v>11.8398</v>
      </c>
      <c r="R1405" s="184">
        <v>30.3947</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44379</v>
      </c>
      <c r="E1406" s="184">
        <v>1401.5956000000001</v>
      </c>
      <c r="F1406" s="184">
        <v>0.68769999999999998</v>
      </c>
      <c r="G1406" s="184">
        <v>1.1930000000000001</v>
      </c>
      <c r="H1406" s="184">
        <v>1.2178</v>
      </c>
      <c r="I1406" s="184">
        <v>3.3386</v>
      </c>
      <c r="J1406" s="184">
        <v>4.7838000000000003</v>
      </c>
      <c r="K1406" s="184">
        <v>10.8522</v>
      </c>
      <c r="L1406" s="184">
        <v>22.8843</v>
      </c>
      <c r="M1406" s="184">
        <v>51.651400000000002</v>
      </c>
      <c r="N1406" s="184">
        <v>67.423699999999997</v>
      </c>
      <c r="O1406" s="184">
        <v>14.4945</v>
      </c>
      <c r="P1406" s="184">
        <v>13.769600000000001</v>
      </c>
      <c r="Q1406" s="184">
        <v>19.610299999999999</v>
      </c>
      <c r="R1406" s="184">
        <v>20.786000000000001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44379</v>
      </c>
      <c r="E1407" s="184">
        <v>1524.3720000000001</v>
      </c>
      <c r="F1407" s="184">
        <v>0.6905</v>
      </c>
      <c r="G1407" s="184">
        <v>1.2017</v>
      </c>
      <c r="H1407" s="184">
        <v>1.236</v>
      </c>
      <c r="I1407" s="184">
        <v>3.3732000000000002</v>
      </c>
      <c r="J1407" s="184">
        <v>4.8559000000000001</v>
      </c>
      <c r="K1407" s="184">
        <v>11.080399999999999</v>
      </c>
      <c r="L1407" s="184">
        <v>23.3873</v>
      </c>
      <c r="M1407" s="184">
        <v>52.582900000000002</v>
      </c>
      <c r="N1407" s="184">
        <v>68.790099999999995</v>
      </c>
      <c r="O1407" s="184">
        <v>15.5105</v>
      </c>
      <c r="P1407" s="184">
        <v>14.845599999999999</v>
      </c>
      <c r="Q1407" s="184">
        <v>19.579999999999998</v>
      </c>
      <c r="R1407" s="184">
        <v>21.796700000000001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44379</v>
      </c>
      <c r="E1408" s="184">
        <v>83.61</v>
      </c>
      <c r="F1408" s="184">
        <v>1.0356000000000001</v>
      </c>
      <c r="G1408" s="184">
        <v>1.8479000000000001</v>
      </c>
      <c r="H1408" s="184">
        <v>1.9075</v>
      </c>
      <c r="I1408" s="184">
        <v>3.2490000000000001</v>
      </c>
      <c r="J1408" s="184">
        <v>4.4589999999999996</v>
      </c>
      <c r="K1408" s="184">
        <v>12.450100000000001</v>
      </c>
      <c r="L1408" s="184">
        <v>26.704899999999999</v>
      </c>
      <c r="M1408" s="184">
        <v>52.059699999999999</v>
      </c>
      <c r="N1408" s="184">
        <v>74.053299999999993</v>
      </c>
      <c r="O1408" s="184">
        <v>15.085800000000001</v>
      </c>
      <c r="P1408" s="184">
        <v>15.553900000000001</v>
      </c>
      <c r="Q1408" s="184">
        <v>16.3413</v>
      </c>
      <c r="R1408" s="184">
        <v>23.872499999999999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44379</v>
      </c>
      <c r="E1409" s="184">
        <v>89.593000000000004</v>
      </c>
      <c r="F1409" s="184">
        <v>1.0375000000000001</v>
      </c>
      <c r="G1409" s="184">
        <v>1.8531</v>
      </c>
      <c r="H1409" s="184">
        <v>1.9191</v>
      </c>
      <c r="I1409" s="184">
        <v>3.2725</v>
      </c>
      <c r="J1409" s="184">
        <v>4.5109000000000004</v>
      </c>
      <c r="K1409" s="184">
        <v>12.636100000000001</v>
      </c>
      <c r="L1409" s="184">
        <v>27.1418</v>
      </c>
      <c r="M1409" s="184">
        <v>52.829099999999997</v>
      </c>
      <c r="N1409" s="184">
        <v>75.236199999999997</v>
      </c>
      <c r="O1409" s="184">
        <v>15.970499999999999</v>
      </c>
      <c r="P1409" s="184">
        <v>16.555800000000001</v>
      </c>
      <c r="Q1409" s="184">
        <v>20.2681</v>
      </c>
      <c r="R1409" s="184">
        <v>24.6934</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44379</v>
      </c>
      <c r="E1410" s="184">
        <v>147.24</v>
      </c>
      <c r="F1410" s="184">
        <v>8.8400000000000006E-2</v>
      </c>
      <c r="G1410" s="184">
        <v>0.75270000000000004</v>
      </c>
      <c r="H1410" s="184">
        <v>0.85619999999999996</v>
      </c>
      <c r="I1410" s="184">
        <v>3.3117999999999999</v>
      </c>
      <c r="J1410" s="184">
        <v>5.5711000000000004</v>
      </c>
      <c r="K1410" s="184">
        <v>14.7981</v>
      </c>
      <c r="L1410" s="184">
        <v>28.616399999999999</v>
      </c>
      <c r="M1410" s="184">
        <v>57.374899999999997</v>
      </c>
      <c r="N1410" s="184">
        <v>83.339600000000004</v>
      </c>
      <c r="O1410" s="184">
        <v>16.082899999999999</v>
      </c>
      <c r="P1410" s="184">
        <v>15.373699999999999</v>
      </c>
      <c r="Q1410" s="184">
        <v>17.488</v>
      </c>
      <c r="R1410" s="184">
        <v>23.950299999999999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44379</v>
      </c>
      <c r="E1411" s="184">
        <v>159.19</v>
      </c>
      <c r="F1411" s="184">
        <v>8.7999999999999995E-2</v>
      </c>
      <c r="G1411" s="184">
        <v>0.75949999999999995</v>
      </c>
      <c r="H1411" s="184">
        <v>0.87450000000000006</v>
      </c>
      <c r="I1411" s="184">
        <v>3.35</v>
      </c>
      <c r="J1411" s="184">
        <v>5.6618000000000004</v>
      </c>
      <c r="K1411" s="184">
        <v>15.0716</v>
      </c>
      <c r="L1411" s="184">
        <v>29.202200000000001</v>
      </c>
      <c r="M1411" s="184">
        <v>58.429499999999997</v>
      </c>
      <c r="N1411" s="184">
        <v>84.997100000000003</v>
      </c>
      <c r="O1411" s="184">
        <v>17.204999999999998</v>
      </c>
      <c r="P1411" s="184">
        <v>16.555900000000001</v>
      </c>
      <c r="Q1411" s="184">
        <v>19.859300000000001</v>
      </c>
      <c r="R1411" s="184">
        <v>25.0855</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44379</v>
      </c>
      <c r="E1412" s="184">
        <v>15.92</v>
      </c>
      <c r="F1412" s="184">
        <v>0.95120000000000005</v>
      </c>
      <c r="G1412" s="184">
        <v>1.5953999999999999</v>
      </c>
      <c r="H1412" s="184">
        <v>1.8553999999999999</v>
      </c>
      <c r="I1412" s="184">
        <v>3.1756000000000002</v>
      </c>
      <c r="J1412" s="184">
        <v>5.1519000000000004</v>
      </c>
      <c r="K1412" s="184">
        <v>11.0181</v>
      </c>
      <c r="L1412" s="184">
        <v>22.9344</v>
      </c>
      <c r="M1412" s="184">
        <v>46.323500000000003</v>
      </c>
      <c r="N1412" s="184">
        <v>65.145200000000003</v>
      </c>
      <c r="O1412" s="184">
        <v>12.9648</v>
      </c>
      <c r="P1412" s="184"/>
      <c r="Q1412" s="184">
        <v>11.052300000000001</v>
      </c>
      <c r="R1412" s="184">
        <v>23.040099999999999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44379</v>
      </c>
      <c r="E1413" s="184">
        <v>17.14</v>
      </c>
      <c r="F1413" s="184">
        <v>0.94230000000000003</v>
      </c>
      <c r="G1413" s="184">
        <v>1.6005</v>
      </c>
      <c r="H1413" s="184">
        <v>1.8419000000000001</v>
      </c>
      <c r="I1413" s="184">
        <v>3.1907999999999999</v>
      </c>
      <c r="J1413" s="184">
        <v>5.2179000000000002</v>
      </c>
      <c r="K1413" s="184">
        <v>11.2265</v>
      </c>
      <c r="L1413" s="184">
        <v>23.398099999999999</v>
      </c>
      <c r="M1413" s="184">
        <v>47.250900000000001</v>
      </c>
      <c r="N1413" s="184">
        <v>66.569500000000005</v>
      </c>
      <c r="O1413" s="184">
        <v>14.3131</v>
      </c>
      <c r="P1413" s="184"/>
      <c r="Q1413" s="184">
        <v>12.916499999999999</v>
      </c>
      <c r="R1413" s="184">
        <v>24.115100000000002</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44379</v>
      </c>
      <c r="E1414" s="184">
        <v>78.989999999999995</v>
      </c>
      <c r="F1414" s="184">
        <v>1.2173</v>
      </c>
      <c r="G1414" s="184">
        <v>2.4514</v>
      </c>
      <c r="H1414" s="184">
        <v>3.1604999999999999</v>
      </c>
      <c r="I1414" s="184">
        <v>5.4325000000000001</v>
      </c>
      <c r="J1414" s="184">
        <v>6.5848000000000004</v>
      </c>
      <c r="K1414" s="184">
        <v>13.475099999999999</v>
      </c>
      <c r="L1414" s="184">
        <v>25.540400000000002</v>
      </c>
      <c r="M1414" s="184">
        <v>46.223599999999998</v>
      </c>
      <c r="N1414" s="184">
        <v>67.600300000000004</v>
      </c>
      <c r="O1414" s="184">
        <v>19.564900000000002</v>
      </c>
      <c r="P1414" s="184">
        <v>17.154699999999998</v>
      </c>
      <c r="Q1414" s="184">
        <v>15.650700000000001</v>
      </c>
      <c r="R1414" s="184">
        <v>27.747499999999999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44379</v>
      </c>
      <c r="E1415" s="184">
        <v>90</v>
      </c>
      <c r="F1415" s="184">
        <v>1.226</v>
      </c>
      <c r="G1415" s="184">
        <v>2.4590000000000001</v>
      </c>
      <c r="H1415" s="184">
        <v>3.1991999999999998</v>
      </c>
      <c r="I1415" s="184">
        <v>5.4976000000000003</v>
      </c>
      <c r="J1415" s="184">
        <v>6.7108999999999996</v>
      </c>
      <c r="K1415" s="184">
        <v>13.895200000000001</v>
      </c>
      <c r="L1415" s="184">
        <v>26.511099999999999</v>
      </c>
      <c r="M1415" s="184">
        <v>47.929000000000002</v>
      </c>
      <c r="N1415" s="184">
        <v>70.132300000000001</v>
      </c>
      <c r="O1415" s="184">
        <v>21.388300000000001</v>
      </c>
      <c r="P1415" s="184">
        <v>19.0623</v>
      </c>
      <c r="Q1415" s="184">
        <v>21.114100000000001</v>
      </c>
      <c r="R1415" s="184">
        <v>29.6068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44379</v>
      </c>
      <c r="E1416" s="184">
        <v>11.3584</v>
      </c>
      <c r="F1416" s="184">
        <v>-7.9000000000000008E-3</v>
      </c>
      <c r="G1416" s="184">
        <v>0.1905</v>
      </c>
      <c r="H1416" s="184">
        <v>0.36849999999999999</v>
      </c>
      <c r="I1416" s="184">
        <v>1.8836999999999999</v>
      </c>
      <c r="J1416" s="184">
        <v>6.3281999999999998</v>
      </c>
      <c r="K1416" s="184">
        <v>13.233000000000001</v>
      </c>
      <c r="L1416" s="184"/>
      <c r="M1416" s="184"/>
      <c r="N1416" s="184"/>
      <c r="O1416" s="184"/>
      <c r="P1416" s="184"/>
      <c r="Q1416" s="184">
        <v>13.584</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44379</v>
      </c>
      <c r="E1417" s="184">
        <v>11.271100000000001</v>
      </c>
      <c r="F1417" s="184">
        <v>-1.4200000000000001E-2</v>
      </c>
      <c r="G1417" s="184">
        <v>0.17150000000000001</v>
      </c>
      <c r="H1417" s="184">
        <v>0.32490000000000002</v>
      </c>
      <c r="I1417" s="184">
        <v>1.7936000000000001</v>
      </c>
      <c r="J1417" s="184">
        <v>6.1269</v>
      </c>
      <c r="K1417" s="184">
        <v>12.558999999999999</v>
      </c>
      <c r="L1417" s="184"/>
      <c r="M1417" s="184"/>
      <c r="N1417" s="184"/>
      <c r="O1417" s="184"/>
      <c r="P1417" s="184"/>
      <c r="Q1417" s="184">
        <v>12.711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44379</v>
      </c>
      <c r="E1418" s="184">
        <v>65.462000000000003</v>
      </c>
      <c r="F1418" s="184">
        <v>0.43259999999999998</v>
      </c>
      <c r="G1418" s="184">
        <v>1.3579000000000001</v>
      </c>
      <c r="H1418" s="184">
        <v>1.5277000000000001</v>
      </c>
      <c r="I1418" s="184">
        <v>3.5693000000000001</v>
      </c>
      <c r="J1418" s="184">
        <v>5.9359000000000002</v>
      </c>
      <c r="K1418" s="184">
        <v>13.085800000000001</v>
      </c>
      <c r="L1418" s="184">
        <v>31.436599999999999</v>
      </c>
      <c r="M1418" s="184">
        <v>58.734200000000001</v>
      </c>
      <c r="N1418" s="184">
        <v>82.467399999999998</v>
      </c>
      <c r="O1418" s="184">
        <v>20.046700000000001</v>
      </c>
      <c r="P1418" s="184">
        <v>17.596900000000002</v>
      </c>
      <c r="Q1418" s="184">
        <v>14.074400000000001</v>
      </c>
      <c r="R1418" s="184">
        <v>29.238800000000001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44379</v>
      </c>
      <c r="E1419" s="184">
        <v>72.319999999999993</v>
      </c>
      <c r="F1419" s="184">
        <v>0.43609999999999999</v>
      </c>
      <c r="G1419" s="184">
        <v>1.3680000000000001</v>
      </c>
      <c r="H1419" s="184">
        <v>1.5530999999999999</v>
      </c>
      <c r="I1419" s="184">
        <v>3.6192000000000002</v>
      </c>
      <c r="J1419" s="184">
        <v>6.0457000000000001</v>
      </c>
      <c r="K1419" s="184">
        <v>13.452</v>
      </c>
      <c r="L1419" s="184">
        <v>32.2774</v>
      </c>
      <c r="M1419" s="184">
        <v>60.241100000000003</v>
      </c>
      <c r="N1419" s="184">
        <v>84.767899999999997</v>
      </c>
      <c r="O1419" s="184">
        <v>21.550599999999999</v>
      </c>
      <c r="P1419" s="184">
        <v>19.119499999999999</v>
      </c>
      <c r="Q1419" s="184">
        <v>21.386900000000001</v>
      </c>
      <c r="R1419" s="184">
        <v>30.874199999999998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44379</v>
      </c>
      <c r="E1420" s="184">
        <v>208.33</v>
      </c>
      <c r="F1420" s="184">
        <v>0.50660000000000005</v>
      </c>
      <c r="G1420" s="184">
        <v>1.1311</v>
      </c>
      <c r="H1420" s="184">
        <v>1.2145999999999999</v>
      </c>
      <c r="I1420" s="184">
        <v>2.3483000000000001</v>
      </c>
      <c r="J1420" s="184">
        <v>4.7042000000000002</v>
      </c>
      <c r="K1420" s="184">
        <v>9.5494000000000003</v>
      </c>
      <c r="L1420" s="184">
        <v>21.461099999999998</v>
      </c>
      <c r="M1420" s="184">
        <v>40.270699999999998</v>
      </c>
      <c r="N1420" s="184">
        <v>62.516599999999997</v>
      </c>
      <c r="O1420" s="184">
        <v>13.7972</v>
      </c>
      <c r="P1420" s="184">
        <v>16.629300000000001</v>
      </c>
      <c r="Q1420" s="184">
        <v>20.430700000000002</v>
      </c>
      <c r="R1420" s="184">
        <v>22.228300000000001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44379</v>
      </c>
      <c r="E1421" s="184">
        <v>192.64</v>
      </c>
      <c r="F1421" s="184">
        <v>0.50080000000000002</v>
      </c>
      <c r="G1421" s="184">
        <v>1.1234</v>
      </c>
      <c r="H1421" s="184">
        <v>1.1923999999999999</v>
      </c>
      <c r="I1421" s="184">
        <v>2.3048000000000002</v>
      </c>
      <c r="J1421" s="184">
        <v>4.6047000000000002</v>
      </c>
      <c r="K1421" s="184">
        <v>9.2310999999999996</v>
      </c>
      <c r="L1421" s="184">
        <v>20.7774</v>
      </c>
      <c r="M1421" s="184">
        <v>39.090299999999999</v>
      </c>
      <c r="N1421" s="184">
        <v>60.694000000000003</v>
      </c>
      <c r="O1421" s="184">
        <v>12.5176</v>
      </c>
      <c r="P1421" s="184">
        <v>15.440200000000001</v>
      </c>
      <c r="Q1421" s="184">
        <v>19.121400000000001</v>
      </c>
      <c r="R1421" s="184">
        <v>20.806100000000001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44379</v>
      </c>
      <c r="E1422" s="184">
        <v>16.779399999999999</v>
      </c>
      <c r="F1422" s="184">
        <v>0.60499999999999998</v>
      </c>
      <c r="G1422" s="184">
        <v>1.1228</v>
      </c>
      <c r="H1422" s="184">
        <v>1.3371</v>
      </c>
      <c r="I1422" s="184">
        <v>3.4870999999999999</v>
      </c>
      <c r="J1422" s="184">
        <v>6.1638000000000002</v>
      </c>
      <c r="K1422" s="184">
        <v>16.155000000000001</v>
      </c>
      <c r="L1422" s="184">
        <v>34.968299999999999</v>
      </c>
      <c r="M1422" s="184">
        <v>59.075099999999999</v>
      </c>
      <c r="N1422" s="184">
        <v>76.971800000000002</v>
      </c>
      <c r="O1422" s="184">
        <v>20.938300000000002</v>
      </c>
      <c r="P1422" s="184"/>
      <c r="Q1422" s="184">
        <v>16.328800000000001</v>
      </c>
      <c r="R1422" s="184">
        <v>31.4956</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44379</v>
      </c>
      <c r="E1423" s="184">
        <v>15.8003</v>
      </c>
      <c r="F1423" s="184">
        <v>0.5998</v>
      </c>
      <c r="G1423" s="184">
        <v>1.1076999999999999</v>
      </c>
      <c r="H1423" s="184">
        <v>1.3015000000000001</v>
      </c>
      <c r="I1423" s="184">
        <v>3.4165999999999999</v>
      </c>
      <c r="J1423" s="184">
        <v>6.0130999999999997</v>
      </c>
      <c r="K1423" s="184">
        <v>15.674300000000001</v>
      </c>
      <c r="L1423" s="184">
        <v>33.880400000000002</v>
      </c>
      <c r="M1423" s="184">
        <v>57.165300000000002</v>
      </c>
      <c r="N1423" s="184">
        <v>74.111800000000002</v>
      </c>
      <c r="O1423" s="184">
        <v>18.903700000000001</v>
      </c>
      <c r="P1423" s="184"/>
      <c r="Q1423" s="184">
        <v>14.3028</v>
      </c>
      <c r="R1423" s="184">
        <v>29.406400000000001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44379</v>
      </c>
      <c r="E1424" s="184">
        <v>19.231000000000002</v>
      </c>
      <c r="F1424" s="184">
        <v>0.26590000000000003</v>
      </c>
      <c r="G1424" s="184">
        <v>1.2211000000000001</v>
      </c>
      <c r="H1424" s="184">
        <v>1.4239999999999999</v>
      </c>
      <c r="I1424" s="184">
        <v>3.3147000000000002</v>
      </c>
      <c r="J1424" s="184">
        <v>4.7725</v>
      </c>
      <c r="K1424" s="184">
        <v>14.668200000000001</v>
      </c>
      <c r="L1424" s="184">
        <v>32.609299999999998</v>
      </c>
      <c r="M1424" s="184">
        <v>64.171099999999996</v>
      </c>
      <c r="N1424" s="184">
        <v>89.095399999999998</v>
      </c>
      <c r="O1424" s="184"/>
      <c r="P1424" s="184"/>
      <c r="Q1424" s="184">
        <v>40.360599999999998</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44379</v>
      </c>
      <c r="E1425" s="184">
        <v>18.641999999999999</v>
      </c>
      <c r="F1425" s="184">
        <v>0.26350000000000001</v>
      </c>
      <c r="G1425" s="184">
        <v>1.2107000000000001</v>
      </c>
      <c r="H1425" s="184">
        <v>1.3978999999999999</v>
      </c>
      <c r="I1425" s="184">
        <v>3.2625999999999999</v>
      </c>
      <c r="J1425" s="184">
        <v>4.6479999999999997</v>
      </c>
      <c r="K1425" s="184">
        <v>14.2559</v>
      </c>
      <c r="L1425" s="184">
        <v>31.615400000000001</v>
      </c>
      <c r="M1425" s="184">
        <v>62.316099999999999</v>
      </c>
      <c r="N1425" s="184">
        <v>86.233800000000002</v>
      </c>
      <c r="O1425" s="184"/>
      <c r="P1425" s="184"/>
      <c r="Q1425" s="184">
        <v>38.115099999999998</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44379</v>
      </c>
      <c r="E1426" s="184">
        <v>39.041600000000003</v>
      </c>
      <c r="F1426" s="184">
        <v>0.59130000000000005</v>
      </c>
      <c r="G1426" s="184">
        <v>0.60219999999999996</v>
      </c>
      <c r="H1426" s="184">
        <v>1.0163</v>
      </c>
      <c r="I1426" s="184">
        <v>2.419</v>
      </c>
      <c r="J1426" s="184">
        <v>3.4278</v>
      </c>
      <c r="K1426" s="184">
        <v>8.8313000000000006</v>
      </c>
      <c r="L1426" s="184">
        <v>21.318000000000001</v>
      </c>
      <c r="M1426" s="184">
        <v>42.647399999999998</v>
      </c>
      <c r="N1426" s="184">
        <v>65.192499999999995</v>
      </c>
      <c r="O1426" s="184">
        <v>13.6023</v>
      </c>
      <c r="P1426" s="184">
        <v>12.3706</v>
      </c>
      <c r="Q1426" s="184">
        <v>20.340699999999998</v>
      </c>
      <c r="R1426" s="184">
        <v>20.6907</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44379</v>
      </c>
      <c r="E1427" s="184">
        <v>35.634599999999999</v>
      </c>
      <c r="F1427" s="184">
        <v>0.58799999999999997</v>
      </c>
      <c r="G1427" s="184">
        <v>0.59199999999999997</v>
      </c>
      <c r="H1427" s="184">
        <v>0.99250000000000005</v>
      </c>
      <c r="I1427" s="184">
        <v>2.3708999999999998</v>
      </c>
      <c r="J1427" s="184">
        <v>3.3243</v>
      </c>
      <c r="K1427" s="184">
        <v>8.5001999999999995</v>
      </c>
      <c r="L1427" s="184">
        <v>20.544</v>
      </c>
      <c r="M1427" s="184">
        <v>41.243499999999997</v>
      </c>
      <c r="N1427" s="184">
        <v>63.065800000000003</v>
      </c>
      <c r="O1427" s="184">
        <v>12.223800000000001</v>
      </c>
      <c r="P1427" s="184">
        <v>10.9732</v>
      </c>
      <c r="Q1427" s="184">
        <v>18.856200000000001</v>
      </c>
      <c r="R1427" s="184">
        <v>19.2287</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44379</v>
      </c>
      <c r="E1428" s="184">
        <v>1772.3132000000001</v>
      </c>
      <c r="F1428" s="184">
        <v>0.3584</v>
      </c>
      <c r="G1428" s="184">
        <v>0.71919999999999995</v>
      </c>
      <c r="H1428" s="184">
        <v>1.1613</v>
      </c>
      <c r="I1428" s="184">
        <v>2.7696000000000001</v>
      </c>
      <c r="J1428" s="184">
        <v>4.8802000000000003</v>
      </c>
      <c r="K1428" s="184">
        <v>12.0107</v>
      </c>
      <c r="L1428" s="184">
        <v>25.653199999999998</v>
      </c>
      <c r="M1428" s="184">
        <v>51.723500000000001</v>
      </c>
      <c r="N1428" s="184">
        <v>76.000900000000001</v>
      </c>
      <c r="O1428" s="184">
        <v>18.895299999999999</v>
      </c>
      <c r="P1428" s="184">
        <v>16.449100000000001</v>
      </c>
      <c r="Q1428" s="184">
        <v>22.2699</v>
      </c>
      <c r="R1428" s="184">
        <v>24.858499999999999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44379</v>
      </c>
      <c r="E1429" s="184">
        <v>1879.9937</v>
      </c>
      <c r="F1429" s="184">
        <v>0.36059999999999998</v>
      </c>
      <c r="G1429" s="184">
        <v>0.7258</v>
      </c>
      <c r="H1429" s="184">
        <v>1.1769000000000001</v>
      </c>
      <c r="I1429" s="184">
        <v>2.7991000000000001</v>
      </c>
      <c r="J1429" s="184">
        <v>4.9439000000000002</v>
      </c>
      <c r="K1429" s="184">
        <v>12.2212</v>
      </c>
      <c r="L1429" s="184">
        <v>26.111000000000001</v>
      </c>
      <c r="M1429" s="184">
        <v>52.555199999999999</v>
      </c>
      <c r="N1429" s="184">
        <v>77.270600000000002</v>
      </c>
      <c r="O1429" s="184">
        <v>19.6816</v>
      </c>
      <c r="P1429" s="184">
        <v>17.2728</v>
      </c>
      <c r="Q1429" s="184">
        <v>16.705200000000001</v>
      </c>
      <c r="R1429" s="184">
        <v>25.709900000000001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44379</v>
      </c>
      <c r="E1430" s="184">
        <v>40.26</v>
      </c>
      <c r="F1430" s="184">
        <v>0.49930000000000002</v>
      </c>
      <c r="G1430" s="184">
        <v>1.5385</v>
      </c>
      <c r="H1430" s="184">
        <v>1.1812</v>
      </c>
      <c r="I1430" s="184">
        <v>2.7827000000000002</v>
      </c>
      <c r="J1430" s="184">
        <v>5.6416000000000004</v>
      </c>
      <c r="K1430" s="184">
        <v>16.628</v>
      </c>
      <c r="L1430" s="184">
        <v>35.555599999999998</v>
      </c>
      <c r="M1430" s="184">
        <v>65.610900000000001</v>
      </c>
      <c r="N1430" s="184">
        <v>102.617</v>
      </c>
      <c r="O1430" s="184">
        <v>26.533300000000001</v>
      </c>
      <c r="P1430" s="184">
        <v>20.884599999999999</v>
      </c>
      <c r="Q1430" s="184">
        <v>20.1524</v>
      </c>
      <c r="R1430" s="184">
        <v>45.148400000000002</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44379</v>
      </c>
      <c r="E1431" s="184">
        <v>36.840000000000003</v>
      </c>
      <c r="F1431" s="184">
        <v>0.49099999999999999</v>
      </c>
      <c r="G1431" s="184">
        <v>1.5436000000000001</v>
      </c>
      <c r="H1431" s="184">
        <v>1.1532</v>
      </c>
      <c r="I1431" s="184">
        <v>2.7042000000000002</v>
      </c>
      <c r="J1431" s="184">
        <v>5.4680999999999997</v>
      </c>
      <c r="K1431" s="184">
        <v>16.068100000000001</v>
      </c>
      <c r="L1431" s="184">
        <v>34.256599999999999</v>
      </c>
      <c r="M1431" s="184">
        <v>63.297899999999998</v>
      </c>
      <c r="N1431" s="184">
        <v>98.812700000000007</v>
      </c>
      <c r="O1431" s="184">
        <v>24.410599999999999</v>
      </c>
      <c r="P1431" s="184">
        <v>19.035599999999999</v>
      </c>
      <c r="Q1431" s="184">
        <v>18.7546</v>
      </c>
      <c r="R1431" s="184">
        <v>42.636000000000003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44379</v>
      </c>
      <c r="E1432" s="184">
        <v>16.190000000000001</v>
      </c>
      <c r="F1432" s="184">
        <v>0.68410000000000004</v>
      </c>
      <c r="G1432" s="184">
        <v>1.1243000000000001</v>
      </c>
      <c r="H1432" s="184">
        <v>1.3775999999999999</v>
      </c>
      <c r="I1432" s="184">
        <v>3.2526000000000002</v>
      </c>
      <c r="J1432" s="184">
        <v>5.4722999999999997</v>
      </c>
      <c r="K1432" s="184">
        <v>14.578900000000001</v>
      </c>
      <c r="L1432" s="184">
        <v>27.7822</v>
      </c>
      <c r="M1432" s="184">
        <v>54.337499999999999</v>
      </c>
      <c r="N1432" s="184">
        <v>73.526300000000006</v>
      </c>
      <c r="O1432" s="184"/>
      <c r="P1432" s="184"/>
      <c r="Q1432" s="184">
        <v>37.677799999999998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44379</v>
      </c>
      <c r="E1433" s="184">
        <v>15.73</v>
      </c>
      <c r="F1433" s="184">
        <v>0.70420000000000005</v>
      </c>
      <c r="G1433" s="184">
        <v>1.1576</v>
      </c>
      <c r="H1433" s="184">
        <v>1.4184000000000001</v>
      </c>
      <c r="I1433" s="184">
        <v>3.2151999999999998</v>
      </c>
      <c r="J1433" s="184">
        <v>5.3582999999999998</v>
      </c>
      <c r="K1433" s="184">
        <v>14.1509</v>
      </c>
      <c r="L1433" s="184">
        <v>26.650600000000001</v>
      </c>
      <c r="M1433" s="184">
        <v>52.274900000000002</v>
      </c>
      <c r="N1433" s="184">
        <v>70.238100000000003</v>
      </c>
      <c r="O1433" s="184"/>
      <c r="P1433" s="184"/>
      <c r="Q1433" s="184">
        <v>35.069200000000002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44379</v>
      </c>
      <c r="E1434" s="184">
        <v>105.9966</v>
      </c>
      <c r="F1434" s="184">
        <v>0.96909999999999996</v>
      </c>
      <c r="G1434" s="184">
        <v>1.4957</v>
      </c>
      <c r="H1434" s="184">
        <v>0.71230000000000004</v>
      </c>
      <c r="I1434" s="184">
        <v>3.2766999999999999</v>
      </c>
      <c r="J1434" s="184">
        <v>5.2462</v>
      </c>
      <c r="K1434" s="184">
        <v>22.287600000000001</v>
      </c>
      <c r="L1434" s="184">
        <v>33.640700000000002</v>
      </c>
      <c r="M1434" s="184">
        <v>67.034499999999994</v>
      </c>
      <c r="N1434" s="184">
        <v>93.397300000000001</v>
      </c>
      <c r="O1434" s="184">
        <v>23.757000000000001</v>
      </c>
      <c r="P1434" s="184">
        <v>17.9465</v>
      </c>
      <c r="Q1434" s="184">
        <v>12.2951</v>
      </c>
      <c r="R1434" s="184">
        <v>38.985300000000002</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44379</v>
      </c>
      <c r="E1435" s="184">
        <v>111.42489999999999</v>
      </c>
      <c r="F1435" s="184">
        <v>0.97460000000000002</v>
      </c>
      <c r="G1435" s="184">
        <v>1.5111000000000001</v>
      </c>
      <c r="H1435" s="184">
        <v>0.75029999999999997</v>
      </c>
      <c r="I1435" s="184">
        <v>3.3664000000000001</v>
      </c>
      <c r="J1435" s="184">
        <v>5.4162999999999997</v>
      </c>
      <c r="K1435" s="184">
        <v>23.169899999999998</v>
      </c>
      <c r="L1435" s="184">
        <v>35.235599999999998</v>
      </c>
      <c r="M1435" s="184">
        <v>69.482699999999994</v>
      </c>
      <c r="N1435" s="184">
        <v>97.112799999999993</v>
      </c>
      <c r="O1435" s="184">
        <v>25.505099999999999</v>
      </c>
      <c r="P1435" s="184">
        <v>19.001999999999999</v>
      </c>
      <c r="Q1435" s="184">
        <v>16.443100000000001</v>
      </c>
      <c r="R1435" s="184">
        <v>41.5486</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44379</v>
      </c>
      <c r="E1436" s="184">
        <v>131.46170000000001</v>
      </c>
      <c r="F1436" s="184">
        <v>0.97170000000000001</v>
      </c>
      <c r="G1436" s="184">
        <v>1.8537999999999999</v>
      </c>
      <c r="H1436" s="184">
        <v>1.9049</v>
      </c>
      <c r="I1436" s="184">
        <v>3.8729</v>
      </c>
      <c r="J1436" s="184">
        <v>6.7849000000000004</v>
      </c>
      <c r="K1436" s="184">
        <v>12.2761</v>
      </c>
      <c r="L1436" s="184">
        <v>30.306000000000001</v>
      </c>
      <c r="M1436" s="184">
        <v>63.173499999999997</v>
      </c>
      <c r="N1436" s="184">
        <v>84.608400000000003</v>
      </c>
      <c r="O1436" s="184">
        <v>20.107199999999999</v>
      </c>
      <c r="P1436" s="184">
        <v>14.0061</v>
      </c>
      <c r="Q1436" s="184">
        <v>20.029900000000001</v>
      </c>
      <c r="R1436" s="184">
        <v>30.4603</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44379</v>
      </c>
      <c r="E1437" s="184">
        <v>121.5224</v>
      </c>
      <c r="F1437" s="184">
        <v>0.96889999999999998</v>
      </c>
      <c r="G1437" s="184">
        <v>1.8453999999999999</v>
      </c>
      <c r="H1437" s="184">
        <v>1.8852</v>
      </c>
      <c r="I1437" s="184">
        <v>3.8334000000000001</v>
      </c>
      <c r="J1437" s="184">
        <v>6.7003000000000004</v>
      </c>
      <c r="K1437" s="184">
        <v>12.0107</v>
      </c>
      <c r="L1437" s="184">
        <v>29.704799999999999</v>
      </c>
      <c r="M1437" s="184">
        <v>62.078899999999997</v>
      </c>
      <c r="N1437" s="184">
        <v>83.011499999999998</v>
      </c>
      <c r="O1437" s="184">
        <v>19.034600000000001</v>
      </c>
      <c r="P1437" s="184">
        <v>12.8775</v>
      </c>
      <c r="Q1437" s="184">
        <v>16.5899</v>
      </c>
      <c r="R1437" s="184">
        <v>29.273399999999999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44379</v>
      </c>
      <c r="E1438" s="184">
        <v>636.75229999999999</v>
      </c>
      <c r="F1438" s="184">
        <v>0.52039999999999997</v>
      </c>
      <c r="G1438" s="184">
        <v>0.6714</v>
      </c>
      <c r="H1438" s="184">
        <v>1.2810999999999999</v>
      </c>
      <c r="I1438" s="184">
        <v>2.9864999999999999</v>
      </c>
      <c r="J1438" s="184">
        <v>4.9519000000000002</v>
      </c>
      <c r="K1438" s="184">
        <v>9.6220999999999997</v>
      </c>
      <c r="L1438" s="184">
        <v>22.13</v>
      </c>
      <c r="M1438" s="184">
        <v>45.92</v>
      </c>
      <c r="N1438" s="184">
        <v>62.677799999999998</v>
      </c>
      <c r="O1438" s="184">
        <v>9.5303000000000004</v>
      </c>
      <c r="P1438" s="184">
        <v>11.351699999999999</v>
      </c>
      <c r="Q1438" s="184">
        <v>24.4831</v>
      </c>
      <c r="R1438" s="184">
        <v>17.163399999999999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44379</v>
      </c>
      <c r="E1439" s="184">
        <v>671.74649999999997</v>
      </c>
      <c r="F1439" s="184">
        <v>0.52290000000000003</v>
      </c>
      <c r="G1439" s="184">
        <v>0.67900000000000005</v>
      </c>
      <c r="H1439" s="184">
        <v>1.2988</v>
      </c>
      <c r="I1439" s="184">
        <v>3.0224000000000002</v>
      </c>
      <c r="J1439" s="184">
        <v>5.0281000000000002</v>
      </c>
      <c r="K1439" s="184">
        <v>9.8707999999999991</v>
      </c>
      <c r="L1439" s="184">
        <v>22.648700000000002</v>
      </c>
      <c r="M1439" s="184">
        <v>46.829300000000003</v>
      </c>
      <c r="N1439" s="184">
        <v>64.016499999999994</v>
      </c>
      <c r="O1439" s="184">
        <v>10.407500000000001</v>
      </c>
      <c r="P1439" s="184">
        <v>12.161799999999999</v>
      </c>
      <c r="Q1439" s="184">
        <v>17.2393</v>
      </c>
      <c r="R1439" s="184">
        <v>18.106000000000002</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44379</v>
      </c>
      <c r="E1440" s="184">
        <v>219.12469999999999</v>
      </c>
      <c r="F1440" s="184">
        <v>0.45729999999999998</v>
      </c>
      <c r="G1440" s="184">
        <v>0.79500000000000004</v>
      </c>
      <c r="H1440" s="184">
        <v>1.5605</v>
      </c>
      <c r="I1440" s="184">
        <v>3.0202</v>
      </c>
      <c r="J1440" s="184">
        <v>5.2892000000000001</v>
      </c>
      <c r="K1440" s="184">
        <v>10.7872</v>
      </c>
      <c r="L1440" s="184">
        <v>23.924900000000001</v>
      </c>
      <c r="M1440" s="184">
        <v>48.145200000000003</v>
      </c>
      <c r="N1440" s="184">
        <v>67.423900000000003</v>
      </c>
      <c r="O1440" s="184">
        <v>20.055099999999999</v>
      </c>
      <c r="P1440" s="184">
        <v>16.264099999999999</v>
      </c>
      <c r="Q1440" s="184">
        <v>12.102399999999999</v>
      </c>
      <c r="R1440" s="184">
        <v>24.388500000000001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44379</v>
      </c>
      <c r="E1441" s="184">
        <v>237.1566</v>
      </c>
      <c r="F1441" s="184">
        <v>0.46060000000000001</v>
      </c>
      <c r="G1441" s="184">
        <v>0.80500000000000005</v>
      </c>
      <c r="H1441" s="184">
        <v>1.5841000000000001</v>
      </c>
      <c r="I1441" s="184">
        <v>3.0687000000000002</v>
      </c>
      <c r="J1441" s="184">
        <v>5.3944999999999999</v>
      </c>
      <c r="K1441" s="184">
        <v>11.123900000000001</v>
      </c>
      <c r="L1441" s="184">
        <v>24.666</v>
      </c>
      <c r="M1441" s="184">
        <v>49.484099999999998</v>
      </c>
      <c r="N1441" s="184">
        <v>69.499799999999993</v>
      </c>
      <c r="O1441" s="184">
        <v>21.5441</v>
      </c>
      <c r="P1441" s="184">
        <v>17.481000000000002</v>
      </c>
      <c r="Q1441" s="184">
        <v>20.287500000000001</v>
      </c>
      <c r="R1441" s="184">
        <v>26.043199999999999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44379</v>
      </c>
      <c r="E1442" s="184">
        <v>72.13</v>
      </c>
      <c r="F1442" s="184">
        <v>0.85289999999999999</v>
      </c>
      <c r="G1442" s="184">
        <v>1.4487000000000001</v>
      </c>
      <c r="H1442" s="184">
        <v>1.6202000000000001</v>
      </c>
      <c r="I1442" s="184">
        <v>2.6907999999999999</v>
      </c>
      <c r="J1442" s="184">
        <v>4.6424000000000003</v>
      </c>
      <c r="K1442" s="184">
        <v>12.667899999999999</v>
      </c>
      <c r="L1442" s="184">
        <v>26.410799999999998</v>
      </c>
      <c r="M1442" s="184">
        <v>44.723100000000002</v>
      </c>
      <c r="N1442" s="184">
        <v>65.322000000000003</v>
      </c>
      <c r="O1442" s="184">
        <v>16.962399999999999</v>
      </c>
      <c r="P1442" s="184">
        <v>17.6221</v>
      </c>
      <c r="Q1442" s="184">
        <v>17.955400000000001</v>
      </c>
      <c r="R1442" s="184">
        <v>27.992599999999999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44379</v>
      </c>
      <c r="E1443" s="184">
        <v>69.349999999999994</v>
      </c>
      <c r="F1443" s="184">
        <v>0.84340000000000004</v>
      </c>
      <c r="G1443" s="184">
        <v>1.4334</v>
      </c>
      <c r="H1443" s="184">
        <v>1.5968</v>
      </c>
      <c r="I1443" s="184">
        <v>2.6646999999999998</v>
      </c>
      <c r="J1443" s="184">
        <v>4.6002999999999998</v>
      </c>
      <c r="K1443" s="184">
        <v>12.562900000000001</v>
      </c>
      <c r="L1443" s="184">
        <v>26.159700000000001</v>
      </c>
      <c r="M1443" s="184">
        <v>44.2988</v>
      </c>
      <c r="N1443" s="184">
        <v>64.726799999999997</v>
      </c>
      <c r="O1443" s="184">
        <v>16.439599999999999</v>
      </c>
      <c r="P1443" s="184">
        <v>17.129200000000001</v>
      </c>
      <c r="Q1443" s="184">
        <v>7.4816000000000003</v>
      </c>
      <c r="R1443" s="184">
        <v>27.488199999999999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44379</v>
      </c>
      <c r="E1444" s="184">
        <v>24.97</v>
      </c>
      <c r="F1444" s="184">
        <v>0.97050000000000003</v>
      </c>
      <c r="G1444" s="184">
        <v>1.96</v>
      </c>
      <c r="H1444" s="184">
        <v>2.42</v>
      </c>
      <c r="I1444" s="184">
        <v>4.1718999999999999</v>
      </c>
      <c r="J1444" s="184">
        <v>9.2301000000000002</v>
      </c>
      <c r="K1444" s="184">
        <v>16.031600000000001</v>
      </c>
      <c r="L1444" s="184">
        <v>30.87</v>
      </c>
      <c r="M1444" s="184">
        <v>56.1601</v>
      </c>
      <c r="N1444" s="184">
        <v>91.340999999999994</v>
      </c>
      <c r="O1444" s="184"/>
      <c r="P1444" s="184"/>
      <c r="Q1444" s="184">
        <v>104.7777</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44379</v>
      </c>
      <c r="E1445" s="184">
        <v>24.61</v>
      </c>
      <c r="F1445" s="184">
        <v>0.98480000000000001</v>
      </c>
      <c r="G1445" s="184">
        <v>1.9470000000000001</v>
      </c>
      <c r="H1445" s="184">
        <v>2.4136000000000002</v>
      </c>
      <c r="I1445" s="184">
        <v>4.1473000000000004</v>
      </c>
      <c r="J1445" s="184">
        <v>9.1353000000000009</v>
      </c>
      <c r="K1445" s="184">
        <v>15.6485</v>
      </c>
      <c r="L1445" s="184">
        <v>30.074000000000002</v>
      </c>
      <c r="M1445" s="184">
        <v>54.877299999999998</v>
      </c>
      <c r="N1445" s="184">
        <v>89.162199999999999</v>
      </c>
      <c r="O1445" s="184"/>
      <c r="P1445" s="184"/>
      <c r="Q1445" s="184">
        <v>102.46169999999999</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44379</v>
      </c>
      <c r="E1446" s="184">
        <v>178.18809999999999</v>
      </c>
      <c r="F1446" s="184">
        <v>0.61870000000000003</v>
      </c>
      <c r="G1446" s="184">
        <v>1.4596</v>
      </c>
      <c r="H1446" s="184">
        <v>1.8575999999999999</v>
      </c>
      <c r="I1446" s="184">
        <v>3.2134999999999998</v>
      </c>
      <c r="J1446" s="184">
        <v>6.1486000000000001</v>
      </c>
      <c r="K1446" s="184">
        <v>12.1006</v>
      </c>
      <c r="L1446" s="184">
        <v>24.2807</v>
      </c>
      <c r="M1446" s="184">
        <v>51.136400000000002</v>
      </c>
      <c r="N1446" s="184">
        <v>79.313699999999997</v>
      </c>
      <c r="O1446" s="184">
        <v>18.380600000000001</v>
      </c>
      <c r="P1446" s="184">
        <v>15.376899999999999</v>
      </c>
      <c r="Q1446" s="184">
        <v>20.5578</v>
      </c>
      <c r="R1446" s="184">
        <v>30.3004</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44379</v>
      </c>
      <c r="E1447" s="184">
        <v>121.51859693999199</v>
      </c>
      <c r="F1447" s="184">
        <v>0.61870000000000003</v>
      </c>
      <c r="G1447" s="184">
        <v>1.4596</v>
      </c>
      <c r="H1447" s="184">
        <v>1.8575999999999999</v>
      </c>
      <c r="I1447" s="184">
        <v>3.2134999999999998</v>
      </c>
      <c r="J1447" s="184">
        <v>6.1486000000000001</v>
      </c>
      <c r="K1447" s="184">
        <v>12.1007</v>
      </c>
      <c r="L1447" s="184">
        <v>24.280799999999999</v>
      </c>
      <c r="M1447" s="184">
        <v>51.136400000000002</v>
      </c>
      <c r="N1447" s="184">
        <v>79.313800000000001</v>
      </c>
      <c r="O1447" s="184">
        <v>18.381699999999999</v>
      </c>
      <c r="P1447" s="184">
        <v>15.377800000000001</v>
      </c>
      <c r="Q1447" s="184">
        <v>20.5594</v>
      </c>
      <c r="R1447" s="184">
        <v>30.302199999999999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44379</v>
      </c>
      <c r="E1448" s="184">
        <v>166.14080000000001</v>
      </c>
      <c r="F1448" s="184">
        <v>0.6159</v>
      </c>
      <c r="G1448" s="184">
        <v>1.4514</v>
      </c>
      <c r="H1448" s="184">
        <v>1.8396999999999999</v>
      </c>
      <c r="I1448" s="184">
        <v>3.1772</v>
      </c>
      <c r="J1448" s="184">
        <v>6.0686999999999998</v>
      </c>
      <c r="K1448" s="184">
        <v>11.8415</v>
      </c>
      <c r="L1448" s="184">
        <v>23.707699999999999</v>
      </c>
      <c r="M1448" s="184">
        <v>50.1068</v>
      </c>
      <c r="N1448" s="184">
        <v>77.678200000000004</v>
      </c>
      <c r="O1448" s="184">
        <v>17.352699999999999</v>
      </c>
      <c r="P1448" s="184">
        <v>14.345000000000001</v>
      </c>
      <c r="Q1448" s="184">
        <v>15.944000000000001</v>
      </c>
      <c r="R1448" s="184">
        <v>29.1617</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44379</v>
      </c>
      <c r="E1449" s="184">
        <v>182.33113952510101</v>
      </c>
      <c r="F1449" s="184">
        <v>0.61580000000000001</v>
      </c>
      <c r="G1449" s="184">
        <v>1.4513</v>
      </c>
      <c r="H1449" s="184">
        <v>1.8394999999999999</v>
      </c>
      <c r="I1449" s="184">
        <v>3.1770999999999998</v>
      </c>
      <c r="J1449" s="184">
        <v>6.0686</v>
      </c>
      <c r="K1449" s="184">
        <v>11.8413</v>
      </c>
      <c r="L1449" s="184">
        <v>23.707999999999998</v>
      </c>
      <c r="M1449" s="184">
        <v>50.106999999999999</v>
      </c>
      <c r="N1449" s="184">
        <v>77.6785</v>
      </c>
      <c r="O1449" s="184">
        <v>17.352699999999999</v>
      </c>
      <c r="P1449" s="184">
        <v>14.3454</v>
      </c>
      <c r="Q1449" s="184">
        <v>18.333600000000001</v>
      </c>
      <c r="R1449" s="184">
        <v>29.1616</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0.62584285714285726</v>
      </c>
      <c r="G1450" s="186">
        <v>1.2650589285714287</v>
      </c>
      <c r="H1450" s="186">
        <v>1.5093946428571428</v>
      </c>
      <c r="I1450" s="186">
        <v>3.2224946428571437</v>
      </c>
      <c r="J1450" s="186">
        <v>5.6835946428571429</v>
      </c>
      <c r="K1450" s="186">
        <v>13.168437500000007</v>
      </c>
      <c r="L1450" s="186">
        <v>27.158746296296293</v>
      </c>
      <c r="M1450" s="186">
        <v>52.55332592592594</v>
      </c>
      <c r="N1450" s="186">
        <v>75.64214444444444</v>
      </c>
      <c r="O1450" s="186">
        <v>17.945775000000005</v>
      </c>
      <c r="P1450" s="186">
        <v>16.13145909090909</v>
      </c>
      <c r="Q1450" s="186">
        <v>21.678901785714288</v>
      </c>
      <c r="R1450" s="186">
        <v>27.46161458333334</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0.61040000000000005</v>
      </c>
      <c r="G1451" s="186">
        <v>1.2895000000000001</v>
      </c>
      <c r="H1451" s="186">
        <v>1.4758499999999999</v>
      </c>
      <c r="I1451" s="186">
        <v>3.2143499999999996</v>
      </c>
      <c r="J1451" s="186">
        <v>5.4702000000000002</v>
      </c>
      <c r="K1451" s="186">
        <v>12.652000000000001</v>
      </c>
      <c r="L1451" s="186">
        <v>26.460949999999997</v>
      </c>
      <c r="M1451" s="186">
        <v>52.167299999999997</v>
      </c>
      <c r="N1451" s="186">
        <v>75.15625</v>
      </c>
      <c r="O1451" s="186">
        <v>18.381149999999998</v>
      </c>
      <c r="P1451" s="186">
        <v>16.502450000000003</v>
      </c>
      <c r="Q1451" s="186">
        <v>18.981749999999998</v>
      </c>
      <c r="R1451" s="186">
        <v>27.870049999999999</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44379</v>
      </c>
      <c r="E1454" s="184">
        <v>287.8021</v>
      </c>
      <c r="F1454" s="184">
        <v>3.8685</v>
      </c>
      <c r="G1454" s="184">
        <v>5.1131000000000002</v>
      </c>
      <c r="H1454" s="184">
        <v>4.2157</v>
      </c>
      <c r="I1454" s="184">
        <v>4.1745999999999999</v>
      </c>
      <c r="J1454" s="184">
        <v>3.8119999999999998</v>
      </c>
      <c r="K1454" s="184">
        <v>3.9140999999999999</v>
      </c>
      <c r="L1454" s="184">
        <v>3.8647999999999998</v>
      </c>
      <c r="M1454" s="184">
        <v>4.0334000000000003</v>
      </c>
      <c r="N1454" s="184">
        <v>4.2892000000000001</v>
      </c>
      <c r="O1454" s="184">
        <v>6.9161999999999999</v>
      </c>
      <c r="P1454" s="184">
        <v>6.9557000000000002</v>
      </c>
      <c r="Q1454" s="184">
        <v>6.9508000000000001</v>
      </c>
      <c r="R1454" s="184">
        <v>6.1872999999999996</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44379</v>
      </c>
      <c r="E1455" s="184">
        <v>290.10340000000002</v>
      </c>
      <c r="F1455" s="184">
        <v>3.9763000000000002</v>
      </c>
      <c r="G1455" s="184">
        <v>5.2237</v>
      </c>
      <c r="H1455" s="184">
        <v>4.3244999999999996</v>
      </c>
      <c r="I1455" s="184">
        <v>4.2793999999999999</v>
      </c>
      <c r="J1455" s="184">
        <v>3.9056999999999999</v>
      </c>
      <c r="K1455" s="184">
        <v>4.0075000000000003</v>
      </c>
      <c r="L1455" s="184">
        <v>3.9641000000000002</v>
      </c>
      <c r="M1455" s="184">
        <v>4.1421000000000001</v>
      </c>
      <c r="N1455" s="184">
        <v>4.4050000000000002</v>
      </c>
      <c r="O1455" s="184">
        <v>7.0476999999999999</v>
      </c>
      <c r="P1455" s="184">
        <v>7.0777000000000001</v>
      </c>
      <c r="Q1455" s="184">
        <v>7.8457999999999997</v>
      </c>
      <c r="R1455" s="184">
        <v>6.3109999999999999</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44379</v>
      </c>
      <c r="E1456" s="184">
        <v>1117.9976999999999</v>
      </c>
      <c r="F1456" s="184">
        <v>4.8193999999999999</v>
      </c>
      <c r="G1456" s="184">
        <v>5.6342999999999996</v>
      </c>
      <c r="H1456" s="184">
        <v>4.6582999999999997</v>
      </c>
      <c r="I1456" s="184">
        <v>4.3365</v>
      </c>
      <c r="J1456" s="184">
        <v>3.8632</v>
      </c>
      <c r="K1456" s="184">
        <v>3.9401999999999999</v>
      </c>
      <c r="L1456" s="184">
        <v>3.9298000000000002</v>
      </c>
      <c r="M1456" s="184">
        <v>4.0616000000000003</v>
      </c>
      <c r="N1456" s="184">
        <v>4.2313999999999998</v>
      </c>
      <c r="O1456" s="184"/>
      <c r="P1456" s="184"/>
      <c r="Q1456" s="184">
        <v>6.0239000000000003</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44379</v>
      </c>
      <c r="E1457" s="184">
        <v>1114.8474000000001</v>
      </c>
      <c r="F1457" s="184">
        <v>4.6692999999999998</v>
      </c>
      <c r="G1457" s="184">
        <v>5.4852999999999996</v>
      </c>
      <c r="H1457" s="184">
        <v>4.5111999999999997</v>
      </c>
      <c r="I1457" s="184">
        <v>4.1904000000000003</v>
      </c>
      <c r="J1457" s="184">
        <v>3.7176999999999998</v>
      </c>
      <c r="K1457" s="184">
        <v>3.7703000000000002</v>
      </c>
      <c r="L1457" s="184">
        <v>3.7648000000000001</v>
      </c>
      <c r="M1457" s="184">
        <v>3.9003999999999999</v>
      </c>
      <c r="N1457" s="184">
        <v>4.0712000000000002</v>
      </c>
      <c r="O1457" s="184"/>
      <c r="P1457" s="184"/>
      <c r="Q1457" s="184">
        <v>5.8670999999999998</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44379</v>
      </c>
      <c r="E1458" s="184">
        <v>1098.9349</v>
      </c>
      <c r="F1458" s="184">
        <v>2.8267000000000002</v>
      </c>
      <c r="G1458" s="184">
        <v>2.8205</v>
      </c>
      <c r="H1458" s="184">
        <v>2.8361000000000001</v>
      </c>
      <c r="I1458" s="184">
        <v>2.87</v>
      </c>
      <c r="J1458" s="184">
        <v>2.8492999999999999</v>
      </c>
      <c r="K1458" s="184">
        <v>2.8567999999999998</v>
      </c>
      <c r="L1458" s="184">
        <v>2.8986999999999998</v>
      </c>
      <c r="M1458" s="184">
        <v>3.0678999999999998</v>
      </c>
      <c r="N1458" s="184">
        <v>3.0861000000000001</v>
      </c>
      <c r="O1458" s="184"/>
      <c r="P1458" s="184"/>
      <c r="Q1458" s="184">
        <v>4.7370999999999999</v>
      </c>
      <c r="R1458" s="184">
        <v>4.7074999999999996</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44379</v>
      </c>
      <c r="E1459" s="184">
        <v>1092.1242999999999</v>
      </c>
      <c r="F1459" s="184">
        <v>2.5367999999999999</v>
      </c>
      <c r="G1459" s="184">
        <v>2.5316000000000001</v>
      </c>
      <c r="H1459" s="184">
        <v>2.5459999999999998</v>
      </c>
      <c r="I1459" s="184">
        <v>2.5939000000000001</v>
      </c>
      <c r="J1459" s="184">
        <v>2.5851000000000002</v>
      </c>
      <c r="K1459" s="184">
        <v>2.5663999999999998</v>
      </c>
      <c r="L1459" s="184">
        <v>2.5958000000000001</v>
      </c>
      <c r="M1459" s="184">
        <v>2.7385999999999999</v>
      </c>
      <c r="N1459" s="184">
        <v>2.7505000000000002</v>
      </c>
      <c r="O1459" s="184"/>
      <c r="P1459" s="184"/>
      <c r="Q1459" s="184">
        <v>4.4180999999999999</v>
      </c>
      <c r="R1459" s="184">
        <v>4.3888999999999996</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44379</v>
      </c>
      <c r="E1460" s="184">
        <v>42.5364</v>
      </c>
      <c r="F1460" s="184">
        <v>7.8960999999999997</v>
      </c>
      <c r="G1460" s="184">
        <v>5.4370000000000003</v>
      </c>
      <c r="H1460" s="184">
        <v>4.5887000000000002</v>
      </c>
      <c r="I1460" s="184">
        <v>4.1745000000000001</v>
      </c>
      <c r="J1460" s="184">
        <v>3.5973999999999999</v>
      </c>
      <c r="K1460" s="184">
        <v>4.0617000000000001</v>
      </c>
      <c r="L1460" s="184">
        <v>3.9112</v>
      </c>
      <c r="M1460" s="184">
        <v>3.8687999999999998</v>
      </c>
      <c r="N1460" s="184">
        <v>3.9971999999999999</v>
      </c>
      <c r="O1460" s="184">
        <v>6.6673</v>
      </c>
      <c r="P1460" s="184">
        <v>6.5720999999999998</v>
      </c>
      <c r="Q1460" s="184">
        <v>7.4023000000000003</v>
      </c>
      <c r="R1460" s="184">
        <v>5.8964999999999996</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44379</v>
      </c>
      <c r="E1461" s="184">
        <v>41.671700000000001</v>
      </c>
      <c r="F1461" s="184">
        <v>7.6219000000000001</v>
      </c>
      <c r="G1461" s="184">
        <v>5.1992000000000003</v>
      </c>
      <c r="H1461" s="184">
        <v>4.3705999999999996</v>
      </c>
      <c r="I1461" s="184">
        <v>3.9538000000000002</v>
      </c>
      <c r="J1461" s="184">
        <v>3.3757000000000001</v>
      </c>
      <c r="K1461" s="184">
        <v>3.8441000000000001</v>
      </c>
      <c r="L1461" s="184">
        <v>3.6856</v>
      </c>
      <c r="M1461" s="184">
        <v>3.6389999999999998</v>
      </c>
      <c r="N1461" s="184">
        <v>3.7749999999999999</v>
      </c>
      <c r="O1461" s="184">
        <v>6.4196</v>
      </c>
      <c r="P1461" s="184">
        <v>6.3178999999999998</v>
      </c>
      <c r="Q1461" s="184">
        <v>6.7756999999999996</v>
      </c>
      <c r="R1461" s="184">
        <v>5.6612999999999998</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44379</v>
      </c>
      <c r="E1462" s="184">
        <v>24.5838</v>
      </c>
      <c r="F1462" s="184">
        <v>7.1280000000000001</v>
      </c>
      <c r="G1462" s="184">
        <v>5.8426999999999998</v>
      </c>
      <c r="H1462" s="184">
        <v>4.8192000000000004</v>
      </c>
      <c r="I1462" s="184">
        <v>4.1212999999999997</v>
      </c>
      <c r="J1462" s="184">
        <v>3.5788000000000002</v>
      </c>
      <c r="K1462" s="184">
        <v>3.7065999999999999</v>
      </c>
      <c r="L1462" s="184">
        <v>3.6006999999999998</v>
      </c>
      <c r="M1462" s="184">
        <v>3.6922000000000001</v>
      </c>
      <c r="N1462" s="184">
        <v>3.5548000000000002</v>
      </c>
      <c r="O1462" s="184">
        <v>9.5094999999999992</v>
      </c>
      <c r="P1462" s="184">
        <v>7.7035999999999998</v>
      </c>
      <c r="Q1462" s="184">
        <v>8.0815000000000001</v>
      </c>
      <c r="R1462" s="184">
        <v>6.8006000000000002</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44379</v>
      </c>
      <c r="E1463" s="184">
        <v>19.636500000000002</v>
      </c>
      <c r="F1463" s="184">
        <v>6.3209999999999997</v>
      </c>
      <c r="G1463" s="184">
        <v>5.0208000000000004</v>
      </c>
      <c r="H1463" s="184">
        <v>4.0659000000000001</v>
      </c>
      <c r="I1463" s="184">
        <v>3.3633999999999999</v>
      </c>
      <c r="J1463" s="184">
        <v>2.8195000000000001</v>
      </c>
      <c r="K1463" s="184">
        <v>2.944</v>
      </c>
      <c r="L1463" s="184">
        <v>2.8096000000000001</v>
      </c>
      <c r="M1463" s="184">
        <v>2.8995000000000002</v>
      </c>
      <c r="N1463" s="184">
        <v>2.7631999999999999</v>
      </c>
      <c r="O1463" s="184">
        <v>8.7067999999999994</v>
      </c>
      <c r="P1463" s="184">
        <v>7.1843000000000004</v>
      </c>
      <c r="Q1463" s="184">
        <v>5.3163999999999998</v>
      </c>
      <c r="R1463" s="184">
        <v>5.9706999999999999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44379</v>
      </c>
      <c r="E1464" s="184">
        <v>22.9436</v>
      </c>
      <c r="F1464" s="184">
        <v>6.3644999999999996</v>
      </c>
      <c r="G1464" s="184">
        <v>5.0929000000000002</v>
      </c>
      <c r="H1464" s="184">
        <v>4.0940000000000003</v>
      </c>
      <c r="I1464" s="184">
        <v>3.3679000000000001</v>
      </c>
      <c r="J1464" s="184">
        <v>2.8277000000000001</v>
      </c>
      <c r="K1464" s="184">
        <v>2.9470999999999998</v>
      </c>
      <c r="L1464" s="184">
        <v>2.8088000000000002</v>
      </c>
      <c r="M1464" s="184">
        <v>2.8986000000000001</v>
      </c>
      <c r="N1464" s="184">
        <v>2.7621000000000002</v>
      </c>
      <c r="O1464" s="184">
        <v>8.7062000000000008</v>
      </c>
      <c r="P1464" s="184">
        <v>6.9316000000000004</v>
      </c>
      <c r="Q1464" s="184">
        <v>6.5850999999999997</v>
      </c>
      <c r="R1464" s="184">
        <v>5.9701000000000004</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44379</v>
      </c>
      <c r="E1465" s="184">
        <v>39.290399999999998</v>
      </c>
      <c r="F1465" s="184">
        <v>6.7827999999999999</v>
      </c>
      <c r="G1465" s="184">
        <v>6.4443000000000001</v>
      </c>
      <c r="H1465" s="184">
        <v>5.0213000000000001</v>
      </c>
      <c r="I1465" s="184">
        <v>4.2736999999999998</v>
      </c>
      <c r="J1465" s="184">
        <v>3.5809000000000002</v>
      </c>
      <c r="K1465" s="184">
        <v>3.6385000000000001</v>
      </c>
      <c r="L1465" s="184">
        <v>3.5278</v>
      </c>
      <c r="M1465" s="184">
        <v>3.5914999999999999</v>
      </c>
      <c r="N1465" s="184">
        <v>3.8105000000000002</v>
      </c>
      <c r="O1465" s="184">
        <v>6.7241</v>
      </c>
      <c r="P1465" s="184">
        <v>6.9622000000000002</v>
      </c>
      <c r="Q1465" s="184">
        <v>7.3083</v>
      </c>
      <c r="R1465" s="184">
        <v>5.9160000000000004</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44379</v>
      </c>
      <c r="E1466" s="184">
        <v>40.3369</v>
      </c>
      <c r="F1466" s="184">
        <v>6.9688999999999997</v>
      </c>
      <c r="G1466" s="184">
        <v>6.6092000000000004</v>
      </c>
      <c r="H1466" s="184">
        <v>5.1759000000000004</v>
      </c>
      <c r="I1466" s="184">
        <v>4.4349999999999996</v>
      </c>
      <c r="J1466" s="184">
        <v>3.7425999999999999</v>
      </c>
      <c r="K1466" s="184">
        <v>3.8018999999999998</v>
      </c>
      <c r="L1466" s="184">
        <v>3.6871</v>
      </c>
      <c r="M1466" s="184">
        <v>3.7503000000000002</v>
      </c>
      <c r="N1466" s="184">
        <v>3.9704999999999999</v>
      </c>
      <c r="O1466" s="184">
        <v>6.8936000000000002</v>
      </c>
      <c r="P1466" s="184">
        <v>7.1388999999999996</v>
      </c>
      <c r="Q1466" s="184">
        <v>7.9996</v>
      </c>
      <c r="R1466" s="184">
        <v>6.0773000000000001</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44379</v>
      </c>
      <c r="E1467" s="184">
        <v>4462.0448999999999</v>
      </c>
      <c r="F1467" s="184">
        <v>4.4497</v>
      </c>
      <c r="G1467" s="184">
        <v>5.0434999999999999</v>
      </c>
      <c r="H1467" s="184">
        <v>4.2591000000000001</v>
      </c>
      <c r="I1467" s="184">
        <v>4.0216000000000003</v>
      </c>
      <c r="J1467" s="184">
        <v>3.7339000000000002</v>
      </c>
      <c r="K1467" s="184">
        <v>3.8563000000000001</v>
      </c>
      <c r="L1467" s="184">
        <v>3.8037999999999998</v>
      </c>
      <c r="M1467" s="184">
        <v>3.8828</v>
      </c>
      <c r="N1467" s="184">
        <v>4.1447000000000003</v>
      </c>
      <c r="O1467" s="184">
        <v>6.7927999999999997</v>
      </c>
      <c r="P1467" s="184">
        <v>6.7526000000000002</v>
      </c>
      <c r="Q1467" s="184">
        <v>7.1445999999999996</v>
      </c>
      <c r="R1467" s="184">
        <v>6.1562999999999999</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44379</v>
      </c>
      <c r="E1468" s="184">
        <v>4519.4940999999999</v>
      </c>
      <c r="F1468" s="184">
        <v>4.5894000000000004</v>
      </c>
      <c r="G1468" s="184">
        <v>5.1836000000000002</v>
      </c>
      <c r="H1468" s="184">
        <v>4.3993000000000002</v>
      </c>
      <c r="I1468" s="184">
        <v>4.1619999999999999</v>
      </c>
      <c r="J1468" s="184">
        <v>3.8746</v>
      </c>
      <c r="K1468" s="184">
        <v>3.9975999999999998</v>
      </c>
      <c r="L1468" s="184">
        <v>3.9466000000000001</v>
      </c>
      <c r="M1468" s="184">
        <v>4.0262000000000002</v>
      </c>
      <c r="N1468" s="184">
        <v>4.2900999999999998</v>
      </c>
      <c r="O1468" s="184">
        <v>6.9843000000000002</v>
      </c>
      <c r="P1468" s="184">
        <v>6.9528999999999996</v>
      </c>
      <c r="Q1468" s="184">
        <v>7.7282999999999999</v>
      </c>
      <c r="R1468" s="184">
        <v>6.3350999999999997</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44379</v>
      </c>
      <c r="E1469" s="184">
        <v>295.86320000000001</v>
      </c>
      <c r="F1469" s="184">
        <v>5.0834999999999999</v>
      </c>
      <c r="G1469" s="184">
        <v>6.0438999999999998</v>
      </c>
      <c r="H1469" s="184">
        <v>4.6638999999999999</v>
      </c>
      <c r="I1469" s="184">
        <v>4.2561</v>
      </c>
      <c r="J1469" s="184">
        <v>3.7723</v>
      </c>
      <c r="K1469" s="184">
        <v>3.7383000000000002</v>
      </c>
      <c r="L1469" s="184">
        <v>3.7117</v>
      </c>
      <c r="M1469" s="184">
        <v>3.8214999999999999</v>
      </c>
      <c r="N1469" s="184">
        <v>4.0381999999999998</v>
      </c>
      <c r="O1469" s="184">
        <v>6.6378000000000004</v>
      </c>
      <c r="P1469" s="184">
        <v>6.7519</v>
      </c>
      <c r="Q1469" s="184">
        <v>7.3327999999999998</v>
      </c>
      <c r="R1469" s="184">
        <v>5.9028999999999998</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44379</v>
      </c>
      <c r="E1470" s="184">
        <v>298.18209999999999</v>
      </c>
      <c r="F1470" s="184">
        <v>5.2031000000000001</v>
      </c>
      <c r="G1470" s="184">
        <v>6.1642999999999999</v>
      </c>
      <c r="H1470" s="184">
        <v>4.7835999999999999</v>
      </c>
      <c r="I1470" s="184">
        <v>4.3764000000000003</v>
      </c>
      <c r="J1470" s="184">
        <v>3.8927999999999998</v>
      </c>
      <c r="K1470" s="184">
        <v>3.8593999999999999</v>
      </c>
      <c r="L1470" s="184">
        <v>3.8338000000000001</v>
      </c>
      <c r="M1470" s="184">
        <v>3.9449999999999998</v>
      </c>
      <c r="N1470" s="184">
        <v>4.1631</v>
      </c>
      <c r="O1470" s="184">
        <v>6.7649999999999997</v>
      </c>
      <c r="P1470" s="184">
        <v>6.8701999999999996</v>
      </c>
      <c r="Q1470" s="184">
        <v>7.6805000000000003</v>
      </c>
      <c r="R1470" s="184">
        <v>6.0289000000000001</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44379</v>
      </c>
      <c r="E1471" s="184">
        <v>33.957599999999999</v>
      </c>
      <c r="F1471" s="184">
        <v>4.085</v>
      </c>
      <c r="G1471" s="184">
        <v>5.0180999999999996</v>
      </c>
      <c r="H1471" s="184">
        <v>4.6260000000000003</v>
      </c>
      <c r="I1471" s="184">
        <v>3.9830999999999999</v>
      </c>
      <c r="J1471" s="184">
        <v>3.5971000000000002</v>
      </c>
      <c r="K1471" s="184">
        <v>3.6112000000000002</v>
      </c>
      <c r="L1471" s="184">
        <v>3.6751999999999998</v>
      </c>
      <c r="M1471" s="184">
        <v>3.698</v>
      </c>
      <c r="N1471" s="184">
        <v>3.7833000000000001</v>
      </c>
      <c r="O1471" s="184">
        <v>6.2969999999999997</v>
      </c>
      <c r="P1471" s="184">
        <v>6.5803000000000003</v>
      </c>
      <c r="Q1471" s="184">
        <v>7.6192000000000002</v>
      </c>
      <c r="R1471" s="184">
        <v>5.5507</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44379</v>
      </c>
      <c r="E1472" s="184">
        <v>32.139899999999997</v>
      </c>
      <c r="F1472" s="184">
        <v>3.5209000000000001</v>
      </c>
      <c r="G1472" s="184">
        <v>4.3928000000000003</v>
      </c>
      <c r="H1472" s="184">
        <v>3.9615999999999998</v>
      </c>
      <c r="I1472" s="184">
        <v>3.3056999999999999</v>
      </c>
      <c r="J1472" s="184">
        <v>2.9142999999999999</v>
      </c>
      <c r="K1472" s="184">
        <v>2.9255</v>
      </c>
      <c r="L1472" s="184">
        <v>2.9807999999999999</v>
      </c>
      <c r="M1472" s="184">
        <v>2.9723999999999999</v>
      </c>
      <c r="N1472" s="184">
        <v>3.0266999999999999</v>
      </c>
      <c r="O1472" s="184">
        <v>5.5372000000000003</v>
      </c>
      <c r="P1472" s="184">
        <v>5.8807</v>
      </c>
      <c r="Q1472" s="184">
        <v>6.5579000000000001</v>
      </c>
      <c r="R1472" s="184">
        <v>4.7648999999999999</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44379</v>
      </c>
      <c r="E1475" s="184">
        <v>2413.7013999999999</v>
      </c>
      <c r="F1475" s="184">
        <v>10.0181</v>
      </c>
      <c r="G1475" s="184">
        <v>5.8555000000000001</v>
      </c>
      <c r="H1475" s="184">
        <v>4.5815000000000001</v>
      </c>
      <c r="I1475" s="184">
        <v>4.0629999999999997</v>
      </c>
      <c r="J1475" s="184">
        <v>3.2221000000000002</v>
      </c>
      <c r="K1475" s="184">
        <v>3.5525000000000002</v>
      </c>
      <c r="L1475" s="184">
        <v>3.6307</v>
      </c>
      <c r="M1475" s="184">
        <v>3.6337000000000002</v>
      </c>
      <c r="N1475" s="184">
        <v>3.6377000000000002</v>
      </c>
      <c r="O1475" s="184">
        <v>6.1214000000000004</v>
      </c>
      <c r="P1475" s="184">
        <v>6.4560000000000004</v>
      </c>
      <c r="Q1475" s="184">
        <v>7.718</v>
      </c>
      <c r="R1475" s="184">
        <v>5.3377999999999997</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44379</v>
      </c>
      <c r="E1476" s="184">
        <v>2469.2289000000001</v>
      </c>
      <c r="F1476" s="184">
        <v>10.368</v>
      </c>
      <c r="G1476" s="184">
        <v>6.2057000000000002</v>
      </c>
      <c r="H1476" s="184">
        <v>4.9317000000000002</v>
      </c>
      <c r="I1476" s="184">
        <v>4.4135999999999997</v>
      </c>
      <c r="J1476" s="184">
        <v>3.5724</v>
      </c>
      <c r="K1476" s="184">
        <v>3.9058000000000002</v>
      </c>
      <c r="L1476" s="184">
        <v>3.9876999999999998</v>
      </c>
      <c r="M1476" s="184">
        <v>3.9939</v>
      </c>
      <c r="N1476" s="184">
        <v>4.0011000000000001</v>
      </c>
      <c r="O1476" s="184">
        <v>6.4329000000000001</v>
      </c>
      <c r="P1476" s="184">
        <v>6.7511999999999999</v>
      </c>
      <c r="Q1476" s="184">
        <v>8.0976999999999997</v>
      </c>
      <c r="R1476" s="184">
        <v>5.6715999999999998</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44379</v>
      </c>
      <c r="E1479" s="184">
        <v>3498.623</v>
      </c>
      <c r="F1479" s="184">
        <v>4.0734000000000004</v>
      </c>
      <c r="G1479" s="184">
        <v>5.7504</v>
      </c>
      <c r="H1479" s="184">
        <v>4.4859</v>
      </c>
      <c r="I1479" s="184">
        <v>4.077</v>
      </c>
      <c r="J1479" s="184">
        <v>3.6442000000000001</v>
      </c>
      <c r="K1479" s="184">
        <v>3.5861999999999998</v>
      </c>
      <c r="L1479" s="184">
        <v>3.6032000000000002</v>
      </c>
      <c r="M1479" s="184">
        <v>3.8174999999999999</v>
      </c>
      <c r="N1479" s="184">
        <v>3.9281999999999999</v>
      </c>
      <c r="O1479" s="184">
        <v>6.5011000000000001</v>
      </c>
      <c r="P1479" s="184">
        <v>6.6734</v>
      </c>
      <c r="Q1479" s="184">
        <v>7.2133000000000003</v>
      </c>
      <c r="R1479" s="184">
        <v>5.609</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44379</v>
      </c>
      <c r="E1480" s="184">
        <v>3516.3346999999999</v>
      </c>
      <c r="F1480" s="184">
        <v>4.1473000000000004</v>
      </c>
      <c r="G1480" s="184">
        <v>5.8247</v>
      </c>
      <c r="H1480" s="184">
        <v>4.5628000000000002</v>
      </c>
      <c r="I1480" s="184">
        <v>4.1524999999999999</v>
      </c>
      <c r="J1480" s="184">
        <v>3.7191999999999998</v>
      </c>
      <c r="K1480" s="184">
        <v>3.6657000000000002</v>
      </c>
      <c r="L1480" s="184">
        <v>3.6960000000000002</v>
      </c>
      <c r="M1480" s="184">
        <v>3.9127000000000001</v>
      </c>
      <c r="N1480" s="184">
        <v>4.0259999999999998</v>
      </c>
      <c r="O1480" s="184">
        <v>6.5838000000000001</v>
      </c>
      <c r="P1480" s="184">
        <v>6.7443999999999997</v>
      </c>
      <c r="Q1480" s="184">
        <v>7.6271000000000004</v>
      </c>
      <c r="R1480" s="184">
        <v>5.7026000000000003</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44379</v>
      </c>
      <c r="E1481" s="184">
        <v>32.453127343632801</v>
      </c>
      <c r="F1481" s="184">
        <v>3.5430000000000001</v>
      </c>
      <c r="G1481" s="184">
        <v>4.6691000000000003</v>
      </c>
      <c r="H1481" s="184">
        <v>4.0035999999999996</v>
      </c>
      <c r="I1481" s="184">
        <v>3.7408000000000001</v>
      </c>
      <c r="J1481" s="184">
        <v>3.3833000000000002</v>
      </c>
      <c r="K1481" s="184">
        <v>3.2519</v>
      </c>
      <c r="L1481" s="184">
        <v>3.1798000000000002</v>
      </c>
      <c r="M1481" s="184">
        <v>3.4382999999999999</v>
      </c>
      <c r="N1481" s="184">
        <v>3.5407999999999999</v>
      </c>
      <c r="O1481" s="184">
        <v>6.7264999999999997</v>
      </c>
      <c r="P1481" s="184">
        <v>7.4086999999999996</v>
      </c>
      <c r="Q1481" s="184">
        <v>8.0174000000000003</v>
      </c>
      <c r="R1481" s="184">
        <v>6.6219000000000001</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44379</v>
      </c>
      <c r="E1482" s="184">
        <v>31.375881205939699</v>
      </c>
      <c r="F1482" s="184">
        <v>2.9664999999999999</v>
      </c>
      <c r="G1482" s="184">
        <v>4.1891999999999996</v>
      </c>
      <c r="H1482" s="184">
        <v>3.5419999999999998</v>
      </c>
      <c r="I1482" s="184">
        <v>3.2570000000000001</v>
      </c>
      <c r="J1482" s="184">
        <v>2.9034</v>
      </c>
      <c r="K1482" s="184">
        <v>2.7679999999999998</v>
      </c>
      <c r="L1482" s="184">
        <v>2.6962000000000002</v>
      </c>
      <c r="M1482" s="184">
        <v>2.9485999999999999</v>
      </c>
      <c r="N1482" s="184">
        <v>3.0463</v>
      </c>
      <c r="O1482" s="184">
        <v>6.2186000000000003</v>
      </c>
      <c r="P1482" s="184">
        <v>6.8860999999999999</v>
      </c>
      <c r="Q1482" s="184">
        <v>7.4543999999999997</v>
      </c>
      <c r="R1482" s="184">
        <v>6.1132</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44379</v>
      </c>
      <c r="E1483" s="184">
        <v>3226.6100999999999</v>
      </c>
      <c r="F1483" s="184">
        <v>7.6928000000000001</v>
      </c>
      <c r="G1483" s="184">
        <v>7.0429000000000004</v>
      </c>
      <c r="H1483" s="184">
        <v>5.2950999999999997</v>
      </c>
      <c r="I1483" s="184">
        <v>4.5015000000000001</v>
      </c>
      <c r="J1483" s="184">
        <v>3.9443999999999999</v>
      </c>
      <c r="K1483" s="184">
        <v>3.7461000000000002</v>
      </c>
      <c r="L1483" s="184">
        <v>3.8347000000000002</v>
      </c>
      <c r="M1483" s="184">
        <v>3.9548999999999999</v>
      </c>
      <c r="N1483" s="184">
        <v>4.109</v>
      </c>
      <c r="O1483" s="184">
        <v>6.7028999999999996</v>
      </c>
      <c r="P1483" s="184">
        <v>6.7866999999999997</v>
      </c>
      <c r="Q1483" s="184">
        <v>7.5678999999999998</v>
      </c>
      <c r="R1483" s="184">
        <v>5.8526999999999996</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44379</v>
      </c>
      <c r="E1484" s="184">
        <v>3252.3216000000002</v>
      </c>
      <c r="F1484" s="184">
        <v>7.7925000000000004</v>
      </c>
      <c r="G1484" s="184">
        <v>7.1429999999999998</v>
      </c>
      <c r="H1484" s="184">
        <v>5.3954000000000004</v>
      </c>
      <c r="I1484" s="184">
        <v>4.6017999999999999</v>
      </c>
      <c r="J1484" s="184">
        <v>4.0448000000000004</v>
      </c>
      <c r="K1484" s="184">
        <v>3.8471000000000002</v>
      </c>
      <c r="L1484" s="184">
        <v>3.9365999999999999</v>
      </c>
      <c r="M1484" s="184">
        <v>4.0578000000000003</v>
      </c>
      <c r="N1484" s="184">
        <v>4.2130999999999998</v>
      </c>
      <c r="O1484" s="184">
        <v>6.8094999999999999</v>
      </c>
      <c r="P1484" s="184">
        <v>6.8936000000000002</v>
      </c>
      <c r="Q1484" s="184">
        <v>7.7035</v>
      </c>
      <c r="R1484" s="184">
        <v>5.9584000000000001</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44379</v>
      </c>
      <c r="E1485" s="184">
        <v>1062.6324</v>
      </c>
      <c r="F1485" s="184">
        <v>4.7064000000000004</v>
      </c>
      <c r="G1485" s="184">
        <v>5.9279999999999999</v>
      </c>
      <c r="H1485" s="184">
        <v>5.0423</v>
      </c>
      <c r="I1485" s="184">
        <v>4.3529</v>
      </c>
      <c r="J1485" s="184">
        <v>3.7288000000000001</v>
      </c>
      <c r="K1485" s="184">
        <v>3.6255000000000002</v>
      </c>
      <c r="L1485" s="184">
        <v>3.6097999999999999</v>
      </c>
      <c r="M1485" s="184">
        <v>3.8165</v>
      </c>
      <c r="N1485" s="184">
        <v>3.8818000000000001</v>
      </c>
      <c r="O1485" s="184"/>
      <c r="P1485" s="184"/>
      <c r="Q1485" s="184">
        <v>4.6978</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44379</v>
      </c>
      <c r="E1486" s="184">
        <v>1050.5120999999999</v>
      </c>
      <c r="F1486" s="184">
        <v>3.7945000000000002</v>
      </c>
      <c r="G1486" s="184">
        <v>5.0168999999999997</v>
      </c>
      <c r="H1486" s="184">
        <v>4.1304999999999996</v>
      </c>
      <c r="I1486" s="184">
        <v>3.4468000000000001</v>
      </c>
      <c r="J1486" s="184">
        <v>2.8247</v>
      </c>
      <c r="K1486" s="184">
        <v>2.7193000000000001</v>
      </c>
      <c r="L1486" s="184">
        <v>2.7044999999999999</v>
      </c>
      <c r="M1486" s="184">
        <v>2.9039999999999999</v>
      </c>
      <c r="N1486" s="184">
        <v>2.9588000000000001</v>
      </c>
      <c r="O1486" s="184"/>
      <c r="P1486" s="184"/>
      <c r="Q1486" s="184">
        <v>3.7940999999999998</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44379</v>
      </c>
      <c r="E1489" s="184">
        <v>34.529699999999998</v>
      </c>
      <c r="F1489" s="184">
        <v>7.7182000000000004</v>
      </c>
      <c r="G1489" s="184">
        <v>6.2398999999999996</v>
      </c>
      <c r="H1489" s="184">
        <v>4.7309000000000001</v>
      </c>
      <c r="I1489" s="184">
        <v>4.2351000000000001</v>
      </c>
      <c r="J1489" s="184">
        <v>3.7570999999999999</v>
      </c>
      <c r="K1489" s="184">
        <v>3.8321999999999998</v>
      </c>
      <c r="L1489" s="184">
        <v>3.8542999999999998</v>
      </c>
      <c r="M1489" s="184">
        <v>4.0400999999999998</v>
      </c>
      <c r="N1489" s="184">
        <v>4.2934999999999999</v>
      </c>
      <c r="O1489" s="184">
        <v>6.8917000000000002</v>
      </c>
      <c r="P1489" s="184">
        <v>7.1717000000000004</v>
      </c>
      <c r="Q1489" s="184">
        <v>8.0570000000000004</v>
      </c>
      <c r="R1489" s="184">
        <v>6.1550000000000002</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44379</v>
      </c>
      <c r="E1490" s="184">
        <v>32.844700000000003</v>
      </c>
      <c r="F1490" s="184">
        <v>7.2248000000000001</v>
      </c>
      <c r="G1490" s="184">
        <v>5.7073</v>
      </c>
      <c r="H1490" s="184">
        <v>4.2103999999999999</v>
      </c>
      <c r="I1490" s="184">
        <v>3.7042999999999999</v>
      </c>
      <c r="J1490" s="184">
        <v>3.2239</v>
      </c>
      <c r="K1490" s="184">
        <v>3.2968000000000002</v>
      </c>
      <c r="L1490" s="184">
        <v>3.3713000000000002</v>
      </c>
      <c r="M1490" s="184">
        <v>3.5224000000000002</v>
      </c>
      <c r="N1490" s="184">
        <v>3.7471999999999999</v>
      </c>
      <c r="O1490" s="184">
        <v>6.2678000000000003</v>
      </c>
      <c r="P1490" s="184">
        <v>6.4850000000000003</v>
      </c>
      <c r="Q1490" s="184">
        <v>7.2554999999999996</v>
      </c>
      <c r="R1490" s="184">
        <v>5.5705</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44379</v>
      </c>
      <c r="E1491" s="184">
        <v>11.813599999999999</v>
      </c>
      <c r="F1491" s="184">
        <v>3.0899000000000001</v>
      </c>
      <c r="G1491" s="184">
        <v>5.8731999999999998</v>
      </c>
      <c r="H1491" s="184">
        <v>5.0808</v>
      </c>
      <c r="I1491" s="184">
        <v>4.0670000000000002</v>
      </c>
      <c r="J1491" s="184">
        <v>3.605</v>
      </c>
      <c r="K1491" s="184">
        <v>3.4655</v>
      </c>
      <c r="L1491" s="184">
        <v>3.4344000000000001</v>
      </c>
      <c r="M1491" s="184">
        <v>3.4923999999999999</v>
      </c>
      <c r="N1491" s="184">
        <v>3.6417000000000002</v>
      </c>
      <c r="O1491" s="184"/>
      <c r="P1491" s="184"/>
      <c r="Q1491" s="184">
        <v>6.2081999999999997</v>
      </c>
      <c r="R1491" s="184">
        <v>5.3944000000000001</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44379</v>
      </c>
      <c r="E1492" s="184">
        <v>11.7821</v>
      </c>
      <c r="F1492" s="184">
        <v>3.0981999999999998</v>
      </c>
      <c r="G1492" s="184">
        <v>5.8888999999999996</v>
      </c>
      <c r="H1492" s="184">
        <v>5.0057</v>
      </c>
      <c r="I1492" s="184">
        <v>4.0113000000000003</v>
      </c>
      <c r="J1492" s="184">
        <v>3.5314999999999999</v>
      </c>
      <c r="K1492" s="184">
        <v>3.4104000000000001</v>
      </c>
      <c r="L1492" s="184">
        <v>3.3626999999999998</v>
      </c>
      <c r="M1492" s="184">
        <v>3.4138999999999999</v>
      </c>
      <c r="N1492" s="184">
        <v>3.5579999999999998</v>
      </c>
      <c r="O1492" s="184"/>
      <c r="P1492" s="184"/>
      <c r="Q1492" s="184">
        <v>6.1056999999999997</v>
      </c>
      <c r="R1492" s="184">
        <v>5.3118999999999996</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44379</v>
      </c>
      <c r="E1493" s="184">
        <v>3708.9549999999999</v>
      </c>
      <c r="F1493" s="184">
        <v>6.2382999999999997</v>
      </c>
      <c r="G1493" s="184">
        <v>5.9077999999999999</v>
      </c>
      <c r="H1493" s="184">
        <v>4.5918999999999999</v>
      </c>
      <c r="I1493" s="184">
        <v>4.3224999999999998</v>
      </c>
      <c r="J1493" s="184">
        <v>3.9161000000000001</v>
      </c>
      <c r="K1493" s="184">
        <v>4.1795</v>
      </c>
      <c r="L1493" s="184">
        <v>4.2205000000000004</v>
      </c>
      <c r="M1493" s="184">
        <v>4.3029000000000002</v>
      </c>
      <c r="N1493" s="184">
        <v>4.5113000000000003</v>
      </c>
      <c r="O1493" s="184">
        <v>4.3140000000000001</v>
      </c>
      <c r="P1493" s="184">
        <v>5.3883000000000001</v>
      </c>
      <c r="Q1493" s="184">
        <v>6.7916999999999996</v>
      </c>
      <c r="R1493" s="184">
        <v>6.1950000000000003</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44379</v>
      </c>
      <c r="E1494" s="184">
        <v>3677.2251000000001</v>
      </c>
      <c r="F1494" s="184">
        <v>6.0587999999999997</v>
      </c>
      <c r="G1494" s="184">
        <v>5.7272999999999996</v>
      </c>
      <c r="H1494" s="184">
        <v>4.4336000000000002</v>
      </c>
      <c r="I1494" s="184">
        <v>4.1871999999999998</v>
      </c>
      <c r="J1494" s="184">
        <v>3.7448000000000001</v>
      </c>
      <c r="K1494" s="184">
        <v>4.0166000000000004</v>
      </c>
      <c r="L1494" s="184">
        <v>4.0378999999999996</v>
      </c>
      <c r="M1494" s="184">
        <v>4.1063999999999998</v>
      </c>
      <c r="N1494" s="184">
        <v>4.3116000000000003</v>
      </c>
      <c r="O1494" s="184">
        <v>4.1528999999999998</v>
      </c>
      <c r="P1494" s="184">
        <v>5.2645</v>
      </c>
      <c r="Q1494" s="184">
        <v>6.8250999999999999</v>
      </c>
      <c r="R1494" s="184">
        <v>6.016</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44379</v>
      </c>
      <c r="E1495" s="184">
        <v>2418.2813000000001</v>
      </c>
      <c r="F1495" s="184">
        <v>4.4244000000000003</v>
      </c>
      <c r="G1495" s="184">
        <v>6.4593999999999996</v>
      </c>
      <c r="H1495" s="184">
        <v>5.1075999999999997</v>
      </c>
      <c r="I1495" s="184">
        <v>4.4484000000000004</v>
      </c>
      <c r="J1495" s="184">
        <v>3.9056000000000002</v>
      </c>
      <c r="K1495" s="184">
        <v>3.7866</v>
      </c>
      <c r="L1495" s="184">
        <v>3.8472</v>
      </c>
      <c r="M1495" s="184">
        <v>3.9601000000000002</v>
      </c>
      <c r="N1495" s="184">
        <v>4.2393999999999998</v>
      </c>
      <c r="O1495" s="184">
        <v>6.7651000000000003</v>
      </c>
      <c r="P1495" s="184">
        <v>6.8813000000000004</v>
      </c>
      <c r="Q1495" s="184">
        <v>7.7028999999999996</v>
      </c>
      <c r="R1495" s="184">
        <v>5.9313000000000002</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44379</v>
      </c>
      <c r="E1496" s="184">
        <v>2397.1667000000002</v>
      </c>
      <c r="F1496" s="184">
        <v>4.3353999999999999</v>
      </c>
      <c r="G1496" s="184">
        <v>6.3695000000000004</v>
      </c>
      <c r="H1496" s="184">
        <v>5.0175000000000001</v>
      </c>
      <c r="I1496" s="184">
        <v>4.3582999999999998</v>
      </c>
      <c r="J1496" s="184">
        <v>3.8153000000000001</v>
      </c>
      <c r="K1496" s="184">
        <v>3.6974999999999998</v>
      </c>
      <c r="L1496" s="184">
        <v>3.7564000000000002</v>
      </c>
      <c r="M1496" s="184">
        <v>3.8675999999999999</v>
      </c>
      <c r="N1496" s="184">
        <v>4.1430999999999996</v>
      </c>
      <c r="O1496" s="184">
        <v>6.6509999999999998</v>
      </c>
      <c r="P1496" s="184">
        <v>6.7640000000000002</v>
      </c>
      <c r="Q1496" s="184">
        <v>7.5648999999999997</v>
      </c>
      <c r="R1496" s="184">
        <v>5.8301999999999996</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5.405467567567567</v>
      </c>
      <c r="G1497" s="186">
        <v>5.5162027027027021</v>
      </c>
      <c r="H1497" s="186">
        <v>4.4883810810810827</v>
      </c>
      <c r="I1497" s="186">
        <v>4.0048729729729731</v>
      </c>
      <c r="J1497" s="186">
        <v>3.5277621621621629</v>
      </c>
      <c r="K1497" s="186">
        <v>3.5767756756756754</v>
      </c>
      <c r="L1497" s="186">
        <v>3.5612054054054063</v>
      </c>
      <c r="M1497" s="186">
        <v>3.6706351351351354</v>
      </c>
      <c r="N1497" s="186">
        <v>3.8027405405405399</v>
      </c>
      <c r="O1497" s="186">
        <v>6.6808379310344819</v>
      </c>
      <c r="P1497" s="186">
        <v>6.730603448275863</v>
      </c>
      <c r="Q1497" s="186">
        <v>6.912897297297298</v>
      </c>
      <c r="R1497" s="186">
        <v>5.815075757575757</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4.7064000000000004</v>
      </c>
      <c r="G1498" s="186">
        <v>5.7272999999999996</v>
      </c>
      <c r="H1498" s="186">
        <v>4.5815000000000001</v>
      </c>
      <c r="I1498" s="186">
        <v>4.1619999999999999</v>
      </c>
      <c r="J1498" s="186">
        <v>3.6442000000000001</v>
      </c>
      <c r="K1498" s="186">
        <v>3.7065999999999999</v>
      </c>
      <c r="L1498" s="186">
        <v>3.6871</v>
      </c>
      <c r="M1498" s="186">
        <v>3.8174999999999999</v>
      </c>
      <c r="N1498" s="186">
        <v>3.9704999999999999</v>
      </c>
      <c r="O1498" s="186">
        <v>6.7028999999999996</v>
      </c>
      <c r="P1498" s="186">
        <v>6.7866999999999997</v>
      </c>
      <c r="Q1498" s="186">
        <v>7.3083</v>
      </c>
      <c r="R1498" s="186">
        <v>5.9160000000000004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44379</v>
      </c>
      <c r="E1501" s="184">
        <v>30.776900000000001</v>
      </c>
      <c r="F1501" s="184">
        <v>0.54620000000000002</v>
      </c>
      <c r="G1501" s="184">
        <v>0.78659999999999997</v>
      </c>
      <c r="H1501" s="184">
        <v>0.44779999999999998</v>
      </c>
      <c r="I1501" s="184">
        <v>1.5401</v>
      </c>
      <c r="J1501" s="184">
        <v>2.1511</v>
      </c>
      <c r="K1501" s="184">
        <v>8.2535000000000007</v>
      </c>
      <c r="L1501" s="184">
        <v>10.721</v>
      </c>
      <c r="M1501" s="184">
        <v>30.404</v>
      </c>
      <c r="N1501" s="184">
        <v>40.121099999999998</v>
      </c>
      <c r="O1501" s="184">
        <v>16.156700000000001</v>
      </c>
      <c r="P1501" s="184">
        <v>12.9247</v>
      </c>
      <c r="Q1501" s="184">
        <v>10.9825</v>
      </c>
      <c r="R1501" s="184">
        <v>19.359100000000002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44379</v>
      </c>
      <c r="E1502" s="184">
        <v>27.920400000000001</v>
      </c>
      <c r="F1502" s="184">
        <v>0.54159999999999997</v>
      </c>
      <c r="G1502" s="184">
        <v>0.77200000000000002</v>
      </c>
      <c r="H1502" s="184">
        <v>0.41360000000000002</v>
      </c>
      <c r="I1502" s="184">
        <v>1.4712000000000001</v>
      </c>
      <c r="J1502" s="184">
        <v>2.0034999999999998</v>
      </c>
      <c r="K1502" s="184">
        <v>7.7919999999999998</v>
      </c>
      <c r="L1502" s="184">
        <v>9.8018000000000001</v>
      </c>
      <c r="M1502" s="184">
        <v>28.8293</v>
      </c>
      <c r="N1502" s="184">
        <v>37.913899999999998</v>
      </c>
      <c r="O1502" s="184">
        <v>14.6366</v>
      </c>
      <c r="P1502" s="184">
        <v>11.5038</v>
      </c>
      <c r="Q1502" s="184">
        <v>9.9105000000000008</v>
      </c>
      <c r="R1502" s="184">
        <v>17.667200000000001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44379</v>
      </c>
      <c r="E1503" s="184">
        <v>44.280999999999999</v>
      </c>
      <c r="F1503" s="184">
        <v>0.31940000000000002</v>
      </c>
      <c r="G1503" s="184">
        <v>0.4788</v>
      </c>
      <c r="H1503" s="184">
        <v>0.44</v>
      </c>
      <c r="I1503" s="184">
        <v>1.3087</v>
      </c>
      <c r="J1503" s="184">
        <v>1.6249</v>
      </c>
      <c r="K1503" s="184">
        <v>7.0183999999999997</v>
      </c>
      <c r="L1503" s="184">
        <v>9.1175999999999995</v>
      </c>
      <c r="M1503" s="184">
        <v>24.479199999999999</v>
      </c>
      <c r="N1503" s="184">
        <v>35.598399999999998</v>
      </c>
      <c r="O1503" s="184">
        <v>13.077</v>
      </c>
      <c r="P1503" s="184">
        <v>10.5588</v>
      </c>
      <c r="Q1503" s="184">
        <v>9.8199000000000005</v>
      </c>
      <c r="R1503" s="184">
        <v>16.686800000000002</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44379</v>
      </c>
      <c r="E1504" s="184">
        <v>46.97</v>
      </c>
      <c r="F1504" s="184">
        <v>0.32250000000000001</v>
      </c>
      <c r="G1504" s="184">
        <v>0.49209999999999998</v>
      </c>
      <c r="H1504" s="184">
        <v>0.46839999999999998</v>
      </c>
      <c r="I1504" s="184">
        <v>1.3661000000000001</v>
      </c>
      <c r="J1504" s="184">
        <v>1.7504</v>
      </c>
      <c r="K1504" s="184">
        <v>7.4558</v>
      </c>
      <c r="L1504" s="184">
        <v>9.9330999999999996</v>
      </c>
      <c r="M1504" s="184">
        <v>25.749600000000001</v>
      </c>
      <c r="N1504" s="184">
        <v>37.3352</v>
      </c>
      <c r="O1504" s="184">
        <v>14.094799999999999</v>
      </c>
      <c r="P1504" s="184">
        <v>11.408300000000001</v>
      </c>
      <c r="Q1504" s="184">
        <v>11.1275</v>
      </c>
      <c r="R1504" s="184">
        <v>17.9316</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44379</v>
      </c>
      <c r="E1505" s="184">
        <v>362.74970000000002</v>
      </c>
      <c r="F1505" s="184">
        <v>0.1956</v>
      </c>
      <c r="G1505" s="184">
        <v>0.1825</v>
      </c>
      <c r="H1505" s="184">
        <v>-0.3352</v>
      </c>
      <c r="I1505" s="184">
        <v>0.75109999999999999</v>
      </c>
      <c r="J1505" s="184">
        <v>0.72709999999999997</v>
      </c>
      <c r="K1505" s="184">
        <v>7.9241999999999999</v>
      </c>
      <c r="L1505" s="184">
        <v>18.559200000000001</v>
      </c>
      <c r="M1505" s="184">
        <v>41.088200000000001</v>
      </c>
      <c r="N1505" s="184">
        <v>42.736600000000003</v>
      </c>
      <c r="O1505" s="184">
        <v>13.5587</v>
      </c>
      <c r="P1505" s="184">
        <v>13.5078</v>
      </c>
      <c r="Q1505" s="184">
        <v>21.193999999999999</v>
      </c>
      <c r="R1505" s="184">
        <v>15.044499999999999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44379</v>
      </c>
      <c r="E1506" s="184">
        <v>388.0727</v>
      </c>
      <c r="F1506" s="184">
        <v>0.1973</v>
      </c>
      <c r="G1506" s="184">
        <v>0.18770000000000001</v>
      </c>
      <c r="H1506" s="184">
        <v>-0.3231</v>
      </c>
      <c r="I1506" s="184">
        <v>0.77549999999999997</v>
      </c>
      <c r="J1506" s="184">
        <v>0.77859999999999996</v>
      </c>
      <c r="K1506" s="184">
        <v>8.0940999999999992</v>
      </c>
      <c r="L1506" s="184">
        <v>18.9191</v>
      </c>
      <c r="M1506" s="184">
        <v>41.726900000000001</v>
      </c>
      <c r="N1506" s="184">
        <v>43.6267</v>
      </c>
      <c r="O1506" s="184">
        <v>14.3735</v>
      </c>
      <c r="P1506" s="184">
        <v>14.446</v>
      </c>
      <c r="Q1506" s="184">
        <v>15.1328</v>
      </c>
      <c r="R1506" s="184">
        <v>15.7707</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44379</v>
      </c>
      <c r="E1507" s="184">
        <v>10.7491</v>
      </c>
      <c r="F1507" s="184">
        <v>0.2051</v>
      </c>
      <c r="G1507" s="184">
        <v>0.28549999999999998</v>
      </c>
      <c r="H1507" s="184">
        <v>0.20880000000000001</v>
      </c>
      <c r="I1507" s="184">
        <v>0.58299999999999996</v>
      </c>
      <c r="J1507" s="184">
        <v>0.56789999999999996</v>
      </c>
      <c r="K1507" s="184">
        <v>2.9903</v>
      </c>
      <c r="L1507" s="184">
        <v>2.5247000000000002</v>
      </c>
      <c r="M1507" s="184">
        <v>7.3320999999999996</v>
      </c>
      <c r="N1507" s="184"/>
      <c r="O1507" s="184"/>
      <c r="P1507" s="184"/>
      <c r="Q1507" s="184">
        <v>7.4909999999999997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44379</v>
      </c>
      <c r="E1508" s="184">
        <v>10.601100000000001</v>
      </c>
      <c r="F1508" s="184">
        <v>0.20130000000000001</v>
      </c>
      <c r="G1508" s="184">
        <v>0.27429999999999999</v>
      </c>
      <c r="H1508" s="184">
        <v>0.18140000000000001</v>
      </c>
      <c r="I1508" s="184">
        <v>0.52629999999999999</v>
      </c>
      <c r="J1508" s="184">
        <v>0.44529999999999997</v>
      </c>
      <c r="K1508" s="184">
        <v>2.5857000000000001</v>
      </c>
      <c r="L1508" s="184">
        <v>1.7447999999999999</v>
      </c>
      <c r="M1508" s="184">
        <v>6.1139000000000001</v>
      </c>
      <c r="N1508" s="184"/>
      <c r="O1508" s="184"/>
      <c r="P1508" s="184"/>
      <c r="Q1508" s="184">
        <v>6.0110000000000001</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44379</v>
      </c>
      <c r="E1509" s="184">
        <v>23.166899999999998</v>
      </c>
      <c r="F1509" s="184">
        <v>0.218</v>
      </c>
      <c r="G1509" s="184">
        <v>-0.11600000000000001</v>
      </c>
      <c r="H1509" s="184">
        <v>-0.69359999999999999</v>
      </c>
      <c r="I1509" s="184">
        <v>0.48270000000000002</v>
      </c>
      <c r="J1509" s="184">
        <v>1.1553</v>
      </c>
      <c r="K1509" s="184">
        <v>6.2682000000000002</v>
      </c>
      <c r="L1509" s="184">
        <v>7.758</v>
      </c>
      <c r="M1509" s="184">
        <v>22.739799999999999</v>
      </c>
      <c r="N1509" s="184">
        <v>31.465</v>
      </c>
      <c r="O1509" s="184">
        <v>10.6355</v>
      </c>
      <c r="P1509" s="184">
        <v>8.3455999999999992</v>
      </c>
      <c r="Q1509" s="184">
        <v>8.5424000000000007</v>
      </c>
      <c r="R1509" s="184">
        <v>13.0296</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44379</v>
      </c>
      <c r="E1510" s="184">
        <v>25.7638</v>
      </c>
      <c r="F1510" s="184">
        <v>0.22370000000000001</v>
      </c>
      <c r="G1510" s="184">
        <v>-9.8100000000000007E-2</v>
      </c>
      <c r="H1510" s="184">
        <v>-0.65280000000000005</v>
      </c>
      <c r="I1510" s="184">
        <v>0.56599999999999995</v>
      </c>
      <c r="J1510" s="184">
        <v>1.327</v>
      </c>
      <c r="K1510" s="184">
        <v>6.7952000000000004</v>
      </c>
      <c r="L1510" s="184">
        <v>8.7951999999999995</v>
      </c>
      <c r="M1510" s="184">
        <v>24.5199</v>
      </c>
      <c r="N1510" s="184">
        <v>33.721200000000003</v>
      </c>
      <c r="O1510" s="184">
        <v>12.2326</v>
      </c>
      <c r="P1510" s="184">
        <v>9.8231999999999999</v>
      </c>
      <c r="Q1510" s="184">
        <v>9.3970000000000002</v>
      </c>
      <c r="R1510" s="184">
        <v>14.7478</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44379</v>
      </c>
      <c r="E1511" s="184">
        <v>12.3428</v>
      </c>
      <c r="F1511" s="184">
        <v>0.4345</v>
      </c>
      <c r="G1511" s="184">
        <v>0.68030000000000002</v>
      </c>
      <c r="H1511" s="184">
        <v>0.60150000000000003</v>
      </c>
      <c r="I1511" s="184">
        <v>1.8358000000000001</v>
      </c>
      <c r="J1511" s="184">
        <v>2.1214</v>
      </c>
      <c r="K1511" s="184">
        <v>7.3296000000000001</v>
      </c>
      <c r="L1511" s="184">
        <v>10.932600000000001</v>
      </c>
      <c r="M1511" s="184">
        <v>26.1632</v>
      </c>
      <c r="N1511" s="184"/>
      <c r="O1511" s="184"/>
      <c r="P1511" s="184"/>
      <c r="Q1511" s="184">
        <v>23.428000000000001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44379</v>
      </c>
      <c r="E1512" s="184">
        <v>12.1707</v>
      </c>
      <c r="F1512" s="184">
        <v>0.43070000000000003</v>
      </c>
      <c r="G1512" s="184">
        <v>0.66830000000000001</v>
      </c>
      <c r="H1512" s="184">
        <v>0.57269999999999999</v>
      </c>
      <c r="I1512" s="184">
        <v>1.7796000000000001</v>
      </c>
      <c r="J1512" s="184">
        <v>1.9979</v>
      </c>
      <c r="K1512" s="184">
        <v>6.8842999999999996</v>
      </c>
      <c r="L1512" s="184">
        <v>9.9788999999999994</v>
      </c>
      <c r="M1512" s="184">
        <v>24.586200000000002</v>
      </c>
      <c r="N1512" s="184"/>
      <c r="O1512" s="184"/>
      <c r="P1512" s="184"/>
      <c r="Q1512" s="184">
        <v>21.707000000000001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44379</v>
      </c>
      <c r="E1513" s="184">
        <v>70.781199999999998</v>
      </c>
      <c r="F1513" s="184">
        <v>0.75800000000000001</v>
      </c>
      <c r="G1513" s="184">
        <v>1.0476000000000001</v>
      </c>
      <c r="H1513" s="184">
        <v>-1.6000000000000001E-3</v>
      </c>
      <c r="I1513" s="184">
        <v>3.5415000000000001</v>
      </c>
      <c r="J1513" s="184">
        <v>4.0130999999999997</v>
      </c>
      <c r="K1513" s="184">
        <v>28.170400000000001</v>
      </c>
      <c r="L1513" s="184">
        <v>39.216900000000003</v>
      </c>
      <c r="M1513" s="184">
        <v>52.898600000000002</v>
      </c>
      <c r="N1513" s="184">
        <v>90.847700000000003</v>
      </c>
      <c r="O1513" s="184">
        <v>27.191600000000001</v>
      </c>
      <c r="P1513" s="184">
        <v>17.534500000000001</v>
      </c>
      <c r="Q1513" s="184">
        <v>10.1211</v>
      </c>
      <c r="R1513" s="184">
        <v>37.7194</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44379</v>
      </c>
      <c r="E1514" s="184">
        <v>71.367099999999994</v>
      </c>
      <c r="F1514" s="184">
        <v>0.76280000000000003</v>
      </c>
      <c r="G1514" s="184">
        <v>1.0609</v>
      </c>
      <c r="H1514" s="184">
        <v>3.1099999999999999E-2</v>
      </c>
      <c r="I1514" s="184">
        <v>3.6246</v>
      </c>
      <c r="J1514" s="184">
        <v>4.1826999999999996</v>
      </c>
      <c r="K1514" s="184">
        <v>28.914300000000001</v>
      </c>
      <c r="L1514" s="184">
        <v>40.592399999999998</v>
      </c>
      <c r="M1514" s="184">
        <v>54.4178</v>
      </c>
      <c r="N1514" s="184">
        <v>92.9268</v>
      </c>
      <c r="O1514" s="184">
        <v>27.5412</v>
      </c>
      <c r="P1514" s="184">
        <v>17.728200000000001</v>
      </c>
      <c r="Q1514" s="184">
        <v>13.460800000000001</v>
      </c>
      <c r="R1514" s="184">
        <v>38.523400000000002</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44379</v>
      </c>
      <c r="E1515" s="184">
        <v>37.909399999999998</v>
      </c>
      <c r="F1515" s="184">
        <v>0.14560000000000001</v>
      </c>
      <c r="G1515" s="184">
        <v>0.33479999999999999</v>
      </c>
      <c r="H1515" s="184">
        <v>0.47120000000000001</v>
      </c>
      <c r="I1515" s="184">
        <v>0.79579999999999995</v>
      </c>
      <c r="J1515" s="184">
        <v>0.6855</v>
      </c>
      <c r="K1515" s="184">
        <v>7.9451999999999998</v>
      </c>
      <c r="L1515" s="184">
        <v>7.9074999999999998</v>
      </c>
      <c r="M1515" s="184">
        <v>17.432700000000001</v>
      </c>
      <c r="N1515" s="184">
        <v>21.063300000000002</v>
      </c>
      <c r="O1515" s="184">
        <v>12.128500000000001</v>
      </c>
      <c r="P1515" s="184">
        <v>10.371600000000001</v>
      </c>
      <c r="Q1515" s="184">
        <v>11.355</v>
      </c>
      <c r="R1515" s="184">
        <v>14.682600000000001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44379</v>
      </c>
      <c r="E1516" s="184">
        <v>35.453400000000002</v>
      </c>
      <c r="F1516" s="184">
        <v>0.1426</v>
      </c>
      <c r="G1516" s="184">
        <v>0.32629999999999998</v>
      </c>
      <c r="H1516" s="184">
        <v>0.45219999999999999</v>
      </c>
      <c r="I1516" s="184">
        <v>0.75849999999999995</v>
      </c>
      <c r="J1516" s="184">
        <v>0.60840000000000005</v>
      </c>
      <c r="K1516" s="184">
        <v>7.7103000000000002</v>
      </c>
      <c r="L1516" s="184">
        <v>7.4657999999999998</v>
      </c>
      <c r="M1516" s="184">
        <v>16.7532</v>
      </c>
      <c r="N1516" s="184">
        <v>20.172499999999999</v>
      </c>
      <c r="O1516" s="184">
        <v>11.2804</v>
      </c>
      <c r="P1516" s="184">
        <v>9.3901000000000003</v>
      </c>
      <c r="Q1516" s="184">
        <v>8.4527999999999999</v>
      </c>
      <c r="R1516" s="184">
        <v>13.912100000000001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44379</v>
      </c>
      <c r="E1517" s="184">
        <v>14.635</v>
      </c>
      <c r="F1517" s="184">
        <v>0.22120000000000001</v>
      </c>
      <c r="G1517" s="184">
        <v>0.15529999999999999</v>
      </c>
      <c r="H1517" s="184">
        <v>0.17249999999999999</v>
      </c>
      <c r="I1517" s="184">
        <v>1.4087000000000001</v>
      </c>
      <c r="J1517" s="184">
        <v>2.3948999999999998</v>
      </c>
      <c r="K1517" s="184">
        <v>7.0358000000000001</v>
      </c>
      <c r="L1517" s="184">
        <v>14.583</v>
      </c>
      <c r="M1517" s="184">
        <v>31.178000000000001</v>
      </c>
      <c r="N1517" s="184">
        <v>40.725200000000001</v>
      </c>
      <c r="O1517" s="184"/>
      <c r="P1517" s="184"/>
      <c r="Q1517" s="184">
        <v>33.189799999999998</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44379</v>
      </c>
      <c r="E1518" s="184">
        <v>14.273099999999999</v>
      </c>
      <c r="F1518" s="184">
        <v>0.21629999999999999</v>
      </c>
      <c r="G1518" s="184">
        <v>0.14030000000000001</v>
      </c>
      <c r="H1518" s="184">
        <v>0.1368</v>
      </c>
      <c r="I1518" s="184">
        <v>1.3757999999999999</v>
      </c>
      <c r="J1518" s="184">
        <v>2.2824</v>
      </c>
      <c r="K1518" s="184">
        <v>6.5849000000000002</v>
      </c>
      <c r="L1518" s="184">
        <v>13.558</v>
      </c>
      <c r="M1518" s="184">
        <v>29.375599999999999</v>
      </c>
      <c r="N1518" s="184">
        <v>38.187399999999997</v>
      </c>
      <c r="O1518" s="184"/>
      <c r="P1518" s="184"/>
      <c r="Q1518" s="184">
        <v>30.703399999999998</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44379</v>
      </c>
      <c r="E1519" s="184">
        <v>44.723599999999998</v>
      </c>
      <c r="F1519" s="184">
        <v>0.30930000000000002</v>
      </c>
      <c r="G1519" s="184">
        <v>0.36109999999999998</v>
      </c>
      <c r="H1519" s="184">
        <v>0.15029999999999999</v>
      </c>
      <c r="I1519" s="184">
        <v>0.67190000000000005</v>
      </c>
      <c r="J1519" s="184">
        <v>1.6388</v>
      </c>
      <c r="K1519" s="184">
        <v>4.4882999999999997</v>
      </c>
      <c r="L1519" s="184">
        <v>6.6829000000000001</v>
      </c>
      <c r="M1519" s="184">
        <v>16.917400000000001</v>
      </c>
      <c r="N1519" s="184">
        <v>24.476299999999998</v>
      </c>
      <c r="O1519" s="184">
        <v>9.0838999999999999</v>
      </c>
      <c r="P1519" s="184">
        <v>8.8576999999999995</v>
      </c>
      <c r="Q1519" s="184">
        <v>7.7960000000000003</v>
      </c>
      <c r="R1519" s="184">
        <v>11.964700000000001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44379</v>
      </c>
      <c r="E1520" s="184">
        <v>41.886699999999998</v>
      </c>
      <c r="F1520" s="184">
        <v>0.30719999999999997</v>
      </c>
      <c r="G1520" s="184">
        <v>0.3543</v>
      </c>
      <c r="H1520" s="184">
        <v>0.1351</v>
      </c>
      <c r="I1520" s="184">
        <v>0.64100000000000001</v>
      </c>
      <c r="J1520" s="184">
        <v>1.5730999999999999</v>
      </c>
      <c r="K1520" s="184">
        <v>4.2827000000000002</v>
      </c>
      <c r="L1520" s="184">
        <v>6.2625999999999999</v>
      </c>
      <c r="M1520" s="184">
        <v>16.229299999999999</v>
      </c>
      <c r="N1520" s="184">
        <v>23.504899999999999</v>
      </c>
      <c r="O1520" s="184">
        <v>8.1806000000000001</v>
      </c>
      <c r="P1520" s="184">
        <v>7.9028999999999998</v>
      </c>
      <c r="Q1520" s="184">
        <v>12.0923</v>
      </c>
      <c r="R1520" s="184">
        <v>11.095000000000001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0.33494499999999999</v>
      </c>
      <c r="G1521" s="186">
        <v>0.41873000000000005</v>
      </c>
      <c r="H1521" s="186">
        <v>0.14385500000000001</v>
      </c>
      <c r="I1521" s="186">
        <v>1.2901950000000002</v>
      </c>
      <c r="J1521" s="186">
        <v>1.701465</v>
      </c>
      <c r="K1521" s="186">
        <v>8.7261600000000001</v>
      </c>
      <c r="L1521" s="186">
        <v>12.752754999999997</v>
      </c>
      <c r="M1521" s="186">
        <v>26.946745</v>
      </c>
      <c r="N1521" s="186">
        <v>40.901387500000006</v>
      </c>
      <c r="O1521" s="186">
        <v>14.583685714285716</v>
      </c>
      <c r="P1521" s="186">
        <v>11.735942857142858</v>
      </c>
      <c r="Q1521" s="186">
        <v>14.095740000000001</v>
      </c>
      <c r="R1521" s="186">
        <v>18.438178571428576</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0.26544999999999996</v>
      </c>
      <c r="G1522" s="186">
        <v>0.34455000000000002</v>
      </c>
      <c r="H1522" s="186">
        <v>0.17695</v>
      </c>
      <c r="I1522" s="186">
        <v>1.0522499999999999</v>
      </c>
      <c r="J1522" s="186">
        <v>1.63185</v>
      </c>
      <c r="K1522" s="186">
        <v>7.1827000000000005</v>
      </c>
      <c r="L1522" s="186">
        <v>9.8674499999999998</v>
      </c>
      <c r="M1522" s="186">
        <v>25.167900000000003</v>
      </c>
      <c r="N1522" s="186">
        <v>37.624549999999999</v>
      </c>
      <c r="O1522" s="186">
        <v>13.31785</v>
      </c>
      <c r="P1522" s="186">
        <v>10.983550000000001</v>
      </c>
      <c r="Q1522" s="186">
        <v>11.055</v>
      </c>
      <c r="R1522" s="186">
        <v>15.407599999999999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44379</v>
      </c>
      <c r="E1525" s="184">
        <v>147.06</v>
      </c>
      <c r="F1525" s="184">
        <v>0.90569999999999995</v>
      </c>
      <c r="G1525" s="184">
        <v>1.631</v>
      </c>
      <c r="H1525" s="184">
        <v>1.6099000000000001</v>
      </c>
      <c r="I1525" s="184">
        <v>2.9615999999999998</v>
      </c>
      <c r="J1525" s="184">
        <v>4.3349000000000002</v>
      </c>
      <c r="K1525" s="184">
        <v>11.223699999999999</v>
      </c>
      <c r="L1525" s="184">
        <v>22.1936</v>
      </c>
      <c r="M1525" s="184">
        <v>50.245199999999997</v>
      </c>
      <c r="N1525" s="184">
        <v>65.180300000000003</v>
      </c>
      <c r="O1525" s="184">
        <v>15.546900000000001</v>
      </c>
      <c r="P1525" s="184">
        <v>13.425000000000001</v>
      </c>
      <c r="Q1525" s="184">
        <v>16.2864</v>
      </c>
      <c r="R1525" s="184">
        <v>21.0792</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44379</v>
      </c>
      <c r="E1526" s="184">
        <v>158.41</v>
      </c>
      <c r="F1526" s="184">
        <v>0.91090000000000004</v>
      </c>
      <c r="G1526" s="184">
        <v>1.6361000000000001</v>
      </c>
      <c r="H1526" s="184">
        <v>1.6295999999999999</v>
      </c>
      <c r="I1526" s="184">
        <v>2.9973999999999998</v>
      </c>
      <c r="J1526" s="184">
        <v>4.4025999999999996</v>
      </c>
      <c r="K1526" s="184">
        <v>11.4308</v>
      </c>
      <c r="L1526" s="184">
        <v>22.6938</v>
      </c>
      <c r="M1526" s="184">
        <v>51.168999999999997</v>
      </c>
      <c r="N1526" s="184">
        <v>66.501999999999995</v>
      </c>
      <c r="O1526" s="184">
        <v>16.5246</v>
      </c>
      <c r="P1526" s="184">
        <v>14.444000000000001</v>
      </c>
      <c r="Q1526" s="184">
        <v>14.369899999999999</v>
      </c>
      <c r="R1526" s="184">
        <v>22.046800000000001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44379</v>
      </c>
      <c r="E1527" s="184">
        <v>68.509</v>
      </c>
      <c r="F1527" s="184">
        <v>0.1462</v>
      </c>
      <c r="G1527" s="184">
        <v>0.83899999999999997</v>
      </c>
      <c r="H1527" s="184">
        <v>0.76480000000000004</v>
      </c>
      <c r="I1527" s="184">
        <v>2.6291000000000002</v>
      </c>
      <c r="J1527" s="184">
        <v>4.4950000000000001</v>
      </c>
      <c r="K1527" s="184">
        <v>12.413</v>
      </c>
      <c r="L1527" s="184">
        <v>22.71</v>
      </c>
      <c r="M1527" s="184">
        <v>48.050699999999999</v>
      </c>
      <c r="N1527" s="184">
        <v>55.275300000000001</v>
      </c>
      <c r="O1527" s="184">
        <v>15.135199999999999</v>
      </c>
      <c r="P1527" s="184">
        <v>13.841699999999999</v>
      </c>
      <c r="Q1527" s="184">
        <v>12.9476</v>
      </c>
      <c r="R1527" s="184">
        <v>19.6249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44379</v>
      </c>
      <c r="E1528" s="184">
        <v>77.438000000000002</v>
      </c>
      <c r="F1528" s="184">
        <v>0.15</v>
      </c>
      <c r="G1528" s="184">
        <v>0.85040000000000004</v>
      </c>
      <c r="H1528" s="184">
        <v>0.79139999999999999</v>
      </c>
      <c r="I1528" s="184">
        <v>2.6865999999999999</v>
      </c>
      <c r="J1528" s="184">
        <v>4.6177000000000001</v>
      </c>
      <c r="K1528" s="184">
        <v>12.8127</v>
      </c>
      <c r="L1528" s="184">
        <v>23.596299999999999</v>
      </c>
      <c r="M1528" s="184">
        <v>49.655999999999999</v>
      </c>
      <c r="N1528" s="184">
        <v>57.5032</v>
      </c>
      <c r="O1528" s="184">
        <v>16.780100000000001</v>
      </c>
      <c r="P1528" s="184">
        <v>15.572100000000001</v>
      </c>
      <c r="Q1528" s="184">
        <v>16.695599999999999</v>
      </c>
      <c r="R1528" s="184">
        <v>21.2759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44379</v>
      </c>
      <c r="E1529" s="184">
        <v>401.42</v>
      </c>
      <c r="F1529" s="184">
        <v>0.2422</v>
      </c>
      <c r="G1529" s="184">
        <v>0.47560000000000002</v>
      </c>
      <c r="H1529" s="184">
        <v>0.31490000000000001</v>
      </c>
      <c r="I1529" s="184">
        <v>1.8471</v>
      </c>
      <c r="J1529" s="184">
        <v>2.33</v>
      </c>
      <c r="K1529" s="184">
        <v>10.8926</v>
      </c>
      <c r="L1529" s="184">
        <v>22.175599999999999</v>
      </c>
      <c r="M1529" s="184">
        <v>51.519300000000001</v>
      </c>
      <c r="N1529" s="184">
        <v>61.1417</v>
      </c>
      <c r="O1529" s="184">
        <v>13.772399999999999</v>
      </c>
      <c r="P1529" s="184">
        <v>12.9099</v>
      </c>
      <c r="Q1529" s="184">
        <v>14.7898</v>
      </c>
      <c r="R1529" s="184">
        <v>15.446400000000001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44379</v>
      </c>
      <c r="E1530" s="184">
        <v>432.8</v>
      </c>
      <c r="F1530" s="184">
        <v>0.2455</v>
      </c>
      <c r="G1530" s="184">
        <v>0.4829</v>
      </c>
      <c r="H1530" s="184">
        <v>0.33379999999999999</v>
      </c>
      <c r="I1530" s="184">
        <v>1.8832</v>
      </c>
      <c r="J1530" s="184">
        <v>2.4087999999999998</v>
      </c>
      <c r="K1530" s="184">
        <v>11.148199999999999</v>
      </c>
      <c r="L1530" s="184">
        <v>22.724399999999999</v>
      </c>
      <c r="M1530" s="184">
        <v>52.566299999999998</v>
      </c>
      <c r="N1530" s="184">
        <v>62.657800000000002</v>
      </c>
      <c r="O1530" s="184">
        <v>14.859500000000001</v>
      </c>
      <c r="P1530" s="184">
        <v>14.074299999999999</v>
      </c>
      <c r="Q1530" s="184">
        <v>15.962</v>
      </c>
      <c r="R1530" s="184">
        <v>16.547899999999998</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44379</v>
      </c>
      <c r="E1533" s="184">
        <v>73.13</v>
      </c>
      <c r="F1533" s="184">
        <v>0.84109999999999996</v>
      </c>
      <c r="G1533" s="184">
        <v>1.6823999999999999</v>
      </c>
      <c r="H1533" s="184">
        <v>1.8949</v>
      </c>
      <c r="I1533" s="184">
        <v>4.0995999999999997</v>
      </c>
      <c r="J1533" s="184">
        <v>4.7708000000000004</v>
      </c>
      <c r="K1533" s="184">
        <v>16.153099999999998</v>
      </c>
      <c r="L1533" s="184">
        <v>26.260400000000001</v>
      </c>
      <c r="M1533" s="184">
        <v>52.100700000000003</v>
      </c>
      <c r="N1533" s="184">
        <v>68.385900000000007</v>
      </c>
      <c r="O1533" s="184">
        <v>15.446300000000001</v>
      </c>
      <c r="P1533" s="184">
        <v>14.6744</v>
      </c>
      <c r="Q1533" s="184">
        <v>16.134899999999998</v>
      </c>
      <c r="R1533" s="184">
        <v>24.568000000000001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44379</v>
      </c>
      <c r="E1534" s="184">
        <v>82.55</v>
      </c>
      <c r="F1534" s="184">
        <v>0.84289999999999998</v>
      </c>
      <c r="G1534" s="184">
        <v>1.7000999999999999</v>
      </c>
      <c r="H1534" s="184">
        <v>1.9136</v>
      </c>
      <c r="I1534" s="184">
        <v>4.1378000000000004</v>
      </c>
      <c r="J1534" s="184">
        <v>4.8787000000000003</v>
      </c>
      <c r="K1534" s="184">
        <v>16.530200000000001</v>
      </c>
      <c r="L1534" s="184">
        <v>27.1173</v>
      </c>
      <c r="M1534" s="184">
        <v>53.667200000000001</v>
      </c>
      <c r="N1534" s="184">
        <v>70.663600000000002</v>
      </c>
      <c r="O1534" s="184">
        <v>17.052700000000002</v>
      </c>
      <c r="P1534" s="184">
        <v>16.418299999999999</v>
      </c>
      <c r="Q1534" s="184">
        <v>19.770499999999998</v>
      </c>
      <c r="R1534" s="184">
        <v>26.210999999999999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44379</v>
      </c>
      <c r="E1535" s="184">
        <v>14.818899999999999</v>
      </c>
      <c r="F1535" s="184">
        <v>0.43240000000000001</v>
      </c>
      <c r="G1535" s="184">
        <v>-1.2999999999999999E-3</v>
      </c>
      <c r="H1535" s="184">
        <v>-0.2215</v>
      </c>
      <c r="I1535" s="184">
        <v>0.39219999999999999</v>
      </c>
      <c r="J1535" s="184">
        <v>0.60419999999999996</v>
      </c>
      <c r="K1535" s="184">
        <v>9.6973000000000003</v>
      </c>
      <c r="L1535" s="184">
        <v>22.747199999999999</v>
      </c>
      <c r="M1535" s="184">
        <v>49.835700000000003</v>
      </c>
      <c r="N1535" s="184">
        <v>57.899799999999999</v>
      </c>
      <c r="O1535" s="184"/>
      <c r="P1535" s="184"/>
      <c r="Q1535" s="184">
        <v>20.2363</v>
      </c>
      <c r="R1535" s="184">
        <v>18.373799999999999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44379</v>
      </c>
      <c r="E1536" s="184">
        <v>14.157400000000001</v>
      </c>
      <c r="F1536" s="184">
        <v>0.42630000000000001</v>
      </c>
      <c r="G1536" s="184">
        <v>-1.9800000000000002E-2</v>
      </c>
      <c r="H1536" s="184">
        <v>-0.26279999999999998</v>
      </c>
      <c r="I1536" s="184">
        <v>0.30959999999999999</v>
      </c>
      <c r="J1536" s="184">
        <v>0.42630000000000001</v>
      </c>
      <c r="K1536" s="184">
        <v>9.1044999999999998</v>
      </c>
      <c r="L1536" s="184">
        <v>21.4435</v>
      </c>
      <c r="M1536" s="184">
        <v>47.4499</v>
      </c>
      <c r="N1536" s="184">
        <v>54.556800000000003</v>
      </c>
      <c r="O1536" s="184"/>
      <c r="P1536" s="184"/>
      <c r="Q1536" s="184">
        <v>17.690999999999999</v>
      </c>
      <c r="R1536" s="184">
        <v>15.8531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44379</v>
      </c>
      <c r="E1537" s="184">
        <v>19.6356</v>
      </c>
      <c r="F1537" s="184">
        <v>0.45689999999999997</v>
      </c>
      <c r="G1537" s="184">
        <v>0.73209999999999997</v>
      </c>
      <c r="H1537" s="184">
        <v>0.64329999999999998</v>
      </c>
      <c r="I1537" s="184">
        <v>2.6396999999999999</v>
      </c>
      <c r="J1537" s="184">
        <v>4.2849000000000004</v>
      </c>
      <c r="K1537" s="184">
        <v>15.918799999999999</v>
      </c>
      <c r="L1537" s="184">
        <v>32.302900000000001</v>
      </c>
      <c r="M1537" s="184">
        <v>59.527500000000003</v>
      </c>
      <c r="N1537" s="184">
        <v>72.058000000000007</v>
      </c>
      <c r="O1537" s="184">
        <v>22.2866</v>
      </c>
      <c r="P1537" s="184"/>
      <c r="Q1537" s="184">
        <v>17.677900000000001</v>
      </c>
      <c r="R1537" s="184">
        <v>29.3081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44379</v>
      </c>
      <c r="E1538" s="184">
        <v>18.069400000000002</v>
      </c>
      <c r="F1538" s="184">
        <v>0.45140000000000002</v>
      </c>
      <c r="G1538" s="184">
        <v>0.71619999999999995</v>
      </c>
      <c r="H1538" s="184">
        <v>0.6069</v>
      </c>
      <c r="I1538" s="184">
        <v>2.5655999999999999</v>
      </c>
      <c r="J1538" s="184">
        <v>4.1260000000000003</v>
      </c>
      <c r="K1538" s="184">
        <v>15.4034</v>
      </c>
      <c r="L1538" s="184">
        <v>31.163900000000002</v>
      </c>
      <c r="M1538" s="184">
        <v>57.459299999999999</v>
      </c>
      <c r="N1538" s="184">
        <v>69.078299999999999</v>
      </c>
      <c r="O1538" s="184">
        <v>20.1249</v>
      </c>
      <c r="P1538" s="184"/>
      <c r="Q1538" s="184">
        <v>15.3415</v>
      </c>
      <c r="R1538" s="184">
        <v>27.118099999999998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44379</v>
      </c>
      <c r="E1539" s="184">
        <v>125.5877</v>
      </c>
      <c r="F1539" s="184">
        <v>0.42959999999999998</v>
      </c>
      <c r="G1539" s="184">
        <v>0.75060000000000004</v>
      </c>
      <c r="H1539" s="184">
        <v>0.27739999999999998</v>
      </c>
      <c r="I1539" s="184">
        <v>3.0207000000000002</v>
      </c>
      <c r="J1539" s="184">
        <v>3.3546999999999998</v>
      </c>
      <c r="K1539" s="184">
        <v>9.8564000000000007</v>
      </c>
      <c r="L1539" s="184">
        <v>27.2211</v>
      </c>
      <c r="M1539" s="184">
        <v>56.2849</v>
      </c>
      <c r="N1539" s="184">
        <v>69.658299999999997</v>
      </c>
      <c r="O1539" s="184">
        <v>13.0307</v>
      </c>
      <c r="P1539" s="184">
        <v>11.72</v>
      </c>
      <c r="Q1539" s="184">
        <v>16.822900000000001</v>
      </c>
      <c r="R1539" s="184">
        <v>11.604900000000001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44379</v>
      </c>
      <c r="E1540" s="184">
        <v>133.6628</v>
      </c>
      <c r="F1540" s="184">
        <v>0.43140000000000001</v>
      </c>
      <c r="G1540" s="184">
        <v>0.75590000000000002</v>
      </c>
      <c r="H1540" s="184">
        <v>0.28960000000000002</v>
      </c>
      <c r="I1540" s="184">
        <v>3.0438000000000001</v>
      </c>
      <c r="J1540" s="184">
        <v>3.4066000000000001</v>
      </c>
      <c r="K1540" s="184">
        <v>10.037800000000001</v>
      </c>
      <c r="L1540" s="184">
        <v>27.619399999999999</v>
      </c>
      <c r="M1540" s="184">
        <v>57.042900000000003</v>
      </c>
      <c r="N1540" s="184">
        <v>70.773600000000002</v>
      </c>
      <c r="O1540" s="184">
        <v>13.7881</v>
      </c>
      <c r="P1540" s="184">
        <v>12.5243</v>
      </c>
      <c r="Q1540" s="184">
        <v>13.750999999999999</v>
      </c>
      <c r="R1540" s="184">
        <v>12.360300000000001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44379</v>
      </c>
      <c r="E1541" s="184">
        <v>205.54</v>
      </c>
      <c r="F1541" s="184">
        <v>0.75490000000000002</v>
      </c>
      <c r="G1541" s="184">
        <v>1.4962</v>
      </c>
      <c r="H1541" s="184">
        <v>1.3411</v>
      </c>
      <c r="I1541" s="184">
        <v>3.0068999999999999</v>
      </c>
      <c r="J1541" s="184">
        <v>5.2916999999999996</v>
      </c>
      <c r="K1541" s="184">
        <v>13.089399999999999</v>
      </c>
      <c r="L1541" s="184">
        <v>23.767099999999999</v>
      </c>
      <c r="M1541" s="184">
        <v>49.082500000000003</v>
      </c>
      <c r="N1541" s="184">
        <v>62.123399999999997</v>
      </c>
      <c r="O1541" s="184">
        <v>14.2789</v>
      </c>
      <c r="P1541" s="184">
        <v>15.6595</v>
      </c>
      <c r="Q1541" s="184">
        <v>15.7255</v>
      </c>
      <c r="R1541" s="184">
        <v>19.621600000000001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44379</v>
      </c>
      <c r="E1542" s="184">
        <v>219.08</v>
      </c>
      <c r="F1542" s="184">
        <v>0.75419999999999998</v>
      </c>
      <c r="G1542" s="184">
        <v>1.5011000000000001</v>
      </c>
      <c r="H1542" s="184">
        <v>1.3554999999999999</v>
      </c>
      <c r="I1542" s="184">
        <v>3.0383</v>
      </c>
      <c r="J1542" s="184">
        <v>5.3573000000000004</v>
      </c>
      <c r="K1542" s="184">
        <v>13.307499999999999</v>
      </c>
      <c r="L1542" s="184">
        <v>24.216100000000001</v>
      </c>
      <c r="M1542" s="184">
        <v>49.931600000000003</v>
      </c>
      <c r="N1542" s="184">
        <v>63.370600000000003</v>
      </c>
      <c r="O1542" s="184">
        <v>15.270799999999999</v>
      </c>
      <c r="P1542" s="184">
        <v>16.631</v>
      </c>
      <c r="Q1542" s="184">
        <v>16.865300000000001</v>
      </c>
      <c r="R1542" s="184">
        <v>20.592600000000001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44379</v>
      </c>
      <c r="E1543" s="184">
        <v>361.42500000000001</v>
      </c>
      <c r="F1543" s="184">
        <v>0.56179999999999997</v>
      </c>
      <c r="G1543" s="184">
        <v>0.67559999999999998</v>
      </c>
      <c r="H1543" s="184">
        <v>0.26640000000000003</v>
      </c>
      <c r="I1543" s="184">
        <v>2.5251999999999999</v>
      </c>
      <c r="J1543" s="184">
        <v>1.6980999999999999</v>
      </c>
      <c r="K1543" s="184">
        <v>17.869199999999999</v>
      </c>
      <c r="L1543" s="184">
        <v>34.475999999999999</v>
      </c>
      <c r="M1543" s="184">
        <v>61.070099999999996</v>
      </c>
      <c r="N1543" s="184">
        <v>96.817899999999995</v>
      </c>
      <c r="O1543" s="184">
        <v>27.604900000000001</v>
      </c>
      <c r="P1543" s="184">
        <v>22.031099999999999</v>
      </c>
      <c r="Q1543" s="184">
        <v>19.331399999999999</v>
      </c>
      <c r="R1543" s="184">
        <v>39.1678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44379</v>
      </c>
      <c r="E1544" s="184">
        <v>373.83859999999999</v>
      </c>
      <c r="F1544" s="184">
        <v>0.56720000000000004</v>
      </c>
      <c r="G1544" s="184">
        <v>0.69179999999999997</v>
      </c>
      <c r="H1544" s="184">
        <v>0.30480000000000002</v>
      </c>
      <c r="I1544" s="184">
        <v>2.6036999999999999</v>
      </c>
      <c r="J1544" s="184">
        <v>1.8669</v>
      </c>
      <c r="K1544" s="184">
        <v>18.443300000000001</v>
      </c>
      <c r="L1544" s="184">
        <v>35.843299999999999</v>
      </c>
      <c r="M1544" s="184">
        <v>63.5319</v>
      </c>
      <c r="N1544" s="184">
        <v>100.74720000000001</v>
      </c>
      <c r="O1544" s="184">
        <v>28.721499999999999</v>
      </c>
      <c r="P1544" s="184">
        <v>22.748699999999999</v>
      </c>
      <c r="Q1544" s="184">
        <v>21.0459</v>
      </c>
      <c r="R1544" s="184">
        <v>40.579700000000003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44379</v>
      </c>
      <c r="E1545" s="184">
        <v>15.383800000000001</v>
      </c>
      <c r="F1545" s="184">
        <v>0.68330000000000002</v>
      </c>
      <c r="G1545" s="184">
        <v>0.71619999999999995</v>
      </c>
      <c r="H1545" s="184">
        <v>1.2798</v>
      </c>
      <c r="I1545" s="184">
        <v>2.8047</v>
      </c>
      <c r="J1545" s="184">
        <v>4.4817999999999998</v>
      </c>
      <c r="K1545" s="184">
        <v>11.637</v>
      </c>
      <c r="L1545" s="184">
        <v>23.250800000000002</v>
      </c>
      <c r="M1545" s="184">
        <v>47.244399999999999</v>
      </c>
      <c r="N1545" s="184">
        <v>61.720199999999998</v>
      </c>
      <c r="O1545" s="184"/>
      <c r="P1545" s="184"/>
      <c r="Q1545" s="184">
        <v>26.670100000000001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44379</v>
      </c>
      <c r="E1546" s="184">
        <v>14.860799999999999</v>
      </c>
      <c r="F1546" s="184">
        <v>0.67820000000000003</v>
      </c>
      <c r="G1546" s="184">
        <v>0.70130000000000003</v>
      </c>
      <c r="H1546" s="184">
        <v>1.2467999999999999</v>
      </c>
      <c r="I1546" s="184">
        <v>2.7376999999999998</v>
      </c>
      <c r="J1546" s="184">
        <v>4.3411999999999997</v>
      </c>
      <c r="K1546" s="184">
        <v>11.172800000000001</v>
      </c>
      <c r="L1546" s="184">
        <v>22.312100000000001</v>
      </c>
      <c r="M1546" s="184">
        <v>45.383400000000002</v>
      </c>
      <c r="N1546" s="184">
        <v>58.8949</v>
      </c>
      <c r="O1546" s="184"/>
      <c r="P1546" s="184"/>
      <c r="Q1546" s="184">
        <v>24.288</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0.54560500000000012</v>
      </c>
      <c r="G1547" s="186">
        <v>0.90067000000000008</v>
      </c>
      <c r="H1547" s="186">
        <v>0.8190099999999999</v>
      </c>
      <c r="I1547" s="186">
        <v>2.5965249999999993</v>
      </c>
      <c r="J1547" s="186">
        <v>3.5739100000000001</v>
      </c>
      <c r="K1547" s="186">
        <v>12.907085</v>
      </c>
      <c r="L1547" s="186">
        <v>25.791739999999997</v>
      </c>
      <c r="M1547" s="186">
        <v>52.640925000000003</v>
      </c>
      <c r="N1547" s="186">
        <v>67.250439999999998</v>
      </c>
      <c r="O1547" s="186">
        <v>17.514006250000001</v>
      </c>
      <c r="P1547" s="186">
        <v>15.476735714285715</v>
      </c>
      <c r="Q1547" s="186">
        <v>17.620175</v>
      </c>
      <c r="R1547" s="186">
        <v>22.298894444444443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0.50934999999999997</v>
      </c>
      <c r="G1548" s="186">
        <v>0.74134999999999995</v>
      </c>
      <c r="H1548" s="186">
        <v>0.70405000000000006</v>
      </c>
      <c r="I1548" s="186">
        <v>2.7121499999999998</v>
      </c>
      <c r="J1548" s="186">
        <v>4.3099000000000007</v>
      </c>
      <c r="K1548" s="186">
        <v>12.025</v>
      </c>
      <c r="L1548" s="186">
        <v>23.681699999999999</v>
      </c>
      <c r="M1548" s="186">
        <v>51.344149999999999</v>
      </c>
      <c r="N1548" s="186">
        <v>64.275450000000006</v>
      </c>
      <c r="O1548" s="186">
        <v>15.496600000000001</v>
      </c>
      <c r="P1548" s="186">
        <v>14.559200000000001</v>
      </c>
      <c r="Q1548" s="186">
        <v>16.759250000000002</v>
      </c>
      <c r="R1548" s="186">
        <v>20.835900000000002</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44381</v>
      </c>
      <c r="E1551" s="184">
        <v>1122.2666999999999</v>
      </c>
      <c r="F1551" s="184">
        <v>3.1680999999999999</v>
      </c>
      <c r="G1551" s="184">
        <v>3.1804999999999999</v>
      </c>
      <c r="H1551" s="184">
        <v>3.1576</v>
      </c>
      <c r="I1551" s="184">
        <v>3.1837</v>
      </c>
      <c r="J1551" s="184">
        <v>3.1949000000000001</v>
      </c>
      <c r="K1551" s="184">
        <v>3.2128000000000001</v>
      </c>
      <c r="L1551" s="184">
        <v>3.1715</v>
      </c>
      <c r="M1551" s="184">
        <v>3.1046</v>
      </c>
      <c r="N1551" s="184">
        <v>3.1139000000000001</v>
      </c>
      <c r="O1551" s="184"/>
      <c r="P1551" s="184"/>
      <c r="Q1551" s="184">
        <v>4.4081999999999999</v>
      </c>
      <c r="R1551" s="184">
        <v>3.7795000000000001</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44381</v>
      </c>
      <c r="E1552" s="184">
        <v>1118.549</v>
      </c>
      <c r="F1552" s="184">
        <v>3.0676000000000001</v>
      </c>
      <c r="G1552" s="184">
        <v>3.0800999999999998</v>
      </c>
      <c r="H1552" s="184">
        <v>3.0575000000000001</v>
      </c>
      <c r="I1552" s="184">
        <v>3.0836000000000001</v>
      </c>
      <c r="J1552" s="184">
        <v>3.0947</v>
      </c>
      <c r="K1552" s="184">
        <v>3.0949</v>
      </c>
      <c r="L1552" s="184">
        <v>3.0611999999999999</v>
      </c>
      <c r="M1552" s="184">
        <v>2.9906000000000001</v>
      </c>
      <c r="N1552" s="184">
        <v>2.9969999999999999</v>
      </c>
      <c r="O1552" s="184"/>
      <c r="P1552" s="184"/>
      <c r="Q1552" s="184">
        <v>4.2786999999999997</v>
      </c>
      <c r="R1552" s="184">
        <v>3.6553</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44381</v>
      </c>
      <c r="E1553" s="184">
        <v>1096.9684999999999</v>
      </c>
      <c r="F1553" s="184">
        <v>3.1446000000000001</v>
      </c>
      <c r="G1553" s="184">
        <v>3.3727</v>
      </c>
      <c r="H1553" s="184">
        <v>3.2385999999999999</v>
      </c>
      <c r="I1553" s="184">
        <v>3.2149000000000001</v>
      </c>
      <c r="J1553" s="184">
        <v>3.2035999999999998</v>
      </c>
      <c r="K1553" s="184">
        <v>3.1892999999999998</v>
      </c>
      <c r="L1553" s="184">
        <v>3.1596000000000002</v>
      </c>
      <c r="M1553" s="184">
        <v>3.1070000000000002</v>
      </c>
      <c r="N1553" s="184">
        <v>3.1236000000000002</v>
      </c>
      <c r="O1553" s="184"/>
      <c r="P1553" s="184"/>
      <c r="Q1553" s="184">
        <v>4.0936000000000003</v>
      </c>
      <c r="R1553" s="184">
        <v>3.7869000000000002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44381</v>
      </c>
      <c r="E1554" s="184">
        <v>1095.4754</v>
      </c>
      <c r="F1554" s="184">
        <v>3.0823</v>
      </c>
      <c r="G1554" s="184">
        <v>3.3117000000000001</v>
      </c>
      <c r="H1554" s="184">
        <v>3.1781999999999999</v>
      </c>
      <c r="I1554" s="184">
        <v>3.1545999999999998</v>
      </c>
      <c r="J1554" s="184">
        <v>3.1433</v>
      </c>
      <c r="K1554" s="184">
        <v>3.1286999999999998</v>
      </c>
      <c r="L1554" s="184">
        <v>3.1019999999999999</v>
      </c>
      <c r="M1554" s="184">
        <v>3.0512000000000001</v>
      </c>
      <c r="N1554" s="184">
        <v>3.0686</v>
      </c>
      <c r="O1554" s="184"/>
      <c r="P1554" s="184"/>
      <c r="Q1554" s="184">
        <v>4.0320999999999998</v>
      </c>
      <c r="R1554" s="184">
        <v>3.7332999999999998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44381</v>
      </c>
      <c r="E1555" s="184">
        <v>1089.9057</v>
      </c>
      <c r="F1555" s="184">
        <v>3.1482999999999999</v>
      </c>
      <c r="G1555" s="184">
        <v>3.1375999999999999</v>
      </c>
      <c r="H1555" s="184">
        <v>3.1465000000000001</v>
      </c>
      <c r="I1555" s="184">
        <v>3.1730999999999998</v>
      </c>
      <c r="J1555" s="184">
        <v>3.1865999999999999</v>
      </c>
      <c r="K1555" s="184">
        <v>3.1795</v>
      </c>
      <c r="L1555" s="184">
        <v>3.1615000000000002</v>
      </c>
      <c r="M1555" s="184">
        <v>3.1164000000000001</v>
      </c>
      <c r="N1555" s="184">
        <v>3.1316000000000002</v>
      </c>
      <c r="O1555" s="184"/>
      <c r="P1555" s="184"/>
      <c r="Q1555" s="184">
        <v>3.9929000000000001</v>
      </c>
      <c r="R1555" s="184">
        <v>3.8104</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44381</v>
      </c>
      <c r="E1556" s="184">
        <v>1088.5997</v>
      </c>
      <c r="F1556" s="184">
        <v>3.1084000000000001</v>
      </c>
      <c r="G1556" s="184">
        <v>3.0977999999999999</v>
      </c>
      <c r="H1556" s="184">
        <v>3.1067</v>
      </c>
      <c r="I1556" s="184">
        <v>3.1307999999999998</v>
      </c>
      <c r="J1556" s="184">
        <v>3.1402000000000001</v>
      </c>
      <c r="K1556" s="184">
        <v>3.1303000000000001</v>
      </c>
      <c r="L1556" s="184">
        <v>3.1114000000000002</v>
      </c>
      <c r="M1556" s="184">
        <v>3.0592999999999999</v>
      </c>
      <c r="N1556" s="184">
        <v>3.0693000000000001</v>
      </c>
      <c r="O1556" s="184"/>
      <c r="P1556" s="184"/>
      <c r="Q1556" s="184">
        <v>3.9361000000000002</v>
      </c>
      <c r="R1556" s="184">
        <v>3.7532999999999999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44381</v>
      </c>
      <c r="E1557" s="184">
        <v>1092.1478999999999</v>
      </c>
      <c r="F1557" s="184">
        <v>3.1354000000000002</v>
      </c>
      <c r="G1557" s="184">
        <v>3.129</v>
      </c>
      <c r="H1557" s="184">
        <v>3.1137999999999999</v>
      </c>
      <c r="I1557" s="184">
        <v>3.1257000000000001</v>
      </c>
      <c r="J1557" s="184">
        <v>3.1484000000000001</v>
      </c>
      <c r="K1557" s="184">
        <v>3.1385999999999998</v>
      </c>
      <c r="L1557" s="184">
        <v>3.1337000000000002</v>
      </c>
      <c r="M1557" s="184">
        <v>3.1006999999999998</v>
      </c>
      <c r="N1557" s="184">
        <v>3.1116000000000001</v>
      </c>
      <c r="O1557" s="184"/>
      <c r="P1557" s="184"/>
      <c r="Q1557" s="184">
        <v>4.0213999999999999</v>
      </c>
      <c r="R1557" s="184">
        <v>3.7972000000000001</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44381</v>
      </c>
      <c r="E1558" s="184">
        <v>1089.5101999999999</v>
      </c>
      <c r="F1558" s="184">
        <v>3.0356999999999998</v>
      </c>
      <c r="G1558" s="184">
        <v>3.0293000000000001</v>
      </c>
      <c r="H1558" s="184">
        <v>3.0139999999999998</v>
      </c>
      <c r="I1558" s="184">
        <v>3.0255999999999998</v>
      </c>
      <c r="J1558" s="184">
        <v>3.0482</v>
      </c>
      <c r="K1558" s="184">
        <v>3.0379999999999998</v>
      </c>
      <c r="L1558" s="184">
        <v>3.032</v>
      </c>
      <c r="M1558" s="184">
        <v>2.9982000000000002</v>
      </c>
      <c r="N1558" s="184">
        <v>3.0084</v>
      </c>
      <c r="O1558" s="184"/>
      <c r="P1558" s="184"/>
      <c r="Q1558" s="184">
        <v>3.9089</v>
      </c>
      <c r="R1558" s="184">
        <v>3.6865999999999999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44381</v>
      </c>
      <c r="E1559" s="184">
        <v>1049.6632999999999</v>
      </c>
      <c r="F1559" s="184">
        <v>3.0916000000000001</v>
      </c>
      <c r="G1559" s="184">
        <v>3.1292</v>
      </c>
      <c r="H1559" s="184">
        <v>3.1101000000000001</v>
      </c>
      <c r="I1559" s="184">
        <v>3.2250000000000001</v>
      </c>
      <c r="J1559" s="184">
        <v>3.2818000000000001</v>
      </c>
      <c r="K1559" s="184">
        <v>3.2454999999999998</v>
      </c>
      <c r="L1559" s="184">
        <v>3.1966000000000001</v>
      </c>
      <c r="M1559" s="184">
        <v>3.1720999999999999</v>
      </c>
      <c r="N1559" s="184">
        <v>3.2061000000000002</v>
      </c>
      <c r="O1559" s="184"/>
      <c r="P1559" s="184"/>
      <c r="Q1559" s="184">
        <v>3.4312999999999998</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44381</v>
      </c>
      <c r="E1560" s="184">
        <v>1048.2738999999999</v>
      </c>
      <c r="F1560" s="184">
        <v>3.0121000000000002</v>
      </c>
      <c r="G1560" s="184">
        <v>3.0486</v>
      </c>
      <c r="H1560" s="184">
        <v>3.0295000000000001</v>
      </c>
      <c r="I1560" s="184">
        <v>3.1406999999999998</v>
      </c>
      <c r="J1560" s="184">
        <v>3.1993999999999998</v>
      </c>
      <c r="K1560" s="184">
        <v>3.161</v>
      </c>
      <c r="L1560" s="184">
        <v>3.1072000000000002</v>
      </c>
      <c r="M1560" s="184">
        <v>3.0804</v>
      </c>
      <c r="N1560" s="184">
        <v>3.1128999999999998</v>
      </c>
      <c r="O1560" s="184"/>
      <c r="P1560" s="184"/>
      <c r="Q1560" s="184">
        <v>3.3359000000000001</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44381</v>
      </c>
      <c r="E1561" s="184">
        <v>1074.4879000000001</v>
      </c>
      <c r="F1561" s="184">
        <v>3.1118999999999999</v>
      </c>
      <c r="G1561" s="184">
        <v>3.1124000000000001</v>
      </c>
      <c r="H1561" s="184">
        <v>3.2549000000000001</v>
      </c>
      <c r="I1561" s="184">
        <v>3.1983000000000001</v>
      </c>
      <c r="J1561" s="184">
        <v>3.1692</v>
      </c>
      <c r="K1561" s="184">
        <v>3.1457000000000002</v>
      </c>
      <c r="L1561" s="184">
        <v>3.1092</v>
      </c>
      <c r="M1561" s="184">
        <v>3.0686</v>
      </c>
      <c r="N1561" s="184">
        <v>3.0895000000000001</v>
      </c>
      <c r="O1561" s="184"/>
      <c r="P1561" s="184"/>
      <c r="Q1561" s="184">
        <v>3.7465999999999999</v>
      </c>
      <c r="R1561" s="184"/>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44381</v>
      </c>
      <c r="E1562" s="184">
        <v>1073.9167</v>
      </c>
      <c r="F1562" s="184">
        <v>3.0931000000000002</v>
      </c>
      <c r="G1562" s="184">
        <v>3.0924999999999998</v>
      </c>
      <c r="H1562" s="184">
        <v>3.2347000000000001</v>
      </c>
      <c r="I1562" s="184">
        <v>3.1781000000000001</v>
      </c>
      <c r="J1562" s="184">
        <v>3.149</v>
      </c>
      <c r="K1562" s="184">
        <v>3.1320999999999999</v>
      </c>
      <c r="L1562" s="184">
        <v>3.0933000000000002</v>
      </c>
      <c r="M1562" s="184">
        <v>3.0510999999999999</v>
      </c>
      <c r="N1562" s="184">
        <v>3.0710000000000002</v>
      </c>
      <c r="O1562" s="184"/>
      <c r="P1562" s="184"/>
      <c r="Q1562" s="184">
        <v>3.7183000000000002</v>
      </c>
      <c r="R1562" s="184"/>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44381</v>
      </c>
      <c r="E1563" s="184">
        <v>1111.2564</v>
      </c>
      <c r="F1563" s="184">
        <v>3.1684999999999999</v>
      </c>
      <c r="G1563" s="184">
        <v>3.1726000000000001</v>
      </c>
      <c r="H1563" s="184">
        <v>3.1644999999999999</v>
      </c>
      <c r="I1563" s="184">
        <v>3.1735000000000002</v>
      </c>
      <c r="J1563" s="184">
        <v>3.1768999999999998</v>
      </c>
      <c r="K1563" s="184">
        <v>3.1364999999999998</v>
      </c>
      <c r="L1563" s="184">
        <v>3.1114999999999999</v>
      </c>
      <c r="M1563" s="184">
        <v>3.0859000000000001</v>
      </c>
      <c r="N1563" s="184">
        <v>3.1139999999999999</v>
      </c>
      <c r="O1563" s="184"/>
      <c r="P1563" s="184"/>
      <c r="Q1563" s="184">
        <v>4.3292000000000002</v>
      </c>
      <c r="R1563" s="184">
        <v>3.8586</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44381</v>
      </c>
      <c r="E1564" s="184">
        <v>1108.8610000000001</v>
      </c>
      <c r="F1564" s="184">
        <v>3.0979999999999999</v>
      </c>
      <c r="G1564" s="184">
        <v>3.1025999999999998</v>
      </c>
      <c r="H1564" s="184">
        <v>3.0945999999999998</v>
      </c>
      <c r="I1564" s="184">
        <v>3.1032999999999999</v>
      </c>
      <c r="J1564" s="184">
        <v>3.1067</v>
      </c>
      <c r="K1564" s="184">
        <v>3.0630999999999999</v>
      </c>
      <c r="L1564" s="184">
        <v>3.0297000000000001</v>
      </c>
      <c r="M1564" s="184">
        <v>3.0051000000000001</v>
      </c>
      <c r="N1564" s="184">
        <v>3.0363000000000002</v>
      </c>
      <c r="O1564" s="184"/>
      <c r="P1564" s="184"/>
      <c r="Q1564" s="184">
        <v>4.2386999999999997</v>
      </c>
      <c r="R1564" s="184">
        <v>3.7719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44381</v>
      </c>
      <c r="E1565" s="184">
        <v>1076.3512000000001</v>
      </c>
      <c r="F1565" s="184">
        <v>3.1133000000000002</v>
      </c>
      <c r="G1565" s="184">
        <v>3.1126999999999998</v>
      </c>
      <c r="H1565" s="184">
        <v>3.1221999999999999</v>
      </c>
      <c r="I1565" s="184">
        <v>3.1313</v>
      </c>
      <c r="J1565" s="184">
        <v>3.1294</v>
      </c>
      <c r="K1565" s="184">
        <v>3.1055000000000001</v>
      </c>
      <c r="L1565" s="184">
        <v>3.1135000000000002</v>
      </c>
      <c r="M1565" s="184">
        <v>3.1093000000000002</v>
      </c>
      <c r="N1565" s="184">
        <v>3.1442000000000001</v>
      </c>
      <c r="O1565" s="184"/>
      <c r="P1565" s="184"/>
      <c r="Q1565" s="184">
        <v>3.8412000000000002</v>
      </c>
      <c r="R1565" s="184"/>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44381</v>
      </c>
      <c r="E1566" s="184">
        <v>1074.9918</v>
      </c>
      <c r="F1566" s="184">
        <v>3.0629</v>
      </c>
      <c r="G1566" s="184">
        <v>3.0623</v>
      </c>
      <c r="H1566" s="184">
        <v>3.0716999999999999</v>
      </c>
      <c r="I1566" s="184">
        <v>3.0811000000000002</v>
      </c>
      <c r="J1566" s="184">
        <v>3.0790999999999999</v>
      </c>
      <c r="K1566" s="184">
        <v>3.0550999999999999</v>
      </c>
      <c r="L1566" s="184">
        <v>3.0627</v>
      </c>
      <c r="M1566" s="184">
        <v>3.0581999999999998</v>
      </c>
      <c r="N1566" s="184">
        <v>3.0926999999999998</v>
      </c>
      <c r="O1566" s="184"/>
      <c r="P1566" s="184"/>
      <c r="Q1566" s="184">
        <v>3.774</v>
      </c>
      <c r="R1566" s="184"/>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44381</v>
      </c>
      <c r="E1567" s="184">
        <v>1082.9512</v>
      </c>
      <c r="F1567" s="184">
        <v>3.0457000000000001</v>
      </c>
      <c r="G1567" s="184">
        <v>3.0398000000000001</v>
      </c>
      <c r="H1567" s="184">
        <v>3.2694000000000001</v>
      </c>
      <c r="I1567" s="184">
        <v>3.1751999999999998</v>
      </c>
      <c r="J1567" s="184">
        <v>3.1166999999999998</v>
      </c>
      <c r="K1567" s="184">
        <v>3.0701000000000001</v>
      </c>
      <c r="L1567" s="184">
        <v>3.0314999999999999</v>
      </c>
      <c r="M1567" s="184">
        <v>2.9761000000000002</v>
      </c>
      <c r="N1567" s="184">
        <v>2.9969000000000001</v>
      </c>
      <c r="O1567" s="184"/>
      <c r="P1567" s="184"/>
      <c r="Q1567" s="184">
        <v>3.7602000000000002</v>
      </c>
      <c r="R1567" s="184">
        <v>3.6059000000000001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44381</v>
      </c>
      <c r="E1568" s="184">
        <v>1084.2882</v>
      </c>
      <c r="F1568" s="184">
        <v>3.0975000000000001</v>
      </c>
      <c r="G1568" s="184">
        <v>3.0899000000000001</v>
      </c>
      <c r="H1568" s="184">
        <v>3.3222</v>
      </c>
      <c r="I1568" s="184">
        <v>3.2271999999999998</v>
      </c>
      <c r="J1568" s="184">
        <v>3.1684999999999999</v>
      </c>
      <c r="K1568" s="184">
        <v>3.1217999999999999</v>
      </c>
      <c r="L1568" s="184">
        <v>3.0832000000000002</v>
      </c>
      <c r="M1568" s="184">
        <v>3.0280999999999998</v>
      </c>
      <c r="N1568" s="184">
        <v>3.0491000000000001</v>
      </c>
      <c r="O1568" s="184"/>
      <c r="P1568" s="184"/>
      <c r="Q1568" s="184">
        <v>3.8195000000000001</v>
      </c>
      <c r="R1568" s="184">
        <v>3.6652999999999998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44381</v>
      </c>
      <c r="E1569" s="184">
        <v>3064.4560999999999</v>
      </c>
      <c r="F1569" s="184">
        <v>3.0251999999999999</v>
      </c>
      <c r="G1569" s="184">
        <v>2.9939</v>
      </c>
      <c r="H1569" s="184">
        <v>3.0143</v>
      </c>
      <c r="I1569" s="184">
        <v>3.0394000000000001</v>
      </c>
      <c r="J1569" s="184">
        <v>3.0545</v>
      </c>
      <c r="K1569" s="184">
        <v>3.0440999999999998</v>
      </c>
      <c r="L1569" s="184">
        <v>3.0131000000000001</v>
      </c>
      <c r="M1569" s="184">
        <v>2.9561999999999999</v>
      </c>
      <c r="N1569" s="184">
        <v>2.9733999999999998</v>
      </c>
      <c r="O1569" s="184">
        <v>4.4634999999999998</v>
      </c>
      <c r="P1569" s="184">
        <v>5.0681000000000003</v>
      </c>
      <c r="Q1569" s="184">
        <v>5.9363000000000001</v>
      </c>
      <c r="R1569" s="184">
        <v>3.6278000000000001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44381</v>
      </c>
      <c r="E1570" s="184">
        <v>3083.1547999999998</v>
      </c>
      <c r="F1570" s="184">
        <v>3.1253000000000002</v>
      </c>
      <c r="G1570" s="184">
        <v>3.0941999999999998</v>
      </c>
      <c r="H1570" s="184">
        <v>3.1152000000000002</v>
      </c>
      <c r="I1570" s="184">
        <v>3.1398000000000001</v>
      </c>
      <c r="J1570" s="184">
        <v>3.1547999999999998</v>
      </c>
      <c r="K1570" s="184">
        <v>3.1452</v>
      </c>
      <c r="L1570" s="184">
        <v>3.1147999999999998</v>
      </c>
      <c r="M1570" s="184">
        <v>3.0588000000000002</v>
      </c>
      <c r="N1570" s="184">
        <v>3.0768</v>
      </c>
      <c r="O1570" s="184">
        <v>4.5662000000000003</v>
      </c>
      <c r="P1570" s="184">
        <v>5.1505999999999998</v>
      </c>
      <c r="Q1570" s="184">
        <v>6.2214</v>
      </c>
      <c r="R1570" s="184">
        <v>3.7321</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44381</v>
      </c>
      <c r="E1571" s="184">
        <v>1085.1543999999999</v>
      </c>
      <c r="F1571" s="184">
        <v>3.3944999999999999</v>
      </c>
      <c r="G1571" s="184">
        <v>3.3611</v>
      </c>
      <c r="H1571" s="184">
        <v>3.2599</v>
      </c>
      <c r="I1571" s="184">
        <v>3.2643</v>
      </c>
      <c r="J1571" s="184">
        <v>3.2513999999999998</v>
      </c>
      <c r="K1571" s="184">
        <v>3.2216999999999998</v>
      </c>
      <c r="L1571" s="184">
        <v>3.1991000000000001</v>
      </c>
      <c r="M1571" s="184">
        <v>3.1434000000000002</v>
      </c>
      <c r="N1571" s="184">
        <v>3.1617999999999999</v>
      </c>
      <c r="O1571" s="184"/>
      <c r="P1571" s="184"/>
      <c r="Q1571" s="184">
        <v>3.9211999999999998</v>
      </c>
      <c r="R1571" s="184">
        <v>3.8109000000000002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44381</v>
      </c>
      <c r="E1572" s="184">
        <v>1081.6950999999999</v>
      </c>
      <c r="F1572" s="184">
        <v>3.2450000000000001</v>
      </c>
      <c r="G1572" s="184">
        <v>3.2121</v>
      </c>
      <c r="H1572" s="184">
        <v>3.1095999999999999</v>
      </c>
      <c r="I1572" s="184">
        <v>3.1143999999999998</v>
      </c>
      <c r="J1572" s="184">
        <v>3.1009000000000002</v>
      </c>
      <c r="K1572" s="184">
        <v>3.0705</v>
      </c>
      <c r="L1572" s="184">
        <v>3.0468000000000002</v>
      </c>
      <c r="M1572" s="184">
        <v>2.9899</v>
      </c>
      <c r="N1572" s="184">
        <v>3.0070000000000001</v>
      </c>
      <c r="O1572" s="184"/>
      <c r="P1572" s="184"/>
      <c r="Q1572" s="184">
        <v>3.7650000000000001</v>
      </c>
      <c r="R1572" s="184">
        <v>3.6549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44381</v>
      </c>
      <c r="E1573" s="184">
        <v>111.6026</v>
      </c>
      <c r="F1573" s="184">
        <v>3.0257000000000001</v>
      </c>
      <c r="G1573" s="184">
        <v>3.0205000000000002</v>
      </c>
      <c r="H1573" s="184">
        <v>3.0152999999999999</v>
      </c>
      <c r="I1573" s="184">
        <v>3.0405000000000002</v>
      </c>
      <c r="J1573" s="184">
        <v>3.0547</v>
      </c>
      <c r="K1573" s="184">
        <v>3.0611999999999999</v>
      </c>
      <c r="L1573" s="184">
        <v>3.0297000000000001</v>
      </c>
      <c r="M1573" s="184">
        <v>2.9733999999999998</v>
      </c>
      <c r="N1573" s="184">
        <v>2.9866000000000001</v>
      </c>
      <c r="O1573" s="184"/>
      <c r="P1573" s="184"/>
      <c r="Q1573" s="184">
        <v>4.2468000000000004</v>
      </c>
      <c r="R1573" s="184">
        <v>3.6436999999999999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44381</v>
      </c>
      <c r="E1574" s="184">
        <v>111.8974</v>
      </c>
      <c r="F1574" s="184">
        <v>3.1320000000000001</v>
      </c>
      <c r="G1574" s="184">
        <v>3.1214</v>
      </c>
      <c r="H1574" s="184">
        <v>3.1193</v>
      </c>
      <c r="I1574" s="184">
        <v>3.1421999999999999</v>
      </c>
      <c r="J1574" s="184">
        <v>3.1547999999999998</v>
      </c>
      <c r="K1574" s="184">
        <v>3.1619000000000002</v>
      </c>
      <c r="L1574" s="184">
        <v>3.1314000000000002</v>
      </c>
      <c r="M1574" s="184">
        <v>3.0756999999999999</v>
      </c>
      <c r="N1574" s="184">
        <v>3.0897999999999999</v>
      </c>
      <c r="O1574" s="184"/>
      <c r="P1574" s="184"/>
      <c r="Q1574" s="184">
        <v>4.3510999999999997</v>
      </c>
      <c r="R1574" s="184">
        <v>3.7473999999999998</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44381</v>
      </c>
      <c r="E1575" s="184">
        <v>1106.886</v>
      </c>
      <c r="F1575" s="184">
        <v>3.1196999999999999</v>
      </c>
      <c r="G1575" s="184">
        <v>3.1181000000000001</v>
      </c>
      <c r="H1575" s="184">
        <v>3.1364000000000001</v>
      </c>
      <c r="I1575" s="184">
        <v>3.1444999999999999</v>
      </c>
      <c r="J1575" s="184">
        <v>3.1490999999999998</v>
      </c>
      <c r="K1575" s="184">
        <v>3.1442999999999999</v>
      </c>
      <c r="L1575" s="184">
        <v>3.1137999999999999</v>
      </c>
      <c r="M1575" s="184">
        <v>3.0659000000000001</v>
      </c>
      <c r="N1575" s="184">
        <v>3.0905</v>
      </c>
      <c r="O1575" s="184"/>
      <c r="P1575" s="184"/>
      <c r="Q1575" s="184">
        <v>4.2140000000000004</v>
      </c>
      <c r="R1575" s="184">
        <v>3.7563</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44381</v>
      </c>
      <c r="E1576" s="184">
        <v>1103.5900999999999</v>
      </c>
      <c r="F1576" s="184">
        <v>3.0165999999999999</v>
      </c>
      <c r="G1576" s="184">
        <v>3.0182000000000002</v>
      </c>
      <c r="H1576" s="184">
        <v>3.0360999999999998</v>
      </c>
      <c r="I1576" s="184">
        <v>3.0442</v>
      </c>
      <c r="J1576" s="184">
        <v>3.0485000000000002</v>
      </c>
      <c r="K1576" s="184">
        <v>3.0432000000000001</v>
      </c>
      <c r="L1576" s="184">
        <v>3.0101</v>
      </c>
      <c r="M1576" s="184">
        <v>2.9517000000000002</v>
      </c>
      <c r="N1576" s="184">
        <v>2.9706999999999999</v>
      </c>
      <c r="O1576" s="184"/>
      <c r="P1576" s="184"/>
      <c r="Q1576" s="184">
        <v>4.0876999999999999</v>
      </c>
      <c r="R1576" s="184">
        <v>3.6267999999999998</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44381</v>
      </c>
      <c r="E1577" s="184">
        <v>1075.8381999999999</v>
      </c>
      <c r="F1577" s="184">
        <v>3.0943999999999998</v>
      </c>
      <c r="G1577" s="184">
        <v>3.0960999999999999</v>
      </c>
      <c r="H1577" s="184">
        <v>3.0478999999999998</v>
      </c>
      <c r="I1577" s="184">
        <v>3.0764</v>
      </c>
      <c r="J1577" s="184">
        <v>3.0952999999999999</v>
      </c>
      <c r="K1577" s="184">
        <v>3.0819000000000001</v>
      </c>
      <c r="L1577" s="184">
        <v>3.0680000000000001</v>
      </c>
      <c r="M1577" s="184">
        <v>3.0196999999999998</v>
      </c>
      <c r="N1577" s="184">
        <v>3.0381</v>
      </c>
      <c r="O1577" s="184"/>
      <c r="P1577" s="184"/>
      <c r="Q1577" s="184">
        <v>3.7383000000000002</v>
      </c>
      <c r="R1577" s="184"/>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44381</v>
      </c>
      <c r="E1578" s="184">
        <v>1073.6833999999999</v>
      </c>
      <c r="F1578" s="184">
        <v>2.9952000000000001</v>
      </c>
      <c r="G1578" s="184">
        <v>3.0002</v>
      </c>
      <c r="H1578" s="184">
        <v>2.95</v>
      </c>
      <c r="I1578" s="184">
        <v>2.9775</v>
      </c>
      <c r="J1578" s="184">
        <v>2.9954000000000001</v>
      </c>
      <c r="K1578" s="184">
        <v>2.98</v>
      </c>
      <c r="L1578" s="184">
        <v>2.9658000000000002</v>
      </c>
      <c r="M1578" s="184">
        <v>2.9171</v>
      </c>
      <c r="N1578" s="184">
        <v>2.9346999999999999</v>
      </c>
      <c r="O1578" s="184"/>
      <c r="P1578" s="184"/>
      <c r="Q1578" s="184">
        <v>3.6339000000000001</v>
      </c>
      <c r="R1578" s="184"/>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44381</v>
      </c>
      <c r="E1579" s="184">
        <v>1048.9748999999999</v>
      </c>
      <c r="F1579" s="184">
        <v>3.1179999999999999</v>
      </c>
      <c r="G1579" s="184">
        <v>3.2972000000000001</v>
      </c>
      <c r="H1579" s="184">
        <v>3.1873</v>
      </c>
      <c r="I1579" s="184">
        <v>3.1657999999999999</v>
      </c>
      <c r="J1579" s="184">
        <v>3.1551999999999998</v>
      </c>
      <c r="K1579" s="184">
        <v>3.1417999999999999</v>
      </c>
      <c r="L1579" s="184">
        <v>3.1187</v>
      </c>
      <c r="M1579" s="184">
        <v>3.0676999999999999</v>
      </c>
      <c r="N1579" s="184">
        <v>3.0817999999999999</v>
      </c>
      <c r="O1579" s="184"/>
      <c r="P1579" s="184"/>
      <c r="Q1579" s="184">
        <v>3.2662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44381</v>
      </c>
      <c r="E1580" s="184">
        <v>1048.0349000000001</v>
      </c>
      <c r="F1580" s="184">
        <v>3.0615999999999999</v>
      </c>
      <c r="G1580" s="184">
        <v>3.2385999999999999</v>
      </c>
      <c r="H1580" s="184">
        <v>3.1274000000000002</v>
      </c>
      <c r="I1580" s="184">
        <v>3.1057999999999999</v>
      </c>
      <c r="J1580" s="184">
        <v>3.0952000000000002</v>
      </c>
      <c r="K1580" s="184">
        <v>3.0811000000000002</v>
      </c>
      <c r="L1580" s="184">
        <v>3.0575999999999999</v>
      </c>
      <c r="M1580" s="184">
        <v>3.0062000000000002</v>
      </c>
      <c r="N1580" s="184">
        <v>3.0198999999999998</v>
      </c>
      <c r="O1580" s="184"/>
      <c r="P1580" s="184"/>
      <c r="Q1580" s="184">
        <v>3.2040000000000002</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44381</v>
      </c>
      <c r="E1581" s="184">
        <v>1059.0853999999999</v>
      </c>
      <c r="F1581" s="184">
        <v>3.1089000000000002</v>
      </c>
      <c r="G1581" s="184">
        <v>3.9474</v>
      </c>
      <c r="H1581" s="184">
        <v>3.4407999999999999</v>
      </c>
      <c r="I1581" s="184">
        <v>3.2791999999999999</v>
      </c>
      <c r="J1581" s="184">
        <v>3.1877</v>
      </c>
      <c r="K1581" s="184">
        <v>3.1172</v>
      </c>
      <c r="L1581" s="184">
        <v>3.0724999999999998</v>
      </c>
      <c r="M1581" s="184">
        <v>3.0186000000000002</v>
      </c>
      <c r="N1581" s="184">
        <v>3.0367999999999999</v>
      </c>
      <c r="O1581" s="184"/>
      <c r="P1581" s="184"/>
      <c r="Q1581" s="184">
        <v>3.4428999999999998</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44381</v>
      </c>
      <c r="E1582" s="184">
        <v>1057.2923000000001</v>
      </c>
      <c r="F1582" s="184">
        <v>3.0106000000000002</v>
      </c>
      <c r="G1582" s="184">
        <v>3.8481000000000001</v>
      </c>
      <c r="H1582" s="184">
        <v>3.3409</v>
      </c>
      <c r="I1582" s="184">
        <v>3.1791999999999998</v>
      </c>
      <c r="J1582" s="184">
        <v>3.0882000000000001</v>
      </c>
      <c r="K1582" s="184">
        <v>3.0162</v>
      </c>
      <c r="L1582" s="184">
        <v>2.9708999999999999</v>
      </c>
      <c r="M1582" s="184">
        <v>2.9163999999999999</v>
      </c>
      <c r="N1582" s="184">
        <v>2.9336000000000002</v>
      </c>
      <c r="O1582" s="184"/>
      <c r="P1582" s="184"/>
      <c r="Q1582" s="184">
        <v>3.3395999999999999</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44381</v>
      </c>
      <c r="E1583" s="184">
        <v>1054.7273</v>
      </c>
      <c r="F1583" s="184">
        <v>3.1667000000000001</v>
      </c>
      <c r="G1583" s="184">
        <v>3.1673</v>
      </c>
      <c r="H1583" s="184">
        <v>3.1362000000000001</v>
      </c>
      <c r="I1583" s="184">
        <v>3.1551999999999998</v>
      </c>
      <c r="J1583" s="184">
        <v>3.1688000000000001</v>
      </c>
      <c r="K1583" s="184">
        <v>3.2206999999999999</v>
      </c>
      <c r="L1583" s="184">
        <v>3.181</v>
      </c>
      <c r="M1583" s="184">
        <v>3.1227</v>
      </c>
      <c r="N1583" s="184">
        <v>3.1318999999999999</v>
      </c>
      <c r="O1583" s="184"/>
      <c r="P1583" s="184"/>
      <c r="Q1583" s="184">
        <v>3.4159000000000002</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44381</v>
      </c>
      <c r="E1584" s="184">
        <v>1053.5675000000001</v>
      </c>
      <c r="F1584" s="184">
        <v>3.0975000000000001</v>
      </c>
      <c r="G1584" s="184">
        <v>3.0979999999999999</v>
      </c>
      <c r="H1584" s="184">
        <v>3.0663</v>
      </c>
      <c r="I1584" s="184">
        <v>3.085</v>
      </c>
      <c r="J1584" s="184">
        <v>3.0985</v>
      </c>
      <c r="K1584" s="184">
        <v>3.1501999999999999</v>
      </c>
      <c r="L1584" s="184">
        <v>3.11</v>
      </c>
      <c r="M1584" s="184">
        <v>3.0510999999999999</v>
      </c>
      <c r="N1584" s="184">
        <v>3.0598000000000001</v>
      </c>
      <c r="O1584" s="184"/>
      <c r="P1584" s="184"/>
      <c r="Q1584" s="184">
        <v>3.3441999999999998</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44381</v>
      </c>
      <c r="E1585" s="184">
        <v>1106.9146000000001</v>
      </c>
      <c r="F1585" s="184">
        <v>3.1496</v>
      </c>
      <c r="G1585" s="184">
        <v>3.14</v>
      </c>
      <c r="H1585" s="184">
        <v>3.1189</v>
      </c>
      <c r="I1585" s="184">
        <v>3.1417999999999999</v>
      </c>
      <c r="J1585" s="184">
        <v>3.1475</v>
      </c>
      <c r="K1585" s="184">
        <v>3.1415000000000002</v>
      </c>
      <c r="L1585" s="184">
        <v>3.1168</v>
      </c>
      <c r="M1585" s="184">
        <v>3.0708000000000002</v>
      </c>
      <c r="N1585" s="184">
        <v>3.0868000000000002</v>
      </c>
      <c r="O1585" s="184"/>
      <c r="P1585" s="184"/>
      <c r="Q1585" s="184">
        <v>4.2008000000000001</v>
      </c>
      <c r="R1585" s="184">
        <v>3.7496</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44381</v>
      </c>
      <c r="E1586" s="184">
        <v>1104.8593000000001</v>
      </c>
      <c r="F1586" s="184">
        <v>3.0480999999999998</v>
      </c>
      <c r="G1586" s="184">
        <v>3.0390000000000001</v>
      </c>
      <c r="H1586" s="184">
        <v>3.0184000000000002</v>
      </c>
      <c r="I1586" s="184">
        <v>3.0411999999999999</v>
      </c>
      <c r="J1586" s="184">
        <v>3.0470000000000002</v>
      </c>
      <c r="K1586" s="184">
        <v>3.0406</v>
      </c>
      <c r="L1586" s="184">
        <v>3.0150999999999999</v>
      </c>
      <c r="M1586" s="184">
        <v>2.9683000000000002</v>
      </c>
      <c r="N1586" s="184">
        <v>2.9834999999999998</v>
      </c>
      <c r="O1586" s="184"/>
      <c r="P1586" s="184"/>
      <c r="Q1586" s="184">
        <v>4.1223000000000001</v>
      </c>
      <c r="R1586" s="184">
        <v>3.6657000000000002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44381</v>
      </c>
      <c r="E1587" s="184">
        <v>2698.29316666667</v>
      </c>
      <c r="F1587" s="184">
        <v>3.125</v>
      </c>
      <c r="G1587" s="184">
        <v>3.1248</v>
      </c>
      <c r="H1587" s="184">
        <v>3.1311</v>
      </c>
      <c r="I1587" s="184">
        <v>3.1453000000000002</v>
      </c>
      <c r="J1587" s="184">
        <v>3.1657000000000002</v>
      </c>
      <c r="K1587" s="184">
        <v>3.1785999999999999</v>
      </c>
      <c r="L1587" s="184">
        <v>3.1545999999999998</v>
      </c>
      <c r="M1587" s="184">
        <v>3.0880999999999998</v>
      </c>
      <c r="N1587" s="184">
        <v>3.1027</v>
      </c>
      <c r="O1587" s="184">
        <v>4.6083999999999996</v>
      </c>
      <c r="P1587" s="184">
        <v>5.3074000000000003</v>
      </c>
      <c r="Q1587" s="184">
        <v>6.6307</v>
      </c>
      <c r="R1587" s="184">
        <v>3.7789000000000001</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44381</v>
      </c>
      <c r="E1588" s="184">
        <v>2569.0568333333299</v>
      </c>
      <c r="F1588" s="184">
        <v>3.0240999999999998</v>
      </c>
      <c r="G1588" s="184">
        <v>3.0238</v>
      </c>
      <c r="H1588" s="184">
        <v>3.0310000000000001</v>
      </c>
      <c r="I1588" s="184">
        <v>3.0451999999999999</v>
      </c>
      <c r="J1588" s="184">
        <v>3.0653000000000001</v>
      </c>
      <c r="K1588" s="184">
        <v>3.0777999999999999</v>
      </c>
      <c r="L1588" s="184">
        <v>3.0529999999999999</v>
      </c>
      <c r="M1588" s="184">
        <v>2.9857999999999998</v>
      </c>
      <c r="N1588" s="184">
        <v>2.9982000000000002</v>
      </c>
      <c r="O1588" s="184">
        <v>4.1120999999999999</v>
      </c>
      <c r="P1588" s="184">
        <v>4.6710000000000003</v>
      </c>
      <c r="Q1588" s="184">
        <v>6.6707999999999998</v>
      </c>
      <c r="R1588" s="184">
        <v>3.427</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44381</v>
      </c>
      <c r="E1589" s="184">
        <v>1075.4534000000001</v>
      </c>
      <c r="F1589" s="184">
        <v>3.1497999999999999</v>
      </c>
      <c r="G1589" s="184">
        <v>3.1436000000000002</v>
      </c>
      <c r="H1589" s="184">
        <v>3.1684000000000001</v>
      </c>
      <c r="I1589" s="184">
        <v>3.2017000000000002</v>
      </c>
      <c r="J1589" s="184">
        <v>3.2179000000000002</v>
      </c>
      <c r="K1589" s="184">
        <v>3.2021000000000002</v>
      </c>
      <c r="L1589" s="184">
        <v>3.1535000000000002</v>
      </c>
      <c r="M1589" s="184">
        <v>3.0882000000000001</v>
      </c>
      <c r="N1589" s="184">
        <v>3.1009000000000002</v>
      </c>
      <c r="O1589" s="184"/>
      <c r="P1589" s="184"/>
      <c r="Q1589" s="184">
        <v>3.7433000000000001</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44381</v>
      </c>
      <c r="E1590" s="184">
        <v>1072.7057</v>
      </c>
      <c r="F1590" s="184">
        <v>3.0184000000000002</v>
      </c>
      <c r="G1590" s="184">
        <v>3.0131999999999999</v>
      </c>
      <c r="H1590" s="184">
        <v>3.0384000000000002</v>
      </c>
      <c r="I1590" s="184">
        <v>3.0716000000000001</v>
      </c>
      <c r="J1590" s="184">
        <v>3.0871</v>
      </c>
      <c r="K1590" s="184">
        <v>3.0708000000000002</v>
      </c>
      <c r="L1590" s="184">
        <v>3.0213000000000001</v>
      </c>
      <c r="M1590" s="184">
        <v>2.9550000000000001</v>
      </c>
      <c r="N1590" s="184">
        <v>2.9666999999999999</v>
      </c>
      <c r="O1590" s="184"/>
      <c r="P1590" s="184"/>
      <c r="Q1590" s="184">
        <v>3.6084999999999998</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44381</v>
      </c>
      <c r="E1591" s="184">
        <v>1073.7924</v>
      </c>
      <c r="F1591" s="184">
        <v>3.2124999999999999</v>
      </c>
      <c r="G1591" s="184">
        <v>3.2743000000000002</v>
      </c>
      <c r="H1591" s="184">
        <v>3.1972</v>
      </c>
      <c r="I1591" s="184">
        <v>3.2107999999999999</v>
      </c>
      <c r="J1591" s="184">
        <v>3.2063000000000001</v>
      </c>
      <c r="K1591" s="184">
        <v>3.2077</v>
      </c>
      <c r="L1591" s="184">
        <v>3.1690999999999998</v>
      </c>
      <c r="M1591" s="184">
        <v>3.1137000000000001</v>
      </c>
      <c r="N1591" s="184">
        <v>3.1434000000000002</v>
      </c>
      <c r="O1591" s="184"/>
      <c r="P1591" s="184"/>
      <c r="Q1591" s="184">
        <v>3.7172999999999998</v>
      </c>
      <c r="R1591" s="184"/>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44381</v>
      </c>
      <c r="E1592" s="184">
        <v>1071.6739</v>
      </c>
      <c r="F1592" s="184">
        <v>3.1132</v>
      </c>
      <c r="G1592" s="184">
        <v>3.1671999999999998</v>
      </c>
      <c r="H1592" s="184">
        <v>3.0954000000000002</v>
      </c>
      <c r="I1592" s="184">
        <v>3.1095999999999999</v>
      </c>
      <c r="J1592" s="184">
        <v>3.1053000000000002</v>
      </c>
      <c r="K1592" s="184">
        <v>3.1065999999999998</v>
      </c>
      <c r="L1592" s="184">
        <v>3.0674999999999999</v>
      </c>
      <c r="M1592" s="184">
        <v>3.0112999999999999</v>
      </c>
      <c r="N1592" s="184">
        <v>3.0402</v>
      </c>
      <c r="O1592" s="184"/>
      <c r="P1592" s="184"/>
      <c r="Q1592" s="184">
        <v>3.6122999999999998</v>
      </c>
      <c r="R1592" s="184"/>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44381</v>
      </c>
      <c r="E1593" s="184">
        <v>1063.1454000000001</v>
      </c>
      <c r="F1593" s="184">
        <v>3.1831</v>
      </c>
      <c r="G1593" s="184">
        <v>3.1833999999999998</v>
      </c>
      <c r="H1593" s="184">
        <v>3.1943000000000001</v>
      </c>
      <c r="I1593" s="184">
        <v>3.2199</v>
      </c>
      <c r="J1593" s="184">
        <v>3.2256999999999998</v>
      </c>
      <c r="K1593" s="184">
        <v>3.2242000000000002</v>
      </c>
      <c r="L1593" s="184">
        <v>3.2021000000000002</v>
      </c>
      <c r="M1593" s="184">
        <v>3.1560999999999999</v>
      </c>
      <c r="N1593" s="184">
        <v>3.1787000000000001</v>
      </c>
      <c r="O1593" s="184"/>
      <c r="P1593" s="184"/>
      <c r="Q1593" s="184">
        <v>3.6229</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44381</v>
      </c>
      <c r="E1594" s="184">
        <v>1061.3087</v>
      </c>
      <c r="F1594" s="184">
        <v>3.0922999999999998</v>
      </c>
      <c r="G1594" s="184">
        <v>3.0914000000000001</v>
      </c>
      <c r="H1594" s="184">
        <v>3.1015000000000001</v>
      </c>
      <c r="I1594" s="184">
        <v>3.1259999999999999</v>
      </c>
      <c r="J1594" s="184">
        <v>3.1305999999999998</v>
      </c>
      <c r="K1594" s="184">
        <v>3.1274999999999999</v>
      </c>
      <c r="L1594" s="184">
        <v>3.1040999999999999</v>
      </c>
      <c r="M1594" s="184">
        <v>3.0569000000000002</v>
      </c>
      <c r="N1594" s="184">
        <v>3.0779000000000001</v>
      </c>
      <c r="O1594" s="184"/>
      <c r="P1594" s="184"/>
      <c r="Q1594" s="184">
        <v>3.5188999999999999</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44381</v>
      </c>
      <c r="E1595" s="184">
        <v>111.38249999999999</v>
      </c>
      <c r="F1595" s="184">
        <v>3.1465000000000001</v>
      </c>
      <c r="G1595" s="184">
        <v>3.1358000000000001</v>
      </c>
      <c r="H1595" s="184">
        <v>3.1291000000000002</v>
      </c>
      <c r="I1595" s="184">
        <v>3.1591</v>
      </c>
      <c r="J1595" s="184">
        <v>3.1671999999999998</v>
      </c>
      <c r="K1595" s="184">
        <v>3.1524999999999999</v>
      </c>
      <c r="L1595" s="184">
        <v>3.1200999999999999</v>
      </c>
      <c r="M1595" s="184">
        <v>3.0796999999999999</v>
      </c>
      <c r="N1595" s="184">
        <v>3.1002000000000001</v>
      </c>
      <c r="O1595" s="184"/>
      <c r="P1595" s="184"/>
      <c r="Q1595" s="184">
        <v>4.3263999999999996</v>
      </c>
      <c r="R1595" s="184">
        <v>3.7980999999999998</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44381</v>
      </c>
      <c r="E1596" s="184">
        <v>111.10939999999999</v>
      </c>
      <c r="F1596" s="184">
        <v>3.0392000000000001</v>
      </c>
      <c r="G1596" s="184">
        <v>3.0449000000000002</v>
      </c>
      <c r="H1596" s="184">
        <v>3.0381</v>
      </c>
      <c r="I1596" s="184">
        <v>3.0680999999999998</v>
      </c>
      <c r="J1596" s="184">
        <v>3.0760000000000001</v>
      </c>
      <c r="K1596" s="184">
        <v>3.0617000000000001</v>
      </c>
      <c r="L1596" s="184">
        <v>3.0286</v>
      </c>
      <c r="M1596" s="184">
        <v>2.9878</v>
      </c>
      <c r="N1596" s="184">
        <v>3.0066000000000002</v>
      </c>
      <c r="O1596" s="184"/>
      <c r="P1596" s="184"/>
      <c r="Q1596" s="184">
        <v>4.2257999999999996</v>
      </c>
      <c r="R1596" s="184">
        <v>3.6991999999999998</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44381</v>
      </c>
      <c r="E1597" s="184">
        <v>1070.9448</v>
      </c>
      <c r="F1597" s="184">
        <v>3.2381000000000002</v>
      </c>
      <c r="G1597" s="184">
        <v>3.2023000000000001</v>
      </c>
      <c r="H1597" s="184">
        <v>3.2008000000000001</v>
      </c>
      <c r="I1597" s="184">
        <v>3.2284000000000002</v>
      </c>
      <c r="J1597" s="184">
        <v>3.2440000000000002</v>
      </c>
      <c r="K1597" s="184">
        <v>3.2382</v>
      </c>
      <c r="L1597" s="184">
        <v>3.1949999999999998</v>
      </c>
      <c r="M1597" s="184">
        <v>3.1453000000000002</v>
      </c>
      <c r="N1597" s="184">
        <v>3.1564999999999999</v>
      </c>
      <c r="O1597" s="184"/>
      <c r="P1597" s="184"/>
      <c r="Q1597" s="184">
        <v>3.7645</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44381</v>
      </c>
      <c r="E1598" s="184">
        <v>1068.9863</v>
      </c>
      <c r="F1598" s="184">
        <v>3.1894</v>
      </c>
      <c r="G1598" s="184">
        <v>3.1524000000000001</v>
      </c>
      <c r="H1598" s="184">
        <v>3.1509999999999998</v>
      </c>
      <c r="I1598" s="184">
        <v>3.1783000000000001</v>
      </c>
      <c r="J1598" s="184">
        <v>3.194</v>
      </c>
      <c r="K1598" s="184">
        <v>3.1877</v>
      </c>
      <c r="L1598" s="184">
        <v>3.12</v>
      </c>
      <c r="M1598" s="184">
        <v>3.0605000000000002</v>
      </c>
      <c r="N1598" s="184">
        <v>3.0666000000000002</v>
      </c>
      <c r="O1598" s="184"/>
      <c r="P1598" s="184"/>
      <c r="Q1598" s="184">
        <v>3.6621000000000001</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44381</v>
      </c>
      <c r="E1599" s="184">
        <v>3379.4704000000002</v>
      </c>
      <c r="F1599" s="184">
        <v>3.1454</v>
      </c>
      <c r="G1599" s="184">
        <v>3.1351</v>
      </c>
      <c r="H1599" s="184">
        <v>3.1254</v>
      </c>
      <c r="I1599" s="184">
        <v>3.1551999999999998</v>
      </c>
      <c r="J1599" s="184">
        <v>3.1770999999999998</v>
      </c>
      <c r="K1599" s="184">
        <v>3.1709999999999998</v>
      </c>
      <c r="L1599" s="184">
        <v>3.1309999999999998</v>
      </c>
      <c r="M1599" s="184">
        <v>3.0718999999999999</v>
      </c>
      <c r="N1599" s="184">
        <v>3.0884</v>
      </c>
      <c r="O1599" s="184">
        <v>4.5895999999999999</v>
      </c>
      <c r="P1599" s="184">
        <v>5.1726000000000001</v>
      </c>
      <c r="Q1599" s="184">
        <v>6.5204000000000004</v>
      </c>
      <c r="R1599" s="184">
        <v>3.7534000000000001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44381</v>
      </c>
      <c r="E1600" s="184">
        <v>3346.1855</v>
      </c>
      <c r="F1600" s="184">
        <v>3.0741000000000001</v>
      </c>
      <c r="G1600" s="184">
        <v>3.0648</v>
      </c>
      <c r="H1600" s="184">
        <v>3.0552000000000001</v>
      </c>
      <c r="I1600" s="184">
        <v>3.0851000000000002</v>
      </c>
      <c r="J1600" s="184">
        <v>3.1063999999999998</v>
      </c>
      <c r="K1600" s="184">
        <v>3.1002000000000001</v>
      </c>
      <c r="L1600" s="184">
        <v>3.0598000000000001</v>
      </c>
      <c r="M1600" s="184">
        <v>3.0002</v>
      </c>
      <c r="N1600" s="184">
        <v>3.0162</v>
      </c>
      <c r="O1600" s="184">
        <v>4.5198999999999998</v>
      </c>
      <c r="P1600" s="184">
        <v>5.0837000000000003</v>
      </c>
      <c r="Q1600" s="184">
        <v>6.6394000000000002</v>
      </c>
      <c r="R1600" s="184">
        <v>3.6806000000000001</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44381</v>
      </c>
      <c r="E1601" s="184">
        <v>1103.3341</v>
      </c>
      <c r="F1601" s="184">
        <v>3.1232000000000002</v>
      </c>
      <c r="G1601" s="184">
        <v>3.1049000000000002</v>
      </c>
      <c r="H1601" s="184">
        <v>3.0916000000000001</v>
      </c>
      <c r="I1601" s="184">
        <v>3.1139000000000001</v>
      </c>
      <c r="J1601" s="184">
        <v>3.1236999999999999</v>
      </c>
      <c r="K1601" s="184">
        <v>3.1339999999999999</v>
      </c>
      <c r="L1601" s="184">
        <v>3.1002999999999998</v>
      </c>
      <c r="M1601" s="184">
        <v>3.0491000000000001</v>
      </c>
      <c r="N1601" s="184">
        <v>3.0632999999999999</v>
      </c>
      <c r="O1601" s="184"/>
      <c r="P1601" s="184"/>
      <c r="Q1601" s="184">
        <v>4.3815</v>
      </c>
      <c r="R1601" s="184">
        <v>3.8081999999999998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44381</v>
      </c>
      <c r="E1602" s="184">
        <v>1100.6799000000001</v>
      </c>
      <c r="F1602" s="184">
        <v>3.008</v>
      </c>
      <c r="G1602" s="184">
        <v>2.9929999999999999</v>
      </c>
      <c r="H1602" s="184">
        <v>2.9786000000000001</v>
      </c>
      <c r="I1602" s="184">
        <v>3.0003000000000002</v>
      </c>
      <c r="J1602" s="184">
        <v>3.0103</v>
      </c>
      <c r="K1602" s="184">
        <v>3.0072000000000001</v>
      </c>
      <c r="L1602" s="184">
        <v>2.9845999999999999</v>
      </c>
      <c r="M1602" s="184">
        <v>2.9373999999999998</v>
      </c>
      <c r="N1602" s="184">
        <v>2.9531000000000001</v>
      </c>
      <c r="O1602" s="184"/>
      <c r="P1602" s="184"/>
      <c r="Q1602" s="184">
        <v>4.2720000000000002</v>
      </c>
      <c r="R1602" s="184">
        <v>3.6983999999999999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44381</v>
      </c>
      <c r="E1603" s="184">
        <v>1094.8912</v>
      </c>
      <c r="F1603" s="184">
        <v>3.1272000000000002</v>
      </c>
      <c r="G1603" s="184">
        <v>3.1278000000000001</v>
      </c>
      <c r="H1603" s="184">
        <v>3.1326999999999998</v>
      </c>
      <c r="I1603" s="184">
        <v>3.1657999999999999</v>
      </c>
      <c r="J1603" s="184">
        <v>3.1747000000000001</v>
      </c>
      <c r="K1603" s="184">
        <v>3.1631999999999998</v>
      </c>
      <c r="L1603" s="184">
        <v>3.1617999999999999</v>
      </c>
      <c r="M1603" s="184">
        <v>3.1097999999999999</v>
      </c>
      <c r="N1603" s="184">
        <v>3.1265000000000001</v>
      </c>
      <c r="O1603" s="184"/>
      <c r="P1603" s="184"/>
      <c r="Q1603" s="184">
        <v>4.0518999999999998</v>
      </c>
      <c r="R1603" s="184">
        <v>3.7873999999999999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44381</v>
      </c>
      <c r="E1604" s="184">
        <v>1092.2511</v>
      </c>
      <c r="F1604" s="184">
        <v>3.0278999999999998</v>
      </c>
      <c r="G1604" s="184">
        <v>3.0261</v>
      </c>
      <c r="H1604" s="184">
        <v>3.0322</v>
      </c>
      <c r="I1604" s="184">
        <v>3.0655999999999999</v>
      </c>
      <c r="J1604" s="184">
        <v>3.0743</v>
      </c>
      <c r="K1604" s="184">
        <v>3.0623999999999998</v>
      </c>
      <c r="L1604" s="184">
        <v>3.0390999999999999</v>
      </c>
      <c r="M1604" s="184">
        <v>2.9933000000000001</v>
      </c>
      <c r="N1604" s="184">
        <v>3.0125000000000002</v>
      </c>
      <c r="O1604" s="184"/>
      <c r="P1604" s="184"/>
      <c r="Q1604" s="184">
        <v>3.9416000000000002</v>
      </c>
      <c r="R1604" s="184">
        <v>3.6768999999999998</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44381</v>
      </c>
      <c r="E1605" s="184">
        <v>1092.6482000000001</v>
      </c>
      <c r="F1605" s="184">
        <v>3.1938</v>
      </c>
      <c r="G1605" s="184">
        <v>3.1576</v>
      </c>
      <c r="H1605" s="184">
        <v>3.1171000000000002</v>
      </c>
      <c r="I1605" s="184">
        <v>3.1442999999999999</v>
      </c>
      <c r="J1605" s="184">
        <v>3.1436999999999999</v>
      </c>
      <c r="K1605" s="184">
        <v>3.1465000000000001</v>
      </c>
      <c r="L1605" s="184">
        <v>3.121</v>
      </c>
      <c r="M1605" s="184">
        <v>3.0661</v>
      </c>
      <c r="N1605" s="184">
        <v>3.0859000000000001</v>
      </c>
      <c r="O1605" s="184"/>
      <c r="P1605" s="184"/>
      <c r="Q1605" s="184">
        <v>3.9659</v>
      </c>
      <c r="R1605" s="184">
        <v>3.7057000000000002</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44381</v>
      </c>
      <c r="E1606" s="184">
        <v>1090.2117000000001</v>
      </c>
      <c r="F1606" s="184">
        <v>3.1139000000000001</v>
      </c>
      <c r="G1606" s="184">
        <v>3.0752999999999999</v>
      </c>
      <c r="H1606" s="184">
        <v>3.0369000000000002</v>
      </c>
      <c r="I1606" s="184">
        <v>3.0634000000000001</v>
      </c>
      <c r="J1606" s="184">
        <v>3.0628000000000002</v>
      </c>
      <c r="K1606" s="184">
        <v>3.0525000000000002</v>
      </c>
      <c r="L1606" s="184">
        <v>3.0282</v>
      </c>
      <c r="M1606" s="184">
        <v>2.9697</v>
      </c>
      <c r="N1606" s="184">
        <v>2.9872999999999998</v>
      </c>
      <c r="O1606" s="184"/>
      <c r="P1606" s="184"/>
      <c r="Q1606" s="184">
        <v>3.8639999999999999</v>
      </c>
      <c r="R1606" s="184">
        <v>3.6042999999999998</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44381</v>
      </c>
      <c r="E1607" s="184">
        <v>2840.8746000000001</v>
      </c>
      <c r="F1607" s="184">
        <v>3.1558000000000002</v>
      </c>
      <c r="G1607" s="184">
        <v>3.1486000000000001</v>
      </c>
      <c r="H1607" s="184">
        <v>3.1518999999999999</v>
      </c>
      <c r="I1607" s="184">
        <v>3.1638999999999999</v>
      </c>
      <c r="J1607" s="184">
        <v>3.1736</v>
      </c>
      <c r="K1607" s="184">
        <v>3.1682999999999999</v>
      </c>
      <c r="L1607" s="184">
        <v>3.1349999999999998</v>
      </c>
      <c r="M1607" s="184">
        <v>3.0823999999999998</v>
      </c>
      <c r="N1607" s="184">
        <v>3.1057000000000001</v>
      </c>
      <c r="O1607" s="184">
        <v>4.6300999999999997</v>
      </c>
      <c r="P1607" s="184">
        <v>5.4295999999999998</v>
      </c>
      <c r="Q1607" s="184">
        <v>6.6228999999999996</v>
      </c>
      <c r="R1607" s="184">
        <v>3.79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44381</v>
      </c>
      <c r="E1608" s="184">
        <v>2816.2705000000001</v>
      </c>
      <c r="F1608" s="184">
        <v>3.0964999999999998</v>
      </c>
      <c r="G1608" s="184">
        <v>3.0888</v>
      </c>
      <c r="H1608" s="184">
        <v>3.0920000000000001</v>
      </c>
      <c r="I1608" s="184">
        <v>3.1038999999999999</v>
      </c>
      <c r="J1608" s="184">
        <v>3.1135000000000002</v>
      </c>
      <c r="K1608" s="184">
        <v>3.1080999999999999</v>
      </c>
      <c r="L1608" s="184">
        <v>3.0741000000000001</v>
      </c>
      <c r="M1608" s="184">
        <v>3.0213999999999999</v>
      </c>
      <c r="N1608" s="184">
        <v>3.0466000000000002</v>
      </c>
      <c r="O1608" s="184">
        <v>4.5608000000000004</v>
      </c>
      <c r="P1608" s="184">
        <v>5.3179999999999996</v>
      </c>
      <c r="Q1608" s="184">
        <v>6.0663</v>
      </c>
      <c r="R1608" s="184">
        <v>3.7162000000000002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44381</v>
      </c>
      <c r="E1609" s="184">
        <v>1067.835</v>
      </c>
      <c r="F1609" s="184">
        <v>3.4409999999999998</v>
      </c>
      <c r="G1609" s="184">
        <v>3.4464999999999999</v>
      </c>
      <c r="H1609" s="184">
        <v>3.1774</v>
      </c>
      <c r="I1609" s="184">
        <v>3.0354000000000001</v>
      </c>
      <c r="J1609" s="184">
        <v>3.4529000000000001</v>
      </c>
      <c r="K1609" s="184">
        <v>3.1619999999999999</v>
      </c>
      <c r="L1609" s="184">
        <v>3.0836999999999999</v>
      </c>
      <c r="M1609" s="184">
        <v>3.0097</v>
      </c>
      <c r="N1609" s="184">
        <v>3.0156000000000001</v>
      </c>
      <c r="O1609" s="184"/>
      <c r="P1609" s="184"/>
      <c r="Q1609" s="184">
        <v>3.5804</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44381</v>
      </c>
      <c r="E1610" s="184">
        <v>1066.6129000000001</v>
      </c>
      <c r="F1610" s="184">
        <v>3.3645</v>
      </c>
      <c r="G1610" s="184">
        <v>3.3671000000000002</v>
      </c>
      <c r="H1610" s="184">
        <v>3.0918999999999999</v>
      </c>
      <c r="I1610" s="184">
        <v>2.9432999999999998</v>
      </c>
      <c r="J1610" s="184">
        <v>3.3706999999999998</v>
      </c>
      <c r="K1610" s="184">
        <v>3.0882999999999998</v>
      </c>
      <c r="L1610" s="184">
        <v>3.0139999999999998</v>
      </c>
      <c r="M1610" s="184">
        <v>2.9428999999999998</v>
      </c>
      <c r="N1610" s="184">
        <v>2.9502000000000002</v>
      </c>
      <c r="O1610" s="184"/>
      <c r="P1610" s="184"/>
      <c r="Q1610" s="184">
        <v>3.5167999999999999</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3.1187083333333327</v>
      </c>
      <c r="G1611" s="186">
        <v>3.1567566666666664</v>
      </c>
      <c r="H1611" s="186">
        <v>3.1247683333333343</v>
      </c>
      <c r="I1611" s="186">
        <v>3.1277700000000004</v>
      </c>
      <c r="J1611" s="186">
        <v>3.1442149999999995</v>
      </c>
      <c r="K1611" s="186">
        <v>3.1235149999999998</v>
      </c>
      <c r="L1611" s="186">
        <v>3.0921333333333334</v>
      </c>
      <c r="M1611" s="186">
        <v>3.041980000000001</v>
      </c>
      <c r="N1611" s="186">
        <v>3.0598349999999996</v>
      </c>
      <c r="O1611" s="186">
        <v>4.5063250000000004</v>
      </c>
      <c r="P1611" s="186">
        <v>5.1501249999999992</v>
      </c>
      <c r="Q1611" s="186">
        <v>4.1940833333333325</v>
      </c>
      <c r="R1611" s="186">
        <v>3.7178805555555559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3.1125499999999997</v>
      </c>
      <c r="G1612" s="186">
        <v>3.1197499999999998</v>
      </c>
      <c r="H1612" s="186">
        <v>3.1180000000000003</v>
      </c>
      <c r="I1612" s="186">
        <v>3.14025</v>
      </c>
      <c r="J1612" s="186">
        <v>3.1456</v>
      </c>
      <c r="K1612" s="186">
        <v>3.1311999999999998</v>
      </c>
      <c r="L1612" s="186">
        <v>3.1030499999999996</v>
      </c>
      <c r="M1612" s="186">
        <v>3.0540500000000002</v>
      </c>
      <c r="N1612" s="186">
        <v>3.0689500000000001</v>
      </c>
      <c r="O1612" s="186">
        <v>4.5635000000000003</v>
      </c>
      <c r="P1612" s="186">
        <v>5.1616</v>
      </c>
      <c r="Q1612" s="186">
        <v>3.9286500000000002</v>
      </c>
      <c r="R1612" s="186">
        <v>3.7326999999999999</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44379</v>
      </c>
      <c r="E1615" s="184">
        <v>64.237300000000005</v>
      </c>
      <c r="F1615" s="184">
        <v>-18.059999999999999</v>
      </c>
      <c r="G1615" s="184">
        <v>-9.8977000000000004</v>
      </c>
      <c r="H1615" s="184">
        <v>-9.3505000000000003</v>
      </c>
      <c r="I1615" s="184">
        <v>-4.3436000000000003</v>
      </c>
      <c r="J1615" s="184">
        <v>1.5323</v>
      </c>
      <c r="K1615" s="184">
        <v>6.7663000000000002</v>
      </c>
      <c r="L1615" s="184">
        <v>1.6995</v>
      </c>
      <c r="M1615" s="184">
        <v>4.5427999999999997</v>
      </c>
      <c r="N1615" s="184">
        <v>3.7109000000000001</v>
      </c>
      <c r="O1615" s="184">
        <v>10.107900000000001</v>
      </c>
      <c r="P1615" s="184">
        <v>8.9034999999999993</v>
      </c>
      <c r="Q1615" s="184">
        <v>8.9323999999999995</v>
      </c>
      <c r="R1615" s="184">
        <v>8.3405000000000005</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44379</v>
      </c>
      <c r="E1616" s="184">
        <v>67.253600000000006</v>
      </c>
      <c r="F1616" s="184">
        <v>-17.358799999999999</v>
      </c>
      <c r="G1616" s="184">
        <v>-9.2372999999999994</v>
      </c>
      <c r="H1616" s="184">
        <v>-8.6922999999999995</v>
      </c>
      <c r="I1616" s="184">
        <v>-3.6930000000000001</v>
      </c>
      <c r="J1616" s="184">
        <v>2.1857000000000002</v>
      </c>
      <c r="K1616" s="184">
        <v>7.4819000000000004</v>
      </c>
      <c r="L1616" s="184">
        <v>2.3708999999999998</v>
      </c>
      <c r="M1616" s="184">
        <v>5.2091000000000003</v>
      </c>
      <c r="N1616" s="184">
        <v>4.3686999999999996</v>
      </c>
      <c r="O1616" s="184">
        <v>10.780799999999999</v>
      </c>
      <c r="P1616" s="184">
        <v>9.5297999999999998</v>
      </c>
      <c r="Q1616" s="184">
        <v>9.8856999999999999</v>
      </c>
      <c r="R1616" s="184">
        <v>9.0084999999999997</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44379</v>
      </c>
      <c r="E1617" s="184">
        <v>67.253600000000006</v>
      </c>
      <c r="F1617" s="184">
        <v>-17.358799999999999</v>
      </c>
      <c r="G1617" s="184">
        <v>-9.2372999999999994</v>
      </c>
      <c r="H1617" s="184">
        <v>-8.6922999999999995</v>
      </c>
      <c r="I1617" s="184">
        <v>-3.6930000000000001</v>
      </c>
      <c r="J1617" s="184">
        <v>2.1857000000000002</v>
      </c>
      <c r="K1617" s="184">
        <v>7.4819000000000004</v>
      </c>
      <c r="L1617" s="184">
        <v>2.3708999999999998</v>
      </c>
      <c r="M1617" s="184">
        <v>5.2091000000000003</v>
      </c>
      <c r="N1617" s="184">
        <v>4.3686999999999996</v>
      </c>
      <c r="O1617" s="184">
        <v>10.780799999999999</v>
      </c>
      <c r="P1617" s="184">
        <v>9.5297999999999998</v>
      </c>
      <c r="Q1617" s="184">
        <v>9.8856999999999999</v>
      </c>
      <c r="R1617" s="184">
        <v>9.0084999999999997</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44379</v>
      </c>
      <c r="E1618" s="184">
        <v>20.861799999999999</v>
      </c>
      <c r="F1618" s="184">
        <v>-23.604500000000002</v>
      </c>
      <c r="G1618" s="184">
        <v>-6.4701000000000004</v>
      </c>
      <c r="H1618" s="184">
        <v>-0.97460000000000002</v>
      </c>
      <c r="I1618" s="184">
        <v>-2.0478999999999998</v>
      </c>
      <c r="J1618" s="184">
        <v>-0.50719999999999998</v>
      </c>
      <c r="K1618" s="184">
        <v>4.6794000000000002</v>
      </c>
      <c r="L1618" s="184">
        <v>1.4173</v>
      </c>
      <c r="M1618" s="184">
        <v>5.1120999999999999</v>
      </c>
      <c r="N1618" s="184">
        <v>5.1783000000000001</v>
      </c>
      <c r="O1618" s="184">
        <v>11.013400000000001</v>
      </c>
      <c r="P1618" s="184">
        <v>8.4968000000000004</v>
      </c>
      <c r="Q1618" s="184">
        <v>8.1844000000000001</v>
      </c>
      <c r="R1618" s="184">
        <v>9.7360000000000007</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44379</v>
      </c>
      <c r="E1619" s="184">
        <v>19.9711</v>
      </c>
      <c r="F1619" s="184">
        <v>-24.291399999999999</v>
      </c>
      <c r="G1619" s="184">
        <v>-7.0628000000000002</v>
      </c>
      <c r="H1619" s="184">
        <v>-1.5922000000000001</v>
      </c>
      <c r="I1619" s="184">
        <v>-2.6604000000000001</v>
      </c>
      <c r="J1619" s="184">
        <v>-1.1077999999999999</v>
      </c>
      <c r="K1619" s="184">
        <v>4.0705</v>
      </c>
      <c r="L1619" s="184">
        <v>0.81059999999999999</v>
      </c>
      <c r="M1619" s="184">
        <v>4.4878999999999998</v>
      </c>
      <c r="N1619" s="184">
        <v>4.5711000000000004</v>
      </c>
      <c r="O1619" s="184">
        <v>10.455500000000001</v>
      </c>
      <c r="P1619" s="184">
        <v>7.9432999999999998</v>
      </c>
      <c r="Q1619" s="184">
        <v>7.5970000000000004</v>
      </c>
      <c r="R1619" s="184">
        <v>9.1723999999999997</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44379</v>
      </c>
      <c r="E1620" s="184">
        <v>33.4407</v>
      </c>
      <c r="F1620" s="184">
        <v>-29.555299999999999</v>
      </c>
      <c r="G1620" s="184">
        <v>-6.5816999999999997</v>
      </c>
      <c r="H1620" s="184">
        <v>-1.7769999999999999</v>
      </c>
      <c r="I1620" s="184">
        <v>-7.2691999999999997</v>
      </c>
      <c r="J1620" s="184">
        <v>-2.5668000000000002</v>
      </c>
      <c r="K1620" s="184">
        <v>4.9810999999999996</v>
      </c>
      <c r="L1620" s="184">
        <v>-0.55320000000000003</v>
      </c>
      <c r="M1620" s="184">
        <v>2.9565999999999999</v>
      </c>
      <c r="N1620" s="184">
        <v>2.3973</v>
      </c>
      <c r="O1620" s="184">
        <v>8.3725000000000005</v>
      </c>
      <c r="P1620" s="184">
        <v>6.8746999999999998</v>
      </c>
      <c r="Q1620" s="184">
        <v>6.4560000000000004</v>
      </c>
      <c r="R1620" s="184">
        <v>6.1821999999999999</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44379</v>
      </c>
      <c r="E1621" s="184">
        <v>35.9754</v>
      </c>
      <c r="F1621" s="184">
        <v>-28.791399999999999</v>
      </c>
      <c r="G1621" s="184">
        <v>-5.8479000000000001</v>
      </c>
      <c r="H1621" s="184">
        <v>-1.0288999999999999</v>
      </c>
      <c r="I1621" s="184">
        <v>-6.5349000000000004</v>
      </c>
      <c r="J1621" s="184">
        <v>-1.837</v>
      </c>
      <c r="K1621" s="184">
        <v>5.7493999999999996</v>
      </c>
      <c r="L1621" s="184">
        <v>0.21490000000000001</v>
      </c>
      <c r="M1621" s="184">
        <v>3.7488000000000001</v>
      </c>
      <c r="N1621" s="184">
        <v>3.1922999999999999</v>
      </c>
      <c r="O1621" s="184">
        <v>9.2164999999999999</v>
      </c>
      <c r="P1621" s="184">
        <v>7.7302999999999997</v>
      </c>
      <c r="Q1621" s="184">
        <v>8.4765999999999995</v>
      </c>
      <c r="R1621" s="184">
        <v>7.0152999999999999</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44379</v>
      </c>
      <c r="E1622" s="184">
        <v>63.2607</v>
      </c>
      <c r="F1622" s="184">
        <v>-10.2096</v>
      </c>
      <c r="G1622" s="184">
        <v>-3.1533000000000002</v>
      </c>
      <c r="H1622" s="184">
        <v>-0.18129999999999999</v>
      </c>
      <c r="I1622" s="184">
        <v>-1.2152000000000001</v>
      </c>
      <c r="J1622" s="184">
        <v>1.0125</v>
      </c>
      <c r="K1622" s="184">
        <v>3.8466</v>
      </c>
      <c r="L1622" s="184">
        <v>0.83599999999999997</v>
      </c>
      <c r="M1622" s="184">
        <v>3.8340000000000001</v>
      </c>
      <c r="N1622" s="184">
        <v>3.1871</v>
      </c>
      <c r="O1622" s="184">
        <v>9.0566999999999993</v>
      </c>
      <c r="P1622" s="184">
        <v>8.5152999999999999</v>
      </c>
      <c r="Q1622" s="184">
        <v>8.9754000000000005</v>
      </c>
      <c r="R1622" s="184">
        <v>7.3723999999999998</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44379</v>
      </c>
      <c r="E1623" s="184">
        <v>60.411200000000001</v>
      </c>
      <c r="F1623" s="184">
        <v>-10.993</v>
      </c>
      <c r="G1623" s="184">
        <v>-3.9260000000000002</v>
      </c>
      <c r="H1623" s="184">
        <v>-0.94059999999999999</v>
      </c>
      <c r="I1623" s="184">
        <v>-1.9708000000000001</v>
      </c>
      <c r="J1623" s="184">
        <v>0.25779999999999997</v>
      </c>
      <c r="K1623" s="184">
        <v>3.1282000000000001</v>
      </c>
      <c r="L1623" s="184">
        <v>8.4699999999999998E-2</v>
      </c>
      <c r="M1623" s="184">
        <v>3.0476999999999999</v>
      </c>
      <c r="N1623" s="184">
        <v>2.4137</v>
      </c>
      <c r="O1623" s="184">
        <v>8.3186</v>
      </c>
      <c r="P1623" s="184">
        <v>7.8136999999999999</v>
      </c>
      <c r="Q1623" s="184">
        <v>8.7156000000000002</v>
      </c>
      <c r="R1623" s="184">
        <v>6.6276999999999999</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44379</v>
      </c>
      <c r="E1624" s="184">
        <v>77.523300000000006</v>
      </c>
      <c r="F1624" s="184">
        <v>-20.563500000000001</v>
      </c>
      <c r="G1624" s="184">
        <v>-4.6593999999999998</v>
      </c>
      <c r="H1624" s="184">
        <v>6.7299999999999999E-2</v>
      </c>
      <c r="I1624" s="184">
        <v>-4.1802999999999999</v>
      </c>
      <c r="J1624" s="184">
        <v>1.2034</v>
      </c>
      <c r="K1624" s="184">
        <v>6.4435000000000002</v>
      </c>
      <c r="L1624" s="184">
        <v>1.7897000000000001</v>
      </c>
      <c r="M1624" s="184">
        <v>4.7633999999999999</v>
      </c>
      <c r="N1624" s="184">
        <v>4.4372999999999996</v>
      </c>
      <c r="O1624" s="184">
        <v>11.4717</v>
      </c>
      <c r="P1624" s="184">
        <v>9.5846999999999998</v>
      </c>
      <c r="Q1624" s="184">
        <v>8.9527000000000001</v>
      </c>
      <c r="R1624" s="184">
        <v>9.9046000000000003</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44379</v>
      </c>
      <c r="E1625" s="184">
        <v>74.415499999999994</v>
      </c>
      <c r="F1625" s="184">
        <v>-21.078900000000001</v>
      </c>
      <c r="G1625" s="184">
        <v>-5.1642999999999999</v>
      </c>
      <c r="H1625" s="184">
        <v>-0.43440000000000001</v>
      </c>
      <c r="I1625" s="184">
        <v>-4.6828000000000003</v>
      </c>
      <c r="J1625" s="184">
        <v>0.70179999999999998</v>
      </c>
      <c r="K1625" s="184">
        <v>5.9151999999999996</v>
      </c>
      <c r="L1625" s="184">
        <v>1.2591000000000001</v>
      </c>
      <c r="M1625" s="184">
        <v>4.2224000000000004</v>
      </c>
      <c r="N1625" s="184">
        <v>3.9005000000000001</v>
      </c>
      <c r="O1625" s="184">
        <v>10.790100000000001</v>
      </c>
      <c r="P1625" s="184">
        <v>8.8856000000000002</v>
      </c>
      <c r="Q1625" s="184">
        <v>9.6578999999999997</v>
      </c>
      <c r="R1625" s="184">
        <v>9.3066999999999993</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44379</v>
      </c>
      <c r="E1626" s="184">
        <v>20.022300000000001</v>
      </c>
      <c r="F1626" s="184">
        <v>-25.867799999999999</v>
      </c>
      <c r="G1626" s="184">
        <v>-3.7056</v>
      </c>
      <c r="H1626" s="184">
        <v>-1.5881000000000001</v>
      </c>
      <c r="I1626" s="184">
        <v>-0.58579999999999999</v>
      </c>
      <c r="J1626" s="184">
        <v>0.31609999999999999</v>
      </c>
      <c r="K1626" s="184">
        <v>9.1097999999999999</v>
      </c>
      <c r="L1626" s="184">
        <v>3.7871999999999999</v>
      </c>
      <c r="M1626" s="184">
        <v>7.3198999999999996</v>
      </c>
      <c r="N1626" s="184">
        <v>6.8590999999999998</v>
      </c>
      <c r="O1626" s="184">
        <v>11.1122</v>
      </c>
      <c r="P1626" s="184">
        <v>9.1136999999999997</v>
      </c>
      <c r="Q1626" s="184">
        <v>9.8552</v>
      </c>
      <c r="R1626" s="184">
        <v>9.4216999999999995</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44379</v>
      </c>
      <c r="E1627" s="184">
        <v>19.325600000000001</v>
      </c>
      <c r="F1627" s="184">
        <v>-26.6111</v>
      </c>
      <c r="G1627" s="184">
        <v>-4.4682000000000004</v>
      </c>
      <c r="H1627" s="184">
        <v>-2.3193999999999999</v>
      </c>
      <c r="I1627" s="184">
        <v>-1.3349</v>
      </c>
      <c r="J1627" s="184">
        <v>-0.43419999999999997</v>
      </c>
      <c r="K1627" s="184">
        <v>8.3394999999999992</v>
      </c>
      <c r="L1627" s="184">
        <v>3.0842000000000001</v>
      </c>
      <c r="M1627" s="184">
        <v>6.6661999999999999</v>
      </c>
      <c r="N1627" s="184">
        <v>6.2324999999999999</v>
      </c>
      <c r="O1627" s="184">
        <v>10.561199999999999</v>
      </c>
      <c r="P1627" s="184">
        <v>8.5717999999999996</v>
      </c>
      <c r="Q1627" s="184">
        <v>9.3297000000000008</v>
      </c>
      <c r="R1627" s="184">
        <v>8.8577999999999992</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44379</v>
      </c>
      <c r="E1628" s="184">
        <v>47.571399999999997</v>
      </c>
      <c r="F1628" s="184">
        <v>-23.999700000000001</v>
      </c>
      <c r="G1628" s="184">
        <v>-7.6677999999999997</v>
      </c>
      <c r="H1628" s="184">
        <v>1.0744</v>
      </c>
      <c r="I1628" s="184">
        <v>-4.6609999999999996</v>
      </c>
      <c r="J1628" s="184">
        <v>-1.206</v>
      </c>
      <c r="K1628" s="184">
        <v>5.3639999999999999</v>
      </c>
      <c r="L1628" s="184">
        <v>-9.9000000000000005E-2</v>
      </c>
      <c r="M1628" s="184">
        <v>1.9675</v>
      </c>
      <c r="N1628" s="184">
        <v>1.4257</v>
      </c>
      <c r="O1628" s="184">
        <v>7.7788000000000004</v>
      </c>
      <c r="P1628" s="184">
        <v>5.7469999999999999</v>
      </c>
      <c r="Q1628" s="184">
        <v>8.2910000000000004</v>
      </c>
      <c r="R1628" s="184">
        <v>5.1590999999999996</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44379</v>
      </c>
      <c r="E1629" s="184">
        <v>51.121400000000001</v>
      </c>
      <c r="F1629" s="184">
        <v>-23.475100000000001</v>
      </c>
      <c r="G1629" s="184">
        <v>-7.1832000000000003</v>
      </c>
      <c r="H1629" s="184">
        <v>1.5202</v>
      </c>
      <c r="I1629" s="184">
        <v>-4.2260999999999997</v>
      </c>
      <c r="J1629" s="184">
        <v>-0.77769999999999995</v>
      </c>
      <c r="K1629" s="184">
        <v>5.7915000000000001</v>
      </c>
      <c r="L1629" s="184">
        <v>0.32500000000000001</v>
      </c>
      <c r="M1629" s="184">
        <v>2.4098999999999999</v>
      </c>
      <c r="N1629" s="184">
        <v>1.8746</v>
      </c>
      <c r="O1629" s="184">
        <v>8.4283999999999999</v>
      </c>
      <c r="P1629" s="184">
        <v>6.5381999999999998</v>
      </c>
      <c r="Q1629" s="184">
        <v>7.8780000000000001</v>
      </c>
      <c r="R1629" s="184">
        <v>5.6561000000000003</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44379</v>
      </c>
      <c r="E1630" s="184">
        <v>43.819899999999997</v>
      </c>
      <c r="F1630" s="184">
        <v>-20.895199999999999</v>
      </c>
      <c r="G1630" s="184">
        <v>-4.7736999999999998</v>
      </c>
      <c r="H1630" s="184">
        <v>1.9999</v>
      </c>
      <c r="I1630" s="184">
        <v>-3.2326000000000001</v>
      </c>
      <c r="J1630" s="184">
        <v>-0.93769999999999998</v>
      </c>
      <c r="K1630" s="184">
        <v>4.5408999999999997</v>
      </c>
      <c r="L1630" s="184">
        <v>-0.41110000000000002</v>
      </c>
      <c r="M1630" s="184">
        <v>3.1166999999999998</v>
      </c>
      <c r="N1630" s="184">
        <v>2.8782999999999999</v>
      </c>
      <c r="O1630" s="184">
        <v>8.0185999999999993</v>
      </c>
      <c r="P1630" s="184">
        <v>6.9390999999999998</v>
      </c>
      <c r="Q1630" s="184">
        <v>7.6868999999999996</v>
      </c>
      <c r="R1630" s="184">
        <v>6.9169</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44379</v>
      </c>
      <c r="E1631" s="184">
        <v>45.335000000000001</v>
      </c>
      <c r="F1631" s="184">
        <v>-20.3581</v>
      </c>
      <c r="G1631" s="184">
        <v>-4.3193000000000001</v>
      </c>
      <c r="H1631" s="184">
        <v>2.4624999999999999</v>
      </c>
      <c r="I1631" s="184">
        <v>-2.7804000000000002</v>
      </c>
      <c r="J1631" s="184">
        <v>-0.48820000000000002</v>
      </c>
      <c r="K1631" s="184">
        <v>4.9707999999999997</v>
      </c>
      <c r="L1631" s="184">
        <v>3.1E-2</v>
      </c>
      <c r="M1631" s="184">
        <v>3.5834999999999999</v>
      </c>
      <c r="N1631" s="184">
        <v>3.3420000000000001</v>
      </c>
      <c r="O1631" s="184">
        <v>8.4533000000000005</v>
      </c>
      <c r="P1631" s="184">
        <v>7.3737000000000004</v>
      </c>
      <c r="Q1631" s="184">
        <v>8.3925999999999998</v>
      </c>
      <c r="R1631" s="184">
        <v>7.3747999999999996</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44379</v>
      </c>
      <c r="E1632" s="184">
        <v>78.580200000000005</v>
      </c>
      <c r="F1632" s="184">
        <v>-25.0654</v>
      </c>
      <c r="G1632" s="184">
        <v>-10.1021</v>
      </c>
      <c r="H1632" s="184">
        <v>-9.9542999999999999</v>
      </c>
      <c r="I1632" s="184">
        <v>-6.0904999999999996</v>
      </c>
      <c r="J1632" s="184">
        <v>0.49099999999999999</v>
      </c>
      <c r="K1632" s="184">
        <v>5.1665999999999999</v>
      </c>
      <c r="L1632" s="184">
        <v>1.6333</v>
      </c>
      <c r="M1632" s="184">
        <v>4.6379000000000001</v>
      </c>
      <c r="N1632" s="184">
        <v>3.7867000000000002</v>
      </c>
      <c r="O1632" s="184">
        <v>9.7202000000000002</v>
      </c>
      <c r="P1632" s="184">
        <v>8.6132000000000009</v>
      </c>
      <c r="Q1632" s="184">
        <v>9.8778000000000006</v>
      </c>
      <c r="R1632" s="184">
        <v>8.9786999999999999</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44379</v>
      </c>
      <c r="E1633" s="184">
        <v>82.8309</v>
      </c>
      <c r="F1633" s="184">
        <v>-24.484100000000002</v>
      </c>
      <c r="G1633" s="184">
        <v>-9.4814000000000007</v>
      </c>
      <c r="H1633" s="184">
        <v>-9.3439999999999994</v>
      </c>
      <c r="I1633" s="184">
        <v>-5.4809000000000001</v>
      </c>
      <c r="J1633" s="184">
        <v>1.1026</v>
      </c>
      <c r="K1633" s="184">
        <v>5.7850999999999999</v>
      </c>
      <c r="L1633" s="184">
        <v>2.2492999999999999</v>
      </c>
      <c r="M1633" s="184">
        <v>5.2706</v>
      </c>
      <c r="N1633" s="184">
        <v>4.4218000000000002</v>
      </c>
      <c r="O1633" s="184">
        <v>10.297499999999999</v>
      </c>
      <c r="P1633" s="184">
        <v>9.2035999999999998</v>
      </c>
      <c r="Q1633" s="184">
        <v>9.2683999999999997</v>
      </c>
      <c r="R1633" s="184">
        <v>9.5555000000000003</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44379</v>
      </c>
      <c r="E1634" s="184">
        <v>17.237200000000001</v>
      </c>
      <c r="F1634" s="184">
        <v>-75.228099999999998</v>
      </c>
      <c r="G1634" s="184">
        <v>-29.151700000000002</v>
      </c>
      <c r="H1634" s="184">
        <v>-7.6119000000000003</v>
      </c>
      <c r="I1634" s="184">
        <v>-9.5091000000000001</v>
      </c>
      <c r="J1634" s="184">
        <v>-3.8557000000000001</v>
      </c>
      <c r="K1634" s="184">
        <v>5.6237000000000004</v>
      </c>
      <c r="L1634" s="184">
        <v>1.1773</v>
      </c>
      <c r="M1634" s="184">
        <v>3.3269000000000002</v>
      </c>
      <c r="N1634" s="184">
        <v>2.0411999999999999</v>
      </c>
      <c r="O1634" s="184">
        <v>7.5631000000000004</v>
      </c>
      <c r="P1634" s="184">
        <v>5.5938999999999997</v>
      </c>
      <c r="Q1634" s="184">
        <v>6.5879000000000003</v>
      </c>
      <c r="R1634" s="184">
        <v>5.1985999999999999</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44379</v>
      </c>
      <c r="E1635" s="184">
        <v>18.260999999999999</v>
      </c>
      <c r="F1635" s="184">
        <v>-74.403099999999995</v>
      </c>
      <c r="G1635" s="184">
        <v>-28.383199999999999</v>
      </c>
      <c r="H1635" s="184">
        <v>-6.8440000000000003</v>
      </c>
      <c r="I1635" s="184">
        <v>-8.7509999999999994</v>
      </c>
      <c r="J1635" s="184">
        <v>-3.0836000000000001</v>
      </c>
      <c r="K1635" s="184">
        <v>6.4043999999999999</v>
      </c>
      <c r="L1635" s="184">
        <v>1.9551000000000001</v>
      </c>
      <c r="M1635" s="184">
        <v>4.1189</v>
      </c>
      <c r="N1635" s="184">
        <v>2.8527999999999998</v>
      </c>
      <c r="O1635" s="184">
        <v>8.4114000000000004</v>
      </c>
      <c r="P1635" s="184">
        <v>6.5453000000000001</v>
      </c>
      <c r="Q1635" s="184">
        <v>7.2615999999999996</v>
      </c>
      <c r="R1635" s="184">
        <v>6.0789999999999997</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44379</v>
      </c>
      <c r="E1636" s="184">
        <v>29.4312</v>
      </c>
      <c r="F1636" s="184">
        <v>-26.149100000000001</v>
      </c>
      <c r="G1636" s="184">
        <v>-8.4687000000000001</v>
      </c>
      <c r="H1636" s="184">
        <v>-1.0982000000000001</v>
      </c>
      <c r="I1636" s="184">
        <v>-2.4249999999999998</v>
      </c>
      <c r="J1636" s="184">
        <v>0.81489999999999996</v>
      </c>
      <c r="K1636" s="184">
        <v>6.8712</v>
      </c>
      <c r="L1636" s="184">
        <v>0.2162</v>
      </c>
      <c r="M1636" s="184">
        <v>4.3418999999999999</v>
      </c>
      <c r="N1636" s="184">
        <v>3.8603000000000001</v>
      </c>
      <c r="O1636" s="184">
        <v>11.9716</v>
      </c>
      <c r="P1636" s="184">
        <v>9.8690999999999995</v>
      </c>
      <c r="Q1636" s="184">
        <v>9.9456000000000007</v>
      </c>
      <c r="R1636" s="184">
        <v>9.8873999999999995</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44379</v>
      </c>
      <c r="E1637" s="184">
        <v>27.912299999999998</v>
      </c>
      <c r="F1637" s="184">
        <v>-26.6569</v>
      </c>
      <c r="G1637" s="184">
        <v>-9.0596999999999994</v>
      </c>
      <c r="H1637" s="184">
        <v>-1.6994</v>
      </c>
      <c r="I1637" s="184">
        <v>-3.0413999999999999</v>
      </c>
      <c r="J1637" s="184">
        <v>0.19620000000000001</v>
      </c>
      <c r="K1637" s="184">
        <v>6.2423999999999999</v>
      </c>
      <c r="L1637" s="184">
        <v>-0.4073</v>
      </c>
      <c r="M1637" s="184">
        <v>3.6999</v>
      </c>
      <c r="N1637" s="184">
        <v>3.2157</v>
      </c>
      <c r="O1637" s="184">
        <v>11.308400000000001</v>
      </c>
      <c r="P1637" s="184">
        <v>9.2306000000000008</v>
      </c>
      <c r="Q1637" s="184">
        <v>8.5045999999999999</v>
      </c>
      <c r="R1637" s="184">
        <v>9.2256</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44379</v>
      </c>
      <c r="E1638" s="184">
        <v>10.1907</v>
      </c>
      <c r="F1638" s="184">
        <v>-26.127700000000001</v>
      </c>
      <c r="G1638" s="184">
        <v>-1.6712</v>
      </c>
      <c r="H1638" s="184">
        <v>6.2499000000000002</v>
      </c>
      <c r="I1638" s="184">
        <v>-2.5558000000000001</v>
      </c>
      <c r="J1638" s="184">
        <v>-4.7800000000000002E-2</v>
      </c>
      <c r="K1638" s="184">
        <v>6.4393000000000002</v>
      </c>
      <c r="L1638" s="184"/>
      <c r="M1638" s="184"/>
      <c r="N1638" s="184"/>
      <c r="O1638" s="184"/>
      <c r="P1638" s="184"/>
      <c r="Q1638" s="184">
        <v>6.8916000000000004</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44379</v>
      </c>
      <c r="E1639" s="184">
        <v>10.1838</v>
      </c>
      <c r="F1639" s="184">
        <v>-26.503299999999999</v>
      </c>
      <c r="G1639" s="184">
        <v>-1.9112</v>
      </c>
      <c r="H1639" s="184">
        <v>5.9974999999999996</v>
      </c>
      <c r="I1639" s="184">
        <v>-2.8130999999999999</v>
      </c>
      <c r="J1639" s="184">
        <v>-0.29859999999999998</v>
      </c>
      <c r="K1639" s="184">
        <v>6.1931000000000003</v>
      </c>
      <c r="L1639" s="184"/>
      <c r="M1639" s="184"/>
      <c r="N1639" s="184"/>
      <c r="O1639" s="184"/>
      <c r="P1639" s="184"/>
      <c r="Q1639" s="184">
        <v>6.6422999999999996</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44379</v>
      </c>
      <c r="E1640" s="184">
        <v>10.186299999999999</v>
      </c>
      <c r="F1640" s="184">
        <v>-21.8447</v>
      </c>
      <c r="G1640" s="184">
        <v>-3.7016</v>
      </c>
      <c r="H1640" s="184">
        <v>6.0472999999999999</v>
      </c>
      <c r="I1640" s="184">
        <v>-2.7612999999999999</v>
      </c>
      <c r="J1640" s="184">
        <v>-0.16719999999999999</v>
      </c>
      <c r="K1640" s="184">
        <v>6.4420999999999999</v>
      </c>
      <c r="L1640" s="184"/>
      <c r="M1640" s="184"/>
      <c r="N1640" s="184"/>
      <c r="O1640" s="184"/>
      <c r="P1640" s="184"/>
      <c r="Q1640" s="184">
        <v>6.7325999999999997</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44379</v>
      </c>
      <c r="E1641" s="184">
        <v>10.1791</v>
      </c>
      <c r="F1641" s="184">
        <v>-22.218299999999999</v>
      </c>
      <c r="G1641" s="184">
        <v>-3.9430999999999998</v>
      </c>
      <c r="H1641" s="184">
        <v>5.7949000000000002</v>
      </c>
      <c r="I1641" s="184">
        <v>-3.0188000000000001</v>
      </c>
      <c r="J1641" s="184">
        <v>-0.43009999999999998</v>
      </c>
      <c r="K1641" s="184">
        <v>6.1840000000000002</v>
      </c>
      <c r="L1641" s="184"/>
      <c r="M1641" s="184"/>
      <c r="N1641" s="184"/>
      <c r="O1641" s="184"/>
      <c r="P1641" s="184"/>
      <c r="Q1641" s="184">
        <v>6.4724000000000004</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44379</v>
      </c>
      <c r="E1642" s="184">
        <v>2247.2872000000002</v>
      </c>
      <c r="F1642" s="184">
        <v>-55.297400000000003</v>
      </c>
      <c r="G1642" s="184">
        <v>-11.4224</v>
      </c>
      <c r="H1642" s="184">
        <v>-7.1024000000000003</v>
      </c>
      <c r="I1642" s="184">
        <v>-7.2674000000000003</v>
      </c>
      <c r="J1642" s="184">
        <v>-3.4748000000000001</v>
      </c>
      <c r="K1642" s="184">
        <v>1.726</v>
      </c>
      <c r="L1642" s="184">
        <v>-1.7369000000000001</v>
      </c>
      <c r="M1642" s="184">
        <v>1.6257999999999999</v>
      </c>
      <c r="N1642" s="184">
        <v>0.84140000000000004</v>
      </c>
      <c r="O1642" s="184">
        <v>7.8464</v>
      </c>
      <c r="P1642" s="184">
        <v>6.9945000000000004</v>
      </c>
      <c r="Q1642" s="184">
        <v>6.2276999999999996</v>
      </c>
      <c r="R1642" s="184">
        <v>5.0441000000000003</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44379</v>
      </c>
      <c r="E1643" s="184">
        <v>2410.8544999999999</v>
      </c>
      <c r="F1643" s="184">
        <v>-54.527900000000002</v>
      </c>
      <c r="G1643" s="184">
        <v>-10.6532</v>
      </c>
      <c r="H1643" s="184">
        <v>-6.3333000000000004</v>
      </c>
      <c r="I1643" s="184">
        <v>-6.4993999999999996</v>
      </c>
      <c r="J1643" s="184">
        <v>-2.7067999999999999</v>
      </c>
      <c r="K1643" s="184">
        <v>2.5001000000000002</v>
      </c>
      <c r="L1643" s="184">
        <v>-0.97119999999999995</v>
      </c>
      <c r="M1643" s="184">
        <v>2.4083999999999999</v>
      </c>
      <c r="N1643" s="184">
        <v>1.6211</v>
      </c>
      <c r="O1643" s="184">
        <v>8.6937999999999995</v>
      </c>
      <c r="P1643" s="184">
        <v>7.8212999999999999</v>
      </c>
      <c r="Q1643" s="184">
        <v>8.0798000000000005</v>
      </c>
      <c r="R1643" s="184">
        <v>5.8878000000000004</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44379</v>
      </c>
      <c r="E1644" s="184">
        <v>83.235299999999995</v>
      </c>
      <c r="F1644" s="184">
        <v>-21.5184</v>
      </c>
      <c r="G1644" s="184">
        <v>-8.0487000000000002</v>
      </c>
      <c r="H1644" s="184">
        <v>-8.3621999999999996</v>
      </c>
      <c r="I1644" s="184">
        <v>-3.5659000000000001</v>
      </c>
      <c r="J1644" s="184">
        <v>0.40500000000000003</v>
      </c>
      <c r="K1644" s="184">
        <v>5.8274999999999997</v>
      </c>
      <c r="L1644" s="184">
        <v>0.3493</v>
      </c>
      <c r="M1644" s="184">
        <v>5.3277999999999999</v>
      </c>
      <c r="N1644" s="184">
        <v>4.3750999999999998</v>
      </c>
      <c r="O1644" s="184">
        <v>10.797800000000001</v>
      </c>
      <c r="P1644" s="184">
        <v>9.0472999999999999</v>
      </c>
      <c r="Q1644" s="184">
        <v>9.0271000000000008</v>
      </c>
      <c r="R1644" s="184">
        <v>9.1216000000000008</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44379</v>
      </c>
      <c r="E1645" s="184">
        <v>85.245599999999996</v>
      </c>
      <c r="F1645" s="184">
        <v>-21.5245</v>
      </c>
      <c r="G1645" s="184">
        <v>-8.0443999999999996</v>
      </c>
      <c r="H1645" s="184">
        <v>-8.3665000000000003</v>
      </c>
      <c r="I1645" s="184">
        <v>-3.5672999999999999</v>
      </c>
      <c r="J1645" s="184">
        <v>0.40550000000000003</v>
      </c>
      <c r="K1645" s="184">
        <v>5.8273999999999999</v>
      </c>
      <c r="L1645" s="184">
        <v>0.35070000000000001</v>
      </c>
      <c r="M1645" s="184">
        <v>5.3289999999999997</v>
      </c>
      <c r="N1645" s="184">
        <v>4.3758999999999997</v>
      </c>
      <c r="O1645" s="184">
        <v>10.798</v>
      </c>
      <c r="P1645" s="184">
        <v>9.0513999999999992</v>
      </c>
      <c r="Q1645" s="184">
        <v>9.0663</v>
      </c>
      <c r="R1645" s="184">
        <v>9.1219999999999999</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44379</v>
      </c>
      <c r="E1646" s="184">
        <v>76.460099999999997</v>
      </c>
      <c r="F1646" s="184">
        <v>-22.470400000000001</v>
      </c>
      <c r="G1646" s="184">
        <v>-9.0315999999999992</v>
      </c>
      <c r="H1646" s="184">
        <v>-9.3465000000000007</v>
      </c>
      <c r="I1646" s="184">
        <v>-4.5544000000000002</v>
      </c>
      <c r="J1646" s="184">
        <v>-0.58209999999999995</v>
      </c>
      <c r="K1646" s="184">
        <v>4.8156999999999996</v>
      </c>
      <c r="L1646" s="184">
        <v>-0.65490000000000004</v>
      </c>
      <c r="M1646" s="184">
        <v>4.2744</v>
      </c>
      <c r="N1646" s="184">
        <v>3.3195999999999999</v>
      </c>
      <c r="O1646" s="184">
        <v>9.6704000000000008</v>
      </c>
      <c r="P1646" s="184">
        <v>7.9500999999999999</v>
      </c>
      <c r="Q1646" s="184">
        <v>9.4519000000000002</v>
      </c>
      <c r="R1646" s="184">
        <v>8.0154999999999994</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44379</v>
      </c>
      <c r="E1647" s="184">
        <v>58.9193</v>
      </c>
      <c r="F1647" s="184">
        <v>-20.4937</v>
      </c>
      <c r="G1647" s="184">
        <v>-5.7378999999999998</v>
      </c>
      <c r="H1647" s="184">
        <v>2.9220999999999999</v>
      </c>
      <c r="I1647" s="184">
        <v>-2.6434000000000002</v>
      </c>
      <c r="J1647" s="184">
        <v>-0.98009999999999997</v>
      </c>
      <c r="K1647" s="184">
        <v>4.8765999999999998</v>
      </c>
      <c r="L1647" s="184">
        <v>-0.96840000000000004</v>
      </c>
      <c r="M1647" s="184">
        <v>3.4862000000000002</v>
      </c>
      <c r="N1647" s="184">
        <v>3.5011999999999999</v>
      </c>
      <c r="O1647" s="184">
        <v>9.4601000000000006</v>
      </c>
      <c r="P1647" s="184">
        <v>8.4429999999999996</v>
      </c>
      <c r="Q1647" s="184">
        <v>9.7957999999999998</v>
      </c>
      <c r="R1647" s="184">
        <v>7.8779000000000003</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44379</v>
      </c>
      <c r="E1648" s="184">
        <v>53.926299999999998</v>
      </c>
      <c r="F1648" s="184">
        <v>-21.6463</v>
      </c>
      <c r="G1648" s="184">
        <v>-6.9225000000000003</v>
      </c>
      <c r="H1648" s="184">
        <v>1.7217</v>
      </c>
      <c r="I1648" s="184">
        <v>-3.8378999999999999</v>
      </c>
      <c r="J1648" s="184">
        <v>-2.1778</v>
      </c>
      <c r="K1648" s="184">
        <v>3.6648999999999998</v>
      </c>
      <c r="L1648" s="184">
        <v>-2.1707999999999998</v>
      </c>
      <c r="M1648" s="184">
        <v>2.2759999999999998</v>
      </c>
      <c r="N1648" s="184">
        <v>2.2921999999999998</v>
      </c>
      <c r="O1648" s="184">
        <v>8.1265000000000001</v>
      </c>
      <c r="P1648" s="184">
        <v>7.0271999999999997</v>
      </c>
      <c r="Q1648" s="184">
        <v>8.2428000000000008</v>
      </c>
      <c r="R1648" s="184">
        <v>6.5834999999999999</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44379</v>
      </c>
      <c r="E1649" s="184">
        <v>51.928100000000001</v>
      </c>
      <c r="F1649" s="184">
        <v>-16.159400000000002</v>
      </c>
      <c r="G1649" s="184">
        <v>-5.3864999999999998</v>
      </c>
      <c r="H1649" s="184">
        <v>-1.6963999999999999</v>
      </c>
      <c r="I1649" s="184">
        <v>-4.5457999999999998</v>
      </c>
      <c r="J1649" s="184">
        <v>-1.8700000000000001E-2</v>
      </c>
      <c r="K1649" s="184">
        <v>5.2859999999999996</v>
      </c>
      <c r="L1649" s="184">
        <v>1.8479000000000001</v>
      </c>
      <c r="M1649" s="184">
        <v>4.5975000000000001</v>
      </c>
      <c r="N1649" s="184">
        <v>4.0693000000000001</v>
      </c>
      <c r="O1649" s="184">
        <v>10.616099999999999</v>
      </c>
      <c r="P1649" s="184">
        <v>8.7962000000000007</v>
      </c>
      <c r="Q1649" s="184">
        <v>8.4016000000000002</v>
      </c>
      <c r="R1649" s="184">
        <v>8.5879999999999992</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44379</v>
      </c>
      <c r="E1650" s="184">
        <v>48.5122</v>
      </c>
      <c r="F1650" s="184">
        <v>-16.845700000000001</v>
      </c>
      <c r="G1650" s="184">
        <v>-6.0913000000000004</v>
      </c>
      <c r="H1650" s="184">
        <v>-2.4064999999999999</v>
      </c>
      <c r="I1650" s="184">
        <v>-5.2614999999999998</v>
      </c>
      <c r="J1650" s="184">
        <v>-0.7369</v>
      </c>
      <c r="K1650" s="184">
        <v>4.5578000000000003</v>
      </c>
      <c r="L1650" s="184">
        <v>1.1241000000000001</v>
      </c>
      <c r="M1650" s="184">
        <v>3.8570000000000002</v>
      </c>
      <c r="N1650" s="184">
        <v>3.3243</v>
      </c>
      <c r="O1650" s="184">
        <v>9.7591000000000001</v>
      </c>
      <c r="P1650" s="184">
        <v>7.8852000000000002</v>
      </c>
      <c r="Q1650" s="184">
        <v>7.5831999999999997</v>
      </c>
      <c r="R1650" s="184">
        <v>7.8255999999999997</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44379</v>
      </c>
      <c r="E1652" s="184">
        <v>30.312999999999999</v>
      </c>
      <c r="F1652" s="184">
        <v>-34.765500000000003</v>
      </c>
      <c r="G1652" s="184">
        <v>-11.468299999999999</v>
      </c>
      <c r="H1652" s="184">
        <v>-3.1459999999999999</v>
      </c>
      <c r="I1652" s="184">
        <v>-7.6578999999999997</v>
      </c>
      <c r="J1652" s="184">
        <v>-2.4594</v>
      </c>
      <c r="K1652" s="184">
        <v>4.9493</v>
      </c>
      <c r="L1652" s="184">
        <v>-0.55289999999999995</v>
      </c>
      <c r="M1652" s="184">
        <v>2.7576999999999998</v>
      </c>
      <c r="N1652" s="184">
        <v>2.1833999999999998</v>
      </c>
      <c r="O1652" s="184">
        <v>10.0329</v>
      </c>
      <c r="P1652" s="184">
        <v>8.9277999999999995</v>
      </c>
      <c r="Q1652" s="184">
        <v>9.0000999999999998</v>
      </c>
      <c r="R1652" s="184">
        <v>7.6906999999999996</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44379</v>
      </c>
      <c r="E1653" s="184">
        <v>33.026400000000002</v>
      </c>
      <c r="F1653" s="184">
        <v>-33.6768</v>
      </c>
      <c r="G1653" s="184">
        <v>-10.4901</v>
      </c>
      <c r="H1653" s="184">
        <v>-2.1621000000000001</v>
      </c>
      <c r="I1653" s="184">
        <v>-6.6848999999999998</v>
      </c>
      <c r="J1653" s="184">
        <v>-1.4902</v>
      </c>
      <c r="K1653" s="184">
        <v>5.9326999999999996</v>
      </c>
      <c r="L1653" s="184">
        <v>0.4168</v>
      </c>
      <c r="M1653" s="184">
        <v>3.7513999999999998</v>
      </c>
      <c r="N1653" s="184">
        <v>3.1793999999999998</v>
      </c>
      <c r="O1653" s="184">
        <v>11.059699999999999</v>
      </c>
      <c r="P1653" s="184">
        <v>10.0252</v>
      </c>
      <c r="Q1653" s="184">
        <v>10.269500000000001</v>
      </c>
      <c r="R1653" s="184">
        <v>8.7109000000000005</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44379</v>
      </c>
      <c r="E1654" s="184">
        <v>33.115600000000001</v>
      </c>
      <c r="F1654" s="184">
        <v>-33.696199999999997</v>
      </c>
      <c r="G1654" s="184">
        <v>-10.4986</v>
      </c>
      <c r="H1654" s="184">
        <v>-2.1720000000000002</v>
      </c>
      <c r="I1654" s="184">
        <v>-6.6905000000000001</v>
      </c>
      <c r="J1654" s="184">
        <v>-1.4935</v>
      </c>
      <c r="K1654" s="184">
        <v>5.9324000000000003</v>
      </c>
      <c r="L1654" s="184">
        <v>0.41689999999999999</v>
      </c>
      <c r="M1654" s="184">
        <v>3.7517</v>
      </c>
      <c r="N1654" s="184">
        <v>3.1796000000000002</v>
      </c>
      <c r="O1654" s="184">
        <v>11.0618</v>
      </c>
      <c r="P1654" s="184">
        <v>10.0244</v>
      </c>
      <c r="Q1654" s="184">
        <v>10.631600000000001</v>
      </c>
      <c r="R1654" s="184">
        <v>8.7116000000000007</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44379</v>
      </c>
      <c r="E1655" s="184">
        <v>24.147400000000001</v>
      </c>
      <c r="F1655" s="184">
        <v>-23.565000000000001</v>
      </c>
      <c r="G1655" s="184">
        <v>-8.0563000000000002</v>
      </c>
      <c r="H1655" s="184">
        <v>-2.8704000000000001</v>
      </c>
      <c r="I1655" s="184">
        <v>-5.6559999999999997</v>
      </c>
      <c r="J1655" s="184">
        <v>-0.95150000000000001</v>
      </c>
      <c r="K1655" s="184">
        <v>6.5519999999999996</v>
      </c>
      <c r="L1655" s="184">
        <v>1.6876</v>
      </c>
      <c r="M1655" s="184">
        <v>3.6406999999999998</v>
      </c>
      <c r="N1655" s="184">
        <v>3.3976999999999999</v>
      </c>
      <c r="O1655" s="184">
        <v>8.5189000000000004</v>
      </c>
      <c r="P1655" s="184">
        <v>7.4907000000000004</v>
      </c>
      <c r="Q1655" s="184">
        <v>7.1955</v>
      </c>
      <c r="R1655" s="184">
        <v>6.5330000000000004</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44379</v>
      </c>
      <c r="E1656" s="184">
        <v>25.075600000000001</v>
      </c>
      <c r="F1656" s="184">
        <v>-22.4025</v>
      </c>
      <c r="G1656" s="184">
        <v>-6.8859000000000004</v>
      </c>
      <c r="H1656" s="184">
        <v>-1.7254</v>
      </c>
      <c r="I1656" s="184">
        <v>-4.5045999999999999</v>
      </c>
      <c r="J1656" s="184">
        <v>0.20380000000000001</v>
      </c>
      <c r="K1656" s="184">
        <v>7.7293000000000003</v>
      </c>
      <c r="L1656" s="184">
        <v>2.8553000000000002</v>
      </c>
      <c r="M1656" s="184">
        <v>4.8728999999999996</v>
      </c>
      <c r="N1656" s="184">
        <v>4.6787999999999998</v>
      </c>
      <c r="O1656" s="184">
        <v>9.3466000000000005</v>
      </c>
      <c r="P1656" s="184">
        <v>8.1252999999999993</v>
      </c>
      <c r="Q1656" s="184">
        <v>8.3470999999999993</v>
      </c>
      <c r="R1656" s="184">
        <v>7.4318999999999997</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44379</v>
      </c>
      <c r="E1657" s="184">
        <v>52.925699999999999</v>
      </c>
      <c r="F1657" s="184">
        <v>-8.8253000000000004</v>
      </c>
      <c r="G1657" s="184">
        <v>-3.5851000000000002</v>
      </c>
      <c r="H1657" s="184">
        <v>0.94599999999999995</v>
      </c>
      <c r="I1657" s="184">
        <v>0.59130000000000005</v>
      </c>
      <c r="J1657" s="184">
        <v>2.2547000000000001</v>
      </c>
      <c r="K1657" s="184">
        <v>5.0853999999999999</v>
      </c>
      <c r="L1657" s="184">
        <v>2.3109000000000002</v>
      </c>
      <c r="M1657" s="184">
        <v>5.5095000000000001</v>
      </c>
      <c r="N1657" s="184">
        <v>4.2812999999999999</v>
      </c>
      <c r="O1657" s="184">
        <v>10.813000000000001</v>
      </c>
      <c r="P1657" s="184">
        <v>9.6407000000000007</v>
      </c>
      <c r="Q1657" s="184">
        <v>10.230600000000001</v>
      </c>
      <c r="R1657" s="184">
        <v>9.1754999999999995</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44379</v>
      </c>
      <c r="E1658" s="184">
        <v>50.939799999999998</v>
      </c>
      <c r="F1658" s="184">
        <v>-9.2408999999999999</v>
      </c>
      <c r="G1658" s="184">
        <v>-4.0829000000000004</v>
      </c>
      <c r="H1658" s="184">
        <v>0.47089999999999999</v>
      </c>
      <c r="I1658" s="184">
        <v>0.11260000000000001</v>
      </c>
      <c r="J1658" s="184">
        <v>1.7747999999999999</v>
      </c>
      <c r="K1658" s="184">
        <v>4.5998000000000001</v>
      </c>
      <c r="L1658" s="184">
        <v>1.8270999999999999</v>
      </c>
      <c r="M1658" s="184">
        <v>5.0030000000000001</v>
      </c>
      <c r="N1658" s="184">
        <v>3.7814999999999999</v>
      </c>
      <c r="O1658" s="184">
        <v>10.276999999999999</v>
      </c>
      <c r="P1658" s="184">
        <v>9.0730000000000004</v>
      </c>
      <c r="Q1658" s="184">
        <v>8.2500999999999998</v>
      </c>
      <c r="R1658" s="184">
        <v>8.6694999999999993</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44379</v>
      </c>
      <c r="E1659" s="184">
        <v>66.560100000000006</v>
      </c>
      <c r="F1659" s="184">
        <v>-32.380299999999998</v>
      </c>
      <c r="G1659" s="184">
        <v>-11.6875</v>
      </c>
      <c r="H1659" s="184">
        <v>-4.7587000000000002</v>
      </c>
      <c r="I1659" s="184">
        <v>-8.0595999999999997</v>
      </c>
      <c r="J1659" s="184">
        <v>-3.2414000000000001</v>
      </c>
      <c r="K1659" s="184">
        <v>3.3409</v>
      </c>
      <c r="L1659" s="184">
        <v>-1.179</v>
      </c>
      <c r="M1659" s="184">
        <v>2.6402999999999999</v>
      </c>
      <c r="N1659" s="184">
        <v>2.1172</v>
      </c>
      <c r="O1659" s="184">
        <v>9.2743000000000002</v>
      </c>
      <c r="P1659" s="184">
        <v>7.7922000000000002</v>
      </c>
      <c r="Q1659" s="184">
        <v>8.7867999999999995</v>
      </c>
      <c r="R1659" s="184">
        <v>6.4747000000000003</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44379</v>
      </c>
      <c r="E1660" s="184">
        <v>61.777299999999997</v>
      </c>
      <c r="F1660" s="184">
        <v>-33.056600000000003</v>
      </c>
      <c r="G1660" s="184">
        <v>-12.355499999999999</v>
      </c>
      <c r="H1660" s="184">
        <v>-5.2952000000000004</v>
      </c>
      <c r="I1660" s="184">
        <v>-8.5473999999999997</v>
      </c>
      <c r="J1660" s="184">
        <v>-3.8302999999999998</v>
      </c>
      <c r="K1660" s="184">
        <v>2.5905999999999998</v>
      </c>
      <c r="L1660" s="184">
        <v>-2.0718999999999999</v>
      </c>
      <c r="M1660" s="184">
        <v>1.7625</v>
      </c>
      <c r="N1660" s="184">
        <v>1.2797000000000001</v>
      </c>
      <c r="O1660" s="184">
        <v>8.3899000000000008</v>
      </c>
      <c r="P1660" s="184">
        <v>6.8151999999999999</v>
      </c>
      <c r="Q1660" s="184">
        <v>8.6946999999999992</v>
      </c>
      <c r="R1660" s="184">
        <v>5.6802999999999999</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44379</v>
      </c>
      <c r="E1661" s="184">
        <v>50.776800000000001</v>
      </c>
      <c r="F1661" s="184">
        <v>-10.923</v>
      </c>
      <c r="G1661" s="184">
        <v>-4.3114999999999997</v>
      </c>
      <c r="H1661" s="184">
        <v>0.113</v>
      </c>
      <c r="I1661" s="184">
        <v>-2.7235999999999998</v>
      </c>
      <c r="J1661" s="184">
        <v>0.73839999999999995</v>
      </c>
      <c r="K1661" s="184">
        <v>4.4833999999999996</v>
      </c>
      <c r="L1661" s="184">
        <v>1.0249999999999999</v>
      </c>
      <c r="M1661" s="184">
        <v>3.6052</v>
      </c>
      <c r="N1661" s="184">
        <v>2.4571000000000001</v>
      </c>
      <c r="O1661" s="184">
        <v>9.4235000000000007</v>
      </c>
      <c r="P1661" s="184">
        <v>9.0792000000000002</v>
      </c>
      <c r="Q1661" s="184">
        <v>9.3004999999999995</v>
      </c>
      <c r="R1661" s="184">
        <v>7.6292999999999997</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44379</v>
      </c>
      <c r="E1662" s="184">
        <v>49.573300000000003</v>
      </c>
      <c r="F1662" s="184">
        <v>-11.1881</v>
      </c>
      <c r="G1662" s="184">
        <v>-4.5877999999999997</v>
      </c>
      <c r="H1662" s="184">
        <v>-0.1578</v>
      </c>
      <c r="I1662" s="184">
        <v>-2.9994999999999998</v>
      </c>
      <c r="J1662" s="184">
        <v>0.45910000000000001</v>
      </c>
      <c r="K1662" s="184">
        <v>4.1969000000000003</v>
      </c>
      <c r="L1662" s="184">
        <v>0.72799999999999998</v>
      </c>
      <c r="M1662" s="184">
        <v>3.3039999999999998</v>
      </c>
      <c r="N1662" s="184">
        <v>2.1555</v>
      </c>
      <c r="O1662" s="184">
        <v>9.1137999999999995</v>
      </c>
      <c r="P1662" s="184">
        <v>8.7782</v>
      </c>
      <c r="Q1662" s="184">
        <v>8.5754000000000001</v>
      </c>
      <c r="R1662" s="184">
        <v>7.3061999999999996</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-25.871421276595743</v>
      </c>
      <c r="G1663" s="186">
        <v>-7.8420744680851096</v>
      </c>
      <c r="H1663" s="186">
        <v>-2.1837702127659573</v>
      </c>
      <c r="I1663" s="186">
        <v>-4.2579127659574478</v>
      </c>
      <c r="J1663" s="186">
        <v>-0.50314468085106401</v>
      </c>
      <c r="K1663" s="186">
        <v>5.4146191489361684</v>
      </c>
      <c r="L1663" s="186">
        <v>0.70872558139534869</v>
      </c>
      <c r="M1663" s="186">
        <v>3.9854581395348823</v>
      </c>
      <c r="N1663" s="186">
        <v>3.370416279069766</v>
      </c>
      <c r="O1663" s="186">
        <v>9.6992744186046504</v>
      </c>
      <c r="P1663" s="186">
        <v>8.2775534883720923</v>
      </c>
      <c r="Q1663" s="186">
        <v>8.5211851063829744</v>
      </c>
      <c r="R1663" s="186">
        <v>7.8154790697674406</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-23.475100000000001</v>
      </c>
      <c r="G1664" s="186">
        <v>-6.9225000000000003</v>
      </c>
      <c r="H1664" s="186">
        <v>-1.6963999999999999</v>
      </c>
      <c r="I1664" s="186">
        <v>-3.8378999999999999</v>
      </c>
      <c r="J1664" s="186">
        <v>-0.43009999999999998</v>
      </c>
      <c r="K1664" s="186">
        <v>5.6237000000000004</v>
      </c>
      <c r="L1664" s="186">
        <v>0.72799999999999998</v>
      </c>
      <c r="M1664" s="186">
        <v>3.8340000000000001</v>
      </c>
      <c r="N1664" s="186">
        <v>3.3243</v>
      </c>
      <c r="O1664" s="186">
        <v>9.7202000000000002</v>
      </c>
      <c r="P1664" s="186">
        <v>8.5152999999999999</v>
      </c>
      <c r="Q1664" s="186">
        <v>8.5754000000000001</v>
      </c>
      <c r="R1664" s="186">
        <v>7.8779000000000003</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44379</v>
      </c>
      <c r="E1667" s="184">
        <v>37.083300000000001</v>
      </c>
      <c r="F1667" s="184">
        <v>1.8702000000000001</v>
      </c>
      <c r="G1667" s="184">
        <v>2.133</v>
      </c>
      <c r="H1667" s="184">
        <v>-0.1406</v>
      </c>
      <c r="I1667" s="184">
        <v>0.31640000000000001</v>
      </c>
      <c r="J1667" s="184">
        <v>2.6930000000000001</v>
      </c>
      <c r="K1667" s="184">
        <v>5.5926</v>
      </c>
      <c r="L1667" s="184">
        <v>3.2155999999999998</v>
      </c>
      <c r="M1667" s="184">
        <v>5.4036</v>
      </c>
      <c r="N1667" s="184">
        <v>6.8954000000000004</v>
      </c>
      <c r="O1667" s="184">
        <v>8.5480999999999998</v>
      </c>
      <c r="P1667" s="184">
        <v>7.8587999999999996</v>
      </c>
      <c r="Q1667" s="184">
        <v>7.4829999999999997</v>
      </c>
      <c r="R1667" s="184">
        <v>8.4169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44379</v>
      </c>
      <c r="E1668" s="184">
        <v>39.061300000000003</v>
      </c>
      <c r="F1668" s="184">
        <v>2.5230999999999999</v>
      </c>
      <c r="G1668" s="184">
        <v>2.8039000000000001</v>
      </c>
      <c r="H1668" s="184">
        <v>0.56069999999999998</v>
      </c>
      <c r="I1668" s="184">
        <v>1.0148999999999999</v>
      </c>
      <c r="J1668" s="184">
        <v>3.3921000000000001</v>
      </c>
      <c r="K1668" s="184">
        <v>6.1931000000000003</v>
      </c>
      <c r="L1668" s="184">
        <v>3.8769999999999998</v>
      </c>
      <c r="M1668" s="184">
        <v>6.1026999999999996</v>
      </c>
      <c r="N1668" s="184">
        <v>7.625</v>
      </c>
      <c r="O1668" s="184">
        <v>9.2977000000000007</v>
      </c>
      <c r="P1668" s="184">
        <v>8.5970999999999993</v>
      </c>
      <c r="Q1668" s="184">
        <v>9.3933</v>
      </c>
      <c r="R1668" s="184">
        <v>9.1669999999999998</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44379</v>
      </c>
      <c r="E1669" s="184">
        <v>25.762799999999999</v>
      </c>
      <c r="F1669" s="184">
        <v>-6.6576000000000004</v>
      </c>
      <c r="G1669" s="184">
        <v>2.5507</v>
      </c>
      <c r="H1669" s="184">
        <v>0.36430000000000001</v>
      </c>
      <c r="I1669" s="184">
        <v>0.75919999999999999</v>
      </c>
      <c r="J1669" s="184">
        <v>2.5081000000000002</v>
      </c>
      <c r="K1669" s="184">
        <v>5.5761000000000003</v>
      </c>
      <c r="L1669" s="184">
        <v>3.4725999999999999</v>
      </c>
      <c r="M1669" s="184">
        <v>5.4954999999999998</v>
      </c>
      <c r="N1669" s="184">
        <v>5.7816000000000001</v>
      </c>
      <c r="O1669" s="184">
        <v>9.1439000000000004</v>
      </c>
      <c r="P1669" s="184">
        <v>8.4565999999999999</v>
      </c>
      <c r="Q1669" s="184">
        <v>8.8520000000000003</v>
      </c>
      <c r="R1669" s="184">
        <v>9.0591000000000008</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44379</v>
      </c>
      <c r="E1670" s="184">
        <v>24.190100000000001</v>
      </c>
      <c r="F1670" s="184">
        <v>-7.3920000000000003</v>
      </c>
      <c r="G1670" s="184">
        <v>1.8612</v>
      </c>
      <c r="H1670" s="184">
        <v>-0.34489999999999998</v>
      </c>
      <c r="I1670" s="184">
        <v>6.4699999999999994E-2</v>
      </c>
      <c r="J1670" s="184">
        <v>1.8133999999999999</v>
      </c>
      <c r="K1670" s="184">
        <v>4.8753000000000002</v>
      </c>
      <c r="L1670" s="184">
        <v>2.7787999999999999</v>
      </c>
      <c r="M1670" s="184">
        <v>4.7774000000000001</v>
      </c>
      <c r="N1670" s="184">
        <v>5.0500999999999996</v>
      </c>
      <c r="O1670" s="184">
        <v>8.4240999999999993</v>
      </c>
      <c r="P1670" s="184">
        <v>7.7267999999999999</v>
      </c>
      <c r="Q1670" s="184">
        <v>8.0207999999999995</v>
      </c>
      <c r="R1670" s="184">
        <v>8.3285</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44379</v>
      </c>
      <c r="E1671" s="184">
        <v>23.127300000000002</v>
      </c>
      <c r="F1671" s="184">
        <v>7.7348999999999997</v>
      </c>
      <c r="G1671" s="184">
        <v>3.1046</v>
      </c>
      <c r="H1671" s="184">
        <v>-1.42</v>
      </c>
      <c r="I1671" s="184">
        <v>-0.28179999999999999</v>
      </c>
      <c r="J1671" s="184">
        <v>1.2797000000000001</v>
      </c>
      <c r="K1671" s="184">
        <v>4.6342999999999996</v>
      </c>
      <c r="L1671" s="184">
        <v>3.4588000000000001</v>
      </c>
      <c r="M1671" s="184">
        <v>4.375</v>
      </c>
      <c r="N1671" s="184">
        <v>5.1413000000000002</v>
      </c>
      <c r="O1671" s="184">
        <v>7.3686999999999996</v>
      </c>
      <c r="P1671" s="184">
        <v>7.5434000000000001</v>
      </c>
      <c r="Q1671" s="184">
        <v>7.9099000000000004</v>
      </c>
      <c r="R1671" s="184">
        <v>6.8262</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44379</v>
      </c>
      <c r="E1672" s="184">
        <v>24.4315</v>
      </c>
      <c r="F1672" s="184">
        <v>8.3681999999999999</v>
      </c>
      <c r="G1672" s="184">
        <v>3.8357000000000001</v>
      </c>
      <c r="H1672" s="184">
        <v>-0.70420000000000005</v>
      </c>
      <c r="I1672" s="184">
        <v>0.4269</v>
      </c>
      <c r="J1672" s="184">
        <v>1.9902</v>
      </c>
      <c r="K1672" s="184">
        <v>5.4150999999999998</v>
      </c>
      <c r="L1672" s="184">
        <v>4.2447999999999997</v>
      </c>
      <c r="M1672" s="184">
        <v>5.1702000000000004</v>
      </c>
      <c r="N1672" s="184">
        <v>5.9428999999999998</v>
      </c>
      <c r="O1672" s="184">
        <v>8.1251999999999995</v>
      </c>
      <c r="P1672" s="184">
        <v>8.3084000000000007</v>
      </c>
      <c r="Q1672" s="184">
        <v>8.7323000000000004</v>
      </c>
      <c r="R1672" s="184">
        <v>7.6029999999999998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44379</v>
      </c>
      <c r="E1673" s="184">
        <v>24.792999999999999</v>
      </c>
      <c r="F1673" s="184">
        <v>-1.9137</v>
      </c>
      <c r="G1673" s="184">
        <v>-8.8757000000000001</v>
      </c>
      <c r="H1673" s="184">
        <v>-0.50470000000000004</v>
      </c>
      <c r="I1673" s="184">
        <v>-3.6543000000000001</v>
      </c>
      <c r="J1673" s="184">
        <v>-0.85819999999999996</v>
      </c>
      <c r="K1673" s="184">
        <v>4.3518999999999997</v>
      </c>
      <c r="L1673" s="184">
        <v>2.4853999999999998</v>
      </c>
      <c r="M1673" s="184">
        <v>4.8178999999999998</v>
      </c>
      <c r="N1673" s="184">
        <v>5.0541999999999998</v>
      </c>
      <c r="O1673" s="184">
        <v>7.3630000000000004</v>
      </c>
      <c r="P1673" s="184">
        <v>7.1558000000000002</v>
      </c>
      <c r="Q1673" s="184">
        <v>5.5495999999999999</v>
      </c>
      <c r="R1673" s="184">
        <v>8.2326999999999995</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44379</v>
      </c>
      <c r="E1674" s="184">
        <v>26.124400000000001</v>
      </c>
      <c r="F1674" s="184">
        <v>-1.1176999999999999</v>
      </c>
      <c r="G1674" s="184">
        <v>-8.1912000000000003</v>
      </c>
      <c r="H1674" s="184">
        <v>0.17960000000000001</v>
      </c>
      <c r="I1674" s="184">
        <v>-2.9506999999999999</v>
      </c>
      <c r="J1674" s="184">
        <v>-0.1537</v>
      </c>
      <c r="K1674" s="184">
        <v>5.0612000000000004</v>
      </c>
      <c r="L1674" s="184">
        <v>3.1960999999999999</v>
      </c>
      <c r="M1674" s="184">
        <v>5.5467000000000004</v>
      </c>
      <c r="N1674" s="184">
        <v>5.7784000000000004</v>
      </c>
      <c r="O1674" s="184">
        <v>8.2193000000000005</v>
      </c>
      <c r="P1674" s="184">
        <v>7.8518999999999997</v>
      </c>
      <c r="Q1674" s="184">
        <v>8.4087999999999994</v>
      </c>
      <c r="R1674" s="184">
        <v>9.0388999999999999</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44379</v>
      </c>
      <c r="E1675" s="184">
        <v>18.467700000000001</v>
      </c>
      <c r="F1675" s="184">
        <v>-1.1858</v>
      </c>
      <c r="G1675" s="184">
        <v>-1.3833</v>
      </c>
      <c r="H1675" s="184">
        <v>1.0165999999999999</v>
      </c>
      <c r="I1675" s="184">
        <v>1.1439999999999999</v>
      </c>
      <c r="J1675" s="184">
        <v>3.3824999999999998</v>
      </c>
      <c r="K1675" s="184">
        <v>5.7072000000000003</v>
      </c>
      <c r="L1675" s="184">
        <v>4.0808999999999997</v>
      </c>
      <c r="M1675" s="184">
        <v>4.7899000000000003</v>
      </c>
      <c r="N1675" s="184">
        <v>5.1361999999999997</v>
      </c>
      <c r="O1675" s="184">
        <v>-2.8266</v>
      </c>
      <c r="P1675" s="184">
        <v>1.3623000000000001</v>
      </c>
      <c r="Q1675" s="184">
        <v>4.6580000000000004</v>
      </c>
      <c r="R1675" s="184">
        <v>-1.2867999999999999</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44379</v>
      </c>
      <c r="E1676" s="184">
        <v>17.293299999999999</v>
      </c>
      <c r="F1676" s="184">
        <v>-1.4774</v>
      </c>
      <c r="G1676" s="184">
        <v>-1.6882999999999999</v>
      </c>
      <c r="H1676" s="184">
        <v>0.72370000000000001</v>
      </c>
      <c r="I1676" s="184">
        <v>0.85960000000000003</v>
      </c>
      <c r="J1676" s="184">
        <v>3.1105999999999998</v>
      </c>
      <c r="K1676" s="184">
        <v>5.3322000000000003</v>
      </c>
      <c r="L1676" s="184">
        <v>3.6030000000000002</v>
      </c>
      <c r="M1676" s="184">
        <v>4.2732000000000001</v>
      </c>
      <c r="N1676" s="184">
        <v>4.5993000000000004</v>
      </c>
      <c r="O1676" s="184">
        <v>-3.3483999999999998</v>
      </c>
      <c r="P1676" s="184">
        <v>0.70450000000000002</v>
      </c>
      <c r="Q1676" s="184">
        <v>4.4627999999999997</v>
      </c>
      <c r="R1676" s="184">
        <v>-1.8134999999999999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44379</v>
      </c>
      <c r="E1677" s="184">
        <v>21.805299999999999</v>
      </c>
      <c r="F1677" s="184">
        <v>0.16739999999999999</v>
      </c>
      <c r="G1677" s="184">
        <v>-0.50219999999999998</v>
      </c>
      <c r="H1677" s="184">
        <v>0.2631</v>
      </c>
      <c r="I1677" s="184">
        <v>0.2392</v>
      </c>
      <c r="J1677" s="184">
        <v>1.6315</v>
      </c>
      <c r="K1677" s="184">
        <v>4.3329000000000004</v>
      </c>
      <c r="L1677" s="184">
        <v>2.9272999999999998</v>
      </c>
      <c r="M1677" s="184">
        <v>4.8197999999999999</v>
      </c>
      <c r="N1677" s="184">
        <v>4.8860999999999999</v>
      </c>
      <c r="O1677" s="184">
        <v>8.1184999999999992</v>
      </c>
      <c r="P1677" s="184">
        <v>8.0726999999999993</v>
      </c>
      <c r="Q1677" s="184">
        <v>7.8227000000000002</v>
      </c>
      <c r="R1677" s="184">
        <v>7.8361999999999998</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44379</v>
      </c>
      <c r="E1678" s="184">
        <v>20.476900000000001</v>
      </c>
      <c r="F1678" s="184">
        <v>-0.53469999999999995</v>
      </c>
      <c r="G1678" s="184">
        <v>-1.0693999999999999</v>
      </c>
      <c r="H1678" s="184">
        <v>-0.33100000000000002</v>
      </c>
      <c r="I1678" s="184">
        <v>-0.35649999999999998</v>
      </c>
      <c r="J1678" s="184">
        <v>1.0287999999999999</v>
      </c>
      <c r="K1678" s="184">
        <v>3.7090000000000001</v>
      </c>
      <c r="L1678" s="184">
        <v>2.2871999999999999</v>
      </c>
      <c r="M1678" s="184">
        <v>4.1759000000000004</v>
      </c>
      <c r="N1678" s="184">
        <v>4.2287999999999997</v>
      </c>
      <c r="O1678" s="184">
        <v>7.3832000000000004</v>
      </c>
      <c r="P1678" s="184">
        <v>7.2790999999999997</v>
      </c>
      <c r="Q1678" s="184">
        <v>7.2834000000000003</v>
      </c>
      <c r="R1678" s="184">
        <v>7.1295999999999999</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44379</v>
      </c>
      <c r="E1679" s="184">
        <v>39.327399999999997</v>
      </c>
      <c r="F1679" s="184">
        <v>-0.18559999999999999</v>
      </c>
      <c r="G1679" s="184">
        <v>0.21659999999999999</v>
      </c>
      <c r="H1679" s="184">
        <v>-0.33139999999999997</v>
      </c>
      <c r="I1679" s="184">
        <v>-1.1198999999999999</v>
      </c>
      <c r="J1679" s="184">
        <v>1.7690999999999999</v>
      </c>
      <c r="K1679" s="184">
        <v>4.8728999999999996</v>
      </c>
      <c r="L1679" s="184">
        <v>2.7065999999999999</v>
      </c>
      <c r="M1679" s="184">
        <v>4.9386999999999999</v>
      </c>
      <c r="N1679" s="184">
        <v>4.9970999999999997</v>
      </c>
      <c r="O1679" s="184">
        <v>8.6132000000000009</v>
      </c>
      <c r="P1679" s="184">
        <v>7.9231999999999996</v>
      </c>
      <c r="Q1679" s="184">
        <v>8.5571999999999999</v>
      </c>
      <c r="R1679" s="184">
        <v>8.3095999999999997</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44379</v>
      </c>
      <c r="E1680" s="184">
        <v>37.095799999999997</v>
      </c>
      <c r="F1680" s="184">
        <v>-0.88549999999999995</v>
      </c>
      <c r="G1680" s="184">
        <v>-0.4592</v>
      </c>
      <c r="H1680" s="184">
        <v>-0.98380000000000001</v>
      </c>
      <c r="I1680" s="184">
        <v>-1.7699</v>
      </c>
      <c r="J1680" s="184">
        <v>1.1259999999999999</v>
      </c>
      <c r="K1680" s="184">
        <v>4.2252000000000001</v>
      </c>
      <c r="L1680" s="184">
        <v>2.0419999999999998</v>
      </c>
      <c r="M1680" s="184">
        <v>4.2667999999999999</v>
      </c>
      <c r="N1680" s="184">
        <v>4.3270999999999997</v>
      </c>
      <c r="O1680" s="184">
        <v>7.8625999999999996</v>
      </c>
      <c r="P1680" s="184">
        <v>7.1071</v>
      </c>
      <c r="Q1680" s="184">
        <v>7.2119999999999997</v>
      </c>
      <c r="R1680" s="184">
        <v>7.5941999999999998</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44379</v>
      </c>
      <c r="E1688" s="184">
        <v>4128.8765060241003</v>
      </c>
      <c r="F1688" s="184">
        <v>3.7875999999999999</v>
      </c>
      <c r="G1688" s="184">
        <v>8.1341000000000001</v>
      </c>
      <c r="H1688" s="184">
        <v>-18.151499999999999</v>
      </c>
      <c r="I1688" s="184">
        <v>-3.2246999999999999</v>
      </c>
      <c r="J1688" s="184">
        <v>6.7393000000000001</v>
      </c>
      <c r="K1688" s="184">
        <v>11.844799999999999</v>
      </c>
      <c r="L1688" s="184">
        <v>13.247400000000001</v>
      </c>
      <c r="M1688" s="184">
        <v>18.180900000000001</v>
      </c>
      <c r="N1688" s="184">
        <v>9.2883999999999993</v>
      </c>
      <c r="O1688" s="184">
        <v>3.528</v>
      </c>
      <c r="P1688" s="184">
        <v>5.5987</v>
      </c>
      <c r="Q1688" s="184">
        <v>7.5709</v>
      </c>
      <c r="R1688" s="184">
        <v>1.1612</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44379</v>
      </c>
      <c r="E1689" s="184">
        <v>4378.2475999999997</v>
      </c>
      <c r="F1689" s="184">
        <v>3.7869000000000002</v>
      </c>
      <c r="G1689" s="184">
        <v>8.1340000000000003</v>
      </c>
      <c r="H1689" s="184">
        <v>-18.151599999999998</v>
      </c>
      <c r="I1689" s="184">
        <v>-3.2246999999999999</v>
      </c>
      <c r="J1689" s="184">
        <v>6.7386999999999997</v>
      </c>
      <c r="K1689" s="184">
        <v>11.8443</v>
      </c>
      <c r="L1689" s="184">
        <v>13.4605</v>
      </c>
      <c r="M1689" s="184">
        <v>18.618500000000001</v>
      </c>
      <c r="N1689" s="184">
        <v>9.8094999999999999</v>
      </c>
      <c r="O1689" s="184">
        <v>4.2168000000000001</v>
      </c>
      <c r="P1689" s="184">
        <v>6.3080999999999996</v>
      </c>
      <c r="Q1689" s="184">
        <v>7.8438999999999997</v>
      </c>
      <c r="R1689" s="184">
        <v>1.7779</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44379</v>
      </c>
      <c r="E1690" s="184">
        <v>24.936699999999998</v>
      </c>
      <c r="F1690" s="184">
        <v>-10.535600000000001</v>
      </c>
      <c r="G1690" s="184">
        <v>-3.9506999999999999</v>
      </c>
      <c r="H1690" s="184">
        <v>1.7988999999999999</v>
      </c>
      <c r="I1690" s="184">
        <v>1.0355000000000001</v>
      </c>
      <c r="J1690" s="184">
        <v>2.4786999999999999</v>
      </c>
      <c r="K1690" s="184">
        <v>5.9028999999999998</v>
      </c>
      <c r="L1690" s="184">
        <v>3.1374</v>
      </c>
      <c r="M1690" s="184">
        <v>5.4654999999999996</v>
      </c>
      <c r="N1690" s="184">
        <v>5.9890999999999996</v>
      </c>
      <c r="O1690" s="184">
        <v>8.7928999999999995</v>
      </c>
      <c r="P1690" s="184">
        <v>8.1014999999999997</v>
      </c>
      <c r="Q1690" s="184">
        <v>8.6392000000000007</v>
      </c>
      <c r="R1690" s="184">
        <v>8.8262999999999998</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44379</v>
      </c>
      <c r="E1691" s="184">
        <v>25.354500000000002</v>
      </c>
      <c r="F1691" s="184">
        <v>-10.074299999999999</v>
      </c>
      <c r="G1691" s="184">
        <v>-3.4540000000000002</v>
      </c>
      <c r="H1691" s="184">
        <v>2.3043999999999998</v>
      </c>
      <c r="I1691" s="184">
        <v>1.5329999999999999</v>
      </c>
      <c r="J1691" s="184">
        <v>2.9872999999999998</v>
      </c>
      <c r="K1691" s="184">
        <v>6.4124999999999996</v>
      </c>
      <c r="L1691" s="184">
        <v>3.6533000000000002</v>
      </c>
      <c r="M1691" s="184">
        <v>5.9966999999999997</v>
      </c>
      <c r="N1691" s="184">
        <v>6.532</v>
      </c>
      <c r="O1691" s="184">
        <v>9.1013000000000002</v>
      </c>
      <c r="P1691" s="184">
        <v>8.3500999999999994</v>
      </c>
      <c r="Q1691" s="184">
        <v>8.7255000000000003</v>
      </c>
      <c r="R1691" s="184">
        <v>9.2071000000000005</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44379</v>
      </c>
      <c r="E1692" s="184">
        <v>31.386600000000001</v>
      </c>
      <c r="F1692" s="184">
        <v>-5.6974</v>
      </c>
      <c r="G1692" s="184">
        <v>-4.8436000000000003</v>
      </c>
      <c r="H1692" s="184">
        <v>-4.6973000000000003</v>
      </c>
      <c r="I1692" s="184">
        <v>-4.7343999999999999</v>
      </c>
      <c r="J1692" s="184">
        <v>-0.94899999999999995</v>
      </c>
      <c r="K1692" s="184">
        <v>4.3274999999999997</v>
      </c>
      <c r="L1692" s="184">
        <v>2.1949999999999998</v>
      </c>
      <c r="M1692" s="184">
        <v>4.0491999999999999</v>
      </c>
      <c r="N1692" s="184">
        <v>12.3064</v>
      </c>
      <c r="O1692" s="184">
        <v>3.2006999999999999</v>
      </c>
      <c r="P1692" s="184">
        <v>4.3540999999999999</v>
      </c>
      <c r="Q1692" s="184">
        <v>6.3521000000000001</v>
      </c>
      <c r="R1692" s="184">
        <v>5.5233999999999996</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44379</v>
      </c>
      <c r="E1693" s="184">
        <v>33.941200000000002</v>
      </c>
      <c r="F1693" s="184">
        <v>-4.7310999999999996</v>
      </c>
      <c r="G1693" s="184">
        <v>-3.8342999999999998</v>
      </c>
      <c r="H1693" s="184">
        <v>-3.6844000000000001</v>
      </c>
      <c r="I1693" s="184">
        <v>-3.7048000000000001</v>
      </c>
      <c r="J1693" s="184">
        <v>8.2500000000000004E-2</v>
      </c>
      <c r="K1693" s="184">
        <v>5.3970000000000002</v>
      </c>
      <c r="L1693" s="184">
        <v>3.2753000000000001</v>
      </c>
      <c r="M1693" s="184">
        <v>5.1291000000000002</v>
      </c>
      <c r="N1693" s="184">
        <v>13.476599999999999</v>
      </c>
      <c r="O1693" s="184">
        <v>4.2191000000000001</v>
      </c>
      <c r="P1693" s="184">
        <v>5.3631000000000002</v>
      </c>
      <c r="Q1693" s="184">
        <v>6.8964999999999996</v>
      </c>
      <c r="R1693" s="184">
        <v>6.5823999999999998</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44379</v>
      </c>
      <c r="E1694" s="184">
        <v>46.491700000000002</v>
      </c>
      <c r="F1694" s="184">
        <v>-16.2441</v>
      </c>
      <c r="G1694" s="184">
        <v>-3.3226</v>
      </c>
      <c r="H1694" s="184">
        <v>-2.5670999999999999</v>
      </c>
      <c r="I1694" s="184">
        <v>3.9300000000000002E-2</v>
      </c>
      <c r="J1694" s="184">
        <v>2.5253999999999999</v>
      </c>
      <c r="K1694" s="184">
        <v>5.3784000000000001</v>
      </c>
      <c r="L1694" s="184">
        <v>3.3917000000000002</v>
      </c>
      <c r="M1694" s="184">
        <v>5.6</v>
      </c>
      <c r="N1694" s="184">
        <v>5.9314</v>
      </c>
      <c r="O1694" s="184">
        <v>8.5762999999999998</v>
      </c>
      <c r="P1694" s="184">
        <v>7.9512</v>
      </c>
      <c r="Q1694" s="184">
        <v>8.1133000000000006</v>
      </c>
      <c r="R1694" s="184">
        <v>8.6120000000000001</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44379</v>
      </c>
      <c r="E1695" s="184">
        <v>49.380600000000001</v>
      </c>
      <c r="F1695" s="184">
        <v>-15.589499999999999</v>
      </c>
      <c r="G1695" s="184">
        <v>-2.5865</v>
      </c>
      <c r="H1695" s="184">
        <v>-1.8049999999999999</v>
      </c>
      <c r="I1695" s="184">
        <v>0.79749999999999999</v>
      </c>
      <c r="J1695" s="184">
        <v>3.2833000000000001</v>
      </c>
      <c r="K1695" s="184">
        <v>6.1471</v>
      </c>
      <c r="L1695" s="184">
        <v>4.1646999999999998</v>
      </c>
      <c r="M1695" s="184">
        <v>6.3935000000000004</v>
      </c>
      <c r="N1695" s="184">
        <v>6.7385999999999999</v>
      </c>
      <c r="O1695" s="184">
        <v>9.4041999999999994</v>
      </c>
      <c r="P1695" s="184">
        <v>8.8101000000000003</v>
      </c>
      <c r="Q1695" s="184">
        <v>9.1583000000000006</v>
      </c>
      <c r="R1695" s="184">
        <v>9.4337999999999997</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44379</v>
      </c>
      <c r="E1696" s="184">
        <v>20.172699999999999</v>
      </c>
      <c r="F1696" s="184">
        <v>-12.842000000000001</v>
      </c>
      <c r="G1696" s="184">
        <v>-6.0884999999999998</v>
      </c>
      <c r="H1696" s="184">
        <v>-0.87870000000000004</v>
      </c>
      <c r="I1696" s="184">
        <v>-2.8144</v>
      </c>
      <c r="J1696" s="184">
        <v>-3.0200000000000001E-2</v>
      </c>
      <c r="K1696" s="184">
        <v>4.923</v>
      </c>
      <c r="L1696" s="184">
        <v>2.3068</v>
      </c>
      <c r="M1696" s="184">
        <v>4.4965999999999999</v>
      </c>
      <c r="N1696" s="184">
        <v>5.8162000000000003</v>
      </c>
      <c r="O1696" s="184">
        <v>4.9165000000000001</v>
      </c>
      <c r="P1696" s="184">
        <v>5.4101999999999997</v>
      </c>
      <c r="Q1696" s="184">
        <v>7.0612000000000004</v>
      </c>
      <c r="R1696" s="184">
        <v>5.9768999999999997</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44379</v>
      </c>
      <c r="E1697" s="184">
        <v>21.616499999999998</v>
      </c>
      <c r="F1697" s="184">
        <v>-12.6595</v>
      </c>
      <c r="G1697" s="184">
        <v>-5.7382999999999997</v>
      </c>
      <c r="H1697" s="184">
        <v>-0.45829999999999999</v>
      </c>
      <c r="I1697" s="184">
        <v>-2.3858999999999999</v>
      </c>
      <c r="J1697" s="184">
        <v>0.40539999999999998</v>
      </c>
      <c r="K1697" s="184">
        <v>5.3666999999999998</v>
      </c>
      <c r="L1697" s="184">
        <v>2.7280000000000002</v>
      </c>
      <c r="M1697" s="184">
        <v>4.9123999999999999</v>
      </c>
      <c r="N1697" s="184">
        <v>6.2591000000000001</v>
      </c>
      <c r="O1697" s="184">
        <v>5.6528</v>
      </c>
      <c r="P1697" s="184">
        <v>6.3406000000000002</v>
      </c>
      <c r="Q1697" s="184">
        <v>7.4336000000000002</v>
      </c>
      <c r="R1697" s="184">
        <v>6.5659000000000001</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44379</v>
      </c>
      <c r="E1698" s="184">
        <v>47.446899999999999</v>
      </c>
      <c r="F1698" s="184">
        <v>-1.9231</v>
      </c>
      <c r="G1698" s="184">
        <v>2.0773999999999999</v>
      </c>
      <c r="H1698" s="184">
        <v>1.649</v>
      </c>
      <c r="I1698" s="184">
        <v>0.55510000000000004</v>
      </c>
      <c r="J1698" s="184">
        <v>2.2246999999999999</v>
      </c>
      <c r="K1698" s="184">
        <v>4.8968999999999996</v>
      </c>
      <c r="L1698" s="184">
        <v>3.0339999999999998</v>
      </c>
      <c r="M1698" s="184">
        <v>4.7310999999999996</v>
      </c>
      <c r="N1698" s="184">
        <v>4.9691999999999998</v>
      </c>
      <c r="O1698" s="184">
        <v>8.86</v>
      </c>
      <c r="P1698" s="184">
        <v>8.0434000000000001</v>
      </c>
      <c r="Q1698" s="184">
        <v>8.5741999999999994</v>
      </c>
      <c r="R1698" s="184">
        <v>8.5233000000000008</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44379</v>
      </c>
      <c r="E1699" s="184">
        <v>45.167200000000001</v>
      </c>
      <c r="F1699" s="184">
        <v>-2.4241999999999999</v>
      </c>
      <c r="G1699" s="184">
        <v>1.5894999999999999</v>
      </c>
      <c r="H1699" s="184">
        <v>1.1661999999999999</v>
      </c>
      <c r="I1699" s="184">
        <v>6.93E-2</v>
      </c>
      <c r="J1699" s="184">
        <v>1.7372000000000001</v>
      </c>
      <c r="K1699" s="184">
        <v>4.4057000000000004</v>
      </c>
      <c r="L1699" s="184">
        <v>2.5381999999999998</v>
      </c>
      <c r="M1699" s="184">
        <v>4.2145999999999999</v>
      </c>
      <c r="N1699" s="184">
        <v>4.4409999999999998</v>
      </c>
      <c r="O1699" s="184">
        <v>8.3155000000000001</v>
      </c>
      <c r="P1699" s="184">
        <v>7.4966999999999997</v>
      </c>
      <c r="Q1699" s="184">
        <v>7.6086</v>
      </c>
      <c r="R1699" s="184">
        <v>7.9740000000000002</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44379</v>
      </c>
      <c r="E1700" s="184">
        <v>1706.3584000000001</v>
      </c>
      <c r="F1700" s="184">
        <v>-5.0923999999999996</v>
      </c>
      <c r="G1700" s="184">
        <v>0.24529999999999999</v>
      </c>
      <c r="H1700" s="184">
        <v>-1.3320000000000001</v>
      </c>
      <c r="I1700" s="184">
        <v>-2.9967000000000001</v>
      </c>
      <c r="J1700" s="184">
        <v>-1.18E-2</v>
      </c>
      <c r="K1700" s="184">
        <v>3.2538999999999998</v>
      </c>
      <c r="L1700" s="184">
        <v>1.5031000000000001</v>
      </c>
      <c r="M1700" s="184">
        <v>3.8959000000000001</v>
      </c>
      <c r="N1700" s="184">
        <v>3.4868999999999999</v>
      </c>
      <c r="O1700" s="184">
        <v>5.4714</v>
      </c>
      <c r="P1700" s="184">
        <v>5.9645000000000001</v>
      </c>
      <c r="Q1700" s="184">
        <v>7.0857999999999999</v>
      </c>
      <c r="R1700" s="184">
        <v>3.9889999999999999</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44379</v>
      </c>
      <c r="E1701" s="184">
        <v>1871.0739000000001</v>
      </c>
      <c r="F1701" s="184">
        <v>-3.7898999999999998</v>
      </c>
      <c r="G1701" s="184">
        <v>1.5465</v>
      </c>
      <c r="H1701" s="184">
        <v>-3.3399999999999999E-2</v>
      </c>
      <c r="I1701" s="184">
        <v>-1.6987000000000001</v>
      </c>
      <c r="J1701" s="184">
        <v>1.2884</v>
      </c>
      <c r="K1701" s="184">
        <v>4.5693000000000001</v>
      </c>
      <c r="L1701" s="184">
        <v>2.8738999999999999</v>
      </c>
      <c r="M1701" s="184">
        <v>5.2789999999999999</v>
      </c>
      <c r="N1701" s="184">
        <v>4.8705999999999996</v>
      </c>
      <c r="O1701" s="184">
        <v>6.7355</v>
      </c>
      <c r="P1701" s="184">
        <v>7.1585999999999999</v>
      </c>
      <c r="Q1701" s="184">
        <v>8.3321000000000005</v>
      </c>
      <c r="R1701" s="184">
        <v>5.2667000000000002</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44379</v>
      </c>
      <c r="E1702" s="184">
        <v>2853.0630999999998</v>
      </c>
      <c r="F1702" s="184">
        <v>-11.215</v>
      </c>
      <c r="G1702" s="184">
        <v>-3.7915999999999999</v>
      </c>
      <c r="H1702" s="184">
        <v>-2.8064</v>
      </c>
      <c r="I1702" s="184">
        <v>-3.9123999999999999</v>
      </c>
      <c r="J1702" s="184">
        <v>-0.58450000000000002</v>
      </c>
      <c r="K1702" s="184">
        <v>4.0490000000000004</v>
      </c>
      <c r="L1702" s="184">
        <v>1.5871999999999999</v>
      </c>
      <c r="M1702" s="184">
        <v>3.9872000000000001</v>
      </c>
      <c r="N1702" s="184">
        <v>3.7511000000000001</v>
      </c>
      <c r="O1702" s="184">
        <v>7.6788999999999996</v>
      </c>
      <c r="P1702" s="184">
        <v>7.0983000000000001</v>
      </c>
      <c r="Q1702" s="184">
        <v>7.6151999999999997</v>
      </c>
      <c r="R1702" s="184">
        <v>7.4474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44379</v>
      </c>
      <c r="E1703" s="184">
        <v>3065.8444</v>
      </c>
      <c r="F1703" s="184">
        <v>-10.365399999999999</v>
      </c>
      <c r="G1703" s="184">
        <v>-2.9415</v>
      </c>
      <c r="H1703" s="184">
        <v>-1.9567000000000001</v>
      </c>
      <c r="I1703" s="184">
        <v>-3.0636000000000001</v>
      </c>
      <c r="J1703" s="184">
        <v>0.26540000000000002</v>
      </c>
      <c r="K1703" s="184">
        <v>4.9086999999999996</v>
      </c>
      <c r="L1703" s="184">
        <v>2.4458000000000002</v>
      </c>
      <c r="M1703" s="184">
        <v>4.8654000000000002</v>
      </c>
      <c r="N1703" s="184">
        <v>4.6364000000000001</v>
      </c>
      <c r="O1703" s="184">
        <v>8.5966000000000005</v>
      </c>
      <c r="P1703" s="184">
        <v>7.9156000000000004</v>
      </c>
      <c r="Q1703" s="184">
        <v>8.2507999999999999</v>
      </c>
      <c r="R1703" s="184">
        <v>8.3627000000000002</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44379</v>
      </c>
      <c r="E1706" s="184">
        <v>41.378799999999998</v>
      </c>
      <c r="F1706" s="184">
        <v>-4.2336</v>
      </c>
      <c r="G1706" s="184">
        <v>-0.73499999999999999</v>
      </c>
      <c r="H1706" s="184">
        <v>-2.8841000000000001</v>
      </c>
      <c r="I1706" s="184">
        <v>-1.014</v>
      </c>
      <c r="J1706" s="184">
        <v>2.286</v>
      </c>
      <c r="K1706" s="184">
        <v>5.0338000000000003</v>
      </c>
      <c r="L1706" s="184">
        <v>2.2406999999999999</v>
      </c>
      <c r="M1706" s="184">
        <v>4.5339999999999998</v>
      </c>
      <c r="N1706" s="184">
        <v>4.7420999999999998</v>
      </c>
      <c r="O1706" s="184">
        <v>8.2215000000000007</v>
      </c>
      <c r="P1706" s="184">
        <v>7.5202</v>
      </c>
      <c r="Q1706" s="184">
        <v>7.6852</v>
      </c>
      <c r="R1706" s="184">
        <v>7.8898999999999999</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44379</v>
      </c>
      <c r="E1707" s="184">
        <v>44.1282</v>
      </c>
      <c r="F1707" s="184">
        <v>-3.4735999999999998</v>
      </c>
      <c r="G1707" s="184">
        <v>8.2699999999999996E-2</v>
      </c>
      <c r="H1707" s="184">
        <v>-2.0552000000000001</v>
      </c>
      <c r="I1707" s="184">
        <v>-0.19500000000000001</v>
      </c>
      <c r="J1707" s="184">
        <v>3.1124999999999998</v>
      </c>
      <c r="K1707" s="184">
        <v>5.8684000000000003</v>
      </c>
      <c r="L1707" s="184">
        <v>3.0727000000000002</v>
      </c>
      <c r="M1707" s="184">
        <v>5.3780000000000001</v>
      </c>
      <c r="N1707" s="184">
        <v>5.5959000000000003</v>
      </c>
      <c r="O1707" s="184">
        <v>9.1126000000000005</v>
      </c>
      <c r="P1707" s="184">
        <v>8.4192</v>
      </c>
      <c r="Q1707" s="184">
        <v>8.7365999999999993</v>
      </c>
      <c r="R1707" s="184">
        <v>8.7729999999999997</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44379</v>
      </c>
      <c r="E1708" s="184">
        <v>21.935300000000002</v>
      </c>
      <c r="F1708" s="184">
        <v>-8.9832999999999998</v>
      </c>
      <c r="G1708" s="184">
        <v>1.4978</v>
      </c>
      <c r="H1708" s="184">
        <v>4.7500000000000001E-2</v>
      </c>
      <c r="I1708" s="184">
        <v>-2.0427</v>
      </c>
      <c r="J1708" s="184">
        <v>0.97140000000000004</v>
      </c>
      <c r="K1708" s="184">
        <v>5.1683000000000003</v>
      </c>
      <c r="L1708" s="184">
        <v>2.6690999999999998</v>
      </c>
      <c r="M1708" s="184">
        <v>4.6761999999999997</v>
      </c>
      <c r="N1708" s="184">
        <v>4.5972999999999997</v>
      </c>
      <c r="O1708" s="184">
        <v>8.5516000000000005</v>
      </c>
      <c r="P1708" s="184">
        <v>7.9512</v>
      </c>
      <c r="Q1708" s="184">
        <v>8.4430999999999994</v>
      </c>
      <c r="R1708" s="184">
        <v>8.2086000000000006</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44379</v>
      </c>
      <c r="E1709" s="184">
        <v>21.0886</v>
      </c>
      <c r="F1709" s="184">
        <v>-9.5168999999999997</v>
      </c>
      <c r="G1709" s="184">
        <v>0.98089999999999999</v>
      </c>
      <c r="H1709" s="184">
        <v>-0.44500000000000001</v>
      </c>
      <c r="I1709" s="184">
        <v>-2.5318999999999998</v>
      </c>
      <c r="J1709" s="184">
        <v>0.49059999999999998</v>
      </c>
      <c r="K1709" s="184">
        <v>4.6818</v>
      </c>
      <c r="L1709" s="184">
        <v>2.1774</v>
      </c>
      <c r="M1709" s="184">
        <v>4.1692999999999998</v>
      </c>
      <c r="N1709" s="184">
        <v>4.0831999999999997</v>
      </c>
      <c r="O1709" s="184">
        <v>8.0174000000000003</v>
      </c>
      <c r="P1709" s="184">
        <v>7.4147999999999996</v>
      </c>
      <c r="Q1709" s="184">
        <v>8.1524999999999999</v>
      </c>
      <c r="R1709" s="184">
        <v>7.6824000000000003</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44379</v>
      </c>
      <c r="E1710" s="184">
        <v>12.125299999999999</v>
      </c>
      <c r="F1710" s="184">
        <v>-0.90300000000000002</v>
      </c>
      <c r="G1710" s="184">
        <v>3.2118000000000002</v>
      </c>
      <c r="H1710" s="184">
        <v>1.7206999999999999</v>
      </c>
      <c r="I1710" s="184">
        <v>-0.40849999999999997</v>
      </c>
      <c r="J1710" s="184">
        <v>1.7887</v>
      </c>
      <c r="K1710" s="184">
        <v>4.7633999999999999</v>
      </c>
      <c r="L1710" s="184">
        <v>2.4527000000000001</v>
      </c>
      <c r="M1710" s="184">
        <v>4.3684000000000003</v>
      </c>
      <c r="N1710" s="184">
        <v>4.4042000000000003</v>
      </c>
      <c r="O1710" s="184"/>
      <c r="P1710" s="184"/>
      <c r="Q1710" s="184">
        <v>8.3015000000000008</v>
      </c>
      <c r="R1710" s="184">
        <v>7.7487000000000004</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44379</v>
      </c>
      <c r="E1711" s="184">
        <v>11.8207</v>
      </c>
      <c r="F1711" s="184">
        <v>-1.8526</v>
      </c>
      <c r="G1711" s="184">
        <v>2.1617999999999999</v>
      </c>
      <c r="H1711" s="184">
        <v>0.66180000000000005</v>
      </c>
      <c r="I1711" s="184">
        <v>-1.4549000000000001</v>
      </c>
      <c r="J1711" s="184">
        <v>0.73119999999999996</v>
      </c>
      <c r="K1711" s="184">
        <v>3.7000999999999999</v>
      </c>
      <c r="L1711" s="184">
        <v>1.3923000000000001</v>
      </c>
      <c r="M1711" s="184">
        <v>3.2875999999999999</v>
      </c>
      <c r="N1711" s="184">
        <v>3.3132999999999999</v>
      </c>
      <c r="O1711" s="184"/>
      <c r="P1711" s="184"/>
      <c r="Q1711" s="184">
        <v>7.1673</v>
      </c>
      <c r="R1711" s="184">
        <v>6.6208</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44379</v>
      </c>
      <c r="E1712" s="184">
        <v>10.209899999999999</v>
      </c>
      <c r="F1712" s="184">
        <v>-16.080200000000001</v>
      </c>
      <c r="G1712" s="184">
        <v>-5.5982000000000003</v>
      </c>
      <c r="H1712" s="184">
        <v>-1.0212000000000001</v>
      </c>
      <c r="I1712" s="184">
        <v>-0.99550000000000005</v>
      </c>
      <c r="J1712" s="184">
        <v>1.9933000000000001</v>
      </c>
      <c r="K1712" s="184">
        <v>5.7610000000000001</v>
      </c>
      <c r="L1712" s="184"/>
      <c r="M1712" s="184"/>
      <c r="N1712" s="184"/>
      <c r="O1712" s="184"/>
      <c r="P1712" s="184"/>
      <c r="Q1712" s="184">
        <v>5.9390000000000001</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44379</v>
      </c>
      <c r="E1713" s="184">
        <v>10.1768</v>
      </c>
      <c r="F1713" s="184">
        <v>-16.8492</v>
      </c>
      <c r="G1713" s="184">
        <v>-6.4523999999999999</v>
      </c>
      <c r="H1713" s="184">
        <v>-1.9462999999999999</v>
      </c>
      <c r="I1713" s="184">
        <v>-1.9456</v>
      </c>
      <c r="J1713" s="184">
        <v>1.0529999999999999</v>
      </c>
      <c r="K1713" s="184">
        <v>4.8331999999999997</v>
      </c>
      <c r="L1713" s="184"/>
      <c r="M1713" s="184"/>
      <c r="N1713" s="184"/>
      <c r="O1713" s="184"/>
      <c r="P1713" s="184"/>
      <c r="Q1713" s="184">
        <v>5.0025000000000004</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44379</v>
      </c>
      <c r="E1714" s="184">
        <v>12.537699999999999</v>
      </c>
      <c r="F1714" s="184">
        <v>-5.8215000000000003</v>
      </c>
      <c r="G1714" s="184">
        <v>-2.0375000000000001</v>
      </c>
      <c r="H1714" s="184">
        <v>-0.54059999999999997</v>
      </c>
      <c r="I1714" s="184">
        <v>-1.7663</v>
      </c>
      <c r="J1714" s="184">
        <v>0.5534</v>
      </c>
      <c r="K1714" s="184">
        <v>4.1824000000000003</v>
      </c>
      <c r="L1714" s="184">
        <v>2.3694000000000002</v>
      </c>
      <c r="M1714" s="184">
        <v>4.0688000000000004</v>
      </c>
      <c r="N1714" s="184">
        <v>4.0490000000000004</v>
      </c>
      <c r="O1714" s="184">
        <v>7.5467000000000004</v>
      </c>
      <c r="P1714" s="184"/>
      <c r="Q1714" s="184">
        <v>7.0964999999999998</v>
      </c>
      <c r="R1714" s="184">
        <v>7.0967000000000002</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44379</v>
      </c>
      <c r="E1715" s="184">
        <v>12.8653</v>
      </c>
      <c r="F1715" s="184">
        <v>-5.1059999999999999</v>
      </c>
      <c r="G1715" s="184">
        <v>-1.3238000000000001</v>
      </c>
      <c r="H1715" s="184">
        <v>0.28370000000000001</v>
      </c>
      <c r="I1715" s="184">
        <v>-0.95209999999999995</v>
      </c>
      <c r="J1715" s="184">
        <v>1.3823000000000001</v>
      </c>
      <c r="K1715" s="184">
        <v>5.0270000000000001</v>
      </c>
      <c r="L1715" s="184">
        <v>3.22</v>
      </c>
      <c r="M1715" s="184">
        <v>4.9385000000000003</v>
      </c>
      <c r="N1715" s="184">
        <v>4.9166999999999996</v>
      </c>
      <c r="O1715" s="184">
        <v>8.3925999999999998</v>
      </c>
      <c r="P1715" s="184"/>
      <c r="Q1715" s="184">
        <v>7.9371999999999998</v>
      </c>
      <c r="R1715" s="184">
        <v>7.9627999999999997</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44379</v>
      </c>
      <c r="E1716" s="184">
        <v>41.415399999999998</v>
      </c>
      <c r="F1716" s="184">
        <v>-8.1062999999999992</v>
      </c>
      <c r="G1716" s="184">
        <v>-2.3203999999999998</v>
      </c>
      <c r="H1716" s="184">
        <v>-2.5042</v>
      </c>
      <c r="I1716" s="184">
        <v>-1.7614000000000001</v>
      </c>
      <c r="J1716" s="184">
        <v>1.7622</v>
      </c>
      <c r="K1716" s="184">
        <v>5.9706000000000001</v>
      </c>
      <c r="L1716" s="184">
        <v>4.0278</v>
      </c>
      <c r="M1716" s="184">
        <v>5.8197000000000001</v>
      </c>
      <c r="N1716" s="184">
        <v>5.8064999999999998</v>
      </c>
      <c r="O1716" s="184">
        <v>8.1836000000000002</v>
      </c>
      <c r="P1716" s="184">
        <v>7.4577999999999998</v>
      </c>
      <c r="Q1716" s="184">
        <v>7.9615</v>
      </c>
      <c r="R1716" s="184">
        <v>8.2025000000000006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44379</v>
      </c>
      <c r="E1717" s="184">
        <v>43.7956</v>
      </c>
      <c r="F1717" s="184">
        <v>-7.3326000000000002</v>
      </c>
      <c r="G1717" s="184">
        <v>-1.5</v>
      </c>
      <c r="H1717" s="184">
        <v>-1.6900999999999999</v>
      </c>
      <c r="I1717" s="184">
        <v>-0.94020000000000004</v>
      </c>
      <c r="J1717" s="184">
        <v>2.5779000000000001</v>
      </c>
      <c r="K1717" s="184">
        <v>6.7788000000000004</v>
      </c>
      <c r="L1717" s="184">
        <v>4.8498999999999999</v>
      </c>
      <c r="M1717" s="184">
        <v>6.6757</v>
      </c>
      <c r="N1717" s="184">
        <v>6.6795999999999998</v>
      </c>
      <c r="O1717" s="184">
        <v>9.0183</v>
      </c>
      <c r="P1717" s="184">
        <v>8.2172999999999998</v>
      </c>
      <c r="Q1717" s="184">
        <v>8.7760999999999996</v>
      </c>
      <c r="R1717" s="184">
        <v>9.0824999999999996</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44379</v>
      </c>
      <c r="E1718" s="184">
        <v>35.863</v>
      </c>
      <c r="F1718" s="184">
        <v>-3.8671000000000002</v>
      </c>
      <c r="G1718" s="184">
        <v>3.39E-2</v>
      </c>
      <c r="H1718" s="184">
        <v>-1.5407</v>
      </c>
      <c r="I1718" s="184">
        <v>-0.1963</v>
      </c>
      <c r="J1718" s="184">
        <v>2.1615000000000002</v>
      </c>
      <c r="K1718" s="184">
        <v>5.8544999999999998</v>
      </c>
      <c r="L1718" s="184">
        <v>2.6787000000000001</v>
      </c>
      <c r="M1718" s="184">
        <v>4.0812999999999997</v>
      </c>
      <c r="N1718" s="184">
        <v>4.1993</v>
      </c>
      <c r="O1718" s="184">
        <v>3.9481000000000002</v>
      </c>
      <c r="P1718" s="184">
        <v>5.2103000000000002</v>
      </c>
      <c r="Q1718" s="184">
        <v>7.1707999999999998</v>
      </c>
      <c r="R1718" s="184">
        <v>9.3260000000000005</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44379</v>
      </c>
      <c r="E1719" s="184">
        <v>38.490099999999998</v>
      </c>
      <c r="F1719" s="184">
        <v>-3.1291000000000002</v>
      </c>
      <c r="G1719" s="184">
        <v>0.75870000000000004</v>
      </c>
      <c r="H1719" s="184">
        <v>-0.81269999999999998</v>
      </c>
      <c r="I1719" s="184">
        <v>0.53520000000000001</v>
      </c>
      <c r="J1719" s="184">
        <v>2.8927999999999998</v>
      </c>
      <c r="K1719" s="184">
        <v>6.5983000000000001</v>
      </c>
      <c r="L1719" s="184">
        <v>3.4072</v>
      </c>
      <c r="M1719" s="184">
        <v>4.8171999999999997</v>
      </c>
      <c r="N1719" s="184">
        <v>4.9941000000000004</v>
      </c>
      <c r="O1719" s="184">
        <v>4.7824</v>
      </c>
      <c r="P1719" s="184">
        <v>6.0823</v>
      </c>
      <c r="Q1719" s="184">
        <v>7.6478999999999999</v>
      </c>
      <c r="R1719" s="184">
        <v>10.1317</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44379</v>
      </c>
      <c r="E1720" s="184">
        <v>34.749600000000001</v>
      </c>
      <c r="F1720" s="184">
        <v>-9.9757999999999996</v>
      </c>
      <c r="G1720" s="184">
        <v>0.56020000000000003</v>
      </c>
      <c r="H1720" s="184">
        <v>-1.1852</v>
      </c>
      <c r="I1720" s="184">
        <v>-4.0003000000000002</v>
      </c>
      <c r="J1720" s="184">
        <v>-0.39550000000000002</v>
      </c>
      <c r="K1720" s="184">
        <v>4.6050000000000004</v>
      </c>
      <c r="L1720" s="184">
        <v>1.615</v>
      </c>
      <c r="M1720" s="184">
        <v>4.0011000000000001</v>
      </c>
      <c r="N1720" s="184">
        <v>10.871600000000001</v>
      </c>
      <c r="O1720" s="184">
        <v>4.2765000000000004</v>
      </c>
      <c r="P1720" s="184">
        <v>5.1717000000000004</v>
      </c>
      <c r="Q1720" s="184">
        <v>7.0944000000000003</v>
      </c>
      <c r="R1720" s="184">
        <v>7.5115999999999996</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44379</v>
      </c>
      <c r="E1721" s="184">
        <v>36.779699999999998</v>
      </c>
      <c r="F1721" s="184">
        <v>-9.6236999999999995</v>
      </c>
      <c r="G1721" s="184">
        <v>0.92630000000000001</v>
      </c>
      <c r="H1721" s="184">
        <v>-0.79379999999999995</v>
      </c>
      <c r="I1721" s="184">
        <v>-3.6031</v>
      </c>
      <c r="J1721" s="184">
        <v>-3.3E-3</v>
      </c>
      <c r="K1721" s="184">
        <v>5.0134999999999996</v>
      </c>
      <c r="L1721" s="184">
        <v>2.0185</v>
      </c>
      <c r="M1721" s="184">
        <v>4.4236000000000004</v>
      </c>
      <c r="N1721" s="184">
        <v>11.326499999999999</v>
      </c>
      <c r="O1721" s="184">
        <v>4.8139000000000003</v>
      </c>
      <c r="P1721" s="184">
        <v>5.8474000000000004</v>
      </c>
      <c r="Q1721" s="184">
        <v>7.2923999999999998</v>
      </c>
      <c r="R1721" s="184">
        <v>7.9617000000000004</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44379</v>
      </c>
      <c r="E1722" s="184">
        <v>26.368400000000001</v>
      </c>
      <c r="F1722" s="184">
        <v>-11.347200000000001</v>
      </c>
      <c r="G1722" s="184">
        <v>-2.0299</v>
      </c>
      <c r="H1722" s="184">
        <v>1.9800000000000002E-2</v>
      </c>
      <c r="I1722" s="184">
        <v>-1.1464000000000001</v>
      </c>
      <c r="J1722" s="184">
        <v>1.1361000000000001</v>
      </c>
      <c r="K1722" s="184">
        <v>5.1205999999999996</v>
      </c>
      <c r="L1722" s="184">
        <v>2.1695000000000002</v>
      </c>
      <c r="M1722" s="184">
        <v>4.7295999999999996</v>
      </c>
      <c r="N1722" s="184">
        <v>4.7416999999999998</v>
      </c>
      <c r="O1722" s="184">
        <v>8.5297999999999998</v>
      </c>
      <c r="P1722" s="184">
        <v>8.0130999999999997</v>
      </c>
      <c r="Q1722" s="184">
        <v>8.4650999999999996</v>
      </c>
      <c r="R1722" s="184">
        <v>8.3238000000000003</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44379</v>
      </c>
      <c r="E1723" s="184">
        <v>25.316299999999998</v>
      </c>
      <c r="F1723" s="184">
        <v>-11.9627</v>
      </c>
      <c r="G1723" s="184">
        <v>-2.5466000000000002</v>
      </c>
      <c r="H1723" s="184">
        <v>-0.49430000000000002</v>
      </c>
      <c r="I1723" s="184">
        <v>-1.657</v>
      </c>
      <c r="J1723" s="184">
        <v>0.62990000000000002</v>
      </c>
      <c r="K1723" s="184">
        <v>4.6130000000000004</v>
      </c>
      <c r="L1723" s="184">
        <v>1.6637999999999999</v>
      </c>
      <c r="M1723" s="184">
        <v>4.2111999999999998</v>
      </c>
      <c r="N1723" s="184">
        <v>4.2187999999999999</v>
      </c>
      <c r="O1723" s="184">
        <v>7.9687999999999999</v>
      </c>
      <c r="P1723" s="184">
        <v>7.4180999999999999</v>
      </c>
      <c r="Q1723" s="184">
        <v>6.8875999999999999</v>
      </c>
      <c r="R1723" s="184">
        <v>7.7828999999999997</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44379</v>
      </c>
      <c r="E1724" s="184">
        <v>32.663600000000002</v>
      </c>
      <c r="F1724" s="184">
        <v>-4.6927000000000003</v>
      </c>
      <c r="G1724" s="184">
        <v>2.4216000000000002</v>
      </c>
      <c r="H1724" s="184">
        <v>1.6767000000000001</v>
      </c>
      <c r="I1724" s="184">
        <v>-0.43890000000000001</v>
      </c>
      <c r="J1724" s="184">
        <v>0.79390000000000005</v>
      </c>
      <c r="K1724" s="184">
        <v>3.5817999999999999</v>
      </c>
      <c r="L1724" s="184">
        <v>2.5682</v>
      </c>
      <c r="M1724" s="184">
        <v>3.7700999999999998</v>
      </c>
      <c r="N1724" s="184">
        <v>4.2084000000000001</v>
      </c>
      <c r="O1724" s="184">
        <v>2.8833000000000002</v>
      </c>
      <c r="P1724" s="184">
        <v>4.3072999999999997</v>
      </c>
      <c r="Q1724" s="184">
        <v>6.4848999999999997</v>
      </c>
      <c r="R1724" s="184">
        <v>4.5533000000000001</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44379</v>
      </c>
      <c r="E1725" s="184">
        <v>34.977400000000003</v>
      </c>
      <c r="F1725" s="184">
        <v>-3.9649999999999999</v>
      </c>
      <c r="G1725" s="184">
        <v>3.1314000000000002</v>
      </c>
      <c r="H1725" s="184">
        <v>2.4011999999999998</v>
      </c>
      <c r="I1725" s="184">
        <v>0.29070000000000001</v>
      </c>
      <c r="J1725" s="184">
        <v>1.5255000000000001</v>
      </c>
      <c r="K1725" s="184">
        <v>4.3164999999999996</v>
      </c>
      <c r="L1725" s="184">
        <v>3.2501000000000002</v>
      </c>
      <c r="M1725" s="184">
        <v>4.4831000000000003</v>
      </c>
      <c r="N1725" s="184">
        <v>4.9413999999999998</v>
      </c>
      <c r="O1725" s="184">
        <v>3.6013999999999999</v>
      </c>
      <c r="P1725" s="184">
        <v>5.1729000000000003</v>
      </c>
      <c r="Q1725" s="184">
        <v>7.0439999999999996</v>
      </c>
      <c r="R1725" s="184">
        <v>5.2633000000000001</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44379</v>
      </c>
      <c r="E1726" s="184">
        <v>38.303400000000003</v>
      </c>
      <c r="F1726" s="184">
        <v>2.1918000000000002</v>
      </c>
      <c r="G1726" s="184">
        <v>2.0649999999999999</v>
      </c>
      <c r="H1726" s="184">
        <v>-1.8099000000000001</v>
      </c>
      <c r="I1726" s="184">
        <v>-3.2223000000000002</v>
      </c>
      <c r="J1726" s="184">
        <v>6.3500000000000001E-2</v>
      </c>
      <c r="K1726" s="184">
        <v>4.2108999999999996</v>
      </c>
      <c r="L1726" s="184">
        <v>1.623</v>
      </c>
      <c r="M1726" s="184">
        <v>3.798</v>
      </c>
      <c r="N1726" s="184">
        <v>3.9908999999999999</v>
      </c>
      <c r="O1726" s="184">
        <v>5.6662999999999997</v>
      </c>
      <c r="P1726" s="184">
        <v>5.9092000000000002</v>
      </c>
      <c r="Q1726" s="184">
        <v>7.3590999999999998</v>
      </c>
      <c r="R1726" s="184">
        <v>7.4802999999999997</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44379</v>
      </c>
      <c r="E1727" s="184">
        <v>40.9771</v>
      </c>
      <c r="F1727" s="184">
        <v>3.1179000000000001</v>
      </c>
      <c r="G1727" s="184">
        <v>2.9996</v>
      </c>
      <c r="H1727" s="184">
        <v>-0.87790000000000001</v>
      </c>
      <c r="I1727" s="184">
        <v>-2.2948</v>
      </c>
      <c r="J1727" s="184">
        <v>0.98660000000000003</v>
      </c>
      <c r="K1727" s="184">
        <v>5.1428000000000003</v>
      </c>
      <c r="L1727" s="184">
        <v>2.5586000000000002</v>
      </c>
      <c r="M1727" s="184">
        <v>4.7759999999999998</v>
      </c>
      <c r="N1727" s="184">
        <v>4.9812000000000003</v>
      </c>
      <c r="O1727" s="184">
        <v>6.6351000000000004</v>
      </c>
      <c r="P1727" s="184">
        <v>6.8460999999999999</v>
      </c>
      <c r="Q1727" s="184">
        <v>8.0822000000000003</v>
      </c>
      <c r="R1727" s="184">
        <v>8.4937000000000005</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44379</v>
      </c>
      <c r="E1728" s="184">
        <v>24.734200000000001</v>
      </c>
      <c r="F1728" s="184">
        <v>-1.1805000000000001</v>
      </c>
      <c r="G1728" s="184">
        <v>1.8203</v>
      </c>
      <c r="H1728" s="184">
        <v>-0.31619999999999998</v>
      </c>
      <c r="I1728" s="184">
        <v>1.2866</v>
      </c>
      <c r="J1728" s="184">
        <v>3.7696999999999998</v>
      </c>
      <c r="K1728" s="184">
        <v>5.9095000000000004</v>
      </c>
      <c r="L1728" s="184">
        <v>3.5674999999999999</v>
      </c>
      <c r="M1728" s="184">
        <v>5.3756000000000004</v>
      </c>
      <c r="N1728" s="184">
        <v>5.5628000000000002</v>
      </c>
      <c r="O1728" s="184">
        <v>4.2165999999999997</v>
      </c>
      <c r="P1728" s="184">
        <v>5.5774999999999997</v>
      </c>
      <c r="Q1728" s="184">
        <v>7.2515000000000001</v>
      </c>
      <c r="R1728" s="184">
        <v>9.0363000000000007</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44379</v>
      </c>
      <c r="E1729" s="184">
        <v>23.770499999999998</v>
      </c>
      <c r="F1729" s="184">
        <v>-1.8425</v>
      </c>
      <c r="G1729" s="184">
        <v>1.1773</v>
      </c>
      <c r="H1729" s="184">
        <v>-0.92110000000000003</v>
      </c>
      <c r="I1729" s="184">
        <v>0.66920000000000002</v>
      </c>
      <c r="J1729" s="184">
        <v>3.1507999999999998</v>
      </c>
      <c r="K1729" s="184">
        <v>5.2893999999999997</v>
      </c>
      <c r="L1729" s="184">
        <v>2.9544999999999999</v>
      </c>
      <c r="M1729" s="184">
        <v>4.7788000000000004</v>
      </c>
      <c r="N1729" s="184">
        <v>4.9739000000000004</v>
      </c>
      <c r="O1729" s="184">
        <v>3.7195999999999998</v>
      </c>
      <c r="P1729" s="184">
        <v>5.0731999999999999</v>
      </c>
      <c r="Q1729" s="184">
        <v>6.4767000000000001</v>
      </c>
      <c r="R1729" s="184">
        <v>8.5235000000000003</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-4.8301962962962941</v>
      </c>
      <c r="G1730" s="186">
        <v>-0.46672037037037045</v>
      </c>
      <c r="H1730" s="186">
        <v>-1.2274740740740735</v>
      </c>
      <c r="I1730" s="186">
        <v>-1.1634129629629628</v>
      </c>
      <c r="J1730" s="186">
        <v>1.6538499999999998</v>
      </c>
      <c r="K1730" s="186">
        <v>5.2876166666666657</v>
      </c>
      <c r="L1730" s="186">
        <v>3.2397115384615387</v>
      </c>
      <c r="M1730" s="186">
        <v>5.3063596153846166</v>
      </c>
      <c r="N1730" s="186">
        <v>5.7873923076923059</v>
      </c>
      <c r="O1730" s="186">
        <v>6.5529020000000013</v>
      </c>
      <c r="P1730" s="186">
        <v>6.7462937499999969</v>
      </c>
      <c r="Q1730" s="186">
        <v>7.5567148148148151</v>
      </c>
      <c r="R1730" s="186">
        <v>7.179376923076922</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-4.0992999999999995</v>
      </c>
      <c r="G1731" s="186">
        <v>5.8299999999999998E-2</v>
      </c>
      <c r="H1731" s="186">
        <v>-0.52265000000000006</v>
      </c>
      <c r="I1731" s="186">
        <v>-1.00475</v>
      </c>
      <c r="J1731" s="186">
        <v>1.5785</v>
      </c>
      <c r="K1731" s="186">
        <v>5.0304000000000002</v>
      </c>
      <c r="L1731" s="186">
        <v>2.8263499999999997</v>
      </c>
      <c r="M1731" s="186">
        <v>4.7781000000000002</v>
      </c>
      <c r="N1731" s="186">
        <v>4.9955999999999996</v>
      </c>
      <c r="O1731" s="186">
        <v>7.7707499999999996</v>
      </c>
      <c r="P1731" s="186">
        <v>7.3469499999999996</v>
      </c>
      <c r="Q1731" s="186">
        <v>7.6315499999999998</v>
      </c>
      <c r="R1731" s="186">
        <v>7.9258000000000006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44379</v>
      </c>
      <c r="E1734" s="184">
        <v>50.965899999999998</v>
      </c>
      <c r="F1734" s="184">
        <v>0.98099999999999998</v>
      </c>
      <c r="G1734" s="184">
        <v>2.5594999999999999</v>
      </c>
      <c r="H1734" s="184">
        <v>3.2818999999999998</v>
      </c>
      <c r="I1734" s="184">
        <v>4.63</v>
      </c>
      <c r="J1734" s="184">
        <v>6.2449000000000003</v>
      </c>
      <c r="K1734" s="184">
        <v>17.866700000000002</v>
      </c>
      <c r="L1734" s="184">
        <v>37.088799999999999</v>
      </c>
      <c r="M1734" s="184">
        <v>67.704499999999996</v>
      </c>
      <c r="N1734" s="184">
        <v>105.1999</v>
      </c>
      <c r="O1734" s="184">
        <v>10.460100000000001</v>
      </c>
      <c r="P1734" s="184">
        <v>12.6221</v>
      </c>
      <c r="Q1734" s="184">
        <v>12.15</v>
      </c>
      <c r="R1734" s="184">
        <v>23.535699999999999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44379</v>
      </c>
      <c r="E1735" s="184">
        <v>55.507399999999997</v>
      </c>
      <c r="F1735" s="184">
        <v>0.98409999999999997</v>
      </c>
      <c r="G1735" s="184">
        <v>2.5687000000000002</v>
      </c>
      <c r="H1735" s="184">
        <v>3.3033999999999999</v>
      </c>
      <c r="I1735" s="184">
        <v>4.6718999999999999</v>
      </c>
      <c r="J1735" s="184">
        <v>6.3373999999999997</v>
      </c>
      <c r="K1735" s="184">
        <v>18.184799999999999</v>
      </c>
      <c r="L1735" s="184">
        <v>37.738900000000001</v>
      </c>
      <c r="M1735" s="184">
        <v>68.985699999999994</v>
      </c>
      <c r="N1735" s="184">
        <v>107.4508</v>
      </c>
      <c r="O1735" s="184">
        <v>11.724299999999999</v>
      </c>
      <c r="P1735" s="184">
        <v>13.9038</v>
      </c>
      <c r="Q1735" s="184">
        <v>18.326499999999999</v>
      </c>
      <c r="R1735" s="184">
        <v>24.930700000000002</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44379</v>
      </c>
      <c r="E1736" s="184">
        <v>57.94</v>
      </c>
      <c r="F1736" s="184">
        <v>1.2052</v>
      </c>
      <c r="G1736" s="184">
        <v>3.0411000000000001</v>
      </c>
      <c r="H1736" s="184">
        <v>4.3023999999999996</v>
      </c>
      <c r="I1736" s="184">
        <v>5.7298999999999998</v>
      </c>
      <c r="J1736" s="184">
        <v>6.5269000000000004</v>
      </c>
      <c r="K1736" s="184">
        <v>19.661300000000001</v>
      </c>
      <c r="L1736" s="184">
        <v>34.400399999999998</v>
      </c>
      <c r="M1736" s="184">
        <v>60.055199999999999</v>
      </c>
      <c r="N1736" s="184">
        <v>90.466800000000006</v>
      </c>
      <c r="O1736" s="184">
        <v>27.9526</v>
      </c>
      <c r="P1736" s="184">
        <v>21.6328</v>
      </c>
      <c r="Q1736" s="184">
        <v>26.027200000000001</v>
      </c>
      <c r="R1736" s="184">
        <v>36.347000000000001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44379</v>
      </c>
      <c r="E1737" s="184">
        <v>52.73</v>
      </c>
      <c r="F1737" s="184">
        <v>1.2092000000000001</v>
      </c>
      <c r="G1737" s="184">
        <v>3.0285000000000002</v>
      </c>
      <c r="H1737" s="184">
        <v>4.2713000000000001</v>
      </c>
      <c r="I1737" s="184">
        <v>5.6712999999999996</v>
      </c>
      <c r="J1737" s="184">
        <v>6.3963000000000001</v>
      </c>
      <c r="K1737" s="184">
        <v>19.190799999999999</v>
      </c>
      <c r="L1737" s="184">
        <v>33.358600000000003</v>
      </c>
      <c r="M1737" s="184">
        <v>58.110900000000001</v>
      </c>
      <c r="N1737" s="184">
        <v>87.317899999999995</v>
      </c>
      <c r="O1737" s="184">
        <v>26.133099999999999</v>
      </c>
      <c r="P1737" s="184">
        <v>20.0565</v>
      </c>
      <c r="Q1737" s="184">
        <v>24.473299999999998</v>
      </c>
      <c r="R1737" s="184">
        <v>34.1661</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44379</v>
      </c>
      <c r="E1738" s="184">
        <v>24.14</v>
      </c>
      <c r="F1738" s="184">
        <v>1.5992999999999999</v>
      </c>
      <c r="G1738" s="184">
        <v>2.7233999999999998</v>
      </c>
      <c r="H1738" s="184">
        <v>4.5473999999999997</v>
      </c>
      <c r="I1738" s="184">
        <v>5.9237000000000002</v>
      </c>
      <c r="J1738" s="184">
        <v>8.6898</v>
      </c>
      <c r="K1738" s="184">
        <v>24.7545</v>
      </c>
      <c r="L1738" s="184">
        <v>43.861699999999999</v>
      </c>
      <c r="M1738" s="184">
        <v>70.600700000000003</v>
      </c>
      <c r="N1738" s="184">
        <v>120.2555</v>
      </c>
      <c r="O1738" s="184"/>
      <c r="P1738" s="184"/>
      <c r="Q1738" s="184">
        <v>41.534700000000001</v>
      </c>
      <c r="R1738" s="184">
        <v>50.470300000000002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44379</v>
      </c>
      <c r="E1739" s="184">
        <v>23.04</v>
      </c>
      <c r="F1739" s="184">
        <v>1.5872999999999999</v>
      </c>
      <c r="G1739" s="184">
        <v>2.7195999999999998</v>
      </c>
      <c r="H1739" s="184">
        <v>4.5372000000000003</v>
      </c>
      <c r="I1739" s="184">
        <v>5.8337000000000003</v>
      </c>
      <c r="J1739" s="184">
        <v>8.5257000000000005</v>
      </c>
      <c r="K1739" s="184">
        <v>24.204899999999999</v>
      </c>
      <c r="L1739" s="184">
        <v>42.574300000000001</v>
      </c>
      <c r="M1739" s="184">
        <v>68.298000000000002</v>
      </c>
      <c r="N1739" s="184">
        <v>116.33799999999999</v>
      </c>
      <c r="O1739" s="184"/>
      <c r="P1739" s="184"/>
      <c r="Q1739" s="184">
        <v>38.956600000000002</v>
      </c>
      <c r="R1739" s="184">
        <v>47.700800000000001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44379</v>
      </c>
      <c r="E1740" s="184">
        <v>19.760000000000002</v>
      </c>
      <c r="F1740" s="184">
        <v>0.61099999999999999</v>
      </c>
      <c r="G1740" s="184">
        <v>1.3853</v>
      </c>
      <c r="H1740" s="184">
        <v>2.1717</v>
      </c>
      <c r="I1740" s="184">
        <v>3.8359999999999999</v>
      </c>
      <c r="J1740" s="184">
        <v>5.3304999999999998</v>
      </c>
      <c r="K1740" s="184">
        <v>21.6</v>
      </c>
      <c r="L1740" s="184">
        <v>40.042499999999997</v>
      </c>
      <c r="M1740" s="184">
        <v>64.804000000000002</v>
      </c>
      <c r="N1740" s="184">
        <v>107.1279</v>
      </c>
      <c r="O1740" s="184"/>
      <c r="P1740" s="184"/>
      <c r="Q1740" s="184">
        <v>33.161999999999999</v>
      </c>
      <c r="R1740" s="184">
        <v>39.670400000000001</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44379</v>
      </c>
      <c r="E1741" s="184">
        <v>18.96</v>
      </c>
      <c r="F1741" s="184">
        <v>0.58360000000000001</v>
      </c>
      <c r="G1741" s="184">
        <v>1.3904000000000001</v>
      </c>
      <c r="H1741" s="184">
        <v>2.1551999999999998</v>
      </c>
      <c r="I1741" s="184">
        <v>3.7766999999999999</v>
      </c>
      <c r="J1741" s="184">
        <v>5.2164000000000001</v>
      </c>
      <c r="K1741" s="184">
        <v>21.072800000000001</v>
      </c>
      <c r="L1741" s="184">
        <v>38.799399999999999</v>
      </c>
      <c r="M1741" s="184">
        <v>62.607199999999999</v>
      </c>
      <c r="N1741" s="184">
        <v>103.652</v>
      </c>
      <c r="O1741" s="184"/>
      <c r="P1741" s="184"/>
      <c r="Q1741" s="184">
        <v>30.867799999999999</v>
      </c>
      <c r="R1741" s="184">
        <v>37.292700000000004</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44379</v>
      </c>
      <c r="E1742" s="184">
        <v>101.349</v>
      </c>
      <c r="F1742" s="184">
        <v>0.91810000000000003</v>
      </c>
      <c r="G1742" s="184">
        <v>1.847</v>
      </c>
      <c r="H1742" s="184">
        <v>2.7473999999999998</v>
      </c>
      <c r="I1742" s="184">
        <v>3.9904000000000002</v>
      </c>
      <c r="J1742" s="184">
        <v>6.0423999999999998</v>
      </c>
      <c r="K1742" s="184">
        <v>19.2622</v>
      </c>
      <c r="L1742" s="184">
        <v>34.269100000000002</v>
      </c>
      <c r="M1742" s="184">
        <v>57.736699999999999</v>
      </c>
      <c r="N1742" s="184">
        <v>94.680999999999997</v>
      </c>
      <c r="O1742" s="184">
        <v>20.174900000000001</v>
      </c>
      <c r="P1742" s="184">
        <v>15.6515</v>
      </c>
      <c r="Q1742" s="184">
        <v>22.911899999999999</v>
      </c>
      <c r="R1742" s="184">
        <v>32.684699999999999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44379</v>
      </c>
      <c r="E1743" s="184">
        <v>95.599000000000004</v>
      </c>
      <c r="F1743" s="184">
        <v>0.9163</v>
      </c>
      <c r="G1743" s="184">
        <v>1.8396999999999999</v>
      </c>
      <c r="H1743" s="184">
        <v>2.7305999999999999</v>
      </c>
      <c r="I1743" s="184">
        <v>3.956</v>
      </c>
      <c r="J1743" s="184">
        <v>5.968</v>
      </c>
      <c r="K1743" s="184">
        <v>18.995999999999999</v>
      </c>
      <c r="L1743" s="184">
        <v>33.669400000000003</v>
      </c>
      <c r="M1743" s="184">
        <v>56.678600000000003</v>
      </c>
      <c r="N1743" s="184">
        <v>92.957800000000006</v>
      </c>
      <c r="O1743" s="184">
        <v>19.183599999999998</v>
      </c>
      <c r="P1743" s="184">
        <v>14.856</v>
      </c>
      <c r="Q1743" s="184">
        <v>17.417300000000001</v>
      </c>
      <c r="R1743" s="184">
        <v>31.516500000000001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44379</v>
      </c>
      <c r="E1744" s="184">
        <v>21.946999999999999</v>
      </c>
      <c r="F1744" s="184">
        <v>0.72509999999999997</v>
      </c>
      <c r="G1744" s="184">
        <v>1.7148000000000001</v>
      </c>
      <c r="H1744" s="184">
        <v>2.6135999999999999</v>
      </c>
      <c r="I1744" s="184">
        <v>4.1771000000000003</v>
      </c>
      <c r="J1744" s="184">
        <v>6.7356999999999996</v>
      </c>
      <c r="K1744" s="184">
        <v>18.883099999999999</v>
      </c>
      <c r="L1744" s="184">
        <v>41.456699999999998</v>
      </c>
      <c r="M1744" s="184">
        <v>70.541600000000003</v>
      </c>
      <c r="N1744" s="184">
        <v>108.5424</v>
      </c>
      <c r="O1744" s="184"/>
      <c r="P1744" s="184"/>
      <c r="Q1744" s="184">
        <v>38.752099999999999</v>
      </c>
      <c r="R1744" s="184">
        <v>40.119700000000002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44379</v>
      </c>
      <c r="E1745" s="184">
        <v>21.146999999999998</v>
      </c>
      <c r="F1745" s="184">
        <v>0.72399999999999998</v>
      </c>
      <c r="G1745" s="184">
        <v>1.7024999999999999</v>
      </c>
      <c r="H1745" s="184">
        <v>2.5855999999999999</v>
      </c>
      <c r="I1745" s="184">
        <v>4.1159999999999997</v>
      </c>
      <c r="J1745" s="184">
        <v>6.5983999999999998</v>
      </c>
      <c r="K1745" s="184">
        <v>18.410900000000002</v>
      </c>
      <c r="L1745" s="184">
        <v>40.343800000000002</v>
      </c>
      <c r="M1745" s="184">
        <v>68.528800000000004</v>
      </c>
      <c r="N1745" s="184">
        <v>105.2907</v>
      </c>
      <c r="O1745" s="184"/>
      <c r="P1745" s="184"/>
      <c r="Q1745" s="184">
        <v>36.621899999999997</v>
      </c>
      <c r="R1745" s="184">
        <v>37.947200000000002</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44379</v>
      </c>
      <c r="E1746" s="184">
        <v>78.926100000000005</v>
      </c>
      <c r="F1746" s="184">
        <v>1.2023999999999999</v>
      </c>
      <c r="G1746" s="184">
        <v>2.7852000000000001</v>
      </c>
      <c r="H1746" s="184">
        <v>3.1896</v>
      </c>
      <c r="I1746" s="184">
        <v>4.0995999999999997</v>
      </c>
      <c r="J1746" s="184">
        <v>6.0316000000000001</v>
      </c>
      <c r="K1746" s="184">
        <v>16.181899999999999</v>
      </c>
      <c r="L1746" s="184">
        <v>32.132100000000001</v>
      </c>
      <c r="M1746" s="184">
        <v>64.317400000000006</v>
      </c>
      <c r="N1746" s="184">
        <v>97.658199999999994</v>
      </c>
      <c r="O1746" s="184">
        <v>11.8538</v>
      </c>
      <c r="P1746" s="184">
        <v>12.446999999999999</v>
      </c>
      <c r="Q1746" s="184">
        <v>14.2805</v>
      </c>
      <c r="R1746" s="184">
        <v>21.8733</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44379</v>
      </c>
      <c r="E1747" s="184">
        <v>86.348399999999998</v>
      </c>
      <c r="F1747" s="184">
        <v>1.2044999999999999</v>
      </c>
      <c r="G1747" s="184">
        <v>2.7921999999999998</v>
      </c>
      <c r="H1747" s="184">
        <v>3.2061000000000002</v>
      </c>
      <c r="I1747" s="184">
        <v>4.1327999999999996</v>
      </c>
      <c r="J1747" s="184">
        <v>6.1047000000000002</v>
      </c>
      <c r="K1747" s="184">
        <v>16.427600000000002</v>
      </c>
      <c r="L1747" s="184">
        <v>32.6843</v>
      </c>
      <c r="M1747" s="184">
        <v>65.345500000000001</v>
      </c>
      <c r="N1747" s="184">
        <v>99.306600000000003</v>
      </c>
      <c r="O1747" s="184">
        <v>12.9251</v>
      </c>
      <c r="P1747" s="184">
        <v>13.6602</v>
      </c>
      <c r="Q1747" s="184">
        <v>20.891200000000001</v>
      </c>
      <c r="R1747" s="184">
        <v>22.9346</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44379</v>
      </c>
      <c r="E1748" s="184">
        <v>73.037000000000006</v>
      </c>
      <c r="F1748" s="184">
        <v>4.6600000000000003E-2</v>
      </c>
      <c r="G1748" s="184">
        <v>1.9273</v>
      </c>
      <c r="H1748" s="184">
        <v>3.8593000000000002</v>
      </c>
      <c r="I1748" s="184">
        <v>4.5416999999999996</v>
      </c>
      <c r="J1748" s="184">
        <v>8.5342000000000002</v>
      </c>
      <c r="K1748" s="184">
        <v>24.447500000000002</v>
      </c>
      <c r="L1748" s="184">
        <v>44.230699999999999</v>
      </c>
      <c r="M1748" s="184">
        <v>74.729699999999994</v>
      </c>
      <c r="N1748" s="184">
        <v>108.2013</v>
      </c>
      <c r="O1748" s="184">
        <v>17.009</v>
      </c>
      <c r="P1748" s="184">
        <v>20.176200000000001</v>
      </c>
      <c r="Q1748" s="184">
        <v>19.628</v>
      </c>
      <c r="R1748" s="184">
        <v>26.7087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44379</v>
      </c>
      <c r="E1749" s="184">
        <v>66.712000000000003</v>
      </c>
      <c r="F1749" s="184">
        <v>4.3499999999999997E-2</v>
      </c>
      <c r="G1749" s="184">
        <v>1.9188000000000001</v>
      </c>
      <c r="H1749" s="184">
        <v>3.84</v>
      </c>
      <c r="I1749" s="184">
        <v>4.5037000000000003</v>
      </c>
      <c r="J1749" s="184">
        <v>8.4466000000000001</v>
      </c>
      <c r="K1749" s="184">
        <v>24.1523</v>
      </c>
      <c r="L1749" s="184">
        <v>43.546900000000001</v>
      </c>
      <c r="M1749" s="184">
        <v>73.485200000000006</v>
      </c>
      <c r="N1749" s="184">
        <v>106.194</v>
      </c>
      <c r="O1749" s="184">
        <v>15.7042</v>
      </c>
      <c r="P1749" s="184">
        <v>18.768999999999998</v>
      </c>
      <c r="Q1749" s="184">
        <v>15.393599999999999</v>
      </c>
      <c r="R1749" s="184">
        <v>25.456800000000001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44379</v>
      </c>
      <c r="E1750" s="184">
        <v>77.505700000000004</v>
      </c>
      <c r="F1750" s="184">
        <v>1.7755000000000001</v>
      </c>
      <c r="G1750" s="184">
        <v>2.6261999999999999</v>
      </c>
      <c r="H1750" s="184">
        <v>2.8365999999999998</v>
      </c>
      <c r="I1750" s="184">
        <v>5.5216000000000003</v>
      </c>
      <c r="J1750" s="184">
        <v>9.4882000000000009</v>
      </c>
      <c r="K1750" s="184">
        <v>20.3432</v>
      </c>
      <c r="L1750" s="184">
        <v>37.540500000000002</v>
      </c>
      <c r="M1750" s="184">
        <v>64.285700000000006</v>
      </c>
      <c r="N1750" s="184">
        <v>97.387299999999996</v>
      </c>
      <c r="O1750" s="184">
        <v>13.8499</v>
      </c>
      <c r="P1750" s="184">
        <v>12.909700000000001</v>
      </c>
      <c r="Q1750" s="184">
        <v>13.5351</v>
      </c>
      <c r="R1750" s="184">
        <v>26.7376</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44379</v>
      </c>
      <c r="E1751" s="184">
        <v>83.781800000000004</v>
      </c>
      <c r="F1751" s="184">
        <v>1.7793000000000001</v>
      </c>
      <c r="G1751" s="184">
        <v>2.6381999999999999</v>
      </c>
      <c r="H1751" s="184">
        <v>2.8645</v>
      </c>
      <c r="I1751" s="184">
        <v>5.5793999999999997</v>
      </c>
      <c r="J1751" s="184">
        <v>9.6175999999999995</v>
      </c>
      <c r="K1751" s="184">
        <v>20.774899999999999</v>
      </c>
      <c r="L1751" s="184">
        <v>38.522799999999997</v>
      </c>
      <c r="M1751" s="184">
        <v>66.050899999999999</v>
      </c>
      <c r="N1751" s="184">
        <v>100.21599999999999</v>
      </c>
      <c r="O1751" s="184">
        <v>15.2506</v>
      </c>
      <c r="P1751" s="184">
        <v>14.0769</v>
      </c>
      <c r="Q1751" s="184">
        <v>17.877800000000001</v>
      </c>
      <c r="R1751" s="184">
        <v>28.531400000000001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44379</v>
      </c>
      <c r="E1752" s="184">
        <v>44.34</v>
      </c>
      <c r="F1752" s="184">
        <v>0.79559999999999997</v>
      </c>
      <c r="G1752" s="184">
        <v>2.6389</v>
      </c>
      <c r="H1752" s="184">
        <v>3.3325999999999998</v>
      </c>
      <c r="I1752" s="184">
        <v>3.6223000000000001</v>
      </c>
      <c r="J1752" s="184">
        <v>7.2827999999999999</v>
      </c>
      <c r="K1752" s="184">
        <v>20.883299999999998</v>
      </c>
      <c r="L1752" s="184">
        <v>38.216999999999999</v>
      </c>
      <c r="M1752" s="184">
        <v>70.276499999999999</v>
      </c>
      <c r="N1752" s="184">
        <v>107.7788</v>
      </c>
      <c r="O1752" s="184">
        <v>20.993099999999998</v>
      </c>
      <c r="P1752" s="184">
        <v>16.686299999999999</v>
      </c>
      <c r="Q1752" s="184">
        <v>11.4704</v>
      </c>
      <c r="R1752" s="184">
        <v>31.711400000000001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44379</v>
      </c>
      <c r="E1753" s="184">
        <v>47.44</v>
      </c>
      <c r="F1753" s="184">
        <v>0.78610000000000002</v>
      </c>
      <c r="G1753" s="184">
        <v>2.6617999999999999</v>
      </c>
      <c r="H1753" s="184">
        <v>3.3551000000000002</v>
      </c>
      <c r="I1753" s="184">
        <v>3.6713</v>
      </c>
      <c r="J1753" s="184">
        <v>7.4032</v>
      </c>
      <c r="K1753" s="184">
        <v>21.329899999999999</v>
      </c>
      <c r="L1753" s="184">
        <v>39.201900000000002</v>
      </c>
      <c r="M1753" s="184">
        <v>72.133499999999998</v>
      </c>
      <c r="N1753" s="184">
        <v>110.93819999999999</v>
      </c>
      <c r="O1753" s="184">
        <v>22.551600000000001</v>
      </c>
      <c r="P1753" s="184">
        <v>17.816099999999999</v>
      </c>
      <c r="Q1753" s="184">
        <v>17.2195</v>
      </c>
      <c r="R1753" s="184">
        <v>33.6188</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44379</v>
      </c>
      <c r="E1754" s="184">
        <v>14.73</v>
      </c>
      <c r="F1754" s="184">
        <v>0.82140000000000002</v>
      </c>
      <c r="G1754" s="184">
        <v>2.4339</v>
      </c>
      <c r="H1754" s="184">
        <v>2.8631000000000002</v>
      </c>
      <c r="I1754" s="184">
        <v>4.0254000000000003</v>
      </c>
      <c r="J1754" s="184">
        <v>5.5157999999999996</v>
      </c>
      <c r="K1754" s="184">
        <v>16.812100000000001</v>
      </c>
      <c r="L1754" s="184">
        <v>35.635399999999997</v>
      </c>
      <c r="M1754" s="184">
        <v>61.513199999999998</v>
      </c>
      <c r="N1754" s="184">
        <v>93.053700000000006</v>
      </c>
      <c r="O1754" s="184">
        <v>13.353300000000001</v>
      </c>
      <c r="P1754" s="184"/>
      <c r="Q1754" s="184">
        <v>10.0799</v>
      </c>
      <c r="R1754" s="184">
        <v>25.342199999999998</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44379</v>
      </c>
      <c r="E1755" s="184">
        <v>15.8</v>
      </c>
      <c r="F1755" s="184">
        <v>0.8296</v>
      </c>
      <c r="G1755" s="184">
        <v>2.4643000000000002</v>
      </c>
      <c r="H1755" s="184">
        <v>2.8645999999999998</v>
      </c>
      <c r="I1755" s="184">
        <v>4.0157999999999996</v>
      </c>
      <c r="J1755" s="184">
        <v>5.6150000000000002</v>
      </c>
      <c r="K1755" s="184">
        <v>17.036999999999999</v>
      </c>
      <c r="L1755" s="184">
        <v>36.324399999999997</v>
      </c>
      <c r="M1755" s="184">
        <v>62.551400000000001</v>
      </c>
      <c r="N1755" s="184">
        <v>94.821200000000005</v>
      </c>
      <c r="O1755" s="184">
        <v>14.943899999999999</v>
      </c>
      <c r="P1755" s="184"/>
      <c r="Q1755" s="184">
        <v>12.0107</v>
      </c>
      <c r="R1755" s="184">
        <v>26.610600000000002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44379</v>
      </c>
      <c r="E1756" s="184">
        <v>20.8</v>
      </c>
      <c r="F1756" s="184">
        <v>0.43459999999999999</v>
      </c>
      <c r="G1756" s="184">
        <v>1.8609</v>
      </c>
      <c r="H1756" s="184">
        <v>2.6147</v>
      </c>
      <c r="I1756" s="184">
        <v>4.5225999999999997</v>
      </c>
      <c r="J1756" s="184">
        <v>8.5594999999999999</v>
      </c>
      <c r="K1756" s="184">
        <v>24.179099999999998</v>
      </c>
      <c r="L1756" s="184">
        <v>36.125700000000002</v>
      </c>
      <c r="M1756" s="184">
        <v>63.521999999999998</v>
      </c>
      <c r="N1756" s="184">
        <v>105.73690000000001</v>
      </c>
      <c r="O1756" s="184"/>
      <c r="P1756" s="184"/>
      <c r="Q1756" s="184">
        <v>71.981999999999999</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44379</v>
      </c>
      <c r="E1757" s="184">
        <v>20.27</v>
      </c>
      <c r="F1757" s="184">
        <v>0.44600000000000001</v>
      </c>
      <c r="G1757" s="184">
        <v>1.8593</v>
      </c>
      <c r="H1757" s="184">
        <v>2.6328999999999998</v>
      </c>
      <c r="I1757" s="184">
        <v>4.4844999999999997</v>
      </c>
      <c r="J1757" s="184">
        <v>8.4536999999999995</v>
      </c>
      <c r="K1757" s="184">
        <v>23.5976</v>
      </c>
      <c r="L1757" s="184">
        <v>34.773899999999998</v>
      </c>
      <c r="M1757" s="184">
        <v>61.128799999999998</v>
      </c>
      <c r="N1757" s="184">
        <v>101.6915</v>
      </c>
      <c r="O1757" s="184"/>
      <c r="P1757" s="184"/>
      <c r="Q1757" s="184">
        <v>68.726699999999994</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44379</v>
      </c>
      <c r="E1758" s="184">
        <v>19.690000000000001</v>
      </c>
      <c r="F1758" s="184">
        <v>0.92259999999999998</v>
      </c>
      <c r="G1758" s="184">
        <v>2.6589999999999998</v>
      </c>
      <c r="H1758" s="184">
        <v>3.5771000000000002</v>
      </c>
      <c r="I1758" s="184">
        <v>5.633</v>
      </c>
      <c r="J1758" s="184">
        <v>7.5956000000000001</v>
      </c>
      <c r="K1758" s="184">
        <v>21.4682</v>
      </c>
      <c r="L1758" s="184">
        <v>40.042700000000004</v>
      </c>
      <c r="M1758" s="184">
        <v>67.1477</v>
      </c>
      <c r="N1758" s="184">
        <v>93.039199999999994</v>
      </c>
      <c r="O1758" s="184"/>
      <c r="P1758" s="184"/>
      <c r="Q1758" s="184">
        <v>28.837</v>
      </c>
      <c r="R1758" s="184">
        <v>36.106000000000002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44379</v>
      </c>
      <c r="E1759" s="184">
        <v>18.850000000000001</v>
      </c>
      <c r="F1759" s="184">
        <v>0.91010000000000002</v>
      </c>
      <c r="G1759" s="184">
        <v>2.6688000000000001</v>
      </c>
      <c r="H1759" s="184">
        <v>3.5146000000000002</v>
      </c>
      <c r="I1759" s="184">
        <v>5.5430999999999999</v>
      </c>
      <c r="J1759" s="184">
        <v>7.4686000000000003</v>
      </c>
      <c r="K1759" s="184">
        <v>20.988399999999999</v>
      </c>
      <c r="L1759" s="184">
        <v>38.909399999999998</v>
      </c>
      <c r="M1759" s="184">
        <v>65.061300000000003</v>
      </c>
      <c r="N1759" s="184">
        <v>89.828800000000001</v>
      </c>
      <c r="O1759" s="184"/>
      <c r="P1759" s="184"/>
      <c r="Q1759" s="184">
        <v>26.753399999999999</v>
      </c>
      <c r="R1759" s="184">
        <v>33.932899999999997</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44379</v>
      </c>
      <c r="E1760" s="184">
        <v>15.8086</v>
      </c>
      <c r="F1760" s="184">
        <v>1.2723</v>
      </c>
      <c r="G1760" s="184">
        <v>1.8943000000000001</v>
      </c>
      <c r="H1760" s="184">
        <v>2.7547000000000001</v>
      </c>
      <c r="I1760" s="184">
        <v>4.2220000000000004</v>
      </c>
      <c r="J1760" s="184">
        <v>6.6577999999999999</v>
      </c>
      <c r="K1760" s="184">
        <v>21.950800000000001</v>
      </c>
      <c r="L1760" s="184">
        <v>34.603099999999998</v>
      </c>
      <c r="M1760" s="184">
        <v>63.290100000000002</v>
      </c>
      <c r="N1760" s="184">
        <v>88.188699999999997</v>
      </c>
      <c r="O1760" s="184"/>
      <c r="P1760" s="184"/>
      <c r="Q1760" s="184">
        <v>39.605499999999999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44379</v>
      </c>
      <c r="E1761" s="184">
        <v>15.3368</v>
      </c>
      <c r="F1761" s="184">
        <v>1.2658</v>
      </c>
      <c r="G1761" s="184">
        <v>1.8758999999999999</v>
      </c>
      <c r="H1761" s="184">
        <v>2.7103000000000002</v>
      </c>
      <c r="I1761" s="184">
        <v>4.1322000000000001</v>
      </c>
      <c r="J1761" s="184">
        <v>6.4611999999999998</v>
      </c>
      <c r="K1761" s="184">
        <v>21.261600000000001</v>
      </c>
      <c r="L1761" s="184">
        <v>33.142299999999999</v>
      </c>
      <c r="M1761" s="184">
        <v>60.625</v>
      </c>
      <c r="N1761" s="184">
        <v>84.090900000000005</v>
      </c>
      <c r="O1761" s="184"/>
      <c r="P1761" s="184"/>
      <c r="Q1761" s="184">
        <v>36.557600000000001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44379</v>
      </c>
      <c r="E1762" s="184">
        <v>142.405</v>
      </c>
      <c r="F1762" s="184">
        <v>0.76280000000000003</v>
      </c>
      <c r="G1762" s="184">
        <v>2.0364</v>
      </c>
      <c r="H1762" s="184">
        <v>2.2216999999999998</v>
      </c>
      <c r="I1762" s="184">
        <v>3.3515000000000001</v>
      </c>
      <c r="J1762" s="184">
        <v>5.9892000000000003</v>
      </c>
      <c r="K1762" s="184">
        <v>17.8401</v>
      </c>
      <c r="L1762" s="184">
        <v>43.7331</v>
      </c>
      <c r="M1762" s="184">
        <v>77.981800000000007</v>
      </c>
      <c r="N1762" s="184">
        <v>119.3951</v>
      </c>
      <c r="O1762" s="184">
        <v>24.690100000000001</v>
      </c>
      <c r="P1762" s="184">
        <v>19.8123</v>
      </c>
      <c r="Q1762" s="184">
        <v>17.625599999999999</v>
      </c>
      <c r="R1762" s="184">
        <v>40.787300000000002</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44379</v>
      </c>
      <c r="E1763" s="184">
        <v>158.70500000000001</v>
      </c>
      <c r="F1763" s="184">
        <v>0.76639999999999997</v>
      </c>
      <c r="G1763" s="184">
        <v>2.048</v>
      </c>
      <c r="H1763" s="184">
        <v>2.2498</v>
      </c>
      <c r="I1763" s="184">
        <v>3.4091</v>
      </c>
      <c r="J1763" s="184">
        <v>6.1166999999999998</v>
      </c>
      <c r="K1763" s="184">
        <v>18.270600000000002</v>
      </c>
      <c r="L1763" s="184">
        <v>44.793300000000002</v>
      </c>
      <c r="M1763" s="184">
        <v>79.947800000000001</v>
      </c>
      <c r="N1763" s="184">
        <v>122.62820000000001</v>
      </c>
      <c r="O1763" s="184">
        <v>26.400700000000001</v>
      </c>
      <c r="P1763" s="184">
        <v>21.5183</v>
      </c>
      <c r="Q1763" s="184">
        <v>21.438400000000001</v>
      </c>
      <c r="R1763" s="184">
        <v>42.802500000000002</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44379</v>
      </c>
      <c r="E1764" s="184">
        <v>40.408000000000001</v>
      </c>
      <c r="F1764" s="184">
        <v>0.625</v>
      </c>
      <c r="G1764" s="184">
        <v>2.0352999999999999</v>
      </c>
      <c r="H1764" s="184">
        <v>3.1606000000000001</v>
      </c>
      <c r="I1764" s="184">
        <v>5.1115000000000004</v>
      </c>
      <c r="J1764" s="184">
        <v>7.6025999999999998</v>
      </c>
      <c r="K1764" s="184">
        <v>24.508500000000002</v>
      </c>
      <c r="L1764" s="184">
        <v>43.856999999999999</v>
      </c>
      <c r="M1764" s="184">
        <v>71.634900000000002</v>
      </c>
      <c r="N1764" s="184">
        <v>105.1688</v>
      </c>
      <c r="O1764" s="184">
        <v>15.3872</v>
      </c>
      <c r="P1764" s="184">
        <v>19.503599999999999</v>
      </c>
      <c r="Q1764" s="184">
        <v>21.584299999999999</v>
      </c>
      <c r="R1764" s="184">
        <v>27.703900000000001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44379</v>
      </c>
      <c r="E1765" s="184">
        <v>37.932000000000002</v>
      </c>
      <c r="F1765" s="184">
        <v>0.62339999999999995</v>
      </c>
      <c r="G1765" s="184">
        <v>2.0280999999999998</v>
      </c>
      <c r="H1765" s="184">
        <v>3.1404999999999998</v>
      </c>
      <c r="I1765" s="184">
        <v>5.069</v>
      </c>
      <c r="J1765" s="184">
        <v>7.5109000000000004</v>
      </c>
      <c r="K1765" s="184">
        <v>24.1799</v>
      </c>
      <c r="L1765" s="184">
        <v>43.118000000000002</v>
      </c>
      <c r="M1765" s="184">
        <v>70.281899999999993</v>
      </c>
      <c r="N1765" s="184">
        <v>103.01860000000001</v>
      </c>
      <c r="O1765" s="184">
        <v>14.130599999999999</v>
      </c>
      <c r="P1765" s="184">
        <v>18.333500000000001</v>
      </c>
      <c r="Q1765" s="184">
        <v>20.513100000000001</v>
      </c>
      <c r="R1765" s="184">
        <v>26.308199999999999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44379</v>
      </c>
      <c r="E1766" s="184">
        <v>73.169300000000007</v>
      </c>
      <c r="F1766" s="184">
        <v>1.1680999999999999</v>
      </c>
      <c r="G1766" s="184">
        <v>2.8607999999999998</v>
      </c>
      <c r="H1766" s="184">
        <v>3.4447999999999999</v>
      </c>
      <c r="I1766" s="184">
        <v>5.0126999999999997</v>
      </c>
      <c r="J1766" s="184">
        <v>8.1704000000000008</v>
      </c>
      <c r="K1766" s="184">
        <v>21.706399999999999</v>
      </c>
      <c r="L1766" s="184">
        <v>44.681399999999996</v>
      </c>
      <c r="M1766" s="184">
        <v>73.246200000000002</v>
      </c>
      <c r="N1766" s="184">
        <v>110.67189999999999</v>
      </c>
      <c r="O1766" s="184">
        <v>21.3888</v>
      </c>
      <c r="P1766" s="184">
        <v>21.555800000000001</v>
      </c>
      <c r="Q1766" s="184">
        <v>20.2349</v>
      </c>
      <c r="R1766" s="184">
        <v>35.682099999999998</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44379</v>
      </c>
      <c r="E1767" s="184">
        <v>79.257999999999996</v>
      </c>
      <c r="F1767" s="184">
        <v>1.1707000000000001</v>
      </c>
      <c r="G1767" s="184">
        <v>2.8685</v>
      </c>
      <c r="H1767" s="184">
        <v>3.4626999999999999</v>
      </c>
      <c r="I1767" s="184">
        <v>5.0450999999999997</v>
      </c>
      <c r="J1767" s="184">
        <v>8.2451000000000008</v>
      </c>
      <c r="K1767" s="184">
        <v>21.973500000000001</v>
      </c>
      <c r="L1767" s="184">
        <v>45.313400000000001</v>
      </c>
      <c r="M1767" s="184">
        <v>74.368499999999997</v>
      </c>
      <c r="N1767" s="184">
        <v>112.4834</v>
      </c>
      <c r="O1767" s="184">
        <v>22.514199999999999</v>
      </c>
      <c r="P1767" s="184">
        <v>22.824300000000001</v>
      </c>
      <c r="Q1767" s="184">
        <v>26.148599999999998</v>
      </c>
      <c r="R1767" s="184">
        <v>36.844000000000001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44379</v>
      </c>
      <c r="E1768" s="184">
        <v>20.68</v>
      </c>
      <c r="F1768" s="184">
        <v>0.77969999999999995</v>
      </c>
      <c r="G1768" s="184">
        <v>1.9723999999999999</v>
      </c>
      <c r="H1768" s="184">
        <v>3.0394000000000001</v>
      </c>
      <c r="I1768" s="184">
        <v>4.7088999999999999</v>
      </c>
      <c r="J1768" s="184">
        <v>6.5430000000000001</v>
      </c>
      <c r="K1768" s="184">
        <v>22.73</v>
      </c>
      <c r="L1768" s="184">
        <v>40.584600000000002</v>
      </c>
      <c r="M1768" s="184">
        <v>68.9542</v>
      </c>
      <c r="N1768" s="184">
        <v>103.3432</v>
      </c>
      <c r="O1768" s="184"/>
      <c r="P1768" s="184"/>
      <c r="Q1768" s="184">
        <v>40.433999999999997</v>
      </c>
      <c r="R1768" s="184">
        <v>41.972700000000003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44379</v>
      </c>
      <c r="E1769" s="184">
        <v>19.91</v>
      </c>
      <c r="F1769" s="184">
        <v>0.81010000000000004</v>
      </c>
      <c r="G1769" s="184">
        <v>1.9457</v>
      </c>
      <c r="H1769" s="184">
        <v>3.0005000000000002</v>
      </c>
      <c r="I1769" s="184">
        <v>4.6242999999999999</v>
      </c>
      <c r="J1769" s="184">
        <v>6.3567999999999998</v>
      </c>
      <c r="K1769" s="184">
        <v>22.222200000000001</v>
      </c>
      <c r="L1769" s="184">
        <v>39.328200000000002</v>
      </c>
      <c r="M1769" s="184">
        <v>66.890199999999993</v>
      </c>
      <c r="N1769" s="184">
        <v>99.899600000000007</v>
      </c>
      <c r="O1769" s="184"/>
      <c r="P1769" s="184"/>
      <c r="Q1769" s="184">
        <v>37.965600000000002</v>
      </c>
      <c r="R1769" s="184">
        <v>39.5122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44379</v>
      </c>
      <c r="E1770" s="184">
        <v>131.80037167491801</v>
      </c>
      <c r="F1770" s="184">
        <v>1.159</v>
      </c>
      <c r="G1770" s="184">
        <v>2.5152999999999999</v>
      </c>
      <c r="H1770" s="184">
        <v>3.0727000000000002</v>
      </c>
      <c r="I1770" s="184">
        <v>6.7549999999999999</v>
      </c>
      <c r="J1770" s="184">
        <v>10.282500000000001</v>
      </c>
      <c r="K1770" s="184">
        <v>37.377800000000001</v>
      </c>
      <c r="L1770" s="184">
        <v>65.047799999999995</v>
      </c>
      <c r="M1770" s="184">
        <v>95.170299999999997</v>
      </c>
      <c r="N1770" s="184">
        <v>178.00030000000001</v>
      </c>
      <c r="O1770" s="184">
        <v>32.102800000000002</v>
      </c>
      <c r="P1770" s="184">
        <v>20.5684</v>
      </c>
      <c r="Q1770" s="184">
        <v>10.9923</v>
      </c>
      <c r="R1770" s="184">
        <v>60.460700000000003</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44379</v>
      </c>
      <c r="E1771" s="184">
        <v>121.1585</v>
      </c>
      <c r="F1771" s="184">
        <v>1.1641999999999999</v>
      </c>
      <c r="G1771" s="184">
        <v>2.5293999999999999</v>
      </c>
      <c r="H1771" s="184">
        <v>3.1137000000000001</v>
      </c>
      <c r="I1771" s="184">
        <v>6.8392999999999997</v>
      </c>
      <c r="J1771" s="184">
        <v>10.4679</v>
      </c>
      <c r="K1771" s="184">
        <v>38.0702</v>
      </c>
      <c r="L1771" s="184">
        <v>66.712800000000001</v>
      </c>
      <c r="M1771" s="184">
        <v>97.682000000000002</v>
      </c>
      <c r="N1771" s="184">
        <v>181.86420000000001</v>
      </c>
      <c r="O1771" s="184">
        <v>33.034399999999998</v>
      </c>
      <c r="P1771" s="184">
        <v>21.1432</v>
      </c>
      <c r="Q1771" s="184">
        <v>16.106300000000001</v>
      </c>
      <c r="R1771" s="184">
        <v>61.787100000000002</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44379</v>
      </c>
      <c r="E1772" s="184">
        <v>101.80670000000001</v>
      </c>
      <c r="F1772" s="184">
        <v>0.65720000000000001</v>
      </c>
      <c r="G1772" s="184">
        <v>1.296</v>
      </c>
      <c r="H1772" s="184">
        <v>1.6892</v>
      </c>
      <c r="I1772" s="184">
        <v>3.4258999999999999</v>
      </c>
      <c r="J1772" s="184">
        <v>3.8001</v>
      </c>
      <c r="K1772" s="184">
        <v>15.048400000000001</v>
      </c>
      <c r="L1772" s="184">
        <v>28.9329</v>
      </c>
      <c r="M1772" s="184">
        <v>58.8018</v>
      </c>
      <c r="N1772" s="184">
        <v>90.423500000000004</v>
      </c>
      <c r="O1772" s="184">
        <v>23.586400000000001</v>
      </c>
      <c r="P1772" s="184">
        <v>23.502700000000001</v>
      </c>
      <c r="Q1772" s="184">
        <v>27.6373</v>
      </c>
      <c r="R1772" s="184">
        <v>35.4358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44379</v>
      </c>
      <c r="E1773" s="184">
        <v>92.5809</v>
      </c>
      <c r="F1773" s="184">
        <v>0.6542</v>
      </c>
      <c r="G1773" s="184">
        <v>1.2868999999999999</v>
      </c>
      <c r="H1773" s="184">
        <v>1.6676</v>
      </c>
      <c r="I1773" s="184">
        <v>3.3816000000000002</v>
      </c>
      <c r="J1773" s="184">
        <v>3.7042000000000002</v>
      </c>
      <c r="K1773" s="184">
        <v>14.7111</v>
      </c>
      <c r="L1773" s="184">
        <v>28.225899999999999</v>
      </c>
      <c r="M1773" s="184">
        <v>57.542700000000004</v>
      </c>
      <c r="N1773" s="184">
        <v>88.416899999999998</v>
      </c>
      <c r="O1773" s="184">
        <v>22.132000000000001</v>
      </c>
      <c r="P1773" s="184">
        <v>22.099599999999999</v>
      </c>
      <c r="Q1773" s="184">
        <v>20.719000000000001</v>
      </c>
      <c r="R1773" s="184">
        <v>33.869999999999997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44379</v>
      </c>
      <c r="E1774" s="184">
        <v>130.89230000000001</v>
      </c>
      <c r="F1774" s="184">
        <v>0.92410000000000003</v>
      </c>
      <c r="G1774" s="184">
        <v>2.1080000000000001</v>
      </c>
      <c r="H1774" s="184">
        <v>3.2440000000000002</v>
      </c>
      <c r="I1774" s="184">
        <v>5.0496999999999996</v>
      </c>
      <c r="J1774" s="184">
        <v>7.4558999999999997</v>
      </c>
      <c r="K1774" s="184">
        <v>22.088699999999999</v>
      </c>
      <c r="L1774" s="184">
        <v>35.925600000000003</v>
      </c>
      <c r="M1774" s="184">
        <v>67.965900000000005</v>
      </c>
      <c r="N1774" s="184">
        <v>101.2851</v>
      </c>
      <c r="O1774" s="184">
        <v>14.0128</v>
      </c>
      <c r="P1774" s="184">
        <v>12.1341</v>
      </c>
      <c r="Q1774" s="184">
        <v>16.993400000000001</v>
      </c>
      <c r="R1774" s="184">
        <v>26.502600000000001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44379</v>
      </c>
      <c r="E1775" s="184">
        <v>138.4956</v>
      </c>
      <c r="F1775" s="184">
        <v>0.92700000000000005</v>
      </c>
      <c r="G1775" s="184">
        <v>2.1168999999999998</v>
      </c>
      <c r="H1775" s="184">
        <v>3.2645</v>
      </c>
      <c r="I1775" s="184">
        <v>5.0914999999999999</v>
      </c>
      <c r="J1775" s="184">
        <v>7.5445000000000002</v>
      </c>
      <c r="K1775" s="184">
        <v>22.401499999999999</v>
      </c>
      <c r="L1775" s="184">
        <v>36.612000000000002</v>
      </c>
      <c r="M1775" s="184">
        <v>69.237399999999994</v>
      </c>
      <c r="N1775" s="184">
        <v>103.31570000000001</v>
      </c>
      <c r="O1775" s="184">
        <v>15.0785</v>
      </c>
      <c r="P1775" s="184">
        <v>13.035600000000001</v>
      </c>
      <c r="Q1775" s="184">
        <v>17.751300000000001</v>
      </c>
      <c r="R1775" s="184">
        <v>27.734200000000001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44379</v>
      </c>
      <c r="E1776" s="184">
        <v>20.067799999999998</v>
      </c>
      <c r="F1776" s="184">
        <v>0.51839999999999997</v>
      </c>
      <c r="G1776" s="184">
        <v>1.3612</v>
      </c>
      <c r="H1776" s="184">
        <v>1.9426000000000001</v>
      </c>
      <c r="I1776" s="184">
        <v>2.7437</v>
      </c>
      <c r="J1776" s="184">
        <v>8.0406999999999993</v>
      </c>
      <c r="K1776" s="184">
        <v>24.148900000000001</v>
      </c>
      <c r="L1776" s="184">
        <v>47.6203</v>
      </c>
      <c r="M1776" s="184">
        <v>74.437399999999997</v>
      </c>
      <c r="N1776" s="184">
        <v>102.5557</v>
      </c>
      <c r="O1776" s="184"/>
      <c r="P1776" s="184"/>
      <c r="Q1776" s="184">
        <v>30.213100000000001</v>
      </c>
      <c r="R1776" s="184">
        <v>37.525399999999998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44379</v>
      </c>
      <c r="E1777" s="184">
        <v>19.0825</v>
      </c>
      <c r="F1777" s="184">
        <v>0.5141</v>
      </c>
      <c r="G1777" s="184">
        <v>1.3469</v>
      </c>
      <c r="H1777" s="184">
        <v>1.9076</v>
      </c>
      <c r="I1777" s="184">
        <v>2.6747000000000001</v>
      </c>
      <c r="J1777" s="184">
        <v>7.8838999999999997</v>
      </c>
      <c r="K1777" s="184">
        <v>23.602499999999999</v>
      </c>
      <c r="L1777" s="184">
        <v>46.339300000000001</v>
      </c>
      <c r="M1777" s="184">
        <v>72.100499999999997</v>
      </c>
      <c r="N1777" s="184">
        <v>99.016499999999994</v>
      </c>
      <c r="O1777" s="184"/>
      <c r="P1777" s="184"/>
      <c r="Q1777" s="184">
        <v>27.751899999999999</v>
      </c>
      <c r="R1777" s="184">
        <v>35.058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44379</v>
      </c>
      <c r="E1778" s="184">
        <v>27.26</v>
      </c>
      <c r="F1778" s="184">
        <v>1.3006</v>
      </c>
      <c r="G1778" s="184">
        <v>2.7902999999999998</v>
      </c>
      <c r="H1778" s="184">
        <v>4.1253000000000002</v>
      </c>
      <c r="I1778" s="184">
        <v>5.7408999999999999</v>
      </c>
      <c r="J1778" s="184">
        <v>8.3896999999999995</v>
      </c>
      <c r="K1778" s="184">
        <v>20.512799999999999</v>
      </c>
      <c r="L1778" s="184">
        <v>40.587899999999998</v>
      </c>
      <c r="M1778" s="184">
        <v>62.843499999999999</v>
      </c>
      <c r="N1778" s="184">
        <v>104.80840000000001</v>
      </c>
      <c r="O1778" s="184">
        <v>21.7683</v>
      </c>
      <c r="P1778" s="184">
        <v>16.394100000000002</v>
      </c>
      <c r="Q1778" s="184">
        <v>15.249499999999999</v>
      </c>
      <c r="R1778" s="184">
        <v>39.526200000000003</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44379</v>
      </c>
      <c r="E1779" s="184">
        <v>25.78</v>
      </c>
      <c r="F1779" s="184">
        <v>1.2568999999999999</v>
      </c>
      <c r="G1779" s="184">
        <v>2.7911000000000001</v>
      </c>
      <c r="H1779" s="184">
        <v>4.1195000000000004</v>
      </c>
      <c r="I1779" s="184">
        <v>5.6990999999999996</v>
      </c>
      <c r="J1779" s="184">
        <v>8.3193000000000001</v>
      </c>
      <c r="K1779" s="184">
        <v>20.2425</v>
      </c>
      <c r="L1779" s="184">
        <v>40.032600000000002</v>
      </c>
      <c r="M1779" s="184">
        <v>61.934699999999999</v>
      </c>
      <c r="N1779" s="184">
        <v>103.31229999999999</v>
      </c>
      <c r="O1779" s="184">
        <v>20.9572</v>
      </c>
      <c r="P1779" s="184">
        <v>15.504200000000001</v>
      </c>
      <c r="Q1779" s="184">
        <v>14.342599999999999</v>
      </c>
      <c r="R1779" s="184">
        <v>38.538800000000002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44379</v>
      </c>
      <c r="E1780" s="184">
        <v>13.410399999999999</v>
      </c>
      <c r="F1780" s="184">
        <v>0.97889999999999999</v>
      </c>
      <c r="G1780" s="184">
        <v>2.5573999999999999</v>
      </c>
      <c r="H1780" s="184">
        <v>3.2570000000000001</v>
      </c>
      <c r="I1780" s="184">
        <v>4.5963000000000003</v>
      </c>
      <c r="J1780" s="184">
        <v>6.9691000000000001</v>
      </c>
      <c r="K1780" s="184">
        <v>19.5809</v>
      </c>
      <c r="L1780" s="184">
        <v>32.040199999999999</v>
      </c>
      <c r="M1780" s="184"/>
      <c r="N1780" s="184"/>
      <c r="O1780" s="184"/>
      <c r="P1780" s="184"/>
      <c r="Q1780" s="184">
        <v>34.103999999999999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44379</v>
      </c>
      <c r="E1781" s="184">
        <v>13.2692</v>
      </c>
      <c r="F1781" s="184">
        <v>0.97330000000000005</v>
      </c>
      <c r="G1781" s="184">
        <v>2.5417000000000001</v>
      </c>
      <c r="H1781" s="184">
        <v>3.2204999999999999</v>
      </c>
      <c r="I1781" s="184">
        <v>4.5229999999999997</v>
      </c>
      <c r="J1781" s="184">
        <v>6.8080999999999996</v>
      </c>
      <c r="K1781" s="184">
        <v>18.965699999999998</v>
      </c>
      <c r="L1781" s="184">
        <v>30.725899999999999</v>
      </c>
      <c r="M1781" s="184"/>
      <c r="N1781" s="184"/>
      <c r="O1781" s="184"/>
      <c r="P1781" s="184"/>
      <c r="Q1781" s="184">
        <v>32.692</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0.92321250000000032</v>
      </c>
      <c r="G1782" s="186">
        <v>2.2346208333333335</v>
      </c>
      <c r="H1782" s="186">
        <v>3.075160416666666</v>
      </c>
      <c r="I1782" s="186">
        <v>4.6128437499999997</v>
      </c>
      <c r="J1782" s="186">
        <v>7.1676895833333356</v>
      </c>
      <c r="K1782" s="186">
        <v>21.335533333333341</v>
      </c>
      <c r="L1782" s="186">
        <v>39.530185416666662</v>
      </c>
      <c r="M1782" s="186">
        <v>68.068206521739114</v>
      </c>
      <c r="N1782" s="186">
        <v>105.36998695652173</v>
      </c>
      <c r="O1782" s="186">
        <v>19.374903333333336</v>
      </c>
      <c r="P1782" s="186">
        <v>17.614064285714285</v>
      </c>
      <c r="Q1782" s="186">
        <v>25.761404166666662</v>
      </c>
      <c r="R1782" s="186">
        <v>34.857090476190479</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0.91720000000000002</v>
      </c>
      <c r="G1783" s="186">
        <v>2.2753999999999999</v>
      </c>
      <c r="H1783" s="186">
        <v>3.1271</v>
      </c>
      <c r="I1783" s="186">
        <v>4.5323499999999992</v>
      </c>
      <c r="J1783" s="186">
        <v>7.1259499999999996</v>
      </c>
      <c r="K1783" s="186">
        <v>21.0306</v>
      </c>
      <c r="L1783" s="186">
        <v>38.854399999999998</v>
      </c>
      <c r="M1783" s="186">
        <v>67.426099999999991</v>
      </c>
      <c r="N1783" s="186">
        <v>103.31399999999999</v>
      </c>
      <c r="O1783" s="186">
        <v>19.67925</v>
      </c>
      <c r="P1783" s="186">
        <v>18.0748</v>
      </c>
      <c r="Q1783" s="186">
        <v>21.51135</v>
      </c>
      <c r="R1783" s="186">
        <v>34.612049999999996</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44379</v>
      </c>
      <c r="E1786" s="184">
        <v>11.62</v>
      </c>
      <c r="F1786" s="184">
        <v>0.60609999999999997</v>
      </c>
      <c r="G1786" s="184">
        <v>0.69320000000000004</v>
      </c>
      <c r="H1786" s="184">
        <v>0.25879999999999997</v>
      </c>
      <c r="I1786" s="184">
        <v>1.9298</v>
      </c>
      <c r="J1786" s="184">
        <v>5.3490000000000002</v>
      </c>
      <c r="K1786" s="184">
        <v>8.4967000000000006</v>
      </c>
      <c r="L1786" s="184">
        <v>15.392300000000001</v>
      </c>
      <c r="M1786" s="184"/>
      <c r="N1786" s="184"/>
      <c r="O1786" s="184"/>
      <c r="P1786" s="184"/>
      <c r="Q1786" s="184">
        <v>16.2</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44379</v>
      </c>
      <c r="E1787" s="184">
        <v>11.5</v>
      </c>
      <c r="F1787" s="184">
        <v>0.61240000000000006</v>
      </c>
      <c r="G1787" s="184">
        <v>0.70050000000000001</v>
      </c>
      <c r="H1787" s="184">
        <v>0.2616</v>
      </c>
      <c r="I1787" s="184">
        <v>1.8601000000000001</v>
      </c>
      <c r="J1787" s="184">
        <v>5.1188000000000002</v>
      </c>
      <c r="K1787" s="184">
        <v>7.9812000000000003</v>
      </c>
      <c r="L1787" s="184">
        <v>14.3141</v>
      </c>
      <c r="M1787" s="184"/>
      <c r="N1787" s="184"/>
      <c r="O1787" s="184"/>
      <c r="P1787" s="184"/>
      <c r="Q1787" s="184">
        <v>15</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44379</v>
      </c>
      <c r="E1788" s="184">
        <v>15.13</v>
      </c>
      <c r="F1788" s="184">
        <v>0.46479999999999999</v>
      </c>
      <c r="G1788" s="184">
        <v>0.6653</v>
      </c>
      <c r="H1788" s="184">
        <v>0.13239999999999999</v>
      </c>
      <c r="I1788" s="184">
        <v>0.73240000000000005</v>
      </c>
      <c r="J1788" s="184">
        <v>3.2765</v>
      </c>
      <c r="K1788" s="184">
        <v>8.6144999999999996</v>
      </c>
      <c r="L1788" s="184">
        <v>11.005100000000001</v>
      </c>
      <c r="M1788" s="184">
        <v>39.190399999999997</v>
      </c>
      <c r="N1788" s="184">
        <v>47.036000000000001</v>
      </c>
      <c r="O1788" s="184"/>
      <c r="P1788" s="184"/>
      <c r="Q1788" s="184">
        <v>34.811100000000003</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44379</v>
      </c>
      <c r="E1789" s="184">
        <v>14.79</v>
      </c>
      <c r="F1789" s="184">
        <v>0.4073</v>
      </c>
      <c r="G1789" s="184">
        <v>0.68069999999999997</v>
      </c>
      <c r="H1789" s="184">
        <v>6.7699999999999996E-2</v>
      </c>
      <c r="I1789" s="184">
        <v>0.68069999999999997</v>
      </c>
      <c r="J1789" s="184">
        <v>3.1381000000000001</v>
      </c>
      <c r="K1789" s="184">
        <v>8.1140000000000008</v>
      </c>
      <c r="L1789" s="184">
        <v>10.044600000000001</v>
      </c>
      <c r="M1789" s="184">
        <v>37.453499999999998</v>
      </c>
      <c r="N1789" s="184">
        <v>44.716200000000001</v>
      </c>
      <c r="O1789" s="184"/>
      <c r="P1789" s="184"/>
      <c r="Q1789" s="184">
        <v>32.618899999999996</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44379</v>
      </c>
      <c r="E1790" s="184">
        <v>13.01</v>
      </c>
      <c r="F1790" s="184">
        <v>0.38579999999999998</v>
      </c>
      <c r="G1790" s="184">
        <v>0.93100000000000005</v>
      </c>
      <c r="H1790" s="184">
        <v>0.77459999999999996</v>
      </c>
      <c r="I1790" s="184">
        <v>2.4409000000000001</v>
      </c>
      <c r="J1790" s="184">
        <v>4.6661000000000001</v>
      </c>
      <c r="K1790" s="184">
        <v>10.7234</v>
      </c>
      <c r="L1790" s="184">
        <v>14.8279</v>
      </c>
      <c r="M1790" s="184"/>
      <c r="N1790" s="184"/>
      <c r="O1790" s="184"/>
      <c r="P1790" s="184"/>
      <c r="Q1790" s="184">
        <v>30.1</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44379</v>
      </c>
      <c r="E1791" s="184">
        <v>13.17</v>
      </c>
      <c r="F1791" s="184">
        <v>0.38109999999999999</v>
      </c>
      <c r="G1791" s="184">
        <v>0.91949999999999998</v>
      </c>
      <c r="H1791" s="184">
        <v>0.84230000000000005</v>
      </c>
      <c r="I1791" s="184">
        <v>2.4903</v>
      </c>
      <c r="J1791" s="184">
        <v>4.8567</v>
      </c>
      <c r="K1791" s="184">
        <v>11.139200000000001</v>
      </c>
      <c r="L1791" s="184">
        <v>15.831099999999999</v>
      </c>
      <c r="M1791" s="184"/>
      <c r="N1791" s="184"/>
      <c r="O1791" s="184"/>
      <c r="P1791" s="184"/>
      <c r="Q1791" s="184">
        <v>31.7</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44379</v>
      </c>
      <c r="E1792" s="184">
        <v>11.42</v>
      </c>
      <c r="F1792" s="184">
        <v>0.7944</v>
      </c>
      <c r="G1792" s="184">
        <v>1.8733</v>
      </c>
      <c r="H1792" s="184">
        <v>1.7825</v>
      </c>
      <c r="I1792" s="184">
        <v>3.8182</v>
      </c>
      <c r="J1792" s="184">
        <v>6.4306000000000001</v>
      </c>
      <c r="K1792" s="184">
        <v>13.744999999999999</v>
      </c>
      <c r="L1792" s="184"/>
      <c r="M1792" s="184"/>
      <c r="N1792" s="184"/>
      <c r="O1792" s="184"/>
      <c r="P1792" s="184"/>
      <c r="Q1792" s="184">
        <v>14.2</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44379</v>
      </c>
      <c r="E1793" s="184">
        <v>11.36</v>
      </c>
      <c r="F1793" s="184">
        <v>0.70920000000000005</v>
      </c>
      <c r="G1793" s="184">
        <v>1.7921</v>
      </c>
      <c r="H1793" s="184">
        <v>1.7010000000000001</v>
      </c>
      <c r="I1793" s="184">
        <v>3.7443</v>
      </c>
      <c r="J1793" s="184">
        <v>6.2675000000000001</v>
      </c>
      <c r="K1793" s="184">
        <v>13.260199999999999</v>
      </c>
      <c r="L1793" s="184"/>
      <c r="M1793" s="184"/>
      <c r="N1793" s="184"/>
      <c r="O1793" s="184"/>
      <c r="P1793" s="184"/>
      <c r="Q1793" s="184">
        <v>13.6</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44379</v>
      </c>
      <c r="E1794" s="184">
        <v>11.555</v>
      </c>
      <c r="F1794" s="184">
        <v>0.20810000000000001</v>
      </c>
      <c r="G1794" s="184">
        <v>0.11260000000000001</v>
      </c>
      <c r="H1794" s="184">
        <v>-5.1900000000000002E-2</v>
      </c>
      <c r="I1794" s="184">
        <v>1.4932000000000001</v>
      </c>
      <c r="J1794" s="184">
        <v>2.6381000000000001</v>
      </c>
      <c r="K1794" s="184">
        <v>8.6303000000000001</v>
      </c>
      <c r="L1794" s="184">
        <v>14.1347</v>
      </c>
      <c r="M1794" s="184"/>
      <c r="N1794" s="184"/>
      <c r="O1794" s="184"/>
      <c r="P1794" s="184"/>
      <c r="Q1794" s="184">
        <v>15.55</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44379</v>
      </c>
      <c r="E1795" s="184">
        <v>11.44</v>
      </c>
      <c r="F1795" s="184">
        <v>0.20150000000000001</v>
      </c>
      <c r="G1795" s="184">
        <v>0.105</v>
      </c>
      <c r="H1795" s="184">
        <v>-7.8600000000000003E-2</v>
      </c>
      <c r="I1795" s="184">
        <v>1.4184000000000001</v>
      </c>
      <c r="J1795" s="184">
        <v>2.4906000000000001</v>
      </c>
      <c r="K1795" s="184">
        <v>8.1592000000000002</v>
      </c>
      <c r="L1795" s="184">
        <v>13.121700000000001</v>
      </c>
      <c r="M1795" s="184"/>
      <c r="N1795" s="184"/>
      <c r="O1795" s="184"/>
      <c r="P1795" s="184"/>
      <c r="Q1795" s="184">
        <v>14.4</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44379</v>
      </c>
      <c r="E1796" s="184">
        <v>26.788</v>
      </c>
      <c r="F1796" s="184">
        <v>7.0999999999999994E-2</v>
      </c>
      <c r="G1796" s="184">
        <v>-0.2681</v>
      </c>
      <c r="H1796" s="184">
        <v>-0.86599999999999999</v>
      </c>
      <c r="I1796" s="184">
        <v>-3.73E-2</v>
      </c>
      <c r="J1796" s="184">
        <v>1.0525</v>
      </c>
      <c r="K1796" s="184">
        <v>5.8689</v>
      </c>
      <c r="L1796" s="184">
        <v>11.0982</v>
      </c>
      <c r="M1796" s="184"/>
      <c r="N1796" s="184"/>
      <c r="O1796" s="184"/>
      <c r="P1796" s="184"/>
      <c r="Q1796" s="184">
        <v>20.098600000000001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44379</v>
      </c>
      <c r="E1797" s="184">
        <v>16.031300000000002</v>
      </c>
      <c r="F1797" s="184">
        <v>0.46629999999999999</v>
      </c>
      <c r="G1797" s="184">
        <v>0.75480000000000003</v>
      </c>
      <c r="H1797" s="184">
        <v>0.3085</v>
      </c>
      <c r="I1797" s="184">
        <v>2.4239999999999999</v>
      </c>
      <c r="J1797" s="184">
        <v>5.6477000000000004</v>
      </c>
      <c r="K1797" s="184">
        <v>18.810199999999998</v>
      </c>
      <c r="L1797" s="184">
        <v>35.494500000000002</v>
      </c>
      <c r="M1797" s="184"/>
      <c r="N1797" s="184"/>
      <c r="O1797" s="184"/>
      <c r="P1797" s="184"/>
      <c r="Q1797" s="184">
        <v>60.313000000000002</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44379</v>
      </c>
      <c r="E1798" s="184">
        <v>15.897399999999999</v>
      </c>
      <c r="F1798" s="184">
        <v>0.4632</v>
      </c>
      <c r="G1798" s="184">
        <v>0.74460000000000004</v>
      </c>
      <c r="H1798" s="184">
        <v>0.2858</v>
      </c>
      <c r="I1798" s="184">
        <v>2.3776000000000002</v>
      </c>
      <c r="J1798" s="184">
        <v>5.5457000000000001</v>
      </c>
      <c r="K1798" s="184">
        <v>18.450800000000001</v>
      </c>
      <c r="L1798" s="184">
        <v>34.610799999999998</v>
      </c>
      <c r="M1798" s="184"/>
      <c r="N1798" s="184"/>
      <c r="O1798" s="184"/>
      <c r="P1798" s="184"/>
      <c r="Q1798" s="184">
        <v>58.973999999999997</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44379</v>
      </c>
      <c r="E1799" s="184">
        <v>15.91</v>
      </c>
      <c r="F1799" s="184">
        <v>0.31530000000000002</v>
      </c>
      <c r="G1799" s="184">
        <v>0.44190000000000002</v>
      </c>
      <c r="H1799" s="184">
        <v>0.44190000000000002</v>
      </c>
      <c r="I1799" s="184">
        <v>1.3375999999999999</v>
      </c>
      <c r="J1799" s="184">
        <v>4.1912000000000003</v>
      </c>
      <c r="K1799" s="184">
        <v>8.4526000000000003</v>
      </c>
      <c r="L1799" s="184">
        <v>19.0868</v>
      </c>
      <c r="M1799" s="184">
        <v>45.5627</v>
      </c>
      <c r="N1799" s="184">
        <v>61.359000000000002</v>
      </c>
      <c r="O1799" s="184"/>
      <c r="P1799" s="184"/>
      <c r="Q1799" s="184">
        <v>26.500900000000001</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44379</v>
      </c>
      <c r="E1800" s="184">
        <v>15.71</v>
      </c>
      <c r="F1800" s="184">
        <v>0.31929999999999997</v>
      </c>
      <c r="G1800" s="184">
        <v>0.4476</v>
      </c>
      <c r="H1800" s="184">
        <v>0.38340000000000002</v>
      </c>
      <c r="I1800" s="184">
        <v>1.2895000000000001</v>
      </c>
      <c r="J1800" s="184">
        <v>4.1086999999999998</v>
      </c>
      <c r="K1800" s="184">
        <v>8.2702000000000009</v>
      </c>
      <c r="L1800" s="184">
        <v>18.565999999999999</v>
      </c>
      <c r="M1800" s="184">
        <v>44.659300000000002</v>
      </c>
      <c r="N1800" s="184">
        <v>60.142699999999998</v>
      </c>
      <c r="O1800" s="184"/>
      <c r="P1800" s="184"/>
      <c r="Q1800" s="184">
        <v>25.6934</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44379</v>
      </c>
      <c r="E1801" s="184">
        <v>157.42410000000001</v>
      </c>
      <c r="F1801" s="184">
        <v>0.2369</v>
      </c>
      <c r="G1801" s="184">
        <v>0.23200000000000001</v>
      </c>
      <c r="H1801" s="184">
        <v>-0.22509999999999999</v>
      </c>
      <c r="I1801" s="184">
        <v>1.3691</v>
      </c>
      <c r="J1801" s="184">
        <v>3.3774000000000002</v>
      </c>
      <c r="K1801" s="184">
        <v>8.0196000000000005</v>
      </c>
      <c r="L1801" s="184">
        <v>14.4656</v>
      </c>
      <c r="M1801" s="184">
        <v>39.9923</v>
      </c>
      <c r="N1801" s="184">
        <v>52.008200000000002</v>
      </c>
      <c r="O1801" s="184">
        <v>16.1312</v>
      </c>
      <c r="P1801" s="184">
        <v>14.5023</v>
      </c>
      <c r="Q1801" s="184">
        <v>14.9244</v>
      </c>
      <c r="R1801" s="184">
        <v>17.224799999999998</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44379</v>
      </c>
      <c r="E1802" s="184">
        <v>650.91323612554697</v>
      </c>
      <c r="F1802" s="184">
        <v>0.2349</v>
      </c>
      <c r="G1802" s="184">
        <v>0.22589999999999999</v>
      </c>
      <c r="H1802" s="184">
        <v>-0.2394</v>
      </c>
      <c r="I1802" s="184">
        <v>1.3401000000000001</v>
      </c>
      <c r="J1802" s="184">
        <v>3.3113000000000001</v>
      </c>
      <c r="K1802" s="184">
        <v>7.7986000000000004</v>
      </c>
      <c r="L1802" s="184">
        <v>13.9986</v>
      </c>
      <c r="M1802" s="184">
        <v>39.150300000000001</v>
      </c>
      <c r="N1802" s="184">
        <v>50.831299999999999</v>
      </c>
      <c r="O1802" s="184">
        <v>15.1922</v>
      </c>
      <c r="P1802" s="184">
        <v>13.549200000000001</v>
      </c>
      <c r="Q1802" s="184">
        <v>14.662100000000001</v>
      </c>
      <c r="R1802" s="184">
        <v>16.296099999999999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0.40456470588235294</v>
      </c>
      <c r="G1803" s="186">
        <v>0.65011176470588228</v>
      </c>
      <c r="H1803" s="186">
        <v>0.33997058823529419</v>
      </c>
      <c r="I1803" s="186">
        <v>1.8064058823529412</v>
      </c>
      <c r="J1803" s="186">
        <v>4.2039117647058832</v>
      </c>
      <c r="K1803" s="186">
        <v>10.266741176470587</v>
      </c>
      <c r="L1803" s="186">
        <v>17.066133333333333</v>
      </c>
      <c r="M1803" s="186">
        <v>41.001416666666671</v>
      </c>
      <c r="N1803" s="186">
        <v>52.682233333333329</v>
      </c>
      <c r="O1803" s="186">
        <v>15.6617</v>
      </c>
      <c r="P1803" s="186">
        <v>14.02575</v>
      </c>
      <c r="Q1803" s="186">
        <v>25.843905882352939</v>
      </c>
      <c r="R1803" s="186">
        <v>16.760449999999999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0.38579999999999998</v>
      </c>
      <c r="G1804" s="186">
        <v>0.68069999999999997</v>
      </c>
      <c r="H1804" s="186">
        <v>0.2616</v>
      </c>
      <c r="I1804" s="186">
        <v>1.4932000000000001</v>
      </c>
      <c r="J1804" s="186">
        <v>4.1912000000000003</v>
      </c>
      <c r="K1804" s="186">
        <v>8.4967000000000006</v>
      </c>
      <c r="L1804" s="186">
        <v>14.4656</v>
      </c>
      <c r="M1804" s="186">
        <v>39.591349999999998</v>
      </c>
      <c r="N1804" s="186">
        <v>51.419750000000001</v>
      </c>
      <c r="O1804" s="186">
        <v>15.6617</v>
      </c>
      <c r="P1804" s="186">
        <v>14.02575</v>
      </c>
      <c r="Q1804" s="186">
        <v>20.098600000000001</v>
      </c>
      <c r="R1804" s="186">
        <v>16.760449999999999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44379</v>
      </c>
      <c r="E1807" s="184">
        <v>246.87719999999999</v>
      </c>
      <c r="F1807" s="184">
        <v>5.1310000000000002</v>
      </c>
      <c r="G1807" s="184">
        <v>5.3051000000000004</v>
      </c>
      <c r="H1807" s="184">
        <v>2.7873000000000001</v>
      </c>
      <c r="I1807" s="184">
        <v>3.4123000000000001</v>
      </c>
      <c r="J1807" s="184">
        <v>3.8081</v>
      </c>
      <c r="K1807" s="184">
        <v>4.1756000000000002</v>
      </c>
      <c r="L1807" s="184">
        <v>3.8906000000000001</v>
      </c>
      <c r="M1807" s="184">
        <v>4.4200999999999997</v>
      </c>
      <c r="N1807" s="184">
        <v>4.9162999999999997</v>
      </c>
      <c r="O1807" s="184">
        <v>7.5385999999999997</v>
      </c>
      <c r="P1807" s="184">
        <v>7.5545999999999998</v>
      </c>
      <c r="Q1807" s="184">
        <v>7.7984</v>
      </c>
      <c r="R1807" s="184">
        <v>6.7836999999999996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44379</v>
      </c>
      <c r="E1808" s="184">
        <v>431.59879999999998</v>
      </c>
      <c r="F1808" s="184">
        <v>5.0156000000000001</v>
      </c>
      <c r="G1808" s="184">
        <v>5.4938000000000002</v>
      </c>
      <c r="H1808" s="184">
        <v>3.1417999999999999</v>
      </c>
      <c r="I1808" s="184">
        <v>3.7347999999999999</v>
      </c>
      <c r="J1808" s="184">
        <v>4.0125000000000002</v>
      </c>
      <c r="K1808" s="184">
        <v>4.3792</v>
      </c>
      <c r="L1808" s="184">
        <v>3.9916999999999998</v>
      </c>
      <c r="M1808" s="184">
        <v>4.5052000000000003</v>
      </c>
      <c r="N1808" s="184">
        <v>4.9348999999999998</v>
      </c>
      <c r="O1808" s="184">
        <v>7.3263999999999996</v>
      </c>
      <c r="P1808" s="184">
        <v>7.4907000000000004</v>
      </c>
      <c r="Q1808" s="184">
        <v>8.2956000000000003</v>
      </c>
      <c r="R1808" s="184">
        <v>6.6558999999999999</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44379</v>
      </c>
      <c r="E1809" s="184">
        <v>427.23660000000001</v>
      </c>
      <c r="F1809" s="184">
        <v>4.8446999999999996</v>
      </c>
      <c r="G1809" s="184">
        <v>5.3219000000000003</v>
      </c>
      <c r="H1809" s="184">
        <v>2.9723000000000002</v>
      </c>
      <c r="I1809" s="184">
        <v>3.5644</v>
      </c>
      <c r="J1809" s="184">
        <v>3.8414999999999999</v>
      </c>
      <c r="K1809" s="184">
        <v>4.2064000000000004</v>
      </c>
      <c r="L1809" s="184">
        <v>3.8220000000000001</v>
      </c>
      <c r="M1809" s="184">
        <v>4.3442999999999996</v>
      </c>
      <c r="N1809" s="184">
        <v>4.7736999999999998</v>
      </c>
      <c r="O1809" s="184">
        <v>7.1845999999999997</v>
      </c>
      <c r="P1809" s="184">
        <v>7.3494999999999999</v>
      </c>
      <c r="Q1809" s="184">
        <v>7.6475999999999997</v>
      </c>
      <c r="R1809" s="184">
        <v>6.5087000000000002</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44379</v>
      </c>
      <c r="E1810" s="184">
        <v>12.0944</v>
      </c>
      <c r="F1810" s="184">
        <v>3.0182000000000002</v>
      </c>
      <c r="G1810" s="184">
        <v>4.9313000000000002</v>
      </c>
      <c r="H1810" s="184">
        <v>3.9693999999999998</v>
      </c>
      <c r="I1810" s="184">
        <v>3.9291999999999998</v>
      </c>
      <c r="J1810" s="184">
        <v>3.9258999999999999</v>
      </c>
      <c r="K1810" s="184">
        <v>4.3041999999999998</v>
      </c>
      <c r="L1810" s="184">
        <v>4.2019000000000002</v>
      </c>
      <c r="M1810" s="184">
        <v>4.4904999999999999</v>
      </c>
      <c r="N1810" s="184">
        <v>4.7061999999999999</v>
      </c>
      <c r="O1810" s="184"/>
      <c r="P1810" s="184"/>
      <c r="Q1810" s="184">
        <v>6.9988999999999999</v>
      </c>
      <c r="R1810" s="184">
        <v>6.2252000000000001</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44379</v>
      </c>
      <c r="E1811" s="184">
        <v>11.7958</v>
      </c>
      <c r="F1811" s="184">
        <v>2.4756</v>
      </c>
      <c r="G1811" s="184">
        <v>4.1272000000000002</v>
      </c>
      <c r="H1811" s="184">
        <v>3.1404000000000001</v>
      </c>
      <c r="I1811" s="184">
        <v>3.0758000000000001</v>
      </c>
      <c r="J1811" s="184">
        <v>3.0503999999999998</v>
      </c>
      <c r="K1811" s="184">
        <v>3.4131999999999998</v>
      </c>
      <c r="L1811" s="184">
        <v>3.2989999999999999</v>
      </c>
      <c r="M1811" s="184">
        <v>3.5762999999999998</v>
      </c>
      <c r="N1811" s="184">
        <v>3.7768999999999999</v>
      </c>
      <c r="O1811" s="184"/>
      <c r="P1811" s="184"/>
      <c r="Q1811" s="184">
        <v>6.0515999999999996</v>
      </c>
      <c r="R1811" s="184">
        <v>5.2731000000000003</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44379</v>
      </c>
      <c r="E1812" s="184">
        <v>1206.8607999999999</v>
      </c>
      <c r="F1812" s="184">
        <v>3.3210999999999999</v>
      </c>
      <c r="G1812" s="184">
        <v>3.9824000000000002</v>
      </c>
      <c r="H1812" s="184">
        <v>3.0672000000000001</v>
      </c>
      <c r="I1812" s="184">
        <v>3.4175</v>
      </c>
      <c r="J1812" s="184">
        <v>3.3469000000000002</v>
      </c>
      <c r="K1812" s="184">
        <v>3.7442000000000002</v>
      </c>
      <c r="L1812" s="184">
        <v>3.6013000000000002</v>
      </c>
      <c r="M1812" s="184">
        <v>3.7202999999999999</v>
      </c>
      <c r="N1812" s="184">
        <v>3.7193999999999998</v>
      </c>
      <c r="O1812" s="184">
        <v>6.1764000000000001</v>
      </c>
      <c r="P1812" s="184"/>
      <c r="Q1812" s="184">
        <v>6.2786999999999997</v>
      </c>
      <c r="R1812" s="184">
        <v>5.2392000000000003</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44379</v>
      </c>
      <c r="E1813" s="184">
        <v>1213.8969</v>
      </c>
      <c r="F1813" s="184">
        <v>3.5605000000000002</v>
      </c>
      <c r="G1813" s="184">
        <v>4.2230999999999996</v>
      </c>
      <c r="H1813" s="184">
        <v>3.3069999999999999</v>
      </c>
      <c r="I1813" s="184">
        <v>3.6576</v>
      </c>
      <c r="J1813" s="184">
        <v>3.5857999999999999</v>
      </c>
      <c r="K1813" s="184">
        <v>3.9508999999999999</v>
      </c>
      <c r="L1813" s="184">
        <v>3.8027000000000002</v>
      </c>
      <c r="M1813" s="184">
        <v>3.9203999999999999</v>
      </c>
      <c r="N1813" s="184">
        <v>3.9176000000000002</v>
      </c>
      <c r="O1813" s="184">
        <v>6.3773999999999997</v>
      </c>
      <c r="P1813" s="184"/>
      <c r="Q1813" s="184">
        <v>6.4790000000000001</v>
      </c>
      <c r="R1813" s="184">
        <v>5.4344000000000001</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44379</v>
      </c>
      <c r="E1814" s="184">
        <v>2591.1414</v>
      </c>
      <c r="F1814" s="184">
        <v>5.2366999999999999</v>
      </c>
      <c r="G1814" s="184">
        <v>3.0937000000000001</v>
      </c>
      <c r="H1814" s="184">
        <v>3.2448999999999999</v>
      </c>
      <c r="I1814" s="184">
        <v>3.4161000000000001</v>
      </c>
      <c r="J1814" s="184">
        <v>3.1888000000000001</v>
      </c>
      <c r="K1814" s="184">
        <v>3.2703000000000002</v>
      </c>
      <c r="L1814" s="184">
        <v>3.2341000000000002</v>
      </c>
      <c r="M1814" s="184">
        <v>3.4516</v>
      </c>
      <c r="N1814" s="184">
        <v>3.5587</v>
      </c>
      <c r="O1814" s="184">
        <v>6.1883999999999997</v>
      </c>
      <c r="P1814" s="184">
        <v>7.0190000000000001</v>
      </c>
      <c r="Q1814" s="184">
        <v>7.9782999999999999</v>
      </c>
      <c r="R1814" s="184">
        <v>5.2587999999999999</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44379</v>
      </c>
      <c r="E1815" s="184">
        <v>2541.0675999999999</v>
      </c>
      <c r="F1815" s="184">
        <v>5.0266999999999999</v>
      </c>
      <c r="G1815" s="184">
        <v>2.8831000000000002</v>
      </c>
      <c r="H1815" s="184">
        <v>3.0339999999999998</v>
      </c>
      <c r="I1815" s="184">
        <v>3.2048999999999999</v>
      </c>
      <c r="J1815" s="184">
        <v>2.9767999999999999</v>
      </c>
      <c r="K1815" s="184">
        <v>3.0459999999999998</v>
      </c>
      <c r="L1815" s="184">
        <v>2.9977</v>
      </c>
      <c r="M1815" s="184">
        <v>3.2115</v>
      </c>
      <c r="N1815" s="184">
        <v>3.3155000000000001</v>
      </c>
      <c r="O1815" s="184">
        <v>5.9439000000000002</v>
      </c>
      <c r="P1815" s="184">
        <v>6.8038999999999996</v>
      </c>
      <c r="Q1815" s="184">
        <v>7.4551999999999996</v>
      </c>
      <c r="R1815" s="184">
        <v>5.0105000000000004</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44379</v>
      </c>
      <c r="E1816" s="184">
        <v>3191.6006000000002</v>
      </c>
      <c r="F1816" s="184">
        <v>3.9241999999999999</v>
      </c>
      <c r="G1816" s="184">
        <v>4.6982999999999997</v>
      </c>
      <c r="H1816" s="184">
        <v>3.9316</v>
      </c>
      <c r="I1816" s="184">
        <v>3.6366999999999998</v>
      </c>
      <c r="J1816" s="184">
        <v>3.2786</v>
      </c>
      <c r="K1816" s="184">
        <v>3.2321</v>
      </c>
      <c r="L1816" s="184">
        <v>3.1459999999999999</v>
      </c>
      <c r="M1816" s="184">
        <v>3.2921999999999998</v>
      </c>
      <c r="N1816" s="184">
        <v>3.37</v>
      </c>
      <c r="O1816" s="184">
        <v>5.7538999999999998</v>
      </c>
      <c r="P1816" s="184">
        <v>6.1451000000000002</v>
      </c>
      <c r="Q1816" s="184">
        <v>7.3497000000000003</v>
      </c>
      <c r="R1816" s="184">
        <v>5.1073000000000004</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44379</v>
      </c>
      <c r="E1817" s="184">
        <v>3067.1017000000002</v>
      </c>
      <c r="F1817" s="184">
        <v>3.4085999999999999</v>
      </c>
      <c r="G1817" s="184">
        <v>4.1829000000000001</v>
      </c>
      <c r="H1817" s="184">
        <v>3.419</v>
      </c>
      <c r="I1817" s="184">
        <v>3.1236999999999999</v>
      </c>
      <c r="J1817" s="184">
        <v>2.7648999999999999</v>
      </c>
      <c r="K1817" s="184">
        <v>2.7019000000000002</v>
      </c>
      <c r="L1817" s="184">
        <v>2.5924</v>
      </c>
      <c r="M1817" s="184">
        <v>2.7124000000000001</v>
      </c>
      <c r="N1817" s="184">
        <v>2.7837000000000001</v>
      </c>
      <c r="O1817" s="184">
        <v>5.1905000000000001</v>
      </c>
      <c r="P1817" s="184">
        <v>5.5099</v>
      </c>
      <c r="Q1817" s="184">
        <v>7.2194000000000003</v>
      </c>
      <c r="R1817" s="184">
        <v>4.5056000000000003</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44379</v>
      </c>
      <c r="E1818" s="184">
        <v>2880.5122000000001</v>
      </c>
      <c r="F1818" s="184">
        <v>4.2796000000000003</v>
      </c>
      <c r="G1818" s="184">
        <v>5.4485999999999999</v>
      </c>
      <c r="H1818" s="184">
        <v>4.6783000000000001</v>
      </c>
      <c r="I1818" s="184">
        <v>4.1489000000000003</v>
      </c>
      <c r="J1818" s="184">
        <v>3.6442000000000001</v>
      </c>
      <c r="K1818" s="184">
        <v>3.6025</v>
      </c>
      <c r="L1818" s="184">
        <v>3.5975999999999999</v>
      </c>
      <c r="M1818" s="184">
        <v>3.8047</v>
      </c>
      <c r="N1818" s="184">
        <v>3.8195999999999999</v>
      </c>
      <c r="O1818" s="184">
        <v>5.7900999999999998</v>
      </c>
      <c r="P1818" s="184">
        <v>6.4013</v>
      </c>
      <c r="Q1818" s="184">
        <v>7.4852999999999996</v>
      </c>
      <c r="R1818" s="184">
        <v>5.5670000000000002</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44379</v>
      </c>
      <c r="E1819" s="184">
        <v>2726.2089000000001</v>
      </c>
      <c r="F1819" s="184">
        <v>3.5790999999999999</v>
      </c>
      <c r="G1819" s="184">
        <v>4.7481</v>
      </c>
      <c r="H1819" s="184">
        <v>3.9771000000000001</v>
      </c>
      <c r="I1819" s="184">
        <v>3.4476</v>
      </c>
      <c r="J1819" s="184">
        <v>2.9424000000000001</v>
      </c>
      <c r="K1819" s="184">
        <v>2.8936000000000002</v>
      </c>
      <c r="L1819" s="184">
        <v>2.8822999999999999</v>
      </c>
      <c r="M1819" s="184">
        <v>3.0781999999999998</v>
      </c>
      <c r="N1819" s="184">
        <v>3.0929000000000002</v>
      </c>
      <c r="O1819" s="184">
        <v>5.0248999999999997</v>
      </c>
      <c r="P1819" s="184">
        <v>5.6212999999999997</v>
      </c>
      <c r="Q1819" s="184">
        <v>6.9474999999999998</v>
      </c>
      <c r="R1819" s="184">
        <v>4.8209</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44379</v>
      </c>
      <c r="E1822" s="184">
        <v>30.380400000000002</v>
      </c>
      <c r="F1822" s="184">
        <v>7.4504000000000001</v>
      </c>
      <c r="G1822" s="184">
        <v>7.4132999999999996</v>
      </c>
      <c r="H1822" s="184">
        <v>7.6317000000000004</v>
      </c>
      <c r="I1822" s="184">
        <v>23.500599999999999</v>
      </c>
      <c r="J1822" s="184">
        <v>16.5166</v>
      </c>
      <c r="K1822" s="184">
        <v>8.6494999999999997</v>
      </c>
      <c r="L1822" s="184">
        <v>8.0036000000000005</v>
      </c>
      <c r="M1822" s="184">
        <v>7.8512000000000004</v>
      </c>
      <c r="N1822" s="184">
        <v>8.2706</v>
      </c>
      <c r="O1822" s="184">
        <v>7.4362000000000004</v>
      </c>
      <c r="P1822" s="184">
        <v>7.8676000000000004</v>
      </c>
      <c r="Q1822" s="184">
        <v>8.5478000000000005</v>
      </c>
      <c r="R1822" s="184">
        <v>6.3738000000000001</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44379</v>
      </c>
      <c r="E1823" s="184">
        <v>30.568899999999999</v>
      </c>
      <c r="F1823" s="184">
        <v>7.2850000000000001</v>
      </c>
      <c r="G1823" s="184">
        <v>7.3676000000000004</v>
      </c>
      <c r="H1823" s="184">
        <v>7.6188000000000002</v>
      </c>
      <c r="I1823" s="184">
        <v>23.493300000000001</v>
      </c>
      <c r="J1823" s="184">
        <v>16.511500000000002</v>
      </c>
      <c r="K1823" s="184">
        <v>8.6472999999999995</v>
      </c>
      <c r="L1823" s="184">
        <v>8.0330999999999992</v>
      </c>
      <c r="M1823" s="184">
        <v>7.9036</v>
      </c>
      <c r="N1823" s="184">
        <v>8.3350000000000009</v>
      </c>
      <c r="O1823" s="184">
        <v>7.5208000000000004</v>
      </c>
      <c r="P1823" s="184">
        <v>7.9497999999999998</v>
      </c>
      <c r="Q1823" s="184">
        <v>8.7687000000000008</v>
      </c>
      <c r="R1823" s="184">
        <v>6.4589999999999996</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44379</v>
      </c>
      <c r="E1824" s="184">
        <v>12.060499999999999</v>
      </c>
      <c r="F1824" s="184">
        <v>5.4482999999999997</v>
      </c>
      <c r="G1824" s="184">
        <v>4.7431999999999999</v>
      </c>
      <c r="H1824" s="184">
        <v>3.9805999999999999</v>
      </c>
      <c r="I1824" s="184">
        <v>3.8534999999999999</v>
      </c>
      <c r="J1824" s="184">
        <v>3.7847</v>
      </c>
      <c r="K1824" s="184">
        <v>3.9807999999999999</v>
      </c>
      <c r="L1824" s="184">
        <v>3.9127999999999998</v>
      </c>
      <c r="M1824" s="184">
        <v>4.2477999999999998</v>
      </c>
      <c r="N1824" s="184">
        <v>4.5411999999999999</v>
      </c>
      <c r="O1824" s="184"/>
      <c r="P1824" s="184"/>
      <c r="Q1824" s="184">
        <v>6.9907000000000004</v>
      </c>
      <c r="R1824" s="184">
        <v>6.2464000000000004</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44379</v>
      </c>
      <c r="E1825" s="184">
        <v>11.9558</v>
      </c>
      <c r="F1825" s="184">
        <v>5.1906999999999996</v>
      </c>
      <c r="G1825" s="184">
        <v>4.3773999999999997</v>
      </c>
      <c r="H1825" s="184">
        <v>3.6661000000000001</v>
      </c>
      <c r="I1825" s="184">
        <v>3.5373999999999999</v>
      </c>
      <c r="J1825" s="184">
        <v>3.4801000000000002</v>
      </c>
      <c r="K1825" s="184">
        <v>3.6311</v>
      </c>
      <c r="L1825" s="184">
        <v>3.5647000000000002</v>
      </c>
      <c r="M1825" s="184">
        <v>3.9098000000000002</v>
      </c>
      <c r="N1825" s="184">
        <v>4.2072000000000003</v>
      </c>
      <c r="O1825" s="184"/>
      <c r="P1825" s="184"/>
      <c r="Q1825" s="184">
        <v>6.6547999999999998</v>
      </c>
      <c r="R1825" s="184">
        <v>5.9135999999999997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44379</v>
      </c>
      <c r="E1826" s="184">
        <v>1070.8746000000001</v>
      </c>
      <c r="F1826" s="184">
        <v>4.2473999999999998</v>
      </c>
      <c r="G1826" s="184">
        <v>4.1063000000000001</v>
      </c>
      <c r="H1826" s="184">
        <v>4.1718000000000002</v>
      </c>
      <c r="I1826" s="184">
        <v>3.8492000000000002</v>
      </c>
      <c r="J1826" s="184">
        <v>3.5087999999999999</v>
      </c>
      <c r="K1826" s="184">
        <v>3.5775000000000001</v>
      </c>
      <c r="L1826" s="184">
        <v>3.6461000000000001</v>
      </c>
      <c r="M1826" s="184">
        <v>3.8216000000000001</v>
      </c>
      <c r="N1826" s="184">
        <v>3.9477000000000002</v>
      </c>
      <c r="O1826" s="184"/>
      <c r="P1826" s="184"/>
      <c r="Q1826" s="184">
        <v>4.9238999999999997</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44379</v>
      </c>
      <c r="E1827" s="184">
        <v>1066.9137000000001</v>
      </c>
      <c r="F1827" s="184">
        <v>3.9893999999999998</v>
      </c>
      <c r="G1827" s="184">
        <v>3.8477000000000001</v>
      </c>
      <c r="H1827" s="184">
        <v>3.9127000000000001</v>
      </c>
      <c r="I1827" s="184">
        <v>3.5897000000000001</v>
      </c>
      <c r="J1827" s="184">
        <v>3.2490000000000001</v>
      </c>
      <c r="K1827" s="184">
        <v>3.3161</v>
      </c>
      <c r="L1827" s="184">
        <v>3.3769</v>
      </c>
      <c r="M1827" s="184">
        <v>3.5489000000000002</v>
      </c>
      <c r="N1827" s="184">
        <v>3.6739999999999999</v>
      </c>
      <c r="O1827" s="184"/>
      <c r="P1827" s="184"/>
      <c r="Q1827" s="184">
        <v>4.6513</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44379</v>
      </c>
      <c r="E1828" s="184">
        <v>21.7986</v>
      </c>
      <c r="F1828" s="184">
        <v>2.3443000000000001</v>
      </c>
      <c r="G1828" s="184">
        <v>3.9641000000000002</v>
      </c>
      <c r="H1828" s="184">
        <v>3.5186999999999999</v>
      </c>
      <c r="I1828" s="184">
        <v>3.629</v>
      </c>
      <c r="J1828" s="184">
        <v>3.9026999999999998</v>
      </c>
      <c r="K1828" s="184">
        <v>4.2275</v>
      </c>
      <c r="L1828" s="184">
        <v>4.141</v>
      </c>
      <c r="M1828" s="184">
        <v>4.5194999999999999</v>
      </c>
      <c r="N1828" s="184">
        <v>4.9482999999999997</v>
      </c>
      <c r="O1828" s="184">
        <v>7.0133000000000001</v>
      </c>
      <c r="P1828" s="184">
        <v>7.3163999999999998</v>
      </c>
      <c r="Q1828" s="184">
        <v>7.9614000000000003</v>
      </c>
      <c r="R1828" s="184">
        <v>6.3893000000000004</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44379</v>
      </c>
      <c r="E1829" s="184">
        <v>23.157900000000001</v>
      </c>
      <c r="F1829" s="184">
        <v>2.8372999999999999</v>
      </c>
      <c r="G1829" s="184">
        <v>4.5198999999999998</v>
      </c>
      <c r="H1829" s="184">
        <v>4.1012000000000004</v>
      </c>
      <c r="I1829" s="184">
        <v>4.2061000000000002</v>
      </c>
      <c r="J1829" s="184">
        <v>4.4821999999999997</v>
      </c>
      <c r="K1829" s="184">
        <v>4.8139000000000003</v>
      </c>
      <c r="L1829" s="184">
        <v>4.7336</v>
      </c>
      <c r="M1829" s="184">
        <v>5.1197999999999997</v>
      </c>
      <c r="N1829" s="184">
        <v>5.5683999999999996</v>
      </c>
      <c r="O1829" s="184">
        <v>7.6318999999999999</v>
      </c>
      <c r="P1829" s="184">
        <v>8.0420999999999996</v>
      </c>
      <c r="Q1829" s="184">
        <v>8.7059999999999995</v>
      </c>
      <c r="R1829" s="184">
        <v>7.0156999999999998</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44379</v>
      </c>
      <c r="E1830" s="184">
        <v>2185.4137000000001</v>
      </c>
      <c r="F1830" s="184">
        <v>1.5916999999999999</v>
      </c>
      <c r="G1830" s="184">
        <v>4.5957999999999997</v>
      </c>
      <c r="H1830" s="184">
        <v>4.8487</v>
      </c>
      <c r="I1830" s="184">
        <v>3.7334000000000001</v>
      </c>
      <c r="J1830" s="184">
        <v>3.2473000000000001</v>
      </c>
      <c r="K1830" s="184">
        <v>3.3317000000000001</v>
      </c>
      <c r="L1830" s="184">
        <v>3.298</v>
      </c>
      <c r="M1830" s="184">
        <v>3.8902999999999999</v>
      </c>
      <c r="N1830" s="184">
        <v>4.2728000000000002</v>
      </c>
      <c r="O1830" s="184">
        <v>5.7602000000000002</v>
      </c>
      <c r="P1830" s="184">
        <v>6.0342000000000002</v>
      </c>
      <c r="Q1830" s="184">
        <v>7.4817999999999998</v>
      </c>
      <c r="R1830" s="184">
        <v>7.4432999999999998</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44379</v>
      </c>
      <c r="E1831" s="184">
        <v>2288.3762000000002</v>
      </c>
      <c r="F1831" s="184">
        <v>1.9125000000000001</v>
      </c>
      <c r="G1831" s="184">
        <v>4.9157000000000002</v>
      </c>
      <c r="H1831" s="184">
        <v>5.1691000000000003</v>
      </c>
      <c r="I1831" s="184">
        <v>4.0538999999999996</v>
      </c>
      <c r="J1831" s="184">
        <v>3.5680999999999998</v>
      </c>
      <c r="K1831" s="184">
        <v>3.6545000000000001</v>
      </c>
      <c r="L1831" s="184">
        <v>3.6236999999999999</v>
      </c>
      <c r="M1831" s="184">
        <v>4.2297000000000002</v>
      </c>
      <c r="N1831" s="184">
        <v>4.6352000000000002</v>
      </c>
      <c r="O1831" s="184">
        <v>6.2422000000000004</v>
      </c>
      <c r="P1831" s="184">
        <v>6.6890000000000001</v>
      </c>
      <c r="Q1831" s="184">
        <v>7.6102999999999996</v>
      </c>
      <c r="R1831" s="184">
        <v>7.8643999999999998</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44379</v>
      </c>
      <c r="E1832" s="184">
        <v>12.0786</v>
      </c>
      <c r="F1832" s="184">
        <v>4.2310999999999996</v>
      </c>
      <c r="G1832" s="184">
        <v>4.8369</v>
      </c>
      <c r="H1832" s="184">
        <v>3.8881999999999999</v>
      </c>
      <c r="I1832" s="184">
        <v>3.8477999999999999</v>
      </c>
      <c r="J1832" s="184">
        <v>3.4851000000000001</v>
      </c>
      <c r="K1832" s="184">
        <v>3.5244</v>
      </c>
      <c r="L1832" s="184">
        <v>3.3818000000000001</v>
      </c>
      <c r="M1832" s="184">
        <v>3.5648</v>
      </c>
      <c r="N1832" s="184">
        <v>3.6175999999999999</v>
      </c>
      <c r="O1832" s="184"/>
      <c r="P1832" s="184"/>
      <c r="Q1832" s="184">
        <v>6.5904999999999996</v>
      </c>
      <c r="R1832" s="184">
        <v>5.6569000000000003</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44379</v>
      </c>
      <c r="E1833" s="184">
        <v>12.021100000000001</v>
      </c>
      <c r="F1833" s="184">
        <v>3.9477000000000002</v>
      </c>
      <c r="G1833" s="184">
        <v>4.5561999999999996</v>
      </c>
      <c r="H1833" s="184">
        <v>3.6896</v>
      </c>
      <c r="I1833" s="184">
        <v>3.6703999999999999</v>
      </c>
      <c r="J1833" s="184">
        <v>3.3288000000000002</v>
      </c>
      <c r="K1833" s="184">
        <v>3.3685999999999998</v>
      </c>
      <c r="L1833" s="184">
        <v>3.2206999999999999</v>
      </c>
      <c r="M1833" s="184">
        <v>3.4037000000000002</v>
      </c>
      <c r="N1833" s="184">
        <v>3.4535999999999998</v>
      </c>
      <c r="O1833" s="184"/>
      <c r="P1833" s="184"/>
      <c r="Q1833" s="184">
        <v>6.4188000000000001</v>
      </c>
      <c r="R1833" s="184">
        <v>5.4955999999999996</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44379</v>
      </c>
      <c r="E1836" s="184">
        <v>2146.2586000000001</v>
      </c>
      <c r="F1836" s="184">
        <v>4.9801000000000002</v>
      </c>
      <c r="G1836" s="184">
        <v>3.1985999999999999</v>
      </c>
      <c r="H1836" s="184">
        <v>3.0276999999999998</v>
      </c>
      <c r="I1836" s="184">
        <v>2.9958999999999998</v>
      </c>
      <c r="J1836" s="184">
        <v>2.7544</v>
      </c>
      <c r="K1836" s="184">
        <v>3.0009999999999999</v>
      </c>
      <c r="L1836" s="184">
        <v>2.9714</v>
      </c>
      <c r="M1836" s="184">
        <v>3.1663000000000001</v>
      </c>
      <c r="N1836" s="184">
        <v>3.1941999999999999</v>
      </c>
      <c r="O1836" s="184">
        <v>5.9987000000000004</v>
      </c>
      <c r="P1836" s="184">
        <v>6.5833000000000004</v>
      </c>
      <c r="Q1836" s="184">
        <v>7.5354999999999999</v>
      </c>
      <c r="R1836" s="184">
        <v>5.0848000000000004</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44379</v>
      </c>
      <c r="E1837" s="184">
        <v>2243.1154000000001</v>
      </c>
      <c r="F1837" s="184">
        <v>5.6310000000000002</v>
      </c>
      <c r="G1837" s="184">
        <v>3.8490000000000002</v>
      </c>
      <c r="H1837" s="184">
        <v>3.6781999999999999</v>
      </c>
      <c r="I1837" s="184">
        <v>3.6469</v>
      </c>
      <c r="J1837" s="184">
        <v>3.4062000000000001</v>
      </c>
      <c r="K1837" s="184">
        <v>3.6566000000000001</v>
      </c>
      <c r="L1837" s="184">
        <v>3.6318999999999999</v>
      </c>
      <c r="M1837" s="184">
        <v>3.8330000000000002</v>
      </c>
      <c r="N1837" s="184">
        <v>3.8666999999999998</v>
      </c>
      <c r="O1837" s="184">
        <v>6.6045999999999996</v>
      </c>
      <c r="P1837" s="184">
        <v>7.1249000000000002</v>
      </c>
      <c r="Q1837" s="184">
        <v>7.8560999999999996</v>
      </c>
      <c r="R1837" s="184">
        <v>5.7232000000000003</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44379</v>
      </c>
      <c r="E1840" s="184">
        <v>34.007599999999996</v>
      </c>
      <c r="F1840" s="184">
        <v>3.3275000000000001</v>
      </c>
      <c r="G1840" s="184">
        <v>5.3330000000000002</v>
      </c>
      <c r="H1840" s="184">
        <v>3.5750000000000002</v>
      </c>
      <c r="I1840" s="184">
        <v>3.6004999999999998</v>
      </c>
      <c r="J1840" s="184">
        <v>3.4119000000000002</v>
      </c>
      <c r="K1840" s="184">
        <v>3.2229999999999999</v>
      </c>
      <c r="L1840" s="184">
        <v>3.1063000000000001</v>
      </c>
      <c r="M1840" s="184">
        <v>3.4784000000000002</v>
      </c>
      <c r="N1840" s="184">
        <v>3.6558000000000002</v>
      </c>
      <c r="O1840" s="184">
        <v>6.3674999999999997</v>
      </c>
      <c r="P1840" s="184">
        <v>6.6631</v>
      </c>
      <c r="Q1840" s="184">
        <v>7.5132000000000003</v>
      </c>
      <c r="R1840" s="184">
        <v>5.5522</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44379</v>
      </c>
      <c r="E1841" s="184">
        <v>35.006900000000002</v>
      </c>
      <c r="F1841" s="184">
        <v>3.8582000000000001</v>
      </c>
      <c r="G1841" s="184">
        <v>5.8068999999999997</v>
      </c>
      <c r="H1841" s="184">
        <v>4.0247999999999999</v>
      </c>
      <c r="I1841" s="184">
        <v>4.0503</v>
      </c>
      <c r="J1841" s="184">
        <v>3.8561000000000001</v>
      </c>
      <c r="K1841" s="184">
        <v>3.6675</v>
      </c>
      <c r="L1841" s="184">
        <v>3.5535999999999999</v>
      </c>
      <c r="M1841" s="184">
        <v>3.9304999999999999</v>
      </c>
      <c r="N1841" s="184">
        <v>4.1128</v>
      </c>
      <c r="O1841" s="184">
        <v>6.8101000000000003</v>
      </c>
      <c r="P1841" s="184">
        <v>7.0785</v>
      </c>
      <c r="Q1841" s="184">
        <v>7.9370000000000003</v>
      </c>
      <c r="R1841" s="184">
        <v>6.0164</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44379</v>
      </c>
      <c r="E1842" s="184">
        <v>34.520499999999998</v>
      </c>
      <c r="F1842" s="184">
        <v>6.4508999999999999</v>
      </c>
      <c r="G1842" s="184">
        <v>5.9946000000000002</v>
      </c>
      <c r="H1842" s="184">
        <v>4.7019000000000002</v>
      </c>
      <c r="I1842" s="184">
        <v>4.1908000000000003</v>
      </c>
      <c r="J1842" s="184">
        <v>3.4780000000000002</v>
      </c>
      <c r="K1842" s="184">
        <v>3.3285</v>
      </c>
      <c r="L1842" s="184">
        <v>3.2913999999999999</v>
      </c>
      <c r="M1842" s="184">
        <v>3.4306999999999999</v>
      </c>
      <c r="N1842" s="184">
        <v>3.4375</v>
      </c>
      <c r="O1842" s="184">
        <v>6.2039</v>
      </c>
      <c r="P1842" s="184">
        <v>6.5945</v>
      </c>
      <c r="Q1842" s="184">
        <v>3.8395999999999999</v>
      </c>
      <c r="R1842" s="184">
        <v>5.3741000000000003</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44379</v>
      </c>
      <c r="E1843" s="184">
        <v>35.406199999999998</v>
      </c>
      <c r="F1843" s="184">
        <v>6.5989000000000004</v>
      </c>
      <c r="G1843" s="184">
        <v>6.1540999999999997</v>
      </c>
      <c r="H1843" s="184">
        <v>4.8644999999999996</v>
      </c>
      <c r="I1843" s="184">
        <v>4.3517000000000001</v>
      </c>
      <c r="J1843" s="184">
        <v>3.6396000000000002</v>
      </c>
      <c r="K1843" s="184">
        <v>3.4904000000000002</v>
      </c>
      <c r="L1843" s="184">
        <v>3.4542000000000002</v>
      </c>
      <c r="M1843" s="184">
        <v>3.5950000000000002</v>
      </c>
      <c r="N1843" s="184">
        <v>3.6299000000000001</v>
      </c>
      <c r="O1843" s="184">
        <v>6.4917999999999996</v>
      </c>
      <c r="P1843" s="184">
        <v>6.9177</v>
      </c>
      <c r="Q1843" s="184">
        <v>7.8784999999999998</v>
      </c>
      <c r="R1843" s="184">
        <v>5.6359000000000004</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44379</v>
      </c>
      <c r="E1844" s="184">
        <v>1068.6303</v>
      </c>
      <c r="F1844" s="184">
        <v>3.7439</v>
      </c>
      <c r="G1844" s="184">
        <v>4.8098999999999998</v>
      </c>
      <c r="H1844" s="184">
        <v>3.9674999999999998</v>
      </c>
      <c r="I1844" s="184">
        <v>3.8311000000000002</v>
      </c>
      <c r="J1844" s="184">
        <v>3.5341</v>
      </c>
      <c r="K1844" s="184">
        <v>3.4750999999999999</v>
      </c>
      <c r="L1844" s="184">
        <v>3.2818000000000001</v>
      </c>
      <c r="M1844" s="184">
        <v>3.4794999999999998</v>
      </c>
      <c r="N1844" s="184">
        <v>3.5552000000000001</v>
      </c>
      <c r="O1844" s="184"/>
      <c r="P1844" s="184"/>
      <c r="Q1844" s="184">
        <v>4.2432999999999996</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44379</v>
      </c>
      <c r="E1845" s="184">
        <v>1064.6355000000001</v>
      </c>
      <c r="F1845" s="184">
        <v>3.5419</v>
      </c>
      <c r="G1845" s="184">
        <v>4.6094999999999997</v>
      </c>
      <c r="H1845" s="184">
        <v>3.7665999999999999</v>
      </c>
      <c r="I1845" s="184">
        <v>3.6297999999999999</v>
      </c>
      <c r="J1845" s="184">
        <v>3.3331</v>
      </c>
      <c r="K1845" s="184">
        <v>3.2961999999999998</v>
      </c>
      <c r="L1845" s="184">
        <v>3.0899000000000001</v>
      </c>
      <c r="M1845" s="184">
        <v>3.282</v>
      </c>
      <c r="N1845" s="184">
        <v>3.3536000000000001</v>
      </c>
      <c r="O1845" s="184"/>
      <c r="P1845" s="184"/>
      <c r="Q1845" s="184">
        <v>3.9990999999999999</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44379</v>
      </c>
      <c r="E1846" s="184">
        <v>1097.9454000000001</v>
      </c>
      <c r="F1846" s="184">
        <v>3.5707</v>
      </c>
      <c r="G1846" s="184">
        <v>3.9651000000000001</v>
      </c>
      <c r="H1846" s="184">
        <v>3.8058999999999998</v>
      </c>
      <c r="I1846" s="184">
        <v>3.9594</v>
      </c>
      <c r="J1846" s="184">
        <v>3.7986</v>
      </c>
      <c r="K1846" s="184">
        <v>3.7806000000000002</v>
      </c>
      <c r="L1846" s="184">
        <v>3.6019000000000001</v>
      </c>
      <c r="M1846" s="184">
        <v>3.8931</v>
      </c>
      <c r="N1846" s="184">
        <v>4.085</v>
      </c>
      <c r="O1846" s="184"/>
      <c r="P1846" s="184"/>
      <c r="Q1846" s="184">
        <v>5.6177999999999999</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44379</v>
      </c>
      <c r="E1847" s="184">
        <v>1090.0609999999999</v>
      </c>
      <c r="F1847" s="184">
        <v>3.1511999999999998</v>
      </c>
      <c r="G1847" s="184">
        <v>3.5448</v>
      </c>
      <c r="H1847" s="184">
        <v>3.3856000000000002</v>
      </c>
      <c r="I1847" s="184">
        <v>3.5388000000000002</v>
      </c>
      <c r="J1847" s="184">
        <v>3.3773</v>
      </c>
      <c r="K1847" s="184">
        <v>3.3567999999999998</v>
      </c>
      <c r="L1847" s="184">
        <v>3.1747000000000001</v>
      </c>
      <c r="M1847" s="184">
        <v>3.4615999999999998</v>
      </c>
      <c r="N1847" s="184">
        <v>3.6490999999999998</v>
      </c>
      <c r="O1847" s="184"/>
      <c r="P1847" s="184"/>
      <c r="Q1847" s="184">
        <v>5.1734999999999998</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44379</v>
      </c>
      <c r="E1848" s="184">
        <v>1027.1733999999999</v>
      </c>
      <c r="F1848" s="184">
        <v>2.0647000000000002</v>
      </c>
      <c r="G1848" s="184">
        <v>4.6140999999999996</v>
      </c>
      <c r="H1848" s="184">
        <v>4.2492999999999999</v>
      </c>
      <c r="I1848" s="184">
        <v>4.0274000000000001</v>
      </c>
      <c r="J1848" s="184">
        <v>3.7240000000000002</v>
      </c>
      <c r="K1848" s="184">
        <v>3.6848000000000001</v>
      </c>
      <c r="L1848" s="184">
        <v>3.5186999999999999</v>
      </c>
      <c r="M1848" s="184"/>
      <c r="N1848" s="184"/>
      <c r="O1848" s="184"/>
      <c r="P1848" s="184"/>
      <c r="Q1848" s="184">
        <v>3.7008999999999999</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44379</v>
      </c>
      <c r="E1849" s="184">
        <v>1025.2206000000001</v>
      </c>
      <c r="F1849" s="184">
        <v>1.8371999999999999</v>
      </c>
      <c r="G1849" s="184">
        <v>4.3865999999999996</v>
      </c>
      <c r="H1849" s="184">
        <v>4.0216000000000003</v>
      </c>
      <c r="I1849" s="184">
        <v>3.7987000000000002</v>
      </c>
      <c r="J1849" s="184">
        <v>3.4961000000000002</v>
      </c>
      <c r="K1849" s="184">
        <v>3.4581</v>
      </c>
      <c r="L1849" s="184">
        <v>3.2989999999999999</v>
      </c>
      <c r="M1849" s="184"/>
      <c r="N1849" s="184"/>
      <c r="O1849" s="184"/>
      <c r="P1849" s="184"/>
      <c r="Q1849" s="184">
        <v>3.4348999999999998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44379</v>
      </c>
      <c r="E1850" s="184">
        <v>14.057499999999999</v>
      </c>
      <c r="F1850" s="184">
        <v>2.5966999999999998</v>
      </c>
      <c r="G1850" s="184">
        <v>5.8015999999999996</v>
      </c>
      <c r="H1850" s="184">
        <v>4.7522000000000002</v>
      </c>
      <c r="I1850" s="184">
        <v>2.8220999999999998</v>
      </c>
      <c r="J1850" s="184">
        <v>2.802</v>
      </c>
      <c r="K1850" s="184">
        <v>3.0329000000000002</v>
      </c>
      <c r="L1850" s="184">
        <v>3.0487000000000002</v>
      </c>
      <c r="M1850" s="184">
        <v>3.1735000000000002</v>
      </c>
      <c r="N1850" s="184">
        <v>3.1909999999999998</v>
      </c>
      <c r="O1850" s="184">
        <v>0.1507</v>
      </c>
      <c r="P1850" s="184">
        <v>2.5893999999999999</v>
      </c>
      <c r="Q1850" s="184">
        <v>4.4485999999999999</v>
      </c>
      <c r="R1850" s="184">
        <v>4.3872</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44379</v>
      </c>
      <c r="E1851" s="184">
        <v>13.614000000000001</v>
      </c>
      <c r="F1851" s="184">
        <v>1.6087</v>
      </c>
      <c r="G1851" s="184">
        <v>5.0067000000000004</v>
      </c>
      <c r="H1851" s="184">
        <v>3.948</v>
      </c>
      <c r="I1851" s="184">
        <v>2.0314999999999999</v>
      </c>
      <c r="J1851" s="184">
        <v>1.9962</v>
      </c>
      <c r="K1851" s="184">
        <v>2.2265999999999999</v>
      </c>
      <c r="L1851" s="184">
        <v>2.2372999999999998</v>
      </c>
      <c r="M1851" s="184">
        <v>2.6179999999999999</v>
      </c>
      <c r="N1851" s="184">
        <v>2.7704</v>
      </c>
      <c r="O1851" s="184">
        <v>-2.47E-2</v>
      </c>
      <c r="P1851" s="184">
        <v>2.2913999999999999</v>
      </c>
      <c r="Q1851" s="184">
        <v>4.0216000000000003</v>
      </c>
      <c r="R1851" s="184">
        <v>4.1748000000000003</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44379</v>
      </c>
      <c r="E1852" s="184">
        <v>2328.4816999999998</v>
      </c>
      <c r="F1852" s="184">
        <v>6.4813999999999998</v>
      </c>
      <c r="G1852" s="184">
        <v>7.2081999999999997</v>
      </c>
      <c r="H1852" s="184">
        <v>4.7180999999999997</v>
      </c>
      <c r="I1852" s="184">
        <v>3.2698999999999998</v>
      </c>
      <c r="J1852" s="184">
        <v>2.7347000000000001</v>
      </c>
      <c r="K1852" s="184">
        <v>2.8161999999999998</v>
      </c>
      <c r="L1852" s="184">
        <v>2.6718000000000002</v>
      </c>
      <c r="M1852" s="184">
        <v>2.8235000000000001</v>
      </c>
      <c r="N1852" s="184">
        <v>2.9390000000000001</v>
      </c>
      <c r="O1852" s="184">
        <v>5.6536</v>
      </c>
      <c r="P1852" s="184">
        <v>6.2683999999999997</v>
      </c>
      <c r="Q1852" s="184">
        <v>7.4161999999999999</v>
      </c>
      <c r="R1852" s="184">
        <v>4.6005000000000003</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44379</v>
      </c>
      <c r="E1853" s="184">
        <v>2204.6084999999998</v>
      </c>
      <c r="F1853" s="184">
        <v>5.5636999999999999</v>
      </c>
      <c r="G1853" s="184">
        <v>6.2891000000000004</v>
      </c>
      <c r="H1853" s="184">
        <v>3.7976999999999999</v>
      </c>
      <c r="I1853" s="184">
        <v>2.3494000000000002</v>
      </c>
      <c r="J1853" s="184">
        <v>1.8129</v>
      </c>
      <c r="K1853" s="184">
        <v>1.8911</v>
      </c>
      <c r="L1853" s="184">
        <v>1.7423</v>
      </c>
      <c r="M1853" s="184">
        <v>1.8882000000000001</v>
      </c>
      <c r="N1853" s="184">
        <v>1.9991000000000001</v>
      </c>
      <c r="O1853" s="184">
        <v>4.7987000000000002</v>
      </c>
      <c r="P1853" s="184">
        <v>5.4747000000000003</v>
      </c>
      <c r="Q1853" s="184">
        <v>7.1986999999999997</v>
      </c>
      <c r="R1853" s="184">
        <v>3.7719999999999998</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44379</v>
      </c>
      <c r="E1854" s="184">
        <v>3111.1680999999999</v>
      </c>
      <c r="F1854" s="184">
        <v>4.0914000000000001</v>
      </c>
      <c r="G1854" s="184">
        <v>4.8757999999999999</v>
      </c>
      <c r="H1854" s="184">
        <v>4.1524000000000001</v>
      </c>
      <c r="I1854" s="184">
        <v>4.3057999999999996</v>
      </c>
      <c r="J1854" s="184">
        <v>16.915600000000001</v>
      </c>
      <c r="K1854" s="184">
        <v>8.3856999999999999</v>
      </c>
      <c r="L1854" s="184">
        <v>6.5232000000000001</v>
      </c>
      <c r="M1854" s="184">
        <v>6.5271999999999997</v>
      </c>
      <c r="N1854" s="184">
        <v>5.5652999999999997</v>
      </c>
      <c r="O1854" s="184">
        <v>4.3087999999999997</v>
      </c>
      <c r="P1854" s="184">
        <v>5.0208000000000004</v>
      </c>
      <c r="Q1854" s="184">
        <v>5.9668999999999999</v>
      </c>
      <c r="R1854" s="184">
        <v>3.7381000000000002</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44379</v>
      </c>
      <c r="E1855" s="184">
        <v>3325.5943000000002</v>
      </c>
      <c r="F1855" s="184">
        <v>4.9638</v>
      </c>
      <c r="G1855" s="184">
        <v>5.7462</v>
      </c>
      <c r="H1855" s="184">
        <v>5.0231000000000003</v>
      </c>
      <c r="I1855" s="184">
        <v>5.1772</v>
      </c>
      <c r="J1855" s="184">
        <v>17.7972</v>
      </c>
      <c r="K1855" s="184">
        <v>9.2302999999999997</v>
      </c>
      <c r="L1855" s="184">
        <v>7.3487</v>
      </c>
      <c r="M1855" s="184">
        <v>7.3566000000000003</v>
      </c>
      <c r="N1855" s="184">
        <v>6.3959000000000001</v>
      </c>
      <c r="O1855" s="184">
        <v>5.1280000000000001</v>
      </c>
      <c r="P1855" s="184">
        <v>5.9104000000000001</v>
      </c>
      <c r="Q1855" s="184">
        <v>7.1093000000000002</v>
      </c>
      <c r="R1855" s="184">
        <v>4.5503999999999998</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44379</v>
      </c>
      <c r="E1858" s="184">
        <v>27.284199999999998</v>
      </c>
      <c r="F1858" s="184">
        <v>4.5490000000000004</v>
      </c>
      <c r="G1858" s="184">
        <v>4.2824</v>
      </c>
      <c r="H1858" s="184">
        <v>3.2892000000000001</v>
      </c>
      <c r="I1858" s="184">
        <v>3.2145999999999999</v>
      </c>
      <c r="J1858" s="184">
        <v>3.0712000000000002</v>
      </c>
      <c r="K1858" s="184">
        <v>3.3498000000000001</v>
      </c>
      <c r="L1858" s="184">
        <v>3.2401</v>
      </c>
      <c r="M1858" s="184">
        <v>3.5276999999999998</v>
      </c>
      <c r="N1858" s="184">
        <v>3.6278999999999999</v>
      </c>
      <c r="O1858" s="184">
        <v>8.3757000000000001</v>
      </c>
      <c r="P1858" s="184">
        <v>7.92</v>
      </c>
      <c r="Q1858" s="184">
        <v>8.0251000000000001</v>
      </c>
      <c r="R1858" s="184">
        <v>7.6990999999999996</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44379</v>
      </c>
      <c r="E1859" s="184">
        <v>27.840800000000002</v>
      </c>
      <c r="F1859" s="184">
        <v>5.1136999999999997</v>
      </c>
      <c r="G1859" s="184">
        <v>4.7652999999999999</v>
      </c>
      <c r="H1859" s="184">
        <v>3.7671999999999999</v>
      </c>
      <c r="I1859" s="184">
        <v>3.6854</v>
      </c>
      <c r="J1859" s="184">
        <v>3.5413000000000001</v>
      </c>
      <c r="K1859" s="184">
        <v>3.8205</v>
      </c>
      <c r="L1859" s="184">
        <v>3.7124000000000001</v>
      </c>
      <c r="M1859" s="184">
        <v>4.0019</v>
      </c>
      <c r="N1859" s="184">
        <v>4.1041999999999996</v>
      </c>
      <c r="O1859" s="184">
        <v>8.6620000000000008</v>
      </c>
      <c r="P1859" s="184">
        <v>8.1896000000000004</v>
      </c>
      <c r="Q1859" s="184">
        <v>8.7657000000000007</v>
      </c>
      <c r="R1859" s="184">
        <v>7.9480000000000004</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44379</v>
      </c>
      <c r="E1860" s="184">
        <v>2191.6842000000001</v>
      </c>
      <c r="F1860" s="184">
        <v>2.8730000000000002</v>
      </c>
      <c r="G1860" s="184">
        <v>2.7667999999999999</v>
      </c>
      <c r="H1860" s="184">
        <v>2.8632</v>
      </c>
      <c r="I1860" s="184">
        <v>2.8414999999999999</v>
      </c>
      <c r="J1860" s="184">
        <v>2.7159</v>
      </c>
      <c r="K1860" s="184">
        <v>2.7951999999999999</v>
      </c>
      <c r="L1860" s="184">
        <v>2.6627000000000001</v>
      </c>
      <c r="M1860" s="184">
        <v>2.7846000000000002</v>
      </c>
      <c r="N1860" s="184">
        <v>2.8031000000000001</v>
      </c>
      <c r="O1860" s="184">
        <v>3.1825999999999999</v>
      </c>
      <c r="P1860" s="184">
        <v>4.5843999999999996</v>
      </c>
      <c r="Q1860" s="184">
        <v>5.9752999999999998</v>
      </c>
      <c r="R1860" s="184">
        <v>4.1665999999999999</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44379</v>
      </c>
      <c r="E1861" s="184">
        <v>2281.0086999999999</v>
      </c>
      <c r="F1861" s="184">
        <v>3.6696</v>
      </c>
      <c r="G1861" s="184">
        <v>3.5672999999999999</v>
      </c>
      <c r="H1861" s="184">
        <v>3.6638000000000002</v>
      </c>
      <c r="I1861" s="184">
        <v>3.6419999999999999</v>
      </c>
      <c r="J1861" s="184">
        <v>3.5177999999999998</v>
      </c>
      <c r="K1861" s="184">
        <v>3.6137000000000001</v>
      </c>
      <c r="L1861" s="184">
        <v>3.4908999999999999</v>
      </c>
      <c r="M1861" s="184">
        <v>3.6164000000000001</v>
      </c>
      <c r="N1861" s="184">
        <v>3.6438999999999999</v>
      </c>
      <c r="O1861" s="184">
        <v>4.0423</v>
      </c>
      <c r="P1861" s="184">
        <v>5.3586</v>
      </c>
      <c r="Q1861" s="184">
        <v>6.9711999999999996</v>
      </c>
      <c r="R1861" s="184">
        <v>5.0208000000000004</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44379</v>
      </c>
      <c r="E1862" s="184">
        <v>4761.3895000000002</v>
      </c>
      <c r="F1862" s="184">
        <v>4.7717999999999998</v>
      </c>
      <c r="G1862" s="184">
        <v>4.8773999999999997</v>
      </c>
      <c r="H1862" s="184">
        <v>4.2282000000000002</v>
      </c>
      <c r="I1862" s="184">
        <v>4.1066000000000003</v>
      </c>
      <c r="J1862" s="184">
        <v>3.7281</v>
      </c>
      <c r="K1862" s="184">
        <v>3.5276999999999998</v>
      </c>
      <c r="L1862" s="184">
        <v>3.4826999999999999</v>
      </c>
      <c r="M1862" s="184">
        <v>3.7894000000000001</v>
      </c>
      <c r="N1862" s="184">
        <v>3.9630999999999998</v>
      </c>
      <c r="O1862" s="184">
        <v>6.6989999999999998</v>
      </c>
      <c r="P1862" s="184">
        <v>6.8433999999999999</v>
      </c>
      <c r="Q1862" s="184">
        <v>7.6725000000000003</v>
      </c>
      <c r="R1862" s="184">
        <v>5.8678999999999997</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44379</v>
      </c>
      <c r="E1863" s="184">
        <v>4717.6971000000003</v>
      </c>
      <c r="F1863" s="184">
        <v>4.5915999999999997</v>
      </c>
      <c r="G1863" s="184">
        <v>4.6970000000000001</v>
      </c>
      <c r="H1863" s="184">
        <v>4.048</v>
      </c>
      <c r="I1863" s="184">
        <v>3.9236</v>
      </c>
      <c r="J1863" s="184">
        <v>3.5463</v>
      </c>
      <c r="K1863" s="184">
        <v>3.3456999999999999</v>
      </c>
      <c r="L1863" s="184">
        <v>3.2991000000000001</v>
      </c>
      <c r="M1863" s="184">
        <v>3.6052</v>
      </c>
      <c r="N1863" s="184">
        <v>3.7797000000000001</v>
      </c>
      <c r="O1863" s="184">
        <v>6.5319000000000003</v>
      </c>
      <c r="P1863" s="184">
        <v>6.6969000000000003</v>
      </c>
      <c r="Q1863" s="184">
        <v>7.2591999999999999</v>
      </c>
      <c r="R1863" s="184">
        <v>5.6886000000000001</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44379</v>
      </c>
      <c r="E1864" s="184">
        <v>11.1774</v>
      </c>
      <c r="F1864" s="184">
        <v>2.9392</v>
      </c>
      <c r="G1864" s="184">
        <v>4.0288000000000004</v>
      </c>
      <c r="H1864" s="184">
        <v>4.0617000000000001</v>
      </c>
      <c r="I1864" s="184">
        <v>3.8542999999999998</v>
      </c>
      <c r="J1864" s="184">
        <v>3.6903000000000001</v>
      </c>
      <c r="K1864" s="184">
        <v>3.8828999999999998</v>
      </c>
      <c r="L1864" s="184">
        <v>3.7004000000000001</v>
      </c>
      <c r="M1864" s="184">
        <v>3.8693</v>
      </c>
      <c r="N1864" s="184">
        <v>4.0194000000000001</v>
      </c>
      <c r="O1864" s="184"/>
      <c r="P1864" s="184"/>
      <c r="Q1864" s="184">
        <v>5.6516000000000002</v>
      </c>
      <c r="R1864" s="184">
        <v>5.6007999999999996</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44379</v>
      </c>
      <c r="E1865" s="184">
        <v>10.914199999999999</v>
      </c>
      <c r="F1865" s="184">
        <v>1.6721999999999999</v>
      </c>
      <c r="G1865" s="184">
        <v>2.7875000000000001</v>
      </c>
      <c r="H1865" s="184">
        <v>2.7246000000000001</v>
      </c>
      <c r="I1865" s="184">
        <v>2.5345</v>
      </c>
      <c r="J1865" s="184">
        <v>2.3791000000000002</v>
      </c>
      <c r="K1865" s="184">
        <v>2.5261999999999998</v>
      </c>
      <c r="L1865" s="184">
        <v>2.3085</v>
      </c>
      <c r="M1865" s="184">
        <v>2.5207999999999999</v>
      </c>
      <c r="N1865" s="184">
        <v>2.6890000000000001</v>
      </c>
      <c r="O1865" s="184"/>
      <c r="P1865" s="184"/>
      <c r="Q1865" s="184">
        <v>4.4154</v>
      </c>
      <c r="R1865" s="184">
        <v>4.3586</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44379</v>
      </c>
      <c r="E1866" s="184">
        <v>11.550700000000001</v>
      </c>
      <c r="F1866" s="184">
        <v>2.8441999999999998</v>
      </c>
      <c r="G1866" s="184">
        <v>4.0039999999999996</v>
      </c>
      <c r="H1866" s="184">
        <v>3.8399000000000001</v>
      </c>
      <c r="I1866" s="184">
        <v>3.9106999999999998</v>
      </c>
      <c r="J1866" s="184">
        <v>3.6236999999999999</v>
      </c>
      <c r="K1866" s="184">
        <v>3.8774999999999999</v>
      </c>
      <c r="L1866" s="184">
        <v>3.7551000000000001</v>
      </c>
      <c r="M1866" s="184">
        <v>4.0682</v>
      </c>
      <c r="N1866" s="184">
        <v>4.0575000000000001</v>
      </c>
      <c r="O1866" s="184"/>
      <c r="P1866" s="184"/>
      <c r="Q1866" s="184">
        <v>6.0763999999999996</v>
      </c>
      <c r="R1866" s="184">
        <v>5.6798000000000002</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44379</v>
      </c>
      <c r="E1867" s="184">
        <v>11.356299999999999</v>
      </c>
      <c r="F1867" s="184">
        <v>1.9285000000000001</v>
      </c>
      <c r="G1867" s="184">
        <v>3.3220999999999998</v>
      </c>
      <c r="H1867" s="184">
        <v>3.1240999999999999</v>
      </c>
      <c r="I1867" s="184">
        <v>3.1949999999999998</v>
      </c>
      <c r="J1867" s="184">
        <v>2.8996</v>
      </c>
      <c r="K1867" s="184">
        <v>3.1528</v>
      </c>
      <c r="L1867" s="184">
        <v>2.9695</v>
      </c>
      <c r="M1867" s="184">
        <v>3.2406000000000001</v>
      </c>
      <c r="N1867" s="184">
        <v>3.2926000000000002</v>
      </c>
      <c r="O1867" s="184"/>
      <c r="P1867" s="184"/>
      <c r="Q1867" s="184">
        <v>5.3422000000000001</v>
      </c>
      <c r="R1867" s="184">
        <v>4.9085999999999999</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44379</v>
      </c>
      <c r="E1868" s="184">
        <v>3447.5457999999999</v>
      </c>
      <c r="F1868" s="184">
        <v>2.1779000000000002</v>
      </c>
      <c r="G1868" s="184">
        <v>3.3835999999999999</v>
      </c>
      <c r="H1868" s="184">
        <v>3.4704999999999999</v>
      </c>
      <c r="I1868" s="184">
        <v>3.6924999999999999</v>
      </c>
      <c r="J1868" s="184">
        <v>3.6968999999999999</v>
      </c>
      <c r="K1868" s="184">
        <v>3.8559999999999999</v>
      </c>
      <c r="L1868" s="184">
        <v>3.8273999999999999</v>
      </c>
      <c r="M1868" s="184">
        <v>4.2987000000000002</v>
      </c>
      <c r="N1868" s="184">
        <v>4.4836999999999998</v>
      </c>
      <c r="O1868" s="184">
        <v>5.1910999999999996</v>
      </c>
      <c r="P1868" s="184">
        <v>6.2308000000000003</v>
      </c>
      <c r="Q1868" s="184">
        <v>7.6105999999999998</v>
      </c>
      <c r="R1868" s="184">
        <v>5.782</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44379</v>
      </c>
      <c r="E1869" s="184">
        <v>3286.0855000000001</v>
      </c>
      <c r="F1869" s="184">
        <v>1.6773</v>
      </c>
      <c r="G1869" s="184">
        <v>2.8834</v>
      </c>
      <c r="H1869" s="184">
        <v>2.9701</v>
      </c>
      <c r="I1869" s="184">
        <v>3.1917</v>
      </c>
      <c r="J1869" s="184">
        <v>3.1953999999999998</v>
      </c>
      <c r="K1869" s="184">
        <v>3.2696000000000001</v>
      </c>
      <c r="L1869" s="184">
        <v>3.2816000000000001</v>
      </c>
      <c r="M1869" s="184">
        <v>3.7652999999999999</v>
      </c>
      <c r="N1869" s="184">
        <v>3.9424000000000001</v>
      </c>
      <c r="O1869" s="184">
        <v>4.6201999999999996</v>
      </c>
      <c r="P1869" s="184">
        <v>5.6246999999999998</v>
      </c>
      <c r="Q1869" s="184">
        <v>6.8902000000000001</v>
      </c>
      <c r="R1869" s="184">
        <v>5.2038000000000002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44379</v>
      </c>
      <c r="E1870" s="184">
        <v>1104.1297</v>
      </c>
      <c r="F1870" s="184">
        <v>3.9872000000000001</v>
      </c>
      <c r="G1870" s="184">
        <v>3.2801999999999998</v>
      </c>
      <c r="H1870" s="184">
        <v>3.0246</v>
      </c>
      <c r="I1870" s="184">
        <v>2.9573</v>
      </c>
      <c r="J1870" s="184">
        <v>2.9317000000000002</v>
      </c>
      <c r="K1870" s="184">
        <v>2.9817999999999998</v>
      </c>
      <c r="L1870" s="184">
        <v>4.5</v>
      </c>
      <c r="M1870" s="184">
        <v>4.0218999999999996</v>
      </c>
      <c r="N1870" s="184">
        <v>4.3354999999999997</v>
      </c>
      <c r="O1870" s="184"/>
      <c r="P1870" s="184"/>
      <c r="Q1870" s="184">
        <v>4.8921000000000001</v>
      </c>
      <c r="R1870" s="184">
        <v>4.8295000000000003</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44379</v>
      </c>
      <c r="E1871" s="184">
        <v>1092.1559</v>
      </c>
      <c r="F1871" s="184">
        <v>3.4893999999999998</v>
      </c>
      <c r="G1871" s="184">
        <v>2.7801</v>
      </c>
      <c r="H1871" s="184">
        <v>2.5196999999999998</v>
      </c>
      <c r="I1871" s="184">
        <v>2.4546000000000001</v>
      </c>
      <c r="J1871" s="184">
        <v>2.4298999999999999</v>
      </c>
      <c r="K1871" s="184">
        <v>2.4773999999999998</v>
      </c>
      <c r="L1871" s="184">
        <v>3.9893999999999998</v>
      </c>
      <c r="M1871" s="184">
        <v>3.5078999999999998</v>
      </c>
      <c r="N1871" s="184">
        <v>3.8153999999999999</v>
      </c>
      <c r="O1871" s="184"/>
      <c r="P1871" s="184"/>
      <c r="Q1871" s="184">
        <v>4.3421000000000003</v>
      </c>
      <c r="R1871" s="184">
        <v>4.2834000000000003</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3.9235771929824557</v>
      </c>
      <c r="G1872" s="186">
        <v>4.5667245614035075</v>
      </c>
      <c r="H1872" s="186">
        <v>3.8933754385964914</v>
      </c>
      <c r="I1872" s="186">
        <v>4.2721982456140344</v>
      </c>
      <c r="J1872" s="186">
        <v>4.285384210526316</v>
      </c>
      <c r="K1872" s="186">
        <v>3.8091438596491227</v>
      </c>
      <c r="L1872" s="186">
        <v>3.6800333333333342</v>
      </c>
      <c r="M1872" s="186">
        <v>3.9107890909090917</v>
      </c>
      <c r="N1872" s="186">
        <v>4.0384527272727269</v>
      </c>
      <c r="O1872" s="186">
        <v>5.8350324324324347</v>
      </c>
      <c r="P1872" s="186">
        <v>6.3931399999999998</v>
      </c>
      <c r="Q1872" s="186">
        <v>6.5626578947368408</v>
      </c>
      <c r="R1872" s="186">
        <v>5.5692938775510203</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3.8582000000000001</v>
      </c>
      <c r="G1873" s="186">
        <v>4.5957999999999997</v>
      </c>
      <c r="H1873" s="186">
        <v>3.8058999999999998</v>
      </c>
      <c r="I1873" s="186">
        <v>3.6469</v>
      </c>
      <c r="J1873" s="186">
        <v>3.4851000000000001</v>
      </c>
      <c r="K1873" s="186">
        <v>3.4904000000000002</v>
      </c>
      <c r="L1873" s="186">
        <v>3.4826999999999999</v>
      </c>
      <c r="M1873" s="186">
        <v>3.7202999999999999</v>
      </c>
      <c r="N1873" s="186">
        <v>3.8153999999999999</v>
      </c>
      <c r="O1873" s="186">
        <v>6.1883999999999997</v>
      </c>
      <c r="P1873" s="186">
        <v>6.6631</v>
      </c>
      <c r="Q1873" s="186">
        <v>6.9907000000000004</v>
      </c>
      <c r="R1873" s="186">
        <v>5.5522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44379</v>
      </c>
      <c r="E1876" s="184">
        <v>67.414500000000004</v>
      </c>
      <c r="F1876" s="184">
        <v>0.20349999999999999</v>
      </c>
      <c r="G1876" s="184">
        <v>0.94059999999999999</v>
      </c>
      <c r="H1876" s="184">
        <v>1.1744000000000001</v>
      </c>
      <c r="I1876" s="184">
        <v>2.3372999999999999</v>
      </c>
      <c r="J1876" s="184">
        <v>1.5315000000000001</v>
      </c>
      <c r="K1876" s="184">
        <v>12.0898</v>
      </c>
      <c r="L1876" s="184">
        <v>25.070699999999999</v>
      </c>
      <c r="M1876" s="184">
        <v>49.435699999999997</v>
      </c>
      <c r="N1876" s="184">
        <v>71.129300000000001</v>
      </c>
      <c r="O1876" s="184">
        <v>6.8455000000000004</v>
      </c>
      <c r="P1876" s="184">
        <v>10.2075</v>
      </c>
      <c r="Q1876" s="184">
        <v>15.460800000000001</v>
      </c>
      <c r="R1876" s="184">
        <v>15.492900000000001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44379</v>
      </c>
      <c r="E1877" s="184">
        <v>73.240099999999998</v>
      </c>
      <c r="F1877" s="184">
        <v>0.20619999999999999</v>
      </c>
      <c r="G1877" s="184">
        <v>0.94869999999999999</v>
      </c>
      <c r="H1877" s="184">
        <v>1.1932</v>
      </c>
      <c r="I1877" s="184">
        <v>2.3740000000000001</v>
      </c>
      <c r="J1877" s="184">
        <v>1.6112</v>
      </c>
      <c r="K1877" s="184">
        <v>12.363799999999999</v>
      </c>
      <c r="L1877" s="184">
        <v>25.634399999999999</v>
      </c>
      <c r="M1877" s="184">
        <v>50.510599999999997</v>
      </c>
      <c r="N1877" s="184">
        <v>72.8523</v>
      </c>
      <c r="O1877" s="184">
        <v>8.0158000000000005</v>
      </c>
      <c r="P1877" s="184">
        <v>11.441599999999999</v>
      </c>
      <c r="Q1877" s="184">
        <v>17.609200000000001</v>
      </c>
      <c r="R1877" s="184">
        <v>16.7121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44379</v>
      </c>
      <c r="E1878" s="184">
        <v>12.632999999999999</v>
      </c>
      <c r="F1878" s="184">
        <v>0.30969999999999998</v>
      </c>
      <c r="G1878" s="184">
        <v>0.99129999999999996</v>
      </c>
      <c r="H1878" s="184">
        <v>1.4047000000000001</v>
      </c>
      <c r="I1878" s="184">
        <v>2.9333</v>
      </c>
      <c r="J1878" s="184">
        <v>4.6124999999999998</v>
      </c>
      <c r="K1878" s="184">
        <v>13.422499999999999</v>
      </c>
      <c r="L1878" s="184">
        <v>21.7639</v>
      </c>
      <c r="M1878" s="184"/>
      <c r="N1878" s="184"/>
      <c r="O1878" s="184"/>
      <c r="P1878" s="184"/>
      <c r="Q1878" s="184">
        <v>26.33</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44379</v>
      </c>
      <c r="E1879" s="184">
        <v>12.58</v>
      </c>
      <c r="F1879" s="184">
        <v>0.311</v>
      </c>
      <c r="G1879" s="184">
        <v>0.99550000000000005</v>
      </c>
      <c r="H1879" s="184">
        <v>1.4025000000000001</v>
      </c>
      <c r="I1879" s="184">
        <v>2.9123000000000001</v>
      </c>
      <c r="J1879" s="184">
        <v>4.5545</v>
      </c>
      <c r="K1879" s="184">
        <v>13.210900000000001</v>
      </c>
      <c r="L1879" s="184">
        <v>21.311499999999999</v>
      </c>
      <c r="M1879" s="184"/>
      <c r="N1879" s="184"/>
      <c r="O1879" s="184"/>
      <c r="P1879" s="184"/>
      <c r="Q1879" s="184">
        <v>25.8</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44379</v>
      </c>
      <c r="E1880" s="184">
        <v>385.14100000000002</v>
      </c>
      <c r="F1880" s="184">
        <v>0.40089999999999998</v>
      </c>
      <c r="G1880" s="184">
        <v>0.2366</v>
      </c>
      <c r="H1880" s="184">
        <v>-0.1237</v>
      </c>
      <c r="I1880" s="184">
        <v>1.9139999999999999</v>
      </c>
      <c r="J1880" s="184">
        <v>2.8008000000000002</v>
      </c>
      <c r="K1880" s="184">
        <v>9.0365000000000002</v>
      </c>
      <c r="L1880" s="184">
        <v>18.8142</v>
      </c>
      <c r="M1880" s="184">
        <v>42.856499999999997</v>
      </c>
      <c r="N1880" s="184">
        <v>59.570500000000003</v>
      </c>
      <c r="O1880" s="184">
        <v>10.469200000000001</v>
      </c>
      <c r="P1880" s="184">
        <v>12.9702</v>
      </c>
      <c r="Q1880" s="184">
        <v>14.235200000000001</v>
      </c>
      <c r="R1880" s="184">
        <v>14.8367</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44379</v>
      </c>
      <c r="E1881" s="184">
        <v>415.1</v>
      </c>
      <c r="F1881" s="184">
        <v>0.4037</v>
      </c>
      <c r="G1881" s="184">
        <v>0.24460000000000001</v>
      </c>
      <c r="H1881" s="184">
        <v>-0.1052</v>
      </c>
      <c r="I1881" s="184">
        <v>1.9505999999999999</v>
      </c>
      <c r="J1881" s="184">
        <v>2.8815</v>
      </c>
      <c r="K1881" s="184">
        <v>9.2995000000000001</v>
      </c>
      <c r="L1881" s="184">
        <v>19.375599999999999</v>
      </c>
      <c r="M1881" s="184">
        <v>43.840299999999999</v>
      </c>
      <c r="N1881" s="184">
        <v>61.046300000000002</v>
      </c>
      <c r="O1881" s="184">
        <v>11.611000000000001</v>
      </c>
      <c r="P1881" s="184">
        <v>14.185</v>
      </c>
      <c r="Q1881" s="184">
        <v>16.076899999999998</v>
      </c>
      <c r="R1881" s="184">
        <v>15.872199999999999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44379</v>
      </c>
      <c r="E1882" s="184">
        <v>214.83</v>
      </c>
      <c r="F1882" s="184">
        <v>-7.9100000000000004E-2</v>
      </c>
      <c r="G1882" s="184">
        <v>-0.13950000000000001</v>
      </c>
      <c r="H1882" s="184">
        <v>-0.39410000000000001</v>
      </c>
      <c r="I1882" s="184">
        <v>0.98719999999999997</v>
      </c>
      <c r="J1882" s="184">
        <v>1.6657999999999999</v>
      </c>
      <c r="K1882" s="184">
        <v>9.7022999999999993</v>
      </c>
      <c r="L1882" s="184">
        <v>21.861699999999999</v>
      </c>
      <c r="M1882" s="184">
        <v>46.521599999999999</v>
      </c>
      <c r="N1882" s="184">
        <v>58.628100000000003</v>
      </c>
      <c r="O1882" s="184">
        <v>14.835100000000001</v>
      </c>
      <c r="P1882" s="184">
        <v>12.2189</v>
      </c>
      <c r="Q1882" s="184">
        <v>19.916699999999999</v>
      </c>
      <c r="R1882" s="184">
        <v>20.669799999999999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44379</v>
      </c>
      <c r="E1883" s="184">
        <v>230.94</v>
      </c>
      <c r="F1883" s="184">
        <v>-8.2199999999999995E-2</v>
      </c>
      <c r="G1883" s="184">
        <v>-0.1341</v>
      </c>
      <c r="H1883" s="184">
        <v>-0.38390000000000002</v>
      </c>
      <c r="I1883" s="184">
        <v>1.0059</v>
      </c>
      <c r="J1883" s="184">
        <v>1.7088000000000001</v>
      </c>
      <c r="K1883" s="184">
        <v>9.8459000000000003</v>
      </c>
      <c r="L1883" s="184">
        <v>22.158200000000001</v>
      </c>
      <c r="M1883" s="184">
        <v>47.076799999999999</v>
      </c>
      <c r="N1883" s="184">
        <v>59.4559</v>
      </c>
      <c r="O1883" s="184">
        <v>15.537000000000001</v>
      </c>
      <c r="P1883" s="184">
        <v>13.1286</v>
      </c>
      <c r="Q1883" s="184">
        <v>17.6325</v>
      </c>
      <c r="R1883" s="184">
        <v>21.320399999999999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44379</v>
      </c>
      <c r="E1884" s="184">
        <v>14.88</v>
      </c>
      <c r="F1884" s="184">
        <v>0.3372</v>
      </c>
      <c r="G1884" s="184">
        <v>0.47270000000000001</v>
      </c>
      <c r="H1884" s="184">
        <v>0.1346</v>
      </c>
      <c r="I1884" s="184">
        <v>1.2934000000000001</v>
      </c>
      <c r="J1884" s="184">
        <v>1.9877</v>
      </c>
      <c r="K1884" s="184">
        <v>9.3314000000000004</v>
      </c>
      <c r="L1884" s="184">
        <v>22.368400000000001</v>
      </c>
      <c r="M1884" s="184">
        <v>43.768099999999997</v>
      </c>
      <c r="N1884" s="184">
        <v>57.293900000000001</v>
      </c>
      <c r="O1884" s="184"/>
      <c r="P1884" s="184"/>
      <c r="Q1884" s="184">
        <v>14.860799999999999</v>
      </c>
      <c r="R1884" s="184">
        <v>17.6799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44379</v>
      </c>
      <c r="E1885" s="184">
        <v>14.37</v>
      </c>
      <c r="F1885" s="184">
        <v>0.34920000000000001</v>
      </c>
      <c r="G1885" s="184">
        <v>0.48949999999999999</v>
      </c>
      <c r="H1885" s="184">
        <v>6.9599999999999995E-2</v>
      </c>
      <c r="I1885" s="184">
        <v>1.2685</v>
      </c>
      <c r="J1885" s="184">
        <v>1.9149</v>
      </c>
      <c r="K1885" s="184">
        <v>9.1944999999999997</v>
      </c>
      <c r="L1885" s="184">
        <v>21.882999999999999</v>
      </c>
      <c r="M1885" s="184">
        <v>42.8429</v>
      </c>
      <c r="N1885" s="184">
        <v>56.0261</v>
      </c>
      <c r="O1885" s="184"/>
      <c r="P1885" s="184"/>
      <c r="Q1885" s="184">
        <v>13.472799999999999</v>
      </c>
      <c r="R1885" s="184">
        <v>16.739000000000001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44379</v>
      </c>
      <c r="E1886" s="184">
        <v>83.03</v>
      </c>
      <c r="F1886" s="184">
        <v>0.37480000000000002</v>
      </c>
      <c r="G1886" s="184">
        <v>1.355</v>
      </c>
      <c r="H1886" s="184">
        <v>1.4293</v>
      </c>
      <c r="I1886" s="184">
        <v>2.7345000000000002</v>
      </c>
      <c r="J1886" s="184">
        <v>4.8358999999999996</v>
      </c>
      <c r="K1886" s="184">
        <v>16.615200000000002</v>
      </c>
      <c r="L1886" s="184">
        <v>38.892600000000002</v>
      </c>
      <c r="M1886" s="184">
        <v>71.3018</v>
      </c>
      <c r="N1886" s="184">
        <v>101.9212</v>
      </c>
      <c r="O1886" s="184">
        <v>14.292199999999999</v>
      </c>
      <c r="P1886" s="184">
        <v>17.308900000000001</v>
      </c>
      <c r="Q1886" s="184">
        <v>16.971699999999998</v>
      </c>
      <c r="R1886" s="184">
        <v>24.077999999999999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44379</v>
      </c>
      <c r="E1887" s="184">
        <v>76.5</v>
      </c>
      <c r="F1887" s="184">
        <v>0.3805</v>
      </c>
      <c r="G1887" s="184">
        <v>1.3513999999999999</v>
      </c>
      <c r="H1887" s="184">
        <v>1.4185000000000001</v>
      </c>
      <c r="I1887" s="184">
        <v>2.6983000000000001</v>
      </c>
      <c r="J1887" s="184">
        <v>4.7515000000000001</v>
      </c>
      <c r="K1887" s="184">
        <v>16.296700000000001</v>
      </c>
      <c r="L1887" s="184">
        <v>38.161499999999997</v>
      </c>
      <c r="M1887" s="184">
        <v>69.924499999999995</v>
      </c>
      <c r="N1887" s="184">
        <v>99.738900000000001</v>
      </c>
      <c r="O1887" s="184">
        <v>13.053599999999999</v>
      </c>
      <c r="P1887" s="184">
        <v>16.050699999999999</v>
      </c>
      <c r="Q1887" s="184">
        <v>16.4923</v>
      </c>
      <c r="R1887" s="184">
        <v>22.753399999999999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44379</v>
      </c>
      <c r="E1888" s="184">
        <v>17.466899999999999</v>
      </c>
      <c r="F1888" s="184">
        <v>0.69699999999999995</v>
      </c>
      <c r="G1888" s="184">
        <v>0.60250000000000004</v>
      </c>
      <c r="H1888" s="184">
        <v>0.1973</v>
      </c>
      <c r="I1888" s="184">
        <v>1.3543000000000001</v>
      </c>
      <c r="J1888" s="184">
        <v>4.5389999999999997</v>
      </c>
      <c r="K1888" s="184">
        <v>9.8788999999999998</v>
      </c>
      <c r="L1888" s="184">
        <v>15.9343</v>
      </c>
      <c r="M1888" s="184">
        <v>41.683599999999998</v>
      </c>
      <c r="N1888" s="184">
        <v>54.164999999999999</v>
      </c>
      <c r="O1888" s="184">
        <v>10.021800000000001</v>
      </c>
      <c r="P1888" s="184">
        <v>11.154199999999999</v>
      </c>
      <c r="Q1888" s="184">
        <v>10.053599999999999</v>
      </c>
      <c r="R1888" s="184">
        <v>17.010200000000001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44379</v>
      </c>
      <c r="E1889" s="184">
        <v>15.592499999999999</v>
      </c>
      <c r="F1889" s="184">
        <v>0.69230000000000003</v>
      </c>
      <c r="G1889" s="184">
        <v>0.5877</v>
      </c>
      <c r="H1889" s="184">
        <v>0.16189999999999999</v>
      </c>
      <c r="I1889" s="184">
        <v>1.2842</v>
      </c>
      <c r="J1889" s="184">
        <v>4.3841999999999999</v>
      </c>
      <c r="K1889" s="184">
        <v>9.3818999999999999</v>
      </c>
      <c r="L1889" s="184">
        <v>14.2475</v>
      </c>
      <c r="M1889" s="184">
        <v>38.982999999999997</v>
      </c>
      <c r="N1889" s="184">
        <v>50.543100000000003</v>
      </c>
      <c r="O1889" s="184">
        <v>8.0921000000000003</v>
      </c>
      <c r="P1889" s="184">
        <v>9.0627999999999993</v>
      </c>
      <c r="Q1889" s="184">
        <v>7.9284999999999997</v>
      </c>
      <c r="R1889" s="184">
        <v>14.715299999999999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44379</v>
      </c>
      <c r="E1890" s="184">
        <v>369.83734233612802</v>
      </c>
      <c r="F1890" s="184">
        <v>0.42749999999999999</v>
      </c>
      <c r="G1890" s="184">
        <v>0.27710000000000001</v>
      </c>
      <c r="H1890" s="184">
        <v>-0.57520000000000004</v>
      </c>
      <c r="I1890" s="184">
        <v>1.8170999999999999</v>
      </c>
      <c r="J1890" s="184">
        <v>2.69</v>
      </c>
      <c r="K1890" s="184">
        <v>7.8731</v>
      </c>
      <c r="L1890" s="184">
        <v>20.021000000000001</v>
      </c>
      <c r="M1890" s="184">
        <v>50.3825</v>
      </c>
      <c r="N1890" s="184">
        <v>59.039400000000001</v>
      </c>
      <c r="O1890" s="184">
        <v>14.2872</v>
      </c>
      <c r="P1890" s="184">
        <v>15.2623</v>
      </c>
      <c r="Q1890" s="184">
        <v>16.162600000000001</v>
      </c>
      <c r="R1890" s="184">
        <v>19.095700000000001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44379</v>
      </c>
      <c r="E1891" s="184">
        <v>49.619199999999999</v>
      </c>
      <c r="F1891" s="184">
        <v>0.42930000000000001</v>
      </c>
      <c r="G1891" s="184">
        <v>0.28249999999999997</v>
      </c>
      <c r="H1891" s="184">
        <v>-0.56269999999999998</v>
      </c>
      <c r="I1891" s="184">
        <v>1.8425</v>
      </c>
      <c r="J1891" s="184">
        <v>2.7450999999999999</v>
      </c>
      <c r="K1891" s="184">
        <v>8.0501000000000005</v>
      </c>
      <c r="L1891" s="184">
        <v>20.410699999999999</v>
      </c>
      <c r="M1891" s="184">
        <v>51.118600000000001</v>
      </c>
      <c r="N1891" s="184">
        <v>60.076900000000002</v>
      </c>
      <c r="O1891" s="184">
        <v>15.032</v>
      </c>
      <c r="P1891" s="184">
        <v>16.2361</v>
      </c>
      <c r="Q1891" s="184">
        <v>15.578900000000001</v>
      </c>
      <c r="R1891" s="184">
        <v>19.8718</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44379</v>
      </c>
      <c r="E1892" s="184">
        <v>54.881</v>
      </c>
      <c r="F1892" s="184">
        <v>0.2301</v>
      </c>
      <c r="G1892" s="184">
        <v>0.6714</v>
      </c>
      <c r="H1892" s="184">
        <v>0.78969999999999996</v>
      </c>
      <c r="I1892" s="184">
        <v>2.5468000000000002</v>
      </c>
      <c r="J1892" s="184">
        <v>3.5373000000000001</v>
      </c>
      <c r="K1892" s="184">
        <v>10.779</v>
      </c>
      <c r="L1892" s="184">
        <v>23.333600000000001</v>
      </c>
      <c r="M1892" s="184">
        <v>46.181699999999999</v>
      </c>
      <c r="N1892" s="184">
        <v>65.418800000000005</v>
      </c>
      <c r="O1892" s="184">
        <v>14.7582</v>
      </c>
      <c r="P1892" s="184">
        <v>15.098599999999999</v>
      </c>
      <c r="Q1892" s="184">
        <v>19.2516</v>
      </c>
      <c r="R1892" s="184">
        <v>19.474599999999999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44379</v>
      </c>
      <c r="E1893" s="184">
        <v>51.113999999999997</v>
      </c>
      <c r="F1893" s="184">
        <v>0.22750000000000001</v>
      </c>
      <c r="G1893" s="184">
        <v>0.66369999999999996</v>
      </c>
      <c r="H1893" s="184">
        <v>0.77090000000000003</v>
      </c>
      <c r="I1893" s="184">
        <v>2.5089000000000001</v>
      </c>
      <c r="J1893" s="184">
        <v>3.4550000000000001</v>
      </c>
      <c r="K1893" s="184">
        <v>10.507199999999999</v>
      </c>
      <c r="L1893" s="184">
        <v>22.752199999999998</v>
      </c>
      <c r="M1893" s="184">
        <v>45.140099999999997</v>
      </c>
      <c r="N1893" s="184">
        <v>63.847900000000003</v>
      </c>
      <c r="O1893" s="184">
        <v>13.659800000000001</v>
      </c>
      <c r="P1893" s="184">
        <v>14.0533</v>
      </c>
      <c r="Q1893" s="184">
        <v>15.2599</v>
      </c>
      <c r="R1893" s="184">
        <v>18.323499999999999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44379</v>
      </c>
      <c r="E1894" s="184">
        <v>109.01900000000001</v>
      </c>
      <c r="F1894" s="184">
        <v>0.40379999999999999</v>
      </c>
      <c r="G1894" s="184">
        <v>0.41639999999999999</v>
      </c>
      <c r="H1894" s="184">
        <v>0.53749999999999998</v>
      </c>
      <c r="I1894" s="184">
        <v>2.5251999999999999</v>
      </c>
      <c r="J1894" s="184">
        <v>3.2797999999999998</v>
      </c>
      <c r="K1894" s="184">
        <v>11.9832</v>
      </c>
      <c r="L1894" s="184">
        <v>23.8827</v>
      </c>
      <c r="M1894" s="184">
        <v>51.250999999999998</v>
      </c>
      <c r="N1894" s="184">
        <v>67.9846</v>
      </c>
      <c r="O1894" s="184">
        <v>15.817</v>
      </c>
      <c r="P1894" s="184">
        <v>15.040699999999999</v>
      </c>
      <c r="Q1894" s="184">
        <v>16.020399999999999</v>
      </c>
      <c r="R1894" s="184">
        <v>20.1783</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44379</v>
      </c>
      <c r="E1895" s="184">
        <v>115.99299999999999</v>
      </c>
      <c r="F1895" s="184">
        <v>0.40560000000000002</v>
      </c>
      <c r="G1895" s="184">
        <v>0.42159999999999997</v>
      </c>
      <c r="H1895" s="184">
        <v>0.54959999999999998</v>
      </c>
      <c r="I1895" s="184">
        <v>2.5482999999999998</v>
      </c>
      <c r="J1895" s="184">
        <v>3.3313000000000001</v>
      </c>
      <c r="K1895" s="184">
        <v>12.159800000000001</v>
      </c>
      <c r="L1895" s="184">
        <v>24.2761</v>
      </c>
      <c r="M1895" s="184">
        <v>51.973300000000002</v>
      </c>
      <c r="N1895" s="184">
        <v>69.039199999999994</v>
      </c>
      <c r="O1895" s="184">
        <v>16.5609</v>
      </c>
      <c r="P1895" s="184">
        <v>15.860799999999999</v>
      </c>
      <c r="Q1895" s="184">
        <v>15.3933</v>
      </c>
      <c r="R1895" s="184">
        <v>20.953800000000001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44379</v>
      </c>
      <c r="E1896" s="184">
        <v>72.69</v>
      </c>
      <c r="F1896" s="184">
        <v>-5.5E-2</v>
      </c>
      <c r="G1896" s="184">
        <v>-0.56089999999999995</v>
      </c>
      <c r="H1896" s="184">
        <v>-0.85919999999999996</v>
      </c>
      <c r="I1896" s="184">
        <v>0.73450000000000004</v>
      </c>
      <c r="J1896" s="184">
        <v>0.86029999999999995</v>
      </c>
      <c r="K1896" s="184">
        <v>7.4819000000000004</v>
      </c>
      <c r="L1896" s="184">
        <v>18.832799999999999</v>
      </c>
      <c r="M1896" s="184">
        <v>45.993200000000002</v>
      </c>
      <c r="N1896" s="184">
        <v>60.392800000000001</v>
      </c>
      <c r="O1896" s="184">
        <v>11.6227</v>
      </c>
      <c r="P1896" s="184">
        <v>11.245100000000001</v>
      </c>
      <c r="Q1896" s="184">
        <v>13.8283</v>
      </c>
      <c r="R1896" s="184">
        <v>13.7995</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44379</v>
      </c>
      <c r="E1897" s="184">
        <v>71.61</v>
      </c>
      <c r="F1897" s="184">
        <v>-5.5800000000000002E-2</v>
      </c>
      <c r="G1897" s="184">
        <v>-0.56930000000000003</v>
      </c>
      <c r="H1897" s="184">
        <v>-0.87209999999999999</v>
      </c>
      <c r="I1897" s="184">
        <v>0.70309999999999995</v>
      </c>
      <c r="J1897" s="184">
        <v>0.81659999999999999</v>
      </c>
      <c r="K1897" s="184">
        <v>7.3452000000000002</v>
      </c>
      <c r="L1897" s="184">
        <v>18.520399999999999</v>
      </c>
      <c r="M1897" s="184">
        <v>45.460099999999997</v>
      </c>
      <c r="N1897" s="184">
        <v>59.5944</v>
      </c>
      <c r="O1897" s="184">
        <v>11.1456</v>
      </c>
      <c r="P1897" s="184">
        <v>10.877599999999999</v>
      </c>
      <c r="Q1897" s="184">
        <v>13.5122</v>
      </c>
      <c r="R1897" s="184">
        <v>13.224500000000001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44379</v>
      </c>
      <c r="E1898" s="184">
        <v>175.6671</v>
      </c>
      <c r="F1898" s="184">
        <v>0.34</v>
      </c>
      <c r="G1898" s="184">
        <v>-0.15620000000000001</v>
      </c>
      <c r="H1898" s="184">
        <v>-0.61429999999999996</v>
      </c>
      <c r="I1898" s="184">
        <v>-2.12E-2</v>
      </c>
      <c r="J1898" s="184">
        <v>1.4596</v>
      </c>
      <c r="K1898" s="184">
        <v>5.8552999999999997</v>
      </c>
      <c r="L1898" s="184">
        <v>12.7651</v>
      </c>
      <c r="M1898" s="184">
        <v>31.703399999999998</v>
      </c>
      <c r="N1898" s="184">
        <v>42.6584</v>
      </c>
      <c r="O1898" s="184">
        <v>9.2707999999999995</v>
      </c>
      <c r="P1898" s="184">
        <v>13.317299999999999</v>
      </c>
      <c r="Q1898" s="184">
        <v>18.340800000000002</v>
      </c>
      <c r="R1898" s="184">
        <v>13.7262</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44379</v>
      </c>
      <c r="E1899" s="184">
        <v>189.95689999999999</v>
      </c>
      <c r="F1899" s="184">
        <v>0.34289999999999998</v>
      </c>
      <c r="G1899" s="184">
        <v>-0.14749999999999999</v>
      </c>
      <c r="H1899" s="184">
        <v>-0.59409999999999996</v>
      </c>
      <c r="I1899" s="184">
        <v>1.35E-2</v>
      </c>
      <c r="J1899" s="184">
        <v>1.5421</v>
      </c>
      <c r="K1899" s="184">
        <v>6.1349999999999998</v>
      </c>
      <c r="L1899" s="184">
        <v>13.387</v>
      </c>
      <c r="M1899" s="184">
        <v>32.8292</v>
      </c>
      <c r="N1899" s="184">
        <v>44.308</v>
      </c>
      <c r="O1899" s="184">
        <v>10.744300000000001</v>
      </c>
      <c r="P1899" s="184">
        <v>14.6357</v>
      </c>
      <c r="Q1899" s="184">
        <v>16.795000000000002</v>
      </c>
      <c r="R1899" s="184">
        <v>15.231199999999999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44379</v>
      </c>
      <c r="E1900" s="184">
        <v>14.1517</v>
      </c>
      <c r="F1900" s="184">
        <v>0.27</v>
      </c>
      <c r="G1900" s="184">
        <v>0.36520000000000002</v>
      </c>
      <c r="H1900" s="184">
        <v>0.1678</v>
      </c>
      <c r="I1900" s="184">
        <v>1.1696</v>
      </c>
      <c r="J1900" s="184">
        <v>2.3475999999999999</v>
      </c>
      <c r="K1900" s="184">
        <v>10.693300000000001</v>
      </c>
      <c r="L1900" s="184">
        <v>19.1511</v>
      </c>
      <c r="M1900" s="184">
        <v>37.351100000000002</v>
      </c>
      <c r="N1900" s="184">
        <v>49.155200000000001</v>
      </c>
      <c r="O1900" s="184"/>
      <c r="P1900" s="184"/>
      <c r="Q1900" s="184">
        <v>12.391299999999999</v>
      </c>
      <c r="R1900" s="184">
        <v>17.965299999999999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44379</v>
      </c>
      <c r="E1901" s="184">
        <v>13.5663</v>
      </c>
      <c r="F1901" s="184">
        <v>0.26679999999999998</v>
      </c>
      <c r="G1901" s="184">
        <v>0.35659999999999997</v>
      </c>
      <c r="H1901" s="184">
        <v>0.1462</v>
      </c>
      <c r="I1901" s="184">
        <v>1.1263000000000001</v>
      </c>
      <c r="J1901" s="184">
        <v>2.2544</v>
      </c>
      <c r="K1901" s="184">
        <v>10.3858</v>
      </c>
      <c r="L1901" s="184">
        <v>18.4954</v>
      </c>
      <c r="M1901" s="184">
        <v>36.2119</v>
      </c>
      <c r="N1901" s="184">
        <v>47.507899999999999</v>
      </c>
      <c r="O1901" s="184"/>
      <c r="P1901" s="184"/>
      <c r="Q1901" s="184">
        <v>10.805400000000001</v>
      </c>
      <c r="R1901" s="184">
        <v>16.620899999999999</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44379</v>
      </c>
      <c r="E1902" s="184">
        <v>13.494999999999999</v>
      </c>
      <c r="F1902" s="184">
        <v>0.30180000000000001</v>
      </c>
      <c r="G1902" s="184">
        <v>0.3891</v>
      </c>
      <c r="H1902" s="184">
        <v>-4.6699999999999998E-2</v>
      </c>
      <c r="I1902" s="184">
        <v>0.82479999999999998</v>
      </c>
      <c r="J1902" s="184">
        <v>2.3519000000000001</v>
      </c>
      <c r="K1902" s="184">
        <v>9.3465000000000007</v>
      </c>
      <c r="L1902" s="184">
        <v>15.8329</v>
      </c>
      <c r="M1902" s="184">
        <v>33.847099999999998</v>
      </c>
      <c r="N1902" s="184">
        <v>45.302799999999998</v>
      </c>
      <c r="O1902" s="184"/>
      <c r="P1902" s="184"/>
      <c r="Q1902" s="184">
        <v>10.8294</v>
      </c>
      <c r="R1902" s="184">
        <v>17.017399999999999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44379</v>
      </c>
      <c r="E1903" s="184">
        <v>12.9216</v>
      </c>
      <c r="F1903" s="184">
        <v>0.29880000000000001</v>
      </c>
      <c r="G1903" s="184">
        <v>0.38069999999999998</v>
      </c>
      <c r="H1903" s="184">
        <v>-6.7299999999999999E-2</v>
      </c>
      <c r="I1903" s="184">
        <v>0.7823</v>
      </c>
      <c r="J1903" s="184">
        <v>2.2593999999999999</v>
      </c>
      <c r="K1903" s="184">
        <v>9.0429999999999993</v>
      </c>
      <c r="L1903" s="184">
        <v>15.203799999999999</v>
      </c>
      <c r="M1903" s="184">
        <v>32.751199999999997</v>
      </c>
      <c r="N1903" s="184">
        <v>43.713900000000002</v>
      </c>
      <c r="O1903" s="184"/>
      <c r="P1903" s="184"/>
      <c r="Q1903" s="184">
        <v>9.1908999999999992</v>
      </c>
      <c r="R1903" s="184">
        <v>15.6692</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44379</v>
      </c>
      <c r="E1904" s="184">
        <v>355.24520000000001</v>
      </c>
      <c r="F1904" s="184">
        <v>0.1421</v>
      </c>
      <c r="G1904" s="184">
        <v>1.06E-2</v>
      </c>
      <c r="H1904" s="184">
        <v>-0.41770000000000002</v>
      </c>
      <c r="I1904" s="184">
        <v>1.851</v>
      </c>
      <c r="J1904" s="184">
        <v>3.3502000000000001</v>
      </c>
      <c r="K1904" s="184">
        <v>11.072100000000001</v>
      </c>
      <c r="L1904" s="184">
        <v>30.5458</v>
      </c>
      <c r="M1904" s="184">
        <v>66.151799999999994</v>
      </c>
      <c r="N1904" s="184">
        <v>79.590400000000002</v>
      </c>
      <c r="O1904" s="184">
        <v>12.2163</v>
      </c>
      <c r="P1904" s="184">
        <v>13.1602</v>
      </c>
      <c r="Q1904" s="184">
        <v>17.313600000000001</v>
      </c>
      <c r="R1904" s="184">
        <v>18.8569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44379</v>
      </c>
      <c r="E1905" s="184">
        <v>378.72719999999998</v>
      </c>
      <c r="F1905" s="184">
        <v>0.14449999999999999</v>
      </c>
      <c r="G1905" s="184">
        <v>1.77E-2</v>
      </c>
      <c r="H1905" s="184">
        <v>-0.40100000000000002</v>
      </c>
      <c r="I1905" s="184">
        <v>1.885</v>
      </c>
      <c r="J1905" s="184">
        <v>3.4243999999999999</v>
      </c>
      <c r="K1905" s="184">
        <v>11.3147</v>
      </c>
      <c r="L1905" s="184">
        <v>31.121099999999998</v>
      </c>
      <c r="M1905" s="184">
        <v>67.278300000000002</v>
      </c>
      <c r="N1905" s="184">
        <v>81.244</v>
      </c>
      <c r="O1905" s="184">
        <v>13.208</v>
      </c>
      <c r="P1905" s="184">
        <v>14.1061</v>
      </c>
      <c r="Q1905" s="184">
        <v>13.823700000000001</v>
      </c>
      <c r="R1905" s="184">
        <v>19.970500000000001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44379</v>
      </c>
      <c r="E1906" s="184">
        <v>15.17</v>
      </c>
      <c r="F1906" s="184">
        <v>6.6000000000000003E-2</v>
      </c>
      <c r="G1906" s="184">
        <v>6.6000000000000003E-2</v>
      </c>
      <c r="H1906" s="184">
        <v>-0.52459999999999996</v>
      </c>
      <c r="I1906" s="184">
        <v>1.2008000000000001</v>
      </c>
      <c r="J1906" s="184">
        <v>2.7082000000000002</v>
      </c>
      <c r="K1906" s="184">
        <v>7.9714999999999998</v>
      </c>
      <c r="L1906" s="184">
        <v>17.596900000000002</v>
      </c>
      <c r="M1906" s="184">
        <v>42.174300000000002</v>
      </c>
      <c r="N1906" s="184">
        <v>52.769399999999997</v>
      </c>
      <c r="O1906" s="184"/>
      <c r="P1906" s="184"/>
      <c r="Q1906" s="184">
        <v>17.564499999999999</v>
      </c>
      <c r="R1906" s="184">
        <v>18.5444</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44379</v>
      </c>
      <c r="E1907" s="184">
        <v>14.87</v>
      </c>
      <c r="F1907" s="184">
        <v>6.7299999999999999E-2</v>
      </c>
      <c r="G1907" s="184">
        <v>6.7299999999999999E-2</v>
      </c>
      <c r="H1907" s="184">
        <v>-0.53510000000000002</v>
      </c>
      <c r="I1907" s="184">
        <v>1.1565000000000001</v>
      </c>
      <c r="J1907" s="184">
        <v>2.6225000000000001</v>
      </c>
      <c r="K1907" s="184">
        <v>7.8318000000000003</v>
      </c>
      <c r="L1907" s="184">
        <v>17.178899999999999</v>
      </c>
      <c r="M1907" s="184">
        <v>41.484299999999998</v>
      </c>
      <c r="N1907" s="184">
        <v>51.889699999999998</v>
      </c>
      <c r="O1907" s="184"/>
      <c r="P1907" s="184"/>
      <c r="Q1907" s="184">
        <v>16.656199999999998</v>
      </c>
      <c r="R1907" s="184">
        <v>17.6952</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44379</v>
      </c>
      <c r="E1908" s="184">
        <v>97.298400000000001</v>
      </c>
      <c r="F1908" s="184">
        <v>0.35749999999999998</v>
      </c>
      <c r="G1908" s="184">
        <v>0.4289</v>
      </c>
      <c r="H1908" s="184">
        <v>0.17810000000000001</v>
      </c>
      <c r="I1908" s="184">
        <v>2.1736</v>
      </c>
      <c r="J1908" s="184">
        <v>3.5853000000000002</v>
      </c>
      <c r="K1908" s="184">
        <v>9.4859000000000009</v>
      </c>
      <c r="L1908" s="184">
        <v>19.089500000000001</v>
      </c>
      <c r="M1908" s="184">
        <v>46.267899999999997</v>
      </c>
      <c r="N1908" s="184">
        <v>60.1282</v>
      </c>
      <c r="O1908" s="184">
        <v>16.459299999999999</v>
      </c>
      <c r="P1908" s="184">
        <v>14.8354</v>
      </c>
      <c r="Q1908" s="184">
        <v>13.824400000000001</v>
      </c>
      <c r="R1908" s="184">
        <v>22.555499999999999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44379</v>
      </c>
      <c r="E1909" s="184">
        <v>91.501599999999996</v>
      </c>
      <c r="F1909" s="184">
        <v>0.35560000000000003</v>
      </c>
      <c r="G1909" s="184">
        <v>0.42259999999999998</v>
      </c>
      <c r="H1909" s="184">
        <v>0.16489999999999999</v>
      </c>
      <c r="I1909" s="184">
        <v>2.1471</v>
      </c>
      <c r="J1909" s="184">
        <v>3.5272999999999999</v>
      </c>
      <c r="K1909" s="184">
        <v>9.2969000000000008</v>
      </c>
      <c r="L1909" s="184">
        <v>18.677700000000002</v>
      </c>
      <c r="M1909" s="184">
        <v>45.5229</v>
      </c>
      <c r="N1909" s="184">
        <v>59.046399999999998</v>
      </c>
      <c r="O1909" s="184">
        <v>15.6784</v>
      </c>
      <c r="P1909" s="184">
        <v>14.0291</v>
      </c>
      <c r="Q1909" s="184">
        <v>14.8772</v>
      </c>
      <c r="R1909" s="184">
        <v>21.760899999999999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0.27855882352941186</v>
      </c>
      <c r="G1910" s="186">
        <v>0.37488235294117644</v>
      </c>
      <c r="H1910" s="186">
        <v>0.14158235294117649</v>
      </c>
      <c r="I1910" s="186">
        <v>1.6642205882352938</v>
      </c>
      <c r="J1910" s="186">
        <v>2.8214147058823533</v>
      </c>
      <c r="K1910" s="186">
        <v>10.125914705882352</v>
      </c>
      <c r="L1910" s="186">
        <v>21.428005882352945</v>
      </c>
      <c r="M1910" s="186">
        <v>46.556853124999996</v>
      </c>
      <c r="N1910" s="186">
        <v>61.408715624999999</v>
      </c>
      <c r="O1910" s="186">
        <v>12.634741666666669</v>
      </c>
      <c r="P1910" s="186">
        <v>13.561945833333334</v>
      </c>
      <c r="Q1910" s="186">
        <v>15.595900000000002</v>
      </c>
      <c r="R1910" s="186">
        <v>18.075475000000004</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0.31035000000000001</v>
      </c>
      <c r="G1911" s="186">
        <v>0.38490000000000002</v>
      </c>
      <c r="H1911" s="186">
        <v>0.1021</v>
      </c>
      <c r="I1911" s="186">
        <v>1.8298000000000001</v>
      </c>
      <c r="J1911" s="186">
        <v>2.7266500000000002</v>
      </c>
      <c r="K1911" s="186">
        <v>9.594100000000001</v>
      </c>
      <c r="L1911" s="186">
        <v>20.21585</v>
      </c>
      <c r="M1911" s="186">
        <v>45.491500000000002</v>
      </c>
      <c r="N1911" s="186">
        <v>59.513199999999998</v>
      </c>
      <c r="O1911" s="186">
        <v>13.130800000000001</v>
      </c>
      <c r="P1911" s="186">
        <v>14.0412</v>
      </c>
      <c r="Q1911" s="186">
        <v>15.519850000000002</v>
      </c>
      <c r="R1911" s="186">
        <v>17.830249999999999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44379</v>
      </c>
      <c r="C8" s="65">
        <f>VLOOKUP($A8,'Return Data'!$B$7:$R$2843,4,0)</f>
        <v>27.920400000000001</v>
      </c>
      <c r="D8" s="65">
        <f>VLOOKUP($A8,'Return Data'!$B$7:$R$2843,10,0)</f>
        <v>7.7919999999999998</v>
      </c>
      <c r="E8" s="66">
        <f t="shared" ref="E8:E16" si="0">RANK(D8,D$8:D$16,0)</f>
        <v>4</v>
      </c>
      <c r="F8" s="65">
        <f>VLOOKUP($A8,'Return Data'!$B$7:$R$2843,11,0)</f>
        <v>9.8018000000000001</v>
      </c>
      <c r="G8" s="66">
        <f t="shared" ref="G8:G16" si="1">RANK(F8,F$8:F$16,0)</f>
        <v>4</v>
      </c>
      <c r="H8" s="65">
        <f>VLOOKUP($A8,'Return Data'!$B$7:$R$2843,12,0)</f>
        <v>28.8293</v>
      </c>
      <c r="I8" s="66">
        <f t="shared" ref="I8:I16" si="2">RANK(H8,H$8:H$16,0)</f>
        <v>4</v>
      </c>
      <c r="J8" s="65">
        <f>VLOOKUP($A8,'Return Data'!$B$7:$R$2843,13,0)</f>
        <v>37.913899999999998</v>
      </c>
      <c r="K8" s="66">
        <f t="shared" ref="K8:K16" si="3">RANK(J8,J$8:J$16,0)</f>
        <v>4</v>
      </c>
      <c r="L8" s="65">
        <f>VLOOKUP($A8,'Return Data'!$B$7:$R$2843,17,0)</f>
        <v>17.667200000000001</v>
      </c>
      <c r="M8" s="66">
        <f t="shared" ref="M8:M14" si="4">RANK(L8,L$8:L$16,0)</f>
        <v>2</v>
      </c>
      <c r="N8" s="65">
        <f>VLOOKUP($A8,'Return Data'!$B$7:$R$2843,14,0)</f>
        <v>14.6366</v>
      </c>
      <c r="O8" s="66">
        <f t="shared" ref="O8:O14" si="5">RANK(N8,N$8:N$16,0)</f>
        <v>2</v>
      </c>
      <c r="P8" s="65">
        <f>VLOOKUP($A8,'Return Data'!$B$7:$R$2843,15,0)</f>
        <v>11.5038</v>
      </c>
      <c r="Q8" s="66">
        <f t="shared" ref="Q8:Q14" si="6">RANK(P8,P$8:P$16,0)</f>
        <v>3</v>
      </c>
      <c r="R8" s="65">
        <f>VLOOKUP($A8,'Return Data'!$B$7:$R$2843,16,0)</f>
        <v>9.9105000000000008</v>
      </c>
      <c r="S8" s="67">
        <f t="shared" ref="S8:S16" si="7">RANK(R8,R$8:R$16,0)</f>
        <v>5</v>
      </c>
    </row>
    <row r="9" spans="1:20" x14ac:dyDescent="0.3">
      <c r="A9" s="63" t="s">
        <v>1244</v>
      </c>
      <c r="B9" s="64">
        <f>VLOOKUP($A9,'Return Data'!$B$7:$R$2843,3,0)</f>
        <v>44379</v>
      </c>
      <c r="C9" s="65">
        <f>VLOOKUP($A9,'Return Data'!$B$7:$R$2843,4,0)</f>
        <v>44.280999999999999</v>
      </c>
      <c r="D9" s="65">
        <f>VLOOKUP($A9,'Return Data'!$B$7:$R$2843,10,0)</f>
        <v>7.0183999999999997</v>
      </c>
      <c r="E9" s="66">
        <f t="shared" si="0"/>
        <v>6</v>
      </c>
      <c r="F9" s="65">
        <f>VLOOKUP($A9,'Return Data'!$B$7:$R$2843,11,0)</f>
        <v>9.1175999999999995</v>
      </c>
      <c r="G9" s="66">
        <f t="shared" si="1"/>
        <v>5</v>
      </c>
      <c r="H9" s="65">
        <f>VLOOKUP($A9,'Return Data'!$B$7:$R$2843,12,0)</f>
        <v>24.479199999999999</v>
      </c>
      <c r="I9" s="66">
        <f t="shared" si="2"/>
        <v>5</v>
      </c>
      <c r="J9" s="65">
        <f>VLOOKUP($A9,'Return Data'!$B$7:$R$2843,13,0)</f>
        <v>35.598399999999998</v>
      </c>
      <c r="K9" s="66">
        <f t="shared" si="3"/>
        <v>5</v>
      </c>
      <c r="L9" s="65">
        <f>VLOOKUP($A9,'Return Data'!$B$7:$R$2843,17,0)</f>
        <v>16.686800000000002</v>
      </c>
      <c r="M9" s="66">
        <f t="shared" si="4"/>
        <v>3</v>
      </c>
      <c r="N9" s="65">
        <f>VLOOKUP($A9,'Return Data'!$B$7:$R$2843,14,0)</f>
        <v>13.077</v>
      </c>
      <c r="O9" s="66">
        <f t="shared" si="5"/>
        <v>4</v>
      </c>
      <c r="P9" s="65">
        <f>VLOOKUP($A9,'Return Data'!$B$7:$R$2843,15,0)</f>
        <v>10.5588</v>
      </c>
      <c r="Q9" s="66">
        <f t="shared" si="6"/>
        <v>4</v>
      </c>
      <c r="R9" s="65">
        <f>VLOOKUP($A9,'Return Data'!$B$7:$R$2843,16,0)</f>
        <v>9.8199000000000005</v>
      </c>
      <c r="S9" s="67">
        <f t="shared" si="7"/>
        <v>6</v>
      </c>
    </row>
    <row r="10" spans="1:20" x14ac:dyDescent="0.3">
      <c r="A10" s="63" t="s">
        <v>1246</v>
      </c>
      <c r="B10" s="64">
        <f>VLOOKUP($A10,'Return Data'!$B$7:$R$2843,3,0)</f>
        <v>44379</v>
      </c>
      <c r="C10" s="65">
        <f>VLOOKUP($A10,'Return Data'!$B$7:$R$2843,4,0)</f>
        <v>362.74970000000002</v>
      </c>
      <c r="D10" s="65">
        <f>VLOOKUP($A10,'Return Data'!$B$7:$R$2843,10,0)</f>
        <v>7.9241999999999999</v>
      </c>
      <c r="E10" s="66">
        <f t="shared" si="0"/>
        <v>3</v>
      </c>
      <c r="F10" s="65">
        <f>VLOOKUP($A10,'Return Data'!$B$7:$R$2843,11,0)</f>
        <v>18.559200000000001</v>
      </c>
      <c r="G10" s="66">
        <f t="shared" si="1"/>
        <v>2</v>
      </c>
      <c r="H10" s="65">
        <f>VLOOKUP($A10,'Return Data'!$B$7:$R$2843,12,0)</f>
        <v>41.088200000000001</v>
      </c>
      <c r="I10" s="66">
        <f t="shared" si="2"/>
        <v>2</v>
      </c>
      <c r="J10" s="65">
        <f>VLOOKUP($A10,'Return Data'!$B$7:$R$2843,13,0)</f>
        <v>42.736600000000003</v>
      </c>
      <c r="K10" s="66">
        <f t="shared" si="3"/>
        <v>2</v>
      </c>
      <c r="L10" s="65">
        <f>VLOOKUP($A10,'Return Data'!$B$7:$R$2843,17,0)</f>
        <v>15.044499999999999</v>
      </c>
      <c r="M10" s="66">
        <f t="shared" si="4"/>
        <v>4</v>
      </c>
      <c r="N10" s="65">
        <f>VLOOKUP($A10,'Return Data'!$B$7:$R$2843,14,0)</f>
        <v>13.5587</v>
      </c>
      <c r="O10" s="66">
        <f t="shared" si="5"/>
        <v>3</v>
      </c>
      <c r="P10" s="65">
        <f>VLOOKUP($A10,'Return Data'!$B$7:$R$2843,15,0)</f>
        <v>13.5078</v>
      </c>
      <c r="Q10" s="66">
        <f t="shared" si="6"/>
        <v>2</v>
      </c>
      <c r="R10" s="65">
        <f>VLOOKUP($A10,'Return Data'!$B$7:$R$2843,16,0)</f>
        <v>21.193999999999999</v>
      </c>
      <c r="S10" s="67">
        <f t="shared" si="7"/>
        <v>2</v>
      </c>
    </row>
    <row r="11" spans="1:20" x14ac:dyDescent="0.3">
      <c r="A11" s="63" t="s">
        <v>2023</v>
      </c>
      <c r="B11" s="64">
        <f>VLOOKUP($A11,'Return Data'!$B$7:$R$2843,3,0)</f>
        <v>44379</v>
      </c>
      <c r="C11" s="65">
        <f>VLOOKUP($A11,'Return Data'!$B$7:$R$2843,4,0)</f>
        <v>23.166899999999998</v>
      </c>
      <c r="D11" s="65">
        <f>VLOOKUP($A11,'Return Data'!$B$7:$R$2843,10,0)</f>
        <v>6.2682000000000002</v>
      </c>
      <c r="E11" s="66">
        <f t="shared" si="0"/>
        <v>8</v>
      </c>
      <c r="F11" s="65">
        <f>VLOOKUP($A11,'Return Data'!$B$7:$R$2843,11,0)</f>
        <v>7.758</v>
      </c>
      <c r="G11" s="66">
        <f t="shared" si="1"/>
        <v>7</v>
      </c>
      <c r="H11" s="65">
        <f>VLOOKUP($A11,'Return Data'!$B$7:$R$2843,12,0)</f>
        <v>22.739799999999999</v>
      </c>
      <c r="I11" s="66">
        <f t="shared" si="2"/>
        <v>6</v>
      </c>
      <c r="J11" s="65">
        <f>VLOOKUP($A11,'Return Data'!$B$7:$R$2843,13,0)</f>
        <v>31.465</v>
      </c>
      <c r="K11" s="66">
        <f t="shared" si="3"/>
        <v>6</v>
      </c>
      <c r="L11" s="65">
        <f>VLOOKUP($A11,'Return Data'!$B$7:$R$2843,17,0)</f>
        <v>13.0296</v>
      </c>
      <c r="M11" s="66">
        <f t="shared" si="4"/>
        <v>6</v>
      </c>
      <c r="N11" s="65">
        <f>VLOOKUP($A11,'Return Data'!$B$7:$R$2843,14,0)</f>
        <v>10.6355</v>
      </c>
      <c r="O11" s="66">
        <f t="shared" si="5"/>
        <v>6</v>
      </c>
      <c r="P11" s="65">
        <f>VLOOKUP($A11,'Return Data'!$B$7:$R$2843,15,0)</f>
        <v>8.3455999999999992</v>
      </c>
      <c r="Q11" s="66">
        <f t="shared" si="6"/>
        <v>7</v>
      </c>
      <c r="R11" s="65">
        <f>VLOOKUP($A11,'Return Data'!$B$7:$R$2843,16,0)</f>
        <v>8.5424000000000007</v>
      </c>
      <c r="S11" s="67">
        <f t="shared" si="7"/>
        <v>8</v>
      </c>
    </row>
    <row r="12" spans="1:20" x14ac:dyDescent="0.3">
      <c r="A12" s="63" t="s">
        <v>1248</v>
      </c>
      <c r="B12" s="64">
        <f>VLOOKUP($A12,'Return Data'!$B$7:$R$2843,3,0)</f>
        <v>44379</v>
      </c>
      <c r="C12" s="65">
        <f>VLOOKUP($A12,'Return Data'!$B$7:$R$2843,4,0)</f>
        <v>70.781199999999998</v>
      </c>
      <c r="D12" s="65">
        <f>VLOOKUP($A12,'Return Data'!$B$7:$R$2843,10,0)</f>
        <v>28.170400000000001</v>
      </c>
      <c r="E12" s="66">
        <f t="shared" si="0"/>
        <v>1</v>
      </c>
      <c r="F12" s="65">
        <f>VLOOKUP($A12,'Return Data'!$B$7:$R$2843,11,0)</f>
        <v>39.216900000000003</v>
      </c>
      <c r="G12" s="66">
        <f t="shared" si="1"/>
        <v>1</v>
      </c>
      <c r="H12" s="65">
        <f>VLOOKUP($A12,'Return Data'!$B$7:$R$2843,12,0)</f>
        <v>52.898600000000002</v>
      </c>
      <c r="I12" s="66">
        <f t="shared" si="2"/>
        <v>1</v>
      </c>
      <c r="J12" s="65">
        <f>VLOOKUP($A12,'Return Data'!$B$7:$R$2843,13,0)</f>
        <v>90.847700000000003</v>
      </c>
      <c r="K12" s="66">
        <f t="shared" si="3"/>
        <v>1</v>
      </c>
      <c r="L12" s="65">
        <f>VLOOKUP($A12,'Return Data'!$B$7:$R$2843,17,0)</f>
        <v>37.7194</v>
      </c>
      <c r="M12" s="66">
        <f t="shared" si="4"/>
        <v>1</v>
      </c>
      <c r="N12" s="65">
        <f>VLOOKUP($A12,'Return Data'!$B$7:$R$2843,14,0)</f>
        <v>27.191600000000001</v>
      </c>
      <c r="O12" s="66">
        <f t="shared" si="5"/>
        <v>1</v>
      </c>
      <c r="P12" s="65">
        <f>VLOOKUP($A12,'Return Data'!$B$7:$R$2843,15,0)</f>
        <v>17.534500000000001</v>
      </c>
      <c r="Q12" s="66">
        <f t="shared" si="6"/>
        <v>1</v>
      </c>
      <c r="R12" s="65">
        <f>VLOOKUP($A12,'Return Data'!$B$7:$R$2843,16,0)</f>
        <v>10.1211</v>
      </c>
      <c r="S12" s="67">
        <f t="shared" si="7"/>
        <v>4</v>
      </c>
    </row>
    <row r="13" spans="1:20" x14ac:dyDescent="0.3">
      <c r="A13" s="63" t="s">
        <v>1604</v>
      </c>
      <c r="B13" s="64">
        <f>VLOOKUP($A13,'Return Data'!$B$7:$R$2843,3,0)</f>
        <v>44379</v>
      </c>
      <c r="C13" s="65">
        <f>VLOOKUP($A13,'Return Data'!$B$7:$R$2843,4,0)</f>
        <v>22.627099999999999</v>
      </c>
      <c r="D13" s="65">
        <f>VLOOKUP($A13,'Return Data'!$B$7:$R$2843,10,0)</f>
        <v>12.132199999999999</v>
      </c>
      <c r="E13" s="66">
        <f t="shared" si="0"/>
        <v>2</v>
      </c>
      <c r="F13" s="65">
        <f>VLOOKUP($A13,'Return Data'!$B$7:$R$2843,11,0)</f>
        <v>7.9005999999999998</v>
      </c>
      <c r="G13" s="66">
        <f t="shared" si="1"/>
        <v>6</v>
      </c>
      <c r="H13" s="65">
        <f>VLOOKUP($A13,'Return Data'!$B$7:$R$2843,12,0)</f>
        <v>14.6248</v>
      </c>
      <c r="I13" s="66">
        <f t="shared" si="2"/>
        <v>9</v>
      </c>
      <c r="J13" s="65">
        <f>VLOOKUP($A13,'Return Data'!$B$7:$R$2843,13,0)</f>
        <v>15.534599999999999</v>
      </c>
      <c r="K13" s="66">
        <f t="shared" si="3"/>
        <v>9</v>
      </c>
      <c r="L13" s="65">
        <f>VLOOKUP($A13,'Return Data'!$B$7:$R$2843,17,0)</f>
        <v>10.141</v>
      </c>
      <c r="M13" s="66">
        <f t="shared" si="4"/>
        <v>8</v>
      </c>
      <c r="N13" s="65">
        <f>VLOOKUP($A13,'Return Data'!$B$7:$R$2843,14,0)</f>
        <v>9.3420000000000005</v>
      </c>
      <c r="O13" s="66">
        <f t="shared" si="5"/>
        <v>7</v>
      </c>
      <c r="P13" s="65">
        <f>VLOOKUP($A13,'Return Data'!$B$7:$R$2843,15,0)</f>
        <v>8.7380999999999993</v>
      </c>
      <c r="Q13" s="66">
        <f t="shared" si="6"/>
        <v>6</v>
      </c>
      <c r="R13" s="65">
        <f>VLOOKUP($A13,'Return Data'!$B$7:$R$2843,16,0)</f>
        <v>9.4609000000000005</v>
      </c>
      <c r="S13" s="67">
        <f t="shared" si="7"/>
        <v>7</v>
      </c>
    </row>
    <row r="14" spans="1:20" x14ac:dyDescent="0.3">
      <c r="A14" s="63" t="s">
        <v>1251</v>
      </c>
      <c r="B14" s="64">
        <f>VLOOKUP($A14,'Return Data'!$B$7:$R$2843,3,0)</f>
        <v>44379</v>
      </c>
      <c r="C14" s="65">
        <f>VLOOKUP($A14,'Return Data'!$B$7:$R$2843,4,0)</f>
        <v>35.453400000000002</v>
      </c>
      <c r="D14" s="65">
        <f>VLOOKUP($A14,'Return Data'!$B$7:$R$2843,10,0)</f>
        <v>7.7103000000000002</v>
      </c>
      <c r="E14" s="66">
        <f t="shared" si="0"/>
        <v>5</v>
      </c>
      <c r="F14" s="65">
        <f>VLOOKUP($A14,'Return Data'!$B$7:$R$2843,11,0)</f>
        <v>7.4657999999999998</v>
      </c>
      <c r="G14" s="66">
        <f t="shared" si="1"/>
        <v>8</v>
      </c>
      <c r="H14" s="65">
        <f>VLOOKUP($A14,'Return Data'!$B$7:$R$2843,12,0)</f>
        <v>16.7532</v>
      </c>
      <c r="I14" s="66">
        <f t="shared" si="2"/>
        <v>7</v>
      </c>
      <c r="J14" s="65">
        <f>VLOOKUP($A14,'Return Data'!$B$7:$R$2843,13,0)</f>
        <v>20.172499999999999</v>
      </c>
      <c r="K14" s="66">
        <f t="shared" si="3"/>
        <v>8</v>
      </c>
      <c r="L14" s="65">
        <f>VLOOKUP($A14,'Return Data'!$B$7:$R$2843,17,0)</f>
        <v>13.912100000000001</v>
      </c>
      <c r="M14" s="66">
        <f t="shared" si="4"/>
        <v>5</v>
      </c>
      <c r="N14" s="65">
        <f>VLOOKUP($A14,'Return Data'!$B$7:$R$2843,14,0)</f>
        <v>11.2804</v>
      </c>
      <c r="O14" s="66">
        <f t="shared" si="5"/>
        <v>5</v>
      </c>
      <c r="P14" s="65">
        <f>VLOOKUP($A14,'Return Data'!$B$7:$R$2843,15,0)</f>
        <v>9.3901000000000003</v>
      </c>
      <c r="Q14" s="66">
        <f t="shared" si="6"/>
        <v>5</v>
      </c>
      <c r="R14" s="65">
        <f>VLOOKUP($A14,'Return Data'!$B$7:$R$2843,16,0)</f>
        <v>8.4527999999999999</v>
      </c>
      <c r="S14" s="67">
        <f t="shared" si="7"/>
        <v>9</v>
      </c>
    </row>
    <row r="15" spans="1:20" x14ac:dyDescent="0.3">
      <c r="A15" s="63" t="s">
        <v>1253</v>
      </c>
      <c r="B15" s="64">
        <f>VLOOKUP($A15,'Return Data'!$B$7:$R$2843,3,0)</f>
        <v>44379</v>
      </c>
      <c r="C15" s="65">
        <f>VLOOKUP($A15,'Return Data'!$B$7:$R$2843,4,0)</f>
        <v>14.273099999999999</v>
      </c>
      <c r="D15" s="65">
        <f>VLOOKUP($A15,'Return Data'!$B$7:$R$2843,10,0)</f>
        <v>6.5849000000000002</v>
      </c>
      <c r="E15" s="66">
        <f t="shared" si="0"/>
        <v>7</v>
      </c>
      <c r="F15" s="65">
        <f>VLOOKUP($A15,'Return Data'!$B$7:$R$2843,11,0)</f>
        <v>13.558</v>
      </c>
      <c r="G15" s="66">
        <f t="shared" si="1"/>
        <v>3</v>
      </c>
      <c r="H15" s="65">
        <f>VLOOKUP($A15,'Return Data'!$B$7:$R$2843,12,0)</f>
        <v>29.375599999999999</v>
      </c>
      <c r="I15" s="66">
        <f t="shared" si="2"/>
        <v>3</v>
      </c>
      <c r="J15" s="65">
        <f>VLOOKUP($A15,'Return Data'!$B$7:$R$2843,13,0)</f>
        <v>38.187399999999997</v>
      </c>
      <c r="K15" s="66">
        <f t="shared" si="3"/>
        <v>3</v>
      </c>
      <c r="L15" s="65"/>
      <c r="M15" s="66"/>
      <c r="N15" s="65"/>
      <c r="O15" s="66"/>
      <c r="P15" s="65"/>
      <c r="Q15" s="66"/>
      <c r="R15" s="65">
        <f>VLOOKUP($A15,'Return Data'!$B$7:$R$2843,16,0)</f>
        <v>30.703399999999998</v>
      </c>
      <c r="S15" s="67">
        <f t="shared" si="7"/>
        <v>1</v>
      </c>
    </row>
    <row r="16" spans="1:20" x14ac:dyDescent="0.3">
      <c r="A16" s="63" t="s">
        <v>1255</v>
      </c>
      <c r="B16" s="64">
        <f>VLOOKUP($A16,'Return Data'!$B$7:$R$2843,3,0)</f>
        <v>44379</v>
      </c>
      <c r="C16" s="65">
        <f>VLOOKUP($A16,'Return Data'!$B$7:$R$2843,4,0)</f>
        <v>41.886699999999998</v>
      </c>
      <c r="D16" s="65">
        <f>VLOOKUP($A16,'Return Data'!$B$7:$R$2843,10,0)</f>
        <v>4.2827000000000002</v>
      </c>
      <c r="E16" s="66">
        <f t="shared" si="0"/>
        <v>9</v>
      </c>
      <c r="F16" s="65">
        <f>VLOOKUP($A16,'Return Data'!$B$7:$R$2843,11,0)</f>
        <v>6.2625999999999999</v>
      </c>
      <c r="G16" s="66">
        <f t="shared" si="1"/>
        <v>9</v>
      </c>
      <c r="H16" s="65">
        <f>VLOOKUP($A16,'Return Data'!$B$7:$R$2843,12,0)</f>
        <v>16.229299999999999</v>
      </c>
      <c r="I16" s="66">
        <f t="shared" si="2"/>
        <v>8</v>
      </c>
      <c r="J16" s="65">
        <f>VLOOKUP($A16,'Return Data'!$B$7:$R$2843,13,0)</f>
        <v>23.504899999999999</v>
      </c>
      <c r="K16" s="66">
        <f t="shared" si="3"/>
        <v>7</v>
      </c>
      <c r="L16" s="65">
        <f>VLOOKUP($A16,'Return Data'!$B$7:$R$2843,17,0)</f>
        <v>11.095000000000001</v>
      </c>
      <c r="M16" s="66">
        <f>RANK(L16,L$8:L$16,0)</f>
        <v>7</v>
      </c>
      <c r="N16" s="65">
        <f>VLOOKUP($A16,'Return Data'!$B$7:$R$2843,14,0)</f>
        <v>8.1806000000000001</v>
      </c>
      <c r="O16" s="66">
        <f>RANK(N16,N$8:N$16,0)</f>
        <v>8</v>
      </c>
      <c r="P16" s="65">
        <f>VLOOKUP($A16,'Return Data'!$B$7:$R$2843,15,0)</f>
        <v>7.9028999999999998</v>
      </c>
      <c r="Q16" s="66">
        <f>RANK(P16,P$8:P$16,0)</f>
        <v>8</v>
      </c>
      <c r="R16" s="65">
        <f>VLOOKUP($A16,'Return Data'!$B$7:$R$2843,16,0)</f>
        <v>12.0923</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9.7648111111111131</v>
      </c>
      <c r="E18" s="74"/>
      <c r="F18" s="75">
        <f>AVERAGE(F8:F16)</f>
        <v>13.293388888888892</v>
      </c>
      <c r="G18" s="74"/>
      <c r="H18" s="75">
        <f>AVERAGE(H8:H16)</f>
        <v>27.446444444444442</v>
      </c>
      <c r="I18" s="74"/>
      <c r="J18" s="75">
        <f>AVERAGE(J8:J16)</f>
        <v>37.329000000000001</v>
      </c>
      <c r="K18" s="74"/>
      <c r="L18" s="75">
        <f>AVERAGE(L8:L16)</f>
        <v>16.911950000000001</v>
      </c>
      <c r="M18" s="74"/>
      <c r="N18" s="75">
        <f>AVERAGE(N8:N16)</f>
        <v>13.4878</v>
      </c>
      <c r="O18" s="74"/>
      <c r="P18" s="75">
        <f>AVERAGE(P8:P16)</f>
        <v>10.9352</v>
      </c>
      <c r="Q18" s="74"/>
      <c r="R18" s="75">
        <f>AVERAGE(R8:R16)</f>
        <v>13.366366666666666</v>
      </c>
      <c r="S18" s="76"/>
    </row>
    <row r="19" spans="1:19" x14ac:dyDescent="0.3">
      <c r="A19" s="73" t="s">
        <v>28</v>
      </c>
      <c r="B19" s="74"/>
      <c r="C19" s="74"/>
      <c r="D19" s="75">
        <f>MIN(D8:D16)</f>
        <v>4.2827000000000002</v>
      </c>
      <c r="E19" s="74"/>
      <c r="F19" s="75">
        <f>MIN(F8:F16)</f>
        <v>6.2625999999999999</v>
      </c>
      <c r="G19" s="74"/>
      <c r="H19" s="75">
        <f>MIN(H8:H16)</f>
        <v>14.6248</v>
      </c>
      <c r="I19" s="74"/>
      <c r="J19" s="75">
        <f>MIN(J8:J16)</f>
        <v>15.534599999999999</v>
      </c>
      <c r="K19" s="74"/>
      <c r="L19" s="75">
        <f>MIN(L8:L16)</f>
        <v>10.141</v>
      </c>
      <c r="M19" s="74"/>
      <c r="N19" s="75">
        <f>MIN(N8:N16)</f>
        <v>8.1806000000000001</v>
      </c>
      <c r="O19" s="74"/>
      <c r="P19" s="75">
        <f>MIN(P8:P16)</f>
        <v>7.9028999999999998</v>
      </c>
      <c r="Q19" s="74"/>
      <c r="R19" s="75">
        <f>MIN(R8:R16)</f>
        <v>8.4527999999999999</v>
      </c>
      <c r="S19" s="76"/>
    </row>
    <row r="20" spans="1:19" ht="15" thickBot="1" x14ac:dyDescent="0.35">
      <c r="A20" s="77" t="s">
        <v>29</v>
      </c>
      <c r="B20" s="78"/>
      <c r="C20" s="78"/>
      <c r="D20" s="79">
        <f>MAX(D8:D16)</f>
        <v>28.170400000000001</v>
      </c>
      <c r="E20" s="78"/>
      <c r="F20" s="79">
        <f>MAX(F8:F16)</f>
        <v>39.216900000000003</v>
      </c>
      <c r="G20" s="78"/>
      <c r="H20" s="79">
        <f>MAX(H8:H16)</f>
        <v>52.898600000000002</v>
      </c>
      <c r="I20" s="78"/>
      <c r="J20" s="79">
        <f>MAX(J8:J16)</f>
        <v>90.847700000000003</v>
      </c>
      <c r="K20" s="78"/>
      <c r="L20" s="79">
        <f>MAX(L8:L16)</f>
        <v>37.7194</v>
      </c>
      <c r="M20" s="78"/>
      <c r="N20" s="79">
        <f>MAX(N8:N16)</f>
        <v>27.191600000000001</v>
      </c>
      <c r="O20" s="78"/>
      <c r="P20" s="79">
        <f>MAX(P8:P16)</f>
        <v>17.534500000000001</v>
      </c>
      <c r="Q20" s="78"/>
      <c r="R20" s="79">
        <f>MAX(R8:R16)</f>
        <v>30.703399999999998</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44379</v>
      </c>
      <c r="C8" s="65">
        <f>VLOOKUP($A8,'Return Data'!$B$7:$R$2843,4,0)</f>
        <v>75.45</v>
      </c>
      <c r="D8" s="65">
        <f>VLOOKUP($A8,'Return Data'!$B$7:$R$2843,10,0)</f>
        <v>6.0585000000000004</v>
      </c>
      <c r="E8" s="66">
        <f t="shared" ref="E8:E17" si="0">RANK(D8,D$8:D$17,0)</f>
        <v>3</v>
      </c>
      <c r="F8" s="65">
        <f>VLOOKUP($A8,'Return Data'!$B$7:$R$2843,11,0)</f>
        <v>9.2528000000000006</v>
      </c>
      <c r="G8" s="66">
        <f t="shared" ref="G8:G14" si="1">RANK(F8,F$8:F$17,0)</f>
        <v>5</v>
      </c>
      <c r="H8" s="65">
        <f>VLOOKUP($A8,'Return Data'!$B$7:$R$2843,12,0)</f>
        <v>26.424299999999999</v>
      </c>
      <c r="I8" s="66">
        <f t="shared" ref="I8:I14" si="2">RANK(H8,H$8:H$17,0)</f>
        <v>2</v>
      </c>
      <c r="J8" s="65">
        <f>VLOOKUP($A8,'Return Data'!$B$7:$R$2843,13,0)</f>
        <v>32.229199999999999</v>
      </c>
      <c r="K8" s="66">
        <f t="shared" ref="K8" si="3">RANK(J8,J$8:J$17,0)</f>
        <v>3</v>
      </c>
      <c r="L8" s="65">
        <f>VLOOKUP($A8,'Return Data'!$B$7:$R$2843,17,0)</f>
        <v>15.029400000000001</v>
      </c>
      <c r="M8" s="66">
        <f t="shared" ref="M8" si="4">RANK(L8,L$8:L$17,0)</f>
        <v>3</v>
      </c>
      <c r="N8" s="65">
        <f>VLOOKUP($A8,'Return Data'!$B$7:$R$2843,14,0)</f>
        <v>13.219099999999999</v>
      </c>
      <c r="O8" s="66">
        <f t="shared" ref="O8" si="5">RANK(N8,N$8:N$17,0)</f>
        <v>3</v>
      </c>
      <c r="P8" s="65">
        <f>VLOOKUP($A8,'Return Data'!$B$7:$R$2843,15,0)</f>
        <v>12.3089</v>
      </c>
      <c r="Q8" s="66">
        <f t="shared" ref="Q8" si="6">RANK(P8,P$8:P$17,0)</f>
        <v>3</v>
      </c>
      <c r="R8" s="65">
        <f>VLOOKUP($A8,'Return Data'!$B$7:$R$2843,16,0)</f>
        <v>12.6639</v>
      </c>
      <c r="S8" s="67">
        <f t="shared" ref="S8:S17" si="7">RANK(R8,R$8:R$17,0)</f>
        <v>7</v>
      </c>
    </row>
    <row r="9" spans="1:20" x14ac:dyDescent="0.3">
      <c r="A9" s="63" t="s">
        <v>546</v>
      </c>
      <c r="B9" s="64">
        <f>VLOOKUP($A9,'Return Data'!$B$7:$R$2843,3,0)</f>
        <v>44379</v>
      </c>
      <c r="C9" s="65">
        <f>VLOOKUP($A9,'Return Data'!$B$7:$R$2843,4,0)</f>
        <v>272.14999999999998</v>
      </c>
      <c r="D9" s="65">
        <f>VLOOKUP($A9,'Return Data'!$B$7:$R$2843,10,0)</f>
        <v>8.2125000000000004</v>
      </c>
      <c r="E9" s="66">
        <f t="shared" si="0"/>
        <v>1</v>
      </c>
      <c r="F9" s="65">
        <f>VLOOKUP($A9,'Return Data'!$B$7:$R$2843,11,0)</f>
        <v>18.781600000000001</v>
      </c>
      <c r="G9" s="66">
        <f t="shared" si="1"/>
        <v>1</v>
      </c>
      <c r="H9" s="65">
        <f>VLOOKUP($A9,'Return Data'!$B$7:$R$2843,12,0)</f>
        <v>47.183700000000002</v>
      </c>
      <c r="I9" s="66">
        <f t="shared" si="2"/>
        <v>1</v>
      </c>
      <c r="J9" s="65">
        <f>VLOOKUP($A9,'Return Data'!$B$7:$R$2843,13,0)</f>
        <v>50.145099999999999</v>
      </c>
      <c r="K9" s="66">
        <f t="shared" ref="K9:K17" si="8">RANK(J9,J$8:J$17,0)</f>
        <v>1</v>
      </c>
      <c r="L9" s="65">
        <f>VLOOKUP($A9,'Return Data'!$B$7:$R$2843,17,0)</f>
        <v>12.2346</v>
      </c>
      <c r="M9" s="66">
        <f t="shared" ref="M9:M17" si="9">RANK(L9,L$8:L$17,0)</f>
        <v>7</v>
      </c>
      <c r="N9" s="65">
        <f>VLOOKUP($A9,'Return Data'!$B$7:$R$2843,14,0)</f>
        <v>13.893599999999999</v>
      </c>
      <c r="O9" s="66">
        <f t="shared" ref="O9:O17" si="10">RANK(N9,N$8:N$17,0)</f>
        <v>1</v>
      </c>
      <c r="P9" s="65">
        <f>VLOOKUP($A9,'Return Data'!$B$7:$R$2843,15,0)</f>
        <v>13.3733</v>
      </c>
      <c r="Q9" s="66">
        <f t="shared" ref="Q9:Q14" si="11">RANK(P9,P$8:P$17,0)</f>
        <v>1</v>
      </c>
      <c r="R9" s="65">
        <f>VLOOKUP($A9,'Return Data'!$B$7:$R$2843,16,0)</f>
        <v>14.0334</v>
      </c>
      <c r="S9" s="67">
        <f t="shared" si="7"/>
        <v>3</v>
      </c>
    </row>
    <row r="10" spans="1:20" x14ac:dyDescent="0.3">
      <c r="A10" s="63" t="s">
        <v>548</v>
      </c>
      <c r="B10" s="64">
        <f>VLOOKUP($A10,'Return Data'!$B$7:$R$2843,3,0)</f>
        <v>44379</v>
      </c>
      <c r="C10" s="65">
        <f>VLOOKUP($A10,'Return Data'!$B$7:$R$2843,4,0)</f>
        <v>50.35</v>
      </c>
      <c r="D10" s="65">
        <f>VLOOKUP($A10,'Return Data'!$B$7:$R$2843,10,0)</f>
        <v>4.3307000000000002</v>
      </c>
      <c r="E10" s="66">
        <f t="shared" si="0"/>
        <v>7</v>
      </c>
      <c r="F10" s="65">
        <f>VLOOKUP($A10,'Return Data'!$B$7:$R$2843,11,0)</f>
        <v>9.0298999999999996</v>
      </c>
      <c r="G10" s="66">
        <f t="shared" si="1"/>
        <v>7</v>
      </c>
      <c r="H10" s="65">
        <f>VLOOKUP($A10,'Return Data'!$B$7:$R$2843,12,0)</f>
        <v>21.971900000000002</v>
      </c>
      <c r="I10" s="66">
        <f t="shared" si="2"/>
        <v>6</v>
      </c>
      <c r="J10" s="65">
        <f>VLOOKUP($A10,'Return Data'!$B$7:$R$2843,13,0)</f>
        <v>30.036200000000001</v>
      </c>
      <c r="K10" s="66">
        <f t="shared" si="8"/>
        <v>4</v>
      </c>
      <c r="L10" s="65">
        <f>VLOOKUP($A10,'Return Data'!$B$7:$R$2843,17,0)</f>
        <v>13.588900000000001</v>
      </c>
      <c r="M10" s="66">
        <f t="shared" si="9"/>
        <v>5</v>
      </c>
      <c r="N10" s="65">
        <f>VLOOKUP($A10,'Return Data'!$B$7:$R$2843,14,0)</f>
        <v>12.3636</v>
      </c>
      <c r="O10" s="66">
        <f t="shared" si="10"/>
        <v>4</v>
      </c>
      <c r="P10" s="65">
        <f>VLOOKUP($A10,'Return Data'!$B$7:$R$2843,15,0)</f>
        <v>11.892300000000001</v>
      </c>
      <c r="Q10" s="66">
        <f t="shared" si="11"/>
        <v>4</v>
      </c>
      <c r="R10" s="65">
        <f>VLOOKUP($A10,'Return Data'!$B$7:$R$2843,16,0)</f>
        <v>13.392899999999999</v>
      </c>
      <c r="S10" s="67">
        <f t="shared" si="7"/>
        <v>4</v>
      </c>
    </row>
    <row r="11" spans="1:20" x14ac:dyDescent="0.3">
      <c r="A11" s="63" t="s">
        <v>549</v>
      </c>
      <c r="B11" s="64">
        <f>VLOOKUP($A11,'Return Data'!$B$7:$R$2843,3,0)</f>
        <v>44379</v>
      </c>
      <c r="C11" s="65">
        <f>VLOOKUP($A11,'Return Data'!$B$7:$R$2843,4,0)</f>
        <v>10.5092</v>
      </c>
      <c r="D11" s="65">
        <f>VLOOKUP($A11,'Return Data'!$B$7:$R$2843,10,0)</f>
        <v>8.0860000000000003</v>
      </c>
      <c r="E11" s="66">
        <f t="shared" si="0"/>
        <v>2</v>
      </c>
      <c r="F11" s="65">
        <f>VLOOKUP($A11,'Return Data'!$B$7:$R$2843,11,0)</f>
        <v>13.4817</v>
      </c>
      <c r="G11" s="66">
        <f t="shared" si="1"/>
        <v>2</v>
      </c>
      <c r="H11" s="65">
        <f>VLOOKUP($A11,'Return Data'!$B$7:$R$2843,12,0)</f>
        <v>21.589200000000002</v>
      </c>
      <c r="I11" s="66">
        <f t="shared" si="2"/>
        <v>7</v>
      </c>
      <c r="J11" s="65">
        <f>VLOOKUP($A11,'Return Data'!$B$7:$R$2843,13,0)</f>
        <v>22.504799999999999</v>
      </c>
      <c r="K11" s="66">
        <f t="shared" si="8"/>
        <v>9</v>
      </c>
      <c r="L11" s="65"/>
      <c r="M11" s="66"/>
      <c r="N11" s="65"/>
      <c r="O11" s="66"/>
      <c r="P11" s="65"/>
      <c r="Q11" s="66"/>
      <c r="R11" s="65">
        <f>VLOOKUP($A11,'Return Data'!$B$7:$R$2843,16,0)</f>
        <v>3.3571</v>
      </c>
      <c r="S11" s="67">
        <f t="shared" si="7"/>
        <v>10</v>
      </c>
    </row>
    <row r="12" spans="1:20" x14ac:dyDescent="0.3">
      <c r="A12" s="63" t="s">
        <v>551</v>
      </c>
      <c r="B12" s="64">
        <f>VLOOKUP($A12,'Return Data'!$B$7:$R$2843,3,0)</f>
        <v>44379</v>
      </c>
      <c r="C12" s="65">
        <f>VLOOKUP($A12,'Return Data'!$B$7:$R$2843,4,0)</f>
        <v>14.207000000000001</v>
      </c>
      <c r="D12" s="65">
        <f>VLOOKUP($A12,'Return Data'!$B$7:$R$2843,10,0)</f>
        <v>4.3022</v>
      </c>
      <c r="E12" s="66">
        <f t="shared" si="0"/>
        <v>8</v>
      </c>
      <c r="F12" s="65">
        <f>VLOOKUP($A12,'Return Data'!$B$7:$R$2843,11,0)</f>
        <v>8.1860999999999997</v>
      </c>
      <c r="G12" s="66">
        <f t="shared" si="1"/>
        <v>8</v>
      </c>
      <c r="H12" s="65">
        <f>VLOOKUP($A12,'Return Data'!$B$7:$R$2843,12,0)</f>
        <v>18.017900000000001</v>
      </c>
      <c r="I12" s="66">
        <f t="shared" si="2"/>
        <v>9</v>
      </c>
      <c r="J12" s="65">
        <f>VLOOKUP($A12,'Return Data'!$B$7:$R$2843,13,0)</f>
        <v>27.052399999999999</v>
      </c>
      <c r="K12" s="66">
        <f t="shared" si="8"/>
        <v>8</v>
      </c>
      <c r="L12" s="65">
        <f>VLOOKUP($A12,'Return Data'!$B$7:$R$2843,17,0)</f>
        <v>14.8954</v>
      </c>
      <c r="M12" s="66">
        <f t="shared" si="9"/>
        <v>4</v>
      </c>
      <c r="N12" s="65"/>
      <c r="O12" s="66"/>
      <c r="P12" s="65"/>
      <c r="Q12" s="66"/>
      <c r="R12" s="65">
        <f>VLOOKUP($A12,'Return Data'!$B$7:$R$2843,16,0)</f>
        <v>12.801600000000001</v>
      </c>
      <c r="S12" s="67">
        <f t="shared" si="7"/>
        <v>5</v>
      </c>
    </row>
    <row r="13" spans="1:20" x14ac:dyDescent="0.3">
      <c r="A13" s="63" t="s">
        <v>553</v>
      </c>
      <c r="B13" s="64">
        <f>VLOOKUP($A13,'Return Data'!$B$7:$R$2843,3,0)</f>
        <v>44379</v>
      </c>
      <c r="C13" s="65">
        <f>VLOOKUP($A13,'Return Data'!$B$7:$R$2843,4,0)</f>
        <v>32.668999999999997</v>
      </c>
      <c r="D13" s="65">
        <f>VLOOKUP($A13,'Return Data'!$B$7:$R$2843,10,0)</f>
        <v>3.5598999999999998</v>
      </c>
      <c r="E13" s="66">
        <f t="shared" si="0"/>
        <v>9</v>
      </c>
      <c r="F13" s="65">
        <f>VLOOKUP($A13,'Return Data'!$B$7:$R$2843,11,0)</f>
        <v>4.7553000000000001</v>
      </c>
      <c r="G13" s="66">
        <f t="shared" si="1"/>
        <v>10</v>
      </c>
      <c r="H13" s="65">
        <f>VLOOKUP($A13,'Return Data'!$B$7:$R$2843,12,0)</f>
        <v>11.627800000000001</v>
      </c>
      <c r="I13" s="66">
        <f t="shared" si="2"/>
        <v>10</v>
      </c>
      <c r="J13" s="65">
        <f>VLOOKUP($A13,'Return Data'!$B$7:$R$2843,13,0)</f>
        <v>18.572199999999999</v>
      </c>
      <c r="K13" s="66">
        <f t="shared" si="8"/>
        <v>10</v>
      </c>
      <c r="L13" s="65">
        <f>VLOOKUP($A13,'Return Data'!$B$7:$R$2843,17,0)</f>
        <v>11.546200000000001</v>
      </c>
      <c r="M13" s="66">
        <f t="shared" si="9"/>
        <v>8</v>
      </c>
      <c r="N13" s="65">
        <f>VLOOKUP($A13,'Return Data'!$B$7:$R$2843,14,0)</f>
        <v>9.7462999999999997</v>
      </c>
      <c r="O13" s="66">
        <f t="shared" si="10"/>
        <v>6</v>
      </c>
      <c r="P13" s="65">
        <f>VLOOKUP($A13,'Return Data'!$B$7:$R$2843,15,0)</f>
        <v>9.6183999999999994</v>
      </c>
      <c r="Q13" s="66">
        <f t="shared" si="11"/>
        <v>5</v>
      </c>
      <c r="R13" s="65">
        <f>VLOOKUP($A13,'Return Data'!$B$7:$R$2843,16,0)</f>
        <v>12.467599999999999</v>
      </c>
      <c r="S13" s="67">
        <f t="shared" si="7"/>
        <v>8</v>
      </c>
    </row>
    <row r="14" spans="1:20" x14ac:dyDescent="0.3">
      <c r="A14" s="63" t="s">
        <v>556</v>
      </c>
      <c r="B14" s="64">
        <f>VLOOKUP($A14,'Return Data'!$B$7:$R$2843,3,0)</f>
        <v>44379</v>
      </c>
      <c r="C14" s="65">
        <f>VLOOKUP($A14,'Return Data'!$B$7:$R$2843,4,0)</f>
        <v>124.4109</v>
      </c>
      <c r="D14" s="65">
        <f>VLOOKUP($A14,'Return Data'!$B$7:$R$2843,10,0)</f>
        <v>5.827</v>
      </c>
      <c r="E14" s="66">
        <f t="shared" si="0"/>
        <v>4</v>
      </c>
      <c r="F14" s="65">
        <f>VLOOKUP($A14,'Return Data'!$B$7:$R$2843,11,0)</f>
        <v>10.914199999999999</v>
      </c>
      <c r="G14" s="66">
        <f t="shared" si="1"/>
        <v>3</v>
      </c>
      <c r="H14" s="65">
        <f>VLOOKUP($A14,'Return Data'!$B$7:$R$2843,12,0)</f>
        <v>25.205500000000001</v>
      </c>
      <c r="I14" s="66">
        <f t="shared" si="2"/>
        <v>3</v>
      </c>
      <c r="J14" s="65">
        <f>VLOOKUP($A14,'Return Data'!$B$7:$R$2843,13,0)</f>
        <v>32.902000000000001</v>
      </c>
      <c r="K14" s="66">
        <f t="shared" si="8"/>
        <v>2</v>
      </c>
      <c r="L14" s="65">
        <f>VLOOKUP($A14,'Return Data'!$B$7:$R$2843,17,0)</f>
        <v>13.109400000000001</v>
      </c>
      <c r="M14" s="66">
        <f t="shared" si="9"/>
        <v>6</v>
      </c>
      <c r="N14" s="65">
        <f>VLOOKUP($A14,'Return Data'!$B$7:$R$2843,14,0)</f>
        <v>12.3573</v>
      </c>
      <c r="O14" s="66">
        <f t="shared" si="10"/>
        <v>5</v>
      </c>
      <c r="P14" s="65">
        <f>VLOOKUP($A14,'Return Data'!$B$7:$R$2843,15,0)</f>
        <v>12.843400000000001</v>
      </c>
      <c r="Q14" s="66">
        <f t="shared" si="11"/>
        <v>2</v>
      </c>
      <c r="R14" s="65">
        <f>VLOOKUP($A14,'Return Data'!$B$7:$R$2843,16,0)</f>
        <v>12.7012</v>
      </c>
      <c r="S14" s="67">
        <f t="shared" si="7"/>
        <v>6</v>
      </c>
    </row>
    <row r="15" spans="1:20" x14ac:dyDescent="0.3">
      <c r="A15" s="63" t="s">
        <v>557</v>
      </c>
      <c r="B15" s="64">
        <f>VLOOKUP($A15,'Return Data'!$B$7:$R$2843,3,0)</f>
        <v>44379</v>
      </c>
      <c r="C15" s="65">
        <f>VLOOKUP($A15,'Return Data'!$B$7:$R$2843,4,0)</f>
        <v>14.1654</v>
      </c>
      <c r="D15" s="65">
        <f>VLOOKUP($A15,'Return Data'!$B$7:$R$2843,10,0)</f>
        <v>5.0121000000000002</v>
      </c>
      <c r="E15" s="66">
        <f t="shared" si="0"/>
        <v>5</v>
      </c>
      <c r="F15" s="65">
        <f>VLOOKUP($A15,'Return Data'!$B$7:$R$2843,11,0)</f>
        <v>9.2090999999999994</v>
      </c>
      <c r="G15" s="66">
        <f t="shared" ref="G15" si="12">RANK(F15,F$8:F$17,0)</f>
        <v>6</v>
      </c>
      <c r="H15" s="65">
        <f>VLOOKUP($A15,'Return Data'!$B$7:$R$2843,12,0)</f>
        <v>22.387699999999999</v>
      </c>
      <c r="I15" s="66">
        <f>RANK(H15,H$8:H$17,0)</f>
        <v>4</v>
      </c>
      <c r="J15" s="65">
        <f>VLOOKUP($A15,'Return Data'!$B$7:$R$2843,13,0)</f>
        <v>29.7317</v>
      </c>
      <c r="K15" s="66">
        <f t="shared" si="8"/>
        <v>5</v>
      </c>
      <c r="L15" s="65"/>
      <c r="M15" s="66"/>
      <c r="N15" s="65"/>
      <c r="O15" s="66"/>
      <c r="P15" s="65"/>
      <c r="Q15" s="66"/>
      <c r="R15" s="65">
        <f>VLOOKUP($A15,'Return Data'!$B$7:$R$2843,16,0)</f>
        <v>30.101600000000001</v>
      </c>
      <c r="S15" s="67">
        <f t="shared" si="7"/>
        <v>1</v>
      </c>
    </row>
    <row r="16" spans="1:20" x14ac:dyDescent="0.3">
      <c r="A16" s="63" t="s">
        <v>559</v>
      </c>
      <c r="B16" s="64">
        <f>VLOOKUP($A16,'Return Data'!$B$7:$R$2843,3,0)</f>
        <v>44379</v>
      </c>
      <c r="C16" s="65">
        <f>VLOOKUP($A16,'Return Data'!$B$7:$R$2843,4,0)</f>
        <v>14.295999999999999</v>
      </c>
      <c r="D16" s="65">
        <f>VLOOKUP($A16,'Return Data'!$B$7:$R$2843,10,0)</f>
        <v>4.5716999999999999</v>
      </c>
      <c r="E16" s="66">
        <f t="shared" si="0"/>
        <v>6</v>
      </c>
      <c r="F16" s="65">
        <f>VLOOKUP($A16,'Return Data'!$B$7:$R$2843,11,0)</f>
        <v>10.442399999999999</v>
      </c>
      <c r="G16" s="66">
        <f>RANK(F16,F$8:F$17,0)</f>
        <v>4</v>
      </c>
      <c r="H16" s="65">
        <f>VLOOKUP($A16,'Return Data'!$B$7:$R$2843,12,0)</f>
        <v>22.366900000000001</v>
      </c>
      <c r="I16" s="66">
        <f>RANK(H16,H$8:H$17,0)</f>
        <v>5</v>
      </c>
      <c r="J16" s="65">
        <f>VLOOKUP($A16,'Return Data'!$B$7:$R$2843,13,0)</f>
        <v>29.391999999999999</v>
      </c>
      <c r="K16" s="66">
        <f t="shared" si="8"/>
        <v>6</v>
      </c>
      <c r="L16" s="65">
        <f>VLOOKUP($A16,'Return Data'!$B$7:$R$2843,17,0)</f>
        <v>15.6068</v>
      </c>
      <c r="M16" s="66">
        <f t="shared" si="9"/>
        <v>2</v>
      </c>
      <c r="N16" s="65"/>
      <c r="O16" s="66"/>
      <c r="P16" s="65"/>
      <c r="Q16" s="66"/>
      <c r="R16" s="65">
        <f>VLOOKUP($A16,'Return Data'!$B$7:$R$2843,16,0)</f>
        <v>15.862500000000001</v>
      </c>
      <c r="S16" s="67">
        <f t="shared" si="7"/>
        <v>2</v>
      </c>
    </row>
    <row r="17" spans="1:19" x14ac:dyDescent="0.3">
      <c r="A17" s="63" t="s">
        <v>561</v>
      </c>
      <c r="B17" s="64">
        <f>VLOOKUP($A17,'Return Data'!$B$7:$R$2843,3,0)</f>
        <v>44379</v>
      </c>
      <c r="C17" s="65">
        <f>VLOOKUP($A17,'Return Data'!$B$7:$R$2843,4,0)</f>
        <v>14.71</v>
      </c>
      <c r="D17" s="65">
        <f>VLOOKUP($A17,'Return Data'!$B$7:$R$2843,10,0)</f>
        <v>2.9390999999999998</v>
      </c>
      <c r="E17" s="66">
        <f t="shared" si="0"/>
        <v>10</v>
      </c>
      <c r="F17" s="65">
        <f>VLOOKUP($A17,'Return Data'!$B$7:$R$2843,11,0)</f>
        <v>4.9964000000000004</v>
      </c>
      <c r="G17" s="66">
        <f>RANK(F17,F$8:F$17,0)</f>
        <v>9</v>
      </c>
      <c r="H17" s="65">
        <f>VLOOKUP($A17,'Return Data'!$B$7:$R$2843,12,0)</f>
        <v>19.302499999999998</v>
      </c>
      <c r="I17" s="66">
        <f>RANK(H17,H$8:H$17,0)</f>
        <v>8</v>
      </c>
      <c r="J17" s="65">
        <f>VLOOKUP($A17,'Return Data'!$B$7:$R$2843,13,0)</f>
        <v>27.359300000000001</v>
      </c>
      <c r="K17" s="66">
        <f t="shared" si="8"/>
        <v>7</v>
      </c>
      <c r="L17" s="65">
        <f>VLOOKUP($A17,'Return Data'!$B$7:$R$2843,17,0)</f>
        <v>16.0928</v>
      </c>
      <c r="M17" s="66">
        <f t="shared" si="9"/>
        <v>1</v>
      </c>
      <c r="N17" s="65">
        <f>VLOOKUP($A17,'Return Data'!$B$7:$R$2843,14,0)</f>
        <v>13.6022</v>
      </c>
      <c r="O17" s="66">
        <f t="shared" si="10"/>
        <v>2</v>
      </c>
      <c r="P17" s="65"/>
      <c r="Q17" s="66"/>
      <c r="R17" s="65">
        <f>VLOOKUP($A17,'Return Data'!$B$7:$R$2843,16,0)</f>
        <v>11.6242</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5.2899699999999994</v>
      </c>
      <c r="E19" s="74"/>
      <c r="F19" s="75">
        <f>AVERAGE(F8:F17)</f>
        <v>9.9049499999999995</v>
      </c>
      <c r="G19" s="74"/>
      <c r="H19" s="75">
        <f>AVERAGE(H8:H17)</f>
        <v>23.60774</v>
      </c>
      <c r="I19" s="74"/>
      <c r="J19" s="75">
        <f>AVERAGE(J8:J17)</f>
        <v>29.992490000000004</v>
      </c>
      <c r="K19" s="74"/>
      <c r="L19" s="75">
        <f>AVERAGE(L8:L17)</f>
        <v>14.012937500000001</v>
      </c>
      <c r="M19" s="74"/>
      <c r="N19" s="75">
        <f>AVERAGE(N8:N17)</f>
        <v>12.530349999999999</v>
      </c>
      <c r="O19" s="74"/>
      <c r="P19" s="75">
        <f>AVERAGE(P8:P17)</f>
        <v>12.00726</v>
      </c>
      <c r="Q19" s="74"/>
      <c r="R19" s="75">
        <f>AVERAGE(R8:R17)</f>
        <v>13.900600000000001</v>
      </c>
      <c r="S19" s="76"/>
    </row>
    <row r="20" spans="1:19" x14ac:dyDescent="0.3">
      <c r="A20" s="73" t="s">
        <v>28</v>
      </c>
      <c r="B20" s="74"/>
      <c r="C20" s="74"/>
      <c r="D20" s="75">
        <f>MIN(D8:D17)</f>
        <v>2.9390999999999998</v>
      </c>
      <c r="E20" s="74"/>
      <c r="F20" s="75">
        <f>MIN(F8:F17)</f>
        <v>4.7553000000000001</v>
      </c>
      <c r="G20" s="74"/>
      <c r="H20" s="75">
        <f>MIN(H8:H17)</f>
        <v>11.627800000000001</v>
      </c>
      <c r="I20" s="74"/>
      <c r="J20" s="75">
        <f>MIN(J8:J17)</f>
        <v>18.572199999999999</v>
      </c>
      <c r="K20" s="74"/>
      <c r="L20" s="75">
        <f>MIN(L8:L17)</f>
        <v>11.546200000000001</v>
      </c>
      <c r="M20" s="74"/>
      <c r="N20" s="75">
        <f>MIN(N8:N17)</f>
        <v>9.7462999999999997</v>
      </c>
      <c r="O20" s="74"/>
      <c r="P20" s="75">
        <f>MIN(P8:P17)</f>
        <v>9.6183999999999994</v>
      </c>
      <c r="Q20" s="74"/>
      <c r="R20" s="75">
        <f>MIN(R8:R17)</f>
        <v>3.3571</v>
      </c>
      <c r="S20" s="76"/>
    </row>
    <row r="21" spans="1:19" ht="15" thickBot="1" x14ac:dyDescent="0.35">
      <c r="A21" s="77" t="s">
        <v>29</v>
      </c>
      <c r="B21" s="78"/>
      <c r="C21" s="78"/>
      <c r="D21" s="79">
        <f>MAX(D8:D17)</f>
        <v>8.2125000000000004</v>
      </c>
      <c r="E21" s="78"/>
      <c r="F21" s="79">
        <f>MAX(F8:F17)</f>
        <v>18.781600000000001</v>
      </c>
      <c r="G21" s="78"/>
      <c r="H21" s="79">
        <f>MAX(H8:H17)</f>
        <v>47.183700000000002</v>
      </c>
      <c r="I21" s="78"/>
      <c r="J21" s="79">
        <f>MAX(J8:J17)</f>
        <v>50.145099999999999</v>
      </c>
      <c r="K21" s="78"/>
      <c r="L21" s="79">
        <f>MAX(L8:L17)</f>
        <v>16.0928</v>
      </c>
      <c r="M21" s="78"/>
      <c r="N21" s="79">
        <f>MAX(N8:N17)</f>
        <v>13.893599999999999</v>
      </c>
      <c r="O21" s="78"/>
      <c r="P21" s="79">
        <f>MAX(P8:P17)</f>
        <v>13.3733</v>
      </c>
      <c r="Q21" s="78"/>
      <c r="R21" s="79">
        <f>MAX(R8:R17)</f>
        <v>30.101600000000001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44379</v>
      </c>
      <c r="C8" s="65">
        <f>VLOOKUP($A8,'Return Data'!$B$7:$R$2843,4,0)</f>
        <v>69.73</v>
      </c>
      <c r="D8" s="65">
        <f>VLOOKUP($A8,'Return Data'!$B$7:$R$2843,10,0)</f>
        <v>5.7316000000000003</v>
      </c>
      <c r="E8" s="66">
        <f t="shared" ref="E8:E17" si="0">RANK(D8,D$8:D$17,0)</f>
        <v>3</v>
      </c>
      <c r="F8" s="65">
        <f>VLOOKUP($A8,'Return Data'!$B$7:$R$2843,11,0)</f>
        <v>8.5799000000000003</v>
      </c>
      <c r="G8" s="66">
        <f t="shared" ref="G8:G14" si="1">RANK(F8,F$8:F$17,0)</f>
        <v>6</v>
      </c>
      <c r="H8" s="65">
        <f>VLOOKUP($A8,'Return Data'!$B$7:$R$2843,12,0)</f>
        <v>25.300999999999998</v>
      </c>
      <c r="I8" s="66">
        <f t="shared" ref="I8" si="2">RANK(H8,H$8:H$17,0)</f>
        <v>2</v>
      </c>
      <c r="J8" s="65">
        <f>VLOOKUP($A8,'Return Data'!$B$7:$R$2843,13,0)</f>
        <v>30.6784</v>
      </c>
      <c r="K8" s="66">
        <f>RANK(J8,J$8:J$17,0)</f>
        <v>3</v>
      </c>
      <c r="L8" s="65">
        <f>VLOOKUP($A8,'Return Data'!$B$7:$R$2843,17,0)</f>
        <v>13.762700000000001</v>
      </c>
      <c r="M8" s="66">
        <f>RANK(L8,L$8:L$17,0)</f>
        <v>2</v>
      </c>
      <c r="N8" s="65">
        <f>VLOOKUP($A8,'Return Data'!$B$7:$R$2843,14,0)</f>
        <v>11.9903</v>
      </c>
      <c r="O8" s="66">
        <f>RANK(N8,N$8:N$17,0)</f>
        <v>3</v>
      </c>
      <c r="P8" s="65">
        <f>VLOOKUP($A8,'Return Data'!$B$7:$R$2843,15,0)</f>
        <v>11.0848</v>
      </c>
      <c r="Q8" s="66">
        <f>RANK(P8,P$8:P$17,0)</f>
        <v>3</v>
      </c>
      <c r="R8" s="65">
        <f>VLOOKUP($A8,'Return Data'!$B$7:$R$2843,16,0)</f>
        <v>9.5932999999999993</v>
      </c>
      <c r="S8" s="67">
        <f t="shared" ref="S8:S17" si="3">RANK(R8,R$8:R$17,0)</f>
        <v>9</v>
      </c>
    </row>
    <row r="9" spans="1:20" x14ac:dyDescent="0.3">
      <c r="A9" s="63" t="s">
        <v>545</v>
      </c>
      <c r="B9" s="64">
        <f>VLOOKUP($A9,'Return Data'!$B$7:$R$2843,3,0)</f>
        <v>44379</v>
      </c>
      <c r="C9" s="65">
        <f>VLOOKUP($A9,'Return Data'!$B$7:$R$2843,4,0)</f>
        <v>258.27499999999998</v>
      </c>
      <c r="D9" s="65">
        <f>VLOOKUP($A9,'Return Data'!$B$7:$R$2843,10,0)</f>
        <v>8.0585000000000004</v>
      </c>
      <c r="E9" s="66">
        <f t="shared" si="0"/>
        <v>1</v>
      </c>
      <c r="F9" s="65">
        <f>VLOOKUP($A9,'Return Data'!$B$7:$R$2843,11,0)</f>
        <v>18.438400000000001</v>
      </c>
      <c r="G9" s="66">
        <f t="shared" si="1"/>
        <v>1</v>
      </c>
      <c r="H9" s="65">
        <f>VLOOKUP($A9,'Return Data'!$B$7:$R$2843,12,0)</f>
        <v>46.549799999999998</v>
      </c>
      <c r="I9" s="66">
        <f t="shared" ref="I9:I17" si="4">RANK(H9,H$8:H$17,0)</f>
        <v>1</v>
      </c>
      <c r="J9" s="65">
        <f>VLOOKUP($A9,'Return Data'!$B$7:$R$2843,13,0)</f>
        <v>49.288499999999999</v>
      </c>
      <c r="K9" s="66">
        <f t="shared" ref="K9:K17" si="5">RANK(J9,J$8:J$17,0)</f>
        <v>1</v>
      </c>
      <c r="L9" s="65">
        <f>VLOOKUP($A9,'Return Data'!$B$7:$R$2843,17,0)</f>
        <v>11.5754</v>
      </c>
      <c r="M9" s="66">
        <f t="shared" ref="M9:M17" si="6">RANK(L9,L$8:L$17,0)</f>
        <v>7</v>
      </c>
      <c r="N9" s="65">
        <f>VLOOKUP($A9,'Return Data'!$B$7:$R$2843,14,0)</f>
        <v>13.094099999999999</v>
      </c>
      <c r="O9" s="66">
        <f t="shared" ref="O9:O17" si="7">RANK(N9,N$8:N$17,0)</f>
        <v>1</v>
      </c>
      <c r="P9" s="65">
        <f>VLOOKUP($A9,'Return Data'!$B$7:$R$2843,15,0)</f>
        <v>13.3688</v>
      </c>
      <c r="Q9" s="66">
        <f t="shared" ref="Q9:Q14" si="8">RANK(P9,P$8:P$17,0)</f>
        <v>1</v>
      </c>
      <c r="R9" s="65">
        <f>VLOOKUP($A9,'Return Data'!$B$7:$R$2843,16,0)</f>
        <v>16.903099999999998</v>
      </c>
      <c r="S9" s="67">
        <f t="shared" si="3"/>
        <v>2</v>
      </c>
    </row>
    <row r="10" spans="1:20" x14ac:dyDescent="0.3">
      <c r="A10" s="63" t="s">
        <v>547</v>
      </c>
      <c r="B10" s="64">
        <f>VLOOKUP($A10,'Return Data'!$B$7:$R$2843,3,0)</f>
        <v>44379</v>
      </c>
      <c r="C10" s="65">
        <f>VLOOKUP($A10,'Return Data'!$B$7:$R$2843,4,0)</f>
        <v>46.3</v>
      </c>
      <c r="D10" s="65">
        <f>VLOOKUP($A10,'Return Data'!$B$7:$R$2843,10,0)</f>
        <v>4.1853999999999996</v>
      </c>
      <c r="E10" s="66">
        <f t="shared" si="0"/>
        <v>6</v>
      </c>
      <c r="F10" s="65">
        <f>VLOOKUP($A10,'Return Data'!$B$7:$R$2843,11,0)</f>
        <v>8.7110000000000003</v>
      </c>
      <c r="G10" s="66">
        <f t="shared" si="1"/>
        <v>5</v>
      </c>
      <c r="H10" s="65">
        <f>VLOOKUP($A10,'Return Data'!$B$7:$R$2843,12,0)</f>
        <v>21.458600000000001</v>
      </c>
      <c r="I10" s="66">
        <f t="shared" si="4"/>
        <v>4</v>
      </c>
      <c r="J10" s="65">
        <f>VLOOKUP($A10,'Return Data'!$B$7:$R$2843,13,0)</f>
        <v>29.293500000000002</v>
      </c>
      <c r="K10" s="66">
        <f t="shared" si="5"/>
        <v>4</v>
      </c>
      <c r="L10" s="65">
        <f>VLOOKUP($A10,'Return Data'!$B$7:$R$2843,17,0)</f>
        <v>12.9651</v>
      </c>
      <c r="M10" s="66">
        <f t="shared" si="6"/>
        <v>5</v>
      </c>
      <c r="N10" s="65">
        <f>VLOOKUP($A10,'Return Data'!$B$7:$R$2843,14,0)</f>
        <v>11.6235</v>
      </c>
      <c r="O10" s="66">
        <f t="shared" si="7"/>
        <v>4</v>
      </c>
      <c r="P10" s="65">
        <f>VLOOKUP($A10,'Return Data'!$B$7:$R$2843,15,0)</f>
        <v>10.864100000000001</v>
      </c>
      <c r="Q10" s="66">
        <f t="shared" si="8"/>
        <v>4</v>
      </c>
      <c r="R10" s="65">
        <f>VLOOKUP($A10,'Return Data'!$B$7:$R$2843,16,0)</f>
        <v>11.135899999999999</v>
      </c>
      <c r="S10" s="67">
        <f t="shared" si="3"/>
        <v>6</v>
      </c>
    </row>
    <row r="11" spans="1:20" x14ac:dyDescent="0.3">
      <c r="A11" s="63" t="s">
        <v>550</v>
      </c>
      <c r="B11" s="64">
        <f>VLOOKUP($A11,'Return Data'!$B$7:$R$2843,3,0)</f>
        <v>44379</v>
      </c>
      <c r="C11" s="65">
        <f>VLOOKUP($A11,'Return Data'!$B$7:$R$2843,4,0)</f>
        <v>10.1724</v>
      </c>
      <c r="D11" s="65">
        <f>VLOOKUP($A11,'Return Data'!$B$7:$R$2843,10,0)</f>
        <v>7.3773999999999997</v>
      </c>
      <c r="E11" s="66">
        <f t="shared" si="0"/>
        <v>2</v>
      </c>
      <c r="F11" s="65">
        <f>VLOOKUP($A11,'Return Data'!$B$7:$R$2843,11,0)</f>
        <v>12.196400000000001</v>
      </c>
      <c r="G11" s="66">
        <f t="shared" si="1"/>
        <v>2</v>
      </c>
      <c r="H11" s="65">
        <f>VLOOKUP($A11,'Return Data'!$B$7:$R$2843,12,0)</f>
        <v>19.579599999999999</v>
      </c>
      <c r="I11" s="66">
        <f t="shared" si="4"/>
        <v>7</v>
      </c>
      <c r="J11" s="65">
        <f>VLOOKUP($A11,'Return Data'!$B$7:$R$2843,13,0)</f>
        <v>19.853000000000002</v>
      </c>
      <c r="K11" s="66">
        <f t="shared" si="5"/>
        <v>9</v>
      </c>
      <c r="L11" s="65"/>
      <c r="M11" s="66"/>
      <c r="N11" s="65"/>
      <c r="O11" s="66"/>
      <c r="P11" s="65"/>
      <c r="Q11" s="66"/>
      <c r="R11" s="65">
        <f>VLOOKUP($A11,'Return Data'!$B$7:$R$2843,16,0)</f>
        <v>1.1429</v>
      </c>
      <c r="S11" s="67">
        <f t="shared" si="3"/>
        <v>10</v>
      </c>
    </row>
    <row r="12" spans="1:20" x14ac:dyDescent="0.3">
      <c r="A12" s="63" t="s">
        <v>552</v>
      </c>
      <c r="B12" s="64">
        <f>VLOOKUP($A12,'Return Data'!$B$7:$R$2843,3,0)</f>
        <v>44379</v>
      </c>
      <c r="C12" s="65">
        <f>VLOOKUP($A12,'Return Data'!$B$7:$R$2843,4,0)</f>
        <v>13.743</v>
      </c>
      <c r="D12" s="65">
        <f>VLOOKUP($A12,'Return Data'!$B$7:$R$2843,10,0)</f>
        <v>3.964</v>
      </c>
      <c r="E12" s="66">
        <f t="shared" si="0"/>
        <v>8</v>
      </c>
      <c r="F12" s="65">
        <f>VLOOKUP($A12,'Return Data'!$B$7:$R$2843,11,0)</f>
        <v>7.51</v>
      </c>
      <c r="G12" s="66">
        <f t="shared" si="1"/>
        <v>8</v>
      </c>
      <c r="H12" s="65">
        <f>VLOOKUP($A12,'Return Data'!$B$7:$R$2843,12,0)</f>
        <v>16.902000000000001</v>
      </c>
      <c r="I12" s="66">
        <f t="shared" si="4"/>
        <v>9</v>
      </c>
      <c r="J12" s="65">
        <f>VLOOKUP($A12,'Return Data'!$B$7:$R$2843,13,0)</f>
        <v>25.460999999999999</v>
      </c>
      <c r="K12" s="66">
        <f t="shared" si="5"/>
        <v>8</v>
      </c>
      <c r="L12" s="65">
        <f>VLOOKUP($A12,'Return Data'!$B$7:$R$2843,17,0)</f>
        <v>13.5876</v>
      </c>
      <c r="M12" s="66">
        <f t="shared" si="6"/>
        <v>4</v>
      </c>
      <c r="N12" s="65"/>
      <c r="O12" s="66"/>
      <c r="P12" s="65"/>
      <c r="Q12" s="66"/>
      <c r="R12" s="65">
        <f>VLOOKUP($A12,'Return Data'!$B$7:$R$2843,16,0)</f>
        <v>11.523999999999999</v>
      </c>
      <c r="S12" s="67">
        <f t="shared" si="3"/>
        <v>5</v>
      </c>
    </row>
    <row r="13" spans="1:20" x14ac:dyDescent="0.3">
      <c r="A13" s="63" t="s">
        <v>554</v>
      </c>
      <c r="B13" s="64">
        <f>VLOOKUP($A13,'Return Data'!$B$7:$R$2843,3,0)</f>
        <v>44379</v>
      </c>
      <c r="C13" s="65">
        <f>VLOOKUP($A13,'Return Data'!$B$7:$R$2843,4,0)</f>
        <v>29.777999999999999</v>
      </c>
      <c r="D13" s="65">
        <f>VLOOKUP($A13,'Return Data'!$B$7:$R$2843,10,0)</f>
        <v>3.2059000000000002</v>
      </c>
      <c r="E13" s="66">
        <f t="shared" si="0"/>
        <v>9</v>
      </c>
      <c r="F13" s="65">
        <f>VLOOKUP($A13,'Return Data'!$B$7:$R$2843,11,0)</f>
        <v>4.0678999999999998</v>
      </c>
      <c r="G13" s="66">
        <f t="shared" si="1"/>
        <v>10</v>
      </c>
      <c r="H13" s="65">
        <f>VLOOKUP($A13,'Return Data'!$B$7:$R$2843,12,0)</f>
        <v>10.5181</v>
      </c>
      <c r="I13" s="66">
        <f t="shared" si="4"/>
        <v>10</v>
      </c>
      <c r="J13" s="65">
        <f>VLOOKUP($A13,'Return Data'!$B$7:$R$2843,13,0)</f>
        <v>17.0243</v>
      </c>
      <c r="K13" s="66">
        <f t="shared" si="5"/>
        <v>10</v>
      </c>
      <c r="L13" s="65">
        <f>VLOOKUP($A13,'Return Data'!$B$7:$R$2843,17,0)</f>
        <v>10.130800000000001</v>
      </c>
      <c r="M13" s="66">
        <f t="shared" si="6"/>
        <v>8</v>
      </c>
      <c r="N13" s="65">
        <f>VLOOKUP($A13,'Return Data'!$B$7:$R$2843,14,0)</f>
        <v>8.4029000000000007</v>
      </c>
      <c r="O13" s="66">
        <f t="shared" si="7"/>
        <v>6</v>
      </c>
      <c r="P13" s="65">
        <f>VLOOKUP($A13,'Return Data'!$B$7:$R$2843,15,0)</f>
        <v>8.3211999999999993</v>
      </c>
      <c r="Q13" s="66">
        <f t="shared" si="8"/>
        <v>5</v>
      </c>
      <c r="R13" s="65">
        <f>VLOOKUP($A13,'Return Data'!$B$7:$R$2843,16,0)</f>
        <v>11.0562</v>
      </c>
      <c r="S13" s="67">
        <f t="shared" si="3"/>
        <v>7</v>
      </c>
    </row>
    <row r="14" spans="1:20" x14ac:dyDescent="0.3">
      <c r="A14" s="63" t="s">
        <v>555</v>
      </c>
      <c r="B14" s="64">
        <f>VLOOKUP($A14,'Return Data'!$B$7:$R$2843,3,0)</f>
        <v>44379</v>
      </c>
      <c r="C14" s="65">
        <f>VLOOKUP($A14,'Return Data'!$B$7:$R$2843,4,0)</f>
        <v>115.6264</v>
      </c>
      <c r="D14" s="65">
        <f>VLOOKUP($A14,'Return Data'!$B$7:$R$2843,10,0)</f>
        <v>5.3670999999999998</v>
      </c>
      <c r="E14" s="66">
        <f t="shared" si="0"/>
        <v>4</v>
      </c>
      <c r="F14" s="65">
        <f>VLOOKUP($A14,'Return Data'!$B$7:$R$2843,11,0)</f>
        <v>10.1098</v>
      </c>
      <c r="G14" s="66">
        <f t="shared" si="1"/>
        <v>3</v>
      </c>
      <c r="H14" s="65">
        <f>VLOOKUP($A14,'Return Data'!$B$7:$R$2843,12,0)</f>
        <v>23.886099999999999</v>
      </c>
      <c r="I14" s="66">
        <f t="shared" si="4"/>
        <v>3</v>
      </c>
      <c r="J14" s="65">
        <f>VLOOKUP($A14,'Return Data'!$B$7:$R$2843,13,0)</f>
        <v>31.0562</v>
      </c>
      <c r="K14" s="66">
        <f t="shared" si="5"/>
        <v>2</v>
      </c>
      <c r="L14" s="65">
        <f>VLOOKUP($A14,'Return Data'!$B$7:$R$2843,17,0)</f>
        <v>11.584</v>
      </c>
      <c r="M14" s="66">
        <f t="shared" si="6"/>
        <v>6</v>
      </c>
      <c r="N14" s="65">
        <f>VLOOKUP($A14,'Return Data'!$B$7:$R$2843,14,0)</f>
        <v>10.8674</v>
      </c>
      <c r="O14" s="66">
        <f t="shared" si="7"/>
        <v>5</v>
      </c>
      <c r="P14" s="65">
        <f>VLOOKUP($A14,'Return Data'!$B$7:$R$2843,15,0)</f>
        <v>11.6454</v>
      </c>
      <c r="Q14" s="66">
        <f t="shared" si="8"/>
        <v>2</v>
      </c>
      <c r="R14" s="65">
        <f>VLOOKUP($A14,'Return Data'!$B$7:$R$2843,16,0)</f>
        <v>15.8489</v>
      </c>
      <c r="S14" s="67">
        <f t="shared" si="3"/>
        <v>3</v>
      </c>
    </row>
    <row r="15" spans="1:20" x14ac:dyDescent="0.3">
      <c r="A15" s="63" t="s">
        <v>558</v>
      </c>
      <c r="B15" s="64">
        <f>VLOOKUP($A15,'Return Data'!$B$7:$R$2843,3,0)</f>
        <v>44379</v>
      </c>
      <c r="C15" s="65">
        <f>VLOOKUP($A15,'Return Data'!$B$7:$R$2843,4,0)</f>
        <v>13.8123</v>
      </c>
      <c r="D15" s="65">
        <f>VLOOKUP($A15,'Return Data'!$B$7:$R$2843,10,0)</f>
        <v>4.5183</v>
      </c>
      <c r="E15" s="66">
        <f t="shared" si="0"/>
        <v>5</v>
      </c>
      <c r="F15" s="65">
        <f>VLOOKUP($A15,'Return Data'!$B$7:$R$2843,11,0)</f>
        <v>8.2002000000000006</v>
      </c>
      <c r="G15" s="66">
        <f t="shared" ref="G15" si="9">RANK(F15,F$8:F$17,0)</f>
        <v>7</v>
      </c>
      <c r="H15" s="65">
        <f>VLOOKUP($A15,'Return Data'!$B$7:$R$2843,12,0)</f>
        <v>20.6694</v>
      </c>
      <c r="I15" s="66">
        <f t="shared" si="4"/>
        <v>6</v>
      </c>
      <c r="J15" s="65">
        <f>VLOOKUP($A15,'Return Data'!$B$7:$R$2843,13,0)</f>
        <v>27.289400000000001</v>
      </c>
      <c r="K15" s="66">
        <f t="shared" si="5"/>
        <v>5</v>
      </c>
      <c r="L15" s="65"/>
      <c r="M15" s="66"/>
      <c r="N15" s="65"/>
      <c r="O15" s="66"/>
      <c r="P15" s="65"/>
      <c r="Q15" s="66"/>
      <c r="R15" s="65">
        <f>VLOOKUP($A15,'Return Data'!$B$7:$R$2843,16,0)</f>
        <v>27.6433</v>
      </c>
      <c r="S15" s="67">
        <f t="shared" si="3"/>
        <v>1</v>
      </c>
    </row>
    <row r="16" spans="1:20" x14ac:dyDescent="0.3">
      <c r="A16" s="63" t="s">
        <v>560</v>
      </c>
      <c r="B16" s="64">
        <f>VLOOKUP($A16,'Return Data'!$B$7:$R$2843,3,0)</f>
        <v>44379</v>
      </c>
      <c r="C16" s="65">
        <f>VLOOKUP($A16,'Return Data'!$B$7:$R$2843,4,0)</f>
        <v>13.6929</v>
      </c>
      <c r="D16" s="65">
        <f>VLOOKUP($A16,'Return Data'!$B$7:$R$2843,10,0)</f>
        <v>4.1420000000000003</v>
      </c>
      <c r="E16" s="66">
        <f t="shared" si="0"/>
        <v>7</v>
      </c>
      <c r="F16" s="65">
        <f>VLOOKUP($A16,'Return Data'!$B$7:$R$2843,11,0)</f>
        <v>9.5485000000000007</v>
      </c>
      <c r="G16" s="66">
        <f>RANK(F16,F$8:F$17,0)</f>
        <v>4</v>
      </c>
      <c r="H16" s="65">
        <f>VLOOKUP($A16,'Return Data'!$B$7:$R$2843,12,0)</f>
        <v>20.829699999999999</v>
      </c>
      <c r="I16" s="66">
        <f t="shared" si="4"/>
        <v>5</v>
      </c>
      <c r="J16" s="65">
        <f>VLOOKUP($A16,'Return Data'!$B$7:$R$2843,13,0)</f>
        <v>27.2622</v>
      </c>
      <c r="K16" s="66">
        <f t="shared" si="5"/>
        <v>6</v>
      </c>
      <c r="L16" s="65">
        <f>VLOOKUP($A16,'Return Data'!$B$7:$R$2843,17,0)</f>
        <v>13.6175</v>
      </c>
      <c r="M16" s="66">
        <f t="shared" si="6"/>
        <v>3</v>
      </c>
      <c r="N16" s="65"/>
      <c r="O16" s="66"/>
      <c r="P16" s="65"/>
      <c r="Q16" s="66"/>
      <c r="R16" s="65">
        <f>VLOOKUP($A16,'Return Data'!$B$7:$R$2843,16,0)</f>
        <v>13.8233</v>
      </c>
      <c r="S16" s="67">
        <f t="shared" si="3"/>
        <v>4</v>
      </c>
    </row>
    <row r="17" spans="1:19" x14ac:dyDescent="0.3">
      <c r="A17" s="63" t="s">
        <v>562</v>
      </c>
      <c r="B17" s="64">
        <f>VLOOKUP($A17,'Return Data'!$B$7:$R$2843,3,0)</f>
        <v>44379</v>
      </c>
      <c r="C17" s="65">
        <f>VLOOKUP($A17,'Return Data'!$B$7:$R$2843,4,0)</f>
        <v>14.34</v>
      </c>
      <c r="D17" s="65">
        <f>VLOOKUP($A17,'Return Data'!$B$7:$R$2843,10,0)</f>
        <v>2.6484999999999999</v>
      </c>
      <c r="E17" s="66">
        <f t="shared" si="0"/>
        <v>10</v>
      </c>
      <c r="F17" s="65">
        <f>VLOOKUP($A17,'Return Data'!$B$7:$R$2843,11,0)</f>
        <v>4.4428000000000001</v>
      </c>
      <c r="G17" s="66">
        <f>RANK(F17,F$8:F$17,0)</f>
        <v>9</v>
      </c>
      <c r="H17" s="65">
        <f>VLOOKUP($A17,'Return Data'!$B$7:$R$2843,12,0)</f>
        <v>18.5124</v>
      </c>
      <c r="I17" s="66">
        <f t="shared" si="4"/>
        <v>8</v>
      </c>
      <c r="J17" s="65">
        <f>VLOOKUP($A17,'Return Data'!$B$7:$R$2843,13,0)</f>
        <v>26.232399999999998</v>
      </c>
      <c r="K17" s="66">
        <f t="shared" si="5"/>
        <v>7</v>
      </c>
      <c r="L17" s="65">
        <f>VLOOKUP($A17,'Return Data'!$B$7:$R$2843,17,0)</f>
        <v>15.206899999999999</v>
      </c>
      <c r="M17" s="66">
        <f t="shared" si="6"/>
        <v>1</v>
      </c>
      <c r="N17" s="65">
        <f>VLOOKUP($A17,'Return Data'!$B$7:$R$2843,14,0)</f>
        <v>12.7925</v>
      </c>
      <c r="O17" s="66">
        <f t="shared" si="7"/>
        <v>2</v>
      </c>
      <c r="P17" s="65"/>
      <c r="Q17" s="66"/>
      <c r="R17" s="65">
        <f>VLOOKUP($A17,'Return Data'!$B$7:$R$2843,16,0)</f>
        <v>10.8169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4.9198699999999995</v>
      </c>
      <c r="E19" s="74"/>
      <c r="F19" s="75">
        <f>AVERAGE(F8:F17)</f>
        <v>9.1804900000000025</v>
      </c>
      <c r="G19" s="74"/>
      <c r="H19" s="75">
        <f>AVERAGE(H8:H17)</f>
        <v>22.420670000000001</v>
      </c>
      <c r="I19" s="74"/>
      <c r="J19" s="75">
        <f>AVERAGE(J8:J17)</f>
        <v>28.343889999999998</v>
      </c>
      <c r="K19" s="74"/>
      <c r="L19" s="75">
        <f>AVERAGE(L8:L17)</f>
        <v>12.803750000000003</v>
      </c>
      <c r="M19" s="74"/>
      <c r="N19" s="75">
        <f>AVERAGE(N8:N17)</f>
        <v>11.461783333333335</v>
      </c>
      <c r="O19" s="74"/>
      <c r="P19" s="75">
        <f>AVERAGE(P8:P17)</f>
        <v>11.05686</v>
      </c>
      <c r="Q19" s="74"/>
      <c r="R19" s="75">
        <f>AVERAGE(R8:R17)</f>
        <v>12.948779999999999</v>
      </c>
      <c r="S19" s="76"/>
    </row>
    <row r="20" spans="1:19" x14ac:dyDescent="0.3">
      <c r="A20" s="73" t="s">
        <v>28</v>
      </c>
      <c r="B20" s="74"/>
      <c r="C20" s="74"/>
      <c r="D20" s="75">
        <f>MIN(D8:D17)</f>
        <v>2.6484999999999999</v>
      </c>
      <c r="E20" s="74"/>
      <c r="F20" s="75">
        <f>MIN(F8:F17)</f>
        <v>4.0678999999999998</v>
      </c>
      <c r="G20" s="74"/>
      <c r="H20" s="75">
        <f>MIN(H8:H17)</f>
        <v>10.5181</v>
      </c>
      <c r="I20" s="74"/>
      <c r="J20" s="75">
        <f>MIN(J8:J17)</f>
        <v>17.0243</v>
      </c>
      <c r="K20" s="74"/>
      <c r="L20" s="75">
        <f>MIN(L8:L17)</f>
        <v>10.130800000000001</v>
      </c>
      <c r="M20" s="74"/>
      <c r="N20" s="75">
        <f>MIN(N8:N17)</f>
        <v>8.4029000000000007</v>
      </c>
      <c r="O20" s="74"/>
      <c r="P20" s="75">
        <f>MIN(P8:P17)</f>
        <v>8.3211999999999993</v>
      </c>
      <c r="Q20" s="74"/>
      <c r="R20" s="75">
        <f>MIN(R8:R17)</f>
        <v>1.1429</v>
      </c>
      <c r="S20" s="76"/>
    </row>
    <row r="21" spans="1:19" ht="15" thickBot="1" x14ac:dyDescent="0.35">
      <c r="A21" s="77" t="s">
        <v>29</v>
      </c>
      <c r="B21" s="78"/>
      <c r="C21" s="78"/>
      <c r="D21" s="79">
        <f>MAX(D8:D17)</f>
        <v>8.0585000000000004</v>
      </c>
      <c r="E21" s="78"/>
      <c r="F21" s="79">
        <f>MAX(F8:F17)</f>
        <v>18.438400000000001</v>
      </c>
      <c r="G21" s="78"/>
      <c r="H21" s="79">
        <f>MAX(H8:H17)</f>
        <v>46.549799999999998</v>
      </c>
      <c r="I21" s="78"/>
      <c r="J21" s="79">
        <f>MAX(J8:J17)</f>
        <v>49.288499999999999</v>
      </c>
      <c r="K21" s="78"/>
      <c r="L21" s="79">
        <f>MAX(L8:L17)</f>
        <v>15.206899999999999</v>
      </c>
      <c r="M21" s="78"/>
      <c r="N21" s="79">
        <f>MAX(N8:N17)</f>
        <v>13.094099999999999</v>
      </c>
      <c r="O21" s="78"/>
      <c r="P21" s="79">
        <f>MAX(P8:P17)</f>
        <v>13.3688</v>
      </c>
      <c r="Q21" s="78"/>
      <c r="R21" s="79">
        <f>MAX(R8:R17)</f>
        <v>27.6433</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2021-07-05T06:21:13Z</dcterms:modified>
</cp:coreProperties>
</file>